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bfourniols\Downloads\"/>
    </mc:Choice>
  </mc:AlternateContent>
  <xr:revisionPtr revIDLastSave="0" documentId="13_ncr:1_{64B410DF-EA7C-426A-B9CF-0C1BDB7A7ABD}" xr6:coauthVersionLast="47" xr6:coauthVersionMax="47" xr10:uidLastSave="{00000000-0000-0000-0000-000000000000}"/>
  <bookViews>
    <workbookView xWindow="28680" yWindow="-120" windowWidth="29040" windowHeight="15840" tabRatio="894" firstSheet="3" activeTab="3" xr2:uid="{4D704B79-4105-4063-B9C1-FAEF2C061B40}"/>
  </bookViews>
  <sheets>
    <sheet name="About" sheetId="1" r:id="rId1"/>
    <sheet name="EEA data treatment" sheetId="3" r:id="rId2"/>
    <sheet name="Pollutant_mapping" sheetId="5" r:id="rId3"/>
    <sheet name="Electricity calculation" sheetId="4" r:id="rId4"/>
    <sheet name="Buildings calculation" sheetId="9" r:id="rId5"/>
    <sheet name="Transportation calculation" sheetId="11" r:id="rId6"/>
    <sheet name="Transportation conversion" sheetId="12" r:id="rId7"/>
    <sheet name="EPS US Industry" sheetId="19" r:id="rId8"/>
    <sheet name="PEI-TFPEI-LDVs" sheetId="2" r:id="rId9"/>
    <sheet name="PEI-TFPEI-HDVs" sheetId="13" r:id="rId10"/>
    <sheet name="PEI-TFPEI-aircraft" sheetId="17" r:id="rId11"/>
    <sheet name="PEI-TFPEI-rail" sheetId="14" r:id="rId12"/>
    <sheet name="PEI-TFPEI-ships" sheetId="15" r:id="rId13"/>
    <sheet name="PEI-TFPEI-motorbikes" sheetId="16" r:id="rId14"/>
    <sheet name="PEI-EFPEI" sheetId="6" r:id="rId15"/>
    <sheet name="PEI-BFPEI" sheetId="10" r:id="rId16"/>
    <sheet name="PEI-IFPEI" sheetId="8" r:id="rId17"/>
  </sheets>
  <externalReferences>
    <externalReference r:id="rId18"/>
  </externalReferences>
  <definedNames>
    <definedName name="_xlnm._FilterDatabase" localSheetId="1" hidden="1">'EEA data treatment'!$A$1:$O$12502</definedName>
    <definedName name="Converted_gperBTU">'[1]EMEP-EEA database'!$Q$2:$Q$12936</definedName>
    <definedName name="EPSelectricitysource">'[1]EMEP-EEA database'!$E$2:$E$12936</definedName>
    <definedName name="EPSfuel">'[1]EMEP-EEA database'!$D$2:$D$12936</definedName>
    <definedName name="EPSpollutant">'[1]EMEP-EEA database'!$B$2:$B$12936</definedName>
    <definedName name="EPSsector">'[1]EMEP-EEA database'!$C$2:$C$12936</definedName>
    <definedName name="lbs_per_kg">'Transportation conversion'!$B$27</definedName>
    <definedName name="SelectedEF">'[1]EMEP-EEA database'!$A$2:$A$12936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6" l="1"/>
  <c r="X3" i="6"/>
  <c r="Y3" i="6"/>
  <c r="W4" i="6"/>
  <c r="X4" i="6"/>
  <c r="Y4" i="6"/>
  <c r="W5" i="6"/>
  <c r="X5" i="6"/>
  <c r="Y5" i="6"/>
  <c r="W6" i="6"/>
  <c r="X6" i="6"/>
  <c r="Y6" i="6"/>
  <c r="W7" i="6"/>
  <c r="X7" i="6"/>
  <c r="Y7" i="6"/>
  <c r="W8" i="6"/>
  <c r="X8" i="6"/>
  <c r="Y8" i="6"/>
  <c r="W9" i="6"/>
  <c r="X9" i="6"/>
  <c r="Y9" i="6"/>
  <c r="W10" i="6"/>
  <c r="X10" i="6"/>
  <c r="Y10" i="6"/>
  <c r="R11" i="6"/>
  <c r="W11" i="6"/>
  <c r="X11" i="6"/>
  <c r="Y11" i="6"/>
  <c r="R12" i="6"/>
  <c r="W12" i="6"/>
  <c r="X12" i="6"/>
  <c r="Y12" i="6"/>
  <c r="R13" i="6"/>
  <c r="S13" i="6"/>
  <c r="T13" i="6"/>
  <c r="U13" i="6"/>
  <c r="V13" i="6"/>
  <c r="W13" i="6"/>
  <c r="X13" i="6"/>
  <c r="Y13" i="6"/>
  <c r="S2" i="6"/>
  <c r="W2" i="6"/>
  <c r="X2" i="6"/>
  <c r="Y2" i="6"/>
  <c r="W17" i="4"/>
  <c r="V10" i="6" s="1"/>
  <c r="W18" i="4"/>
  <c r="V11" i="6" s="1"/>
  <c r="W19" i="4"/>
  <c r="V12" i="6" s="1"/>
  <c r="W9" i="4"/>
  <c r="V2" i="6" s="1"/>
  <c r="V17" i="4"/>
  <c r="U10" i="6" s="1"/>
  <c r="V18" i="4"/>
  <c r="U11" i="6" s="1"/>
  <c r="V19" i="4"/>
  <c r="U12" i="6" s="1"/>
  <c r="V9" i="4"/>
  <c r="U2" i="6" s="1"/>
  <c r="U16" i="4"/>
  <c r="T9" i="6" s="1"/>
  <c r="U17" i="4"/>
  <c r="T10" i="6" s="1"/>
  <c r="U18" i="4"/>
  <c r="T11" i="6" s="1"/>
  <c r="U19" i="4"/>
  <c r="T12" i="6" s="1"/>
  <c r="U9" i="4"/>
  <c r="T2" i="6" s="1"/>
  <c r="T17" i="4"/>
  <c r="S10" i="6" s="1"/>
  <c r="T18" i="4"/>
  <c r="S11" i="6" s="1"/>
  <c r="T19" i="4"/>
  <c r="S12" i="6" s="1"/>
  <c r="C9" i="6"/>
  <c r="D9" i="6"/>
  <c r="C10" i="6"/>
  <c r="D10" i="6"/>
  <c r="C11" i="6"/>
  <c r="D11" i="6"/>
  <c r="C12" i="6"/>
  <c r="D12" i="6"/>
  <c r="C13" i="6"/>
  <c r="D13" i="6"/>
  <c r="D2" i="6"/>
  <c r="C2" i="8"/>
  <c r="D2" i="8"/>
  <c r="E2" i="8"/>
  <c r="F2" i="8"/>
  <c r="G2" i="8"/>
  <c r="H2" i="8"/>
  <c r="I2" i="8"/>
  <c r="J2" i="8"/>
  <c r="K2" i="8"/>
  <c r="C3" i="8"/>
  <c r="D3" i="8"/>
  <c r="E3" i="8"/>
  <c r="F3" i="8"/>
  <c r="G3" i="8"/>
  <c r="H3" i="8"/>
  <c r="I3" i="8"/>
  <c r="J3" i="8"/>
  <c r="K3" i="8"/>
  <c r="C4" i="8"/>
  <c r="D4" i="8"/>
  <c r="E4" i="8"/>
  <c r="F4" i="8"/>
  <c r="G4" i="8"/>
  <c r="H4" i="8"/>
  <c r="I4" i="8"/>
  <c r="J4" i="8"/>
  <c r="K4" i="8"/>
  <c r="C5" i="8"/>
  <c r="D5" i="8"/>
  <c r="E5" i="8"/>
  <c r="F5" i="8"/>
  <c r="G5" i="8"/>
  <c r="H5" i="8"/>
  <c r="I5" i="8"/>
  <c r="J5" i="8"/>
  <c r="K5" i="8"/>
  <c r="C6" i="8"/>
  <c r="D6" i="8"/>
  <c r="E6" i="8"/>
  <c r="F6" i="8"/>
  <c r="G6" i="8"/>
  <c r="H6" i="8"/>
  <c r="I6" i="8"/>
  <c r="J6" i="8"/>
  <c r="K6" i="8"/>
  <c r="C7" i="8"/>
  <c r="D7" i="8"/>
  <c r="E7" i="8"/>
  <c r="F7" i="8"/>
  <c r="G7" i="8"/>
  <c r="H7" i="8"/>
  <c r="I7" i="8"/>
  <c r="J7" i="8"/>
  <c r="K7" i="8"/>
  <c r="C8" i="8"/>
  <c r="D8" i="8"/>
  <c r="E8" i="8"/>
  <c r="F8" i="8"/>
  <c r="G8" i="8"/>
  <c r="H8" i="8"/>
  <c r="I8" i="8"/>
  <c r="J8" i="8"/>
  <c r="K8" i="8"/>
  <c r="C9" i="8"/>
  <c r="D9" i="8"/>
  <c r="E9" i="8"/>
  <c r="F9" i="8"/>
  <c r="G9" i="8"/>
  <c r="H9" i="8"/>
  <c r="I9" i="8"/>
  <c r="J9" i="8"/>
  <c r="K9" i="8"/>
  <c r="C10" i="8"/>
  <c r="D10" i="8"/>
  <c r="E10" i="8"/>
  <c r="F10" i="8"/>
  <c r="G10" i="8"/>
  <c r="H10" i="8"/>
  <c r="I10" i="8"/>
  <c r="J10" i="8"/>
  <c r="K10" i="8"/>
  <c r="C11" i="8"/>
  <c r="D11" i="8"/>
  <c r="E11" i="8"/>
  <c r="F11" i="8"/>
  <c r="G11" i="8"/>
  <c r="H11" i="8"/>
  <c r="I11" i="8"/>
  <c r="J11" i="8"/>
  <c r="K11" i="8"/>
  <c r="C12" i="8"/>
  <c r="D12" i="8"/>
  <c r="E12" i="8"/>
  <c r="F12" i="8"/>
  <c r="G12" i="8"/>
  <c r="H12" i="8"/>
  <c r="I12" i="8"/>
  <c r="J12" i="8"/>
  <c r="K12" i="8"/>
  <c r="C13" i="8"/>
  <c r="D13" i="8"/>
  <c r="E13" i="8"/>
  <c r="F13" i="8"/>
  <c r="G13" i="8"/>
  <c r="H13" i="8"/>
  <c r="I13" i="8"/>
  <c r="J13" i="8"/>
  <c r="K13" i="8"/>
  <c r="B3" i="8"/>
  <c r="B4" i="8"/>
  <c r="B5" i="8"/>
  <c r="B6" i="8"/>
  <c r="B7" i="8"/>
  <c r="B8" i="8"/>
  <c r="B9" i="8"/>
  <c r="B10" i="8"/>
  <c r="B11" i="8"/>
  <c r="B12" i="8"/>
  <c r="B13" i="8"/>
  <c r="B2" i="8"/>
  <c r="K38" i="9"/>
  <c r="J38" i="9"/>
  <c r="F38" i="9"/>
  <c r="E38" i="9"/>
  <c r="D38" i="9"/>
  <c r="B3" i="17" l="1"/>
  <c r="C3" i="17"/>
  <c r="D3" i="17"/>
  <c r="E3" i="17"/>
  <c r="F3" i="17"/>
  <c r="G3" i="17"/>
  <c r="I3" i="17"/>
  <c r="J3" i="17"/>
  <c r="K3" i="17"/>
  <c r="B4" i="17"/>
  <c r="C4" i="17"/>
  <c r="D4" i="17"/>
  <c r="E4" i="17"/>
  <c r="F4" i="17"/>
  <c r="G4" i="17"/>
  <c r="I4" i="17"/>
  <c r="J4" i="17"/>
  <c r="K4" i="17"/>
  <c r="B5" i="17"/>
  <c r="C5" i="17"/>
  <c r="D5" i="17"/>
  <c r="E5" i="17"/>
  <c r="F5" i="17"/>
  <c r="G5" i="17"/>
  <c r="I5" i="17"/>
  <c r="J5" i="17"/>
  <c r="K5" i="17"/>
  <c r="B6" i="17"/>
  <c r="C6" i="17"/>
  <c r="D6" i="17"/>
  <c r="E6" i="17"/>
  <c r="F6" i="17"/>
  <c r="G6" i="17"/>
  <c r="H6" i="17"/>
  <c r="I6" i="17"/>
  <c r="J6" i="17"/>
  <c r="K6" i="17"/>
  <c r="B7" i="17"/>
  <c r="C7" i="17"/>
  <c r="D7" i="17"/>
  <c r="E7" i="17"/>
  <c r="F7" i="17"/>
  <c r="G7" i="17"/>
  <c r="H7" i="17"/>
  <c r="I7" i="17"/>
  <c r="J7" i="17"/>
  <c r="K7" i="17"/>
  <c r="B8" i="17"/>
  <c r="C8" i="17"/>
  <c r="D8" i="17"/>
  <c r="E8" i="17"/>
  <c r="F8" i="17"/>
  <c r="G8" i="17"/>
  <c r="I8" i="17"/>
  <c r="J8" i="17"/>
  <c r="K8" i="17"/>
  <c r="B9" i="17"/>
  <c r="C9" i="17"/>
  <c r="D9" i="17"/>
  <c r="E9" i="17"/>
  <c r="F9" i="17"/>
  <c r="G9" i="17"/>
  <c r="H9" i="17"/>
  <c r="I9" i="17"/>
  <c r="J9" i="17"/>
  <c r="K9" i="17"/>
  <c r="B10" i="17"/>
  <c r="C10" i="17"/>
  <c r="D10" i="17"/>
  <c r="E10" i="17"/>
  <c r="F10" i="17"/>
  <c r="G10" i="17"/>
  <c r="H10" i="17"/>
  <c r="I10" i="17"/>
  <c r="J10" i="17"/>
  <c r="K10" i="17"/>
  <c r="B11" i="17"/>
  <c r="C11" i="17"/>
  <c r="D11" i="17"/>
  <c r="E11" i="17"/>
  <c r="F11" i="17"/>
  <c r="G11" i="17"/>
  <c r="H11" i="17"/>
  <c r="I11" i="17"/>
  <c r="J11" i="17"/>
  <c r="K11" i="17"/>
  <c r="B12" i="17"/>
  <c r="C12" i="17"/>
  <c r="D12" i="17"/>
  <c r="E12" i="17"/>
  <c r="F12" i="17"/>
  <c r="G12" i="17"/>
  <c r="H12" i="17"/>
  <c r="I12" i="17"/>
  <c r="J12" i="17"/>
  <c r="K12" i="17"/>
  <c r="B13" i="17"/>
  <c r="C13" i="17"/>
  <c r="D13" i="17"/>
  <c r="E13" i="17"/>
  <c r="F13" i="17"/>
  <c r="G13" i="17"/>
  <c r="H13" i="17"/>
  <c r="I13" i="17"/>
  <c r="J13" i="17"/>
  <c r="K13" i="17"/>
  <c r="K2" i="17"/>
  <c r="C2" i="17"/>
  <c r="D2" i="17"/>
  <c r="E2" i="17"/>
  <c r="F2" i="17"/>
  <c r="G2" i="17"/>
  <c r="H2" i="17"/>
  <c r="I2" i="17"/>
  <c r="J2" i="17"/>
  <c r="B2" i="17"/>
  <c r="B3" i="16"/>
  <c r="C3" i="16"/>
  <c r="E3" i="16"/>
  <c r="F3" i="16"/>
  <c r="G3" i="16"/>
  <c r="H3" i="16"/>
  <c r="I3" i="16"/>
  <c r="J3" i="16"/>
  <c r="K3" i="16"/>
  <c r="B4" i="16"/>
  <c r="C4" i="16"/>
  <c r="E4" i="16"/>
  <c r="F4" i="16"/>
  <c r="G4" i="16"/>
  <c r="H4" i="16"/>
  <c r="I4" i="16"/>
  <c r="J4" i="16"/>
  <c r="K4" i="16"/>
  <c r="B5" i="16"/>
  <c r="C5" i="16"/>
  <c r="E5" i="16"/>
  <c r="F5" i="16"/>
  <c r="G5" i="16"/>
  <c r="H5" i="16"/>
  <c r="I5" i="16"/>
  <c r="J5" i="16"/>
  <c r="K5" i="16"/>
  <c r="B6" i="16"/>
  <c r="C6" i="16"/>
  <c r="D6" i="16"/>
  <c r="E6" i="16"/>
  <c r="F6" i="16"/>
  <c r="G6" i="16"/>
  <c r="H6" i="16"/>
  <c r="I6" i="16"/>
  <c r="J6" i="16"/>
  <c r="K6" i="16"/>
  <c r="B7" i="16"/>
  <c r="C7" i="16"/>
  <c r="D7" i="16"/>
  <c r="E7" i="16"/>
  <c r="F7" i="16"/>
  <c r="G7" i="16"/>
  <c r="H7" i="16"/>
  <c r="I7" i="16"/>
  <c r="J7" i="16"/>
  <c r="K7" i="16"/>
  <c r="B8" i="16"/>
  <c r="C8" i="16"/>
  <c r="D8" i="16"/>
  <c r="E8" i="16"/>
  <c r="F8" i="16"/>
  <c r="G8" i="16"/>
  <c r="H8" i="16"/>
  <c r="I8" i="16"/>
  <c r="J8" i="16"/>
  <c r="K8" i="16"/>
  <c r="B9" i="16"/>
  <c r="C9" i="16"/>
  <c r="D9" i="16"/>
  <c r="E9" i="16"/>
  <c r="F9" i="16"/>
  <c r="G9" i="16"/>
  <c r="H9" i="16"/>
  <c r="I9" i="16"/>
  <c r="J9" i="16"/>
  <c r="K9" i="16"/>
  <c r="B10" i="16"/>
  <c r="C10" i="16"/>
  <c r="D10" i="16"/>
  <c r="E10" i="16"/>
  <c r="F10" i="16"/>
  <c r="G10" i="16"/>
  <c r="H10" i="16"/>
  <c r="I10" i="16"/>
  <c r="J10" i="16"/>
  <c r="K10" i="16"/>
  <c r="B11" i="16"/>
  <c r="C11" i="16"/>
  <c r="D11" i="16"/>
  <c r="E11" i="16"/>
  <c r="F11" i="16"/>
  <c r="G11" i="16"/>
  <c r="H11" i="16"/>
  <c r="I11" i="16"/>
  <c r="J11" i="16"/>
  <c r="K11" i="16"/>
  <c r="B12" i="16"/>
  <c r="C12" i="16"/>
  <c r="D12" i="16"/>
  <c r="E12" i="16"/>
  <c r="F12" i="16"/>
  <c r="G12" i="16"/>
  <c r="H12" i="16"/>
  <c r="I12" i="16"/>
  <c r="J12" i="16"/>
  <c r="K12" i="16"/>
  <c r="B13" i="16"/>
  <c r="C13" i="16"/>
  <c r="D13" i="16"/>
  <c r="E13" i="16"/>
  <c r="F13" i="16"/>
  <c r="G13" i="16"/>
  <c r="H13" i="16"/>
  <c r="I13" i="16"/>
  <c r="J13" i="16"/>
  <c r="K13" i="16"/>
  <c r="G2" i="16"/>
  <c r="H2" i="16"/>
  <c r="I2" i="16"/>
  <c r="J2" i="16"/>
  <c r="K2" i="16"/>
  <c r="B2" i="16"/>
  <c r="B3" i="15"/>
  <c r="C3" i="15"/>
  <c r="D3" i="15"/>
  <c r="E3" i="15"/>
  <c r="F3" i="15"/>
  <c r="G3" i="15"/>
  <c r="H3" i="15"/>
  <c r="I3" i="15"/>
  <c r="J3" i="15"/>
  <c r="K3" i="15"/>
  <c r="B4" i="15"/>
  <c r="C4" i="15"/>
  <c r="D4" i="15"/>
  <c r="E4" i="15"/>
  <c r="F4" i="15"/>
  <c r="G4" i="15"/>
  <c r="H4" i="15"/>
  <c r="I4" i="15"/>
  <c r="J4" i="15"/>
  <c r="K4" i="15"/>
  <c r="B5" i="15"/>
  <c r="C5" i="15"/>
  <c r="D5" i="15"/>
  <c r="E5" i="15"/>
  <c r="F5" i="15"/>
  <c r="G5" i="15"/>
  <c r="H5" i="15"/>
  <c r="I5" i="15"/>
  <c r="J5" i="15"/>
  <c r="K5" i="15"/>
  <c r="B6" i="15"/>
  <c r="C6" i="15"/>
  <c r="D6" i="15"/>
  <c r="E6" i="15"/>
  <c r="F6" i="15"/>
  <c r="G6" i="15"/>
  <c r="H6" i="15"/>
  <c r="I6" i="15"/>
  <c r="J6" i="15"/>
  <c r="K6" i="15"/>
  <c r="B7" i="15"/>
  <c r="C7" i="15"/>
  <c r="D7" i="15"/>
  <c r="E7" i="15"/>
  <c r="F7" i="15"/>
  <c r="G7" i="15"/>
  <c r="H7" i="15"/>
  <c r="I7" i="15"/>
  <c r="J7" i="15"/>
  <c r="K7" i="15"/>
  <c r="B8" i="15"/>
  <c r="C8" i="15"/>
  <c r="D8" i="15"/>
  <c r="E8" i="15"/>
  <c r="F8" i="15"/>
  <c r="G8" i="15"/>
  <c r="H8" i="15"/>
  <c r="I8" i="15"/>
  <c r="J8" i="15"/>
  <c r="K8" i="15"/>
  <c r="B9" i="15"/>
  <c r="C9" i="15"/>
  <c r="D9" i="15"/>
  <c r="E9" i="15"/>
  <c r="F9" i="15"/>
  <c r="G9" i="15"/>
  <c r="H9" i="15"/>
  <c r="I9" i="15"/>
  <c r="J9" i="15"/>
  <c r="K9" i="15"/>
  <c r="B10" i="15"/>
  <c r="C10" i="15"/>
  <c r="D10" i="15"/>
  <c r="E10" i="15"/>
  <c r="F10" i="15"/>
  <c r="G10" i="15"/>
  <c r="H10" i="15"/>
  <c r="I10" i="15"/>
  <c r="J10" i="15"/>
  <c r="K10" i="15"/>
  <c r="B11" i="15"/>
  <c r="C11" i="15"/>
  <c r="D11" i="15"/>
  <c r="E11" i="15"/>
  <c r="F11" i="15"/>
  <c r="G11" i="15"/>
  <c r="H11" i="15"/>
  <c r="I11" i="15"/>
  <c r="J11" i="15"/>
  <c r="K11" i="15"/>
  <c r="B12" i="15"/>
  <c r="C12" i="15"/>
  <c r="D12" i="15"/>
  <c r="E12" i="15"/>
  <c r="F12" i="15"/>
  <c r="G12" i="15"/>
  <c r="H12" i="15"/>
  <c r="I12" i="15"/>
  <c r="J12" i="15"/>
  <c r="K12" i="15"/>
  <c r="B13" i="15"/>
  <c r="C13" i="15"/>
  <c r="D13" i="15"/>
  <c r="E13" i="15"/>
  <c r="F13" i="15"/>
  <c r="G13" i="15"/>
  <c r="H13" i="15"/>
  <c r="I13" i="15"/>
  <c r="J13" i="15"/>
  <c r="K13" i="15"/>
  <c r="C2" i="15"/>
  <c r="D2" i="15"/>
  <c r="E2" i="15"/>
  <c r="F2" i="15"/>
  <c r="G2" i="15"/>
  <c r="H2" i="15"/>
  <c r="I2" i="15"/>
  <c r="J2" i="15"/>
  <c r="K2" i="15"/>
  <c r="B2" i="15"/>
  <c r="B3" i="14"/>
  <c r="C3" i="14"/>
  <c r="D3" i="14"/>
  <c r="F3" i="14"/>
  <c r="G3" i="14"/>
  <c r="H3" i="14"/>
  <c r="I3" i="14"/>
  <c r="J3" i="14"/>
  <c r="K3" i="14"/>
  <c r="B4" i="14"/>
  <c r="C4" i="14"/>
  <c r="D4" i="14"/>
  <c r="F4" i="14"/>
  <c r="G4" i="14"/>
  <c r="H4" i="14"/>
  <c r="I4" i="14"/>
  <c r="J4" i="14"/>
  <c r="K4" i="14"/>
  <c r="B5" i="14"/>
  <c r="C5" i="14"/>
  <c r="D5" i="14"/>
  <c r="F5" i="14"/>
  <c r="G5" i="14"/>
  <c r="H5" i="14"/>
  <c r="I5" i="14"/>
  <c r="J5" i="14"/>
  <c r="K5" i="14"/>
  <c r="B6" i="14"/>
  <c r="C6" i="14"/>
  <c r="D6" i="14"/>
  <c r="F6" i="14"/>
  <c r="G6" i="14"/>
  <c r="H6" i="14"/>
  <c r="I6" i="14"/>
  <c r="J6" i="14"/>
  <c r="K6" i="14"/>
  <c r="B7" i="14"/>
  <c r="C7" i="14"/>
  <c r="D7" i="14"/>
  <c r="F7" i="14"/>
  <c r="G7" i="14"/>
  <c r="H7" i="14"/>
  <c r="I7" i="14"/>
  <c r="J7" i="14"/>
  <c r="K7" i="14"/>
  <c r="B8" i="14"/>
  <c r="C8" i="14"/>
  <c r="D8" i="14"/>
  <c r="E8" i="14"/>
  <c r="F8" i="14"/>
  <c r="G8" i="14"/>
  <c r="H8" i="14"/>
  <c r="I8" i="14"/>
  <c r="J8" i="14"/>
  <c r="K8" i="14"/>
  <c r="B9" i="14"/>
  <c r="C9" i="14"/>
  <c r="D9" i="14"/>
  <c r="E9" i="14"/>
  <c r="F9" i="14"/>
  <c r="G9" i="14"/>
  <c r="H9" i="14"/>
  <c r="I9" i="14"/>
  <c r="J9" i="14"/>
  <c r="K9" i="14"/>
  <c r="B10" i="14"/>
  <c r="C10" i="14"/>
  <c r="D10" i="14"/>
  <c r="E10" i="14"/>
  <c r="F10" i="14"/>
  <c r="G10" i="14"/>
  <c r="H10" i="14"/>
  <c r="I10" i="14"/>
  <c r="J10" i="14"/>
  <c r="K10" i="14"/>
  <c r="B11" i="14"/>
  <c r="C11" i="14"/>
  <c r="D11" i="14"/>
  <c r="E11" i="14"/>
  <c r="F11" i="14"/>
  <c r="G11" i="14"/>
  <c r="H11" i="14"/>
  <c r="I11" i="14"/>
  <c r="J11" i="14"/>
  <c r="K11" i="14"/>
  <c r="B12" i="14"/>
  <c r="C12" i="14"/>
  <c r="D12" i="14"/>
  <c r="E12" i="14"/>
  <c r="F12" i="14"/>
  <c r="G12" i="14"/>
  <c r="H12" i="14"/>
  <c r="I12" i="14"/>
  <c r="J12" i="14"/>
  <c r="K12" i="14"/>
  <c r="B13" i="14"/>
  <c r="C13" i="14"/>
  <c r="D13" i="14"/>
  <c r="E13" i="14"/>
  <c r="F13" i="14"/>
  <c r="G13" i="14"/>
  <c r="H13" i="14"/>
  <c r="I13" i="14"/>
  <c r="J13" i="14"/>
  <c r="K13" i="14"/>
  <c r="C2" i="14"/>
  <c r="D2" i="14"/>
  <c r="F2" i="14"/>
  <c r="G2" i="14"/>
  <c r="H2" i="14"/>
  <c r="I2" i="14"/>
  <c r="J2" i="14"/>
  <c r="K2" i="14"/>
  <c r="B2" i="14"/>
  <c r="B3" i="13"/>
  <c r="C3" i="13"/>
  <c r="D3" i="13"/>
  <c r="E3" i="13"/>
  <c r="F3" i="13"/>
  <c r="G3" i="13"/>
  <c r="H3" i="13"/>
  <c r="I3" i="13"/>
  <c r="J3" i="13"/>
  <c r="K3" i="13"/>
  <c r="B4" i="13"/>
  <c r="C4" i="13"/>
  <c r="D4" i="13"/>
  <c r="E4" i="13"/>
  <c r="F4" i="13"/>
  <c r="G4" i="13"/>
  <c r="H4" i="13"/>
  <c r="I4" i="13"/>
  <c r="J4" i="13"/>
  <c r="K4" i="13"/>
  <c r="B5" i="13"/>
  <c r="C5" i="13"/>
  <c r="D5" i="13"/>
  <c r="E5" i="13"/>
  <c r="F5" i="13"/>
  <c r="G5" i="13"/>
  <c r="H5" i="13"/>
  <c r="I5" i="13"/>
  <c r="J5" i="13"/>
  <c r="K5" i="13"/>
  <c r="B6" i="13"/>
  <c r="C6" i="13"/>
  <c r="D6" i="13"/>
  <c r="E6" i="13"/>
  <c r="F6" i="13"/>
  <c r="G6" i="13"/>
  <c r="H6" i="13"/>
  <c r="I6" i="13"/>
  <c r="J6" i="13"/>
  <c r="K6" i="13"/>
  <c r="B7" i="13"/>
  <c r="C7" i="13"/>
  <c r="D7" i="13"/>
  <c r="E7" i="13"/>
  <c r="F7" i="13"/>
  <c r="G7" i="13"/>
  <c r="H7" i="13"/>
  <c r="I7" i="13"/>
  <c r="J7" i="13"/>
  <c r="K7" i="13"/>
  <c r="B8" i="13"/>
  <c r="C8" i="13"/>
  <c r="D8" i="13"/>
  <c r="E8" i="13"/>
  <c r="F8" i="13"/>
  <c r="G8" i="13"/>
  <c r="H8" i="13"/>
  <c r="I8" i="13"/>
  <c r="J8" i="13"/>
  <c r="K8" i="13"/>
  <c r="B9" i="13"/>
  <c r="C9" i="13"/>
  <c r="D9" i="13"/>
  <c r="E9" i="13"/>
  <c r="F9" i="13"/>
  <c r="G9" i="13"/>
  <c r="H9" i="13"/>
  <c r="I9" i="13"/>
  <c r="J9" i="13"/>
  <c r="K9" i="13"/>
  <c r="B10" i="13"/>
  <c r="C10" i="13"/>
  <c r="D10" i="13"/>
  <c r="E10" i="13"/>
  <c r="F10" i="13"/>
  <c r="G10" i="13"/>
  <c r="H10" i="13"/>
  <c r="I10" i="13"/>
  <c r="J10" i="13"/>
  <c r="K10" i="13"/>
  <c r="B11" i="13"/>
  <c r="C11" i="13"/>
  <c r="D11" i="13"/>
  <c r="E11" i="13"/>
  <c r="F11" i="13"/>
  <c r="G11" i="13"/>
  <c r="H11" i="13"/>
  <c r="I11" i="13"/>
  <c r="J11" i="13"/>
  <c r="K11" i="13"/>
  <c r="B12" i="13"/>
  <c r="C12" i="13"/>
  <c r="D12" i="13"/>
  <c r="E12" i="13"/>
  <c r="F12" i="13"/>
  <c r="G12" i="13"/>
  <c r="H12" i="13"/>
  <c r="I12" i="13"/>
  <c r="J12" i="13"/>
  <c r="K12" i="13"/>
  <c r="B13" i="13"/>
  <c r="C13" i="13"/>
  <c r="D13" i="13"/>
  <c r="E13" i="13"/>
  <c r="F13" i="13"/>
  <c r="G13" i="13"/>
  <c r="H13" i="13"/>
  <c r="I13" i="13"/>
  <c r="J13" i="13"/>
  <c r="K13" i="13"/>
  <c r="C2" i="13"/>
  <c r="D2" i="13"/>
  <c r="E2" i="13"/>
  <c r="F2" i="13"/>
  <c r="G2" i="13"/>
  <c r="H2" i="13"/>
  <c r="I2" i="13"/>
  <c r="J2" i="13"/>
  <c r="K2" i="13"/>
  <c r="B2" i="13"/>
  <c r="B3" i="2"/>
  <c r="D3" i="2"/>
  <c r="E3" i="2"/>
  <c r="G3" i="2"/>
  <c r="H3" i="2"/>
  <c r="I3" i="2"/>
  <c r="K3" i="2"/>
  <c r="B4" i="2"/>
  <c r="D4" i="2"/>
  <c r="E4" i="2"/>
  <c r="G4" i="2"/>
  <c r="H4" i="2"/>
  <c r="I4" i="2"/>
  <c r="K4" i="2"/>
  <c r="B5" i="2"/>
  <c r="D5" i="2"/>
  <c r="E5" i="2"/>
  <c r="G5" i="2"/>
  <c r="H5" i="2"/>
  <c r="I5" i="2"/>
  <c r="K5" i="2"/>
  <c r="B6" i="2"/>
  <c r="C6" i="2"/>
  <c r="D6" i="2"/>
  <c r="E6" i="2"/>
  <c r="F6" i="2"/>
  <c r="G6" i="2"/>
  <c r="H6" i="2"/>
  <c r="I6" i="2"/>
  <c r="J6" i="2"/>
  <c r="K6" i="2"/>
  <c r="B7" i="2"/>
  <c r="D7" i="2"/>
  <c r="E7" i="2"/>
  <c r="G7" i="2"/>
  <c r="H7" i="2"/>
  <c r="I7" i="2"/>
  <c r="K7" i="2"/>
  <c r="B8" i="2"/>
  <c r="C8" i="2"/>
  <c r="D8" i="2"/>
  <c r="E8" i="2"/>
  <c r="F8" i="2"/>
  <c r="G8" i="2"/>
  <c r="H8" i="2"/>
  <c r="I8" i="2"/>
  <c r="J8" i="2"/>
  <c r="K8" i="2"/>
  <c r="B9" i="2"/>
  <c r="C9" i="2"/>
  <c r="D9" i="2"/>
  <c r="E9" i="2"/>
  <c r="F9" i="2"/>
  <c r="G9" i="2"/>
  <c r="H9" i="2"/>
  <c r="I9" i="2"/>
  <c r="J9" i="2"/>
  <c r="K9" i="2"/>
  <c r="B10" i="2"/>
  <c r="C10" i="2"/>
  <c r="D10" i="2"/>
  <c r="E10" i="2"/>
  <c r="F10" i="2"/>
  <c r="G10" i="2"/>
  <c r="H10" i="2"/>
  <c r="I10" i="2"/>
  <c r="J10" i="2"/>
  <c r="K10" i="2"/>
  <c r="B11" i="2"/>
  <c r="C11" i="2"/>
  <c r="D11" i="2"/>
  <c r="E11" i="2"/>
  <c r="F11" i="2"/>
  <c r="G11" i="2"/>
  <c r="H11" i="2"/>
  <c r="I11" i="2"/>
  <c r="J11" i="2"/>
  <c r="K11" i="2"/>
  <c r="B12" i="2"/>
  <c r="C12" i="2"/>
  <c r="D12" i="2"/>
  <c r="E12" i="2"/>
  <c r="F12" i="2"/>
  <c r="G12" i="2"/>
  <c r="H12" i="2"/>
  <c r="I12" i="2"/>
  <c r="J12" i="2"/>
  <c r="K12" i="2"/>
  <c r="B13" i="2"/>
  <c r="C13" i="2"/>
  <c r="D13" i="2"/>
  <c r="E13" i="2"/>
  <c r="F13" i="2"/>
  <c r="G13" i="2"/>
  <c r="H13" i="2"/>
  <c r="I13" i="2"/>
  <c r="J13" i="2"/>
  <c r="K13" i="2"/>
  <c r="D2" i="2"/>
  <c r="E2" i="2"/>
  <c r="F2" i="2"/>
  <c r="G2" i="2"/>
  <c r="H2" i="2"/>
  <c r="I2" i="2"/>
  <c r="J2" i="2"/>
  <c r="K2" i="2"/>
  <c r="B2" i="2"/>
  <c r="R49" i="11"/>
  <c r="F2" i="16" s="1"/>
  <c r="Q49" i="11"/>
  <c r="E2" i="16" s="1"/>
  <c r="P50" i="11"/>
  <c r="D3" i="16" s="1"/>
  <c r="P52" i="11"/>
  <c r="D5" i="16" s="1"/>
  <c r="P51" i="11"/>
  <c r="D4" i="16" s="1"/>
  <c r="P49" i="11"/>
  <c r="D2" i="16" s="1"/>
  <c r="O49" i="11"/>
  <c r="C2" i="16" s="1"/>
  <c r="H55" i="11"/>
  <c r="H8" i="17" s="1"/>
  <c r="H50" i="11"/>
  <c r="H3" i="17" s="1"/>
  <c r="H51" i="11"/>
  <c r="H4" i="17" s="1"/>
  <c r="H52" i="11"/>
  <c r="H5" i="17" s="1"/>
  <c r="Q17" i="11"/>
  <c r="E2" i="14" s="1"/>
  <c r="Q18" i="11"/>
  <c r="E3" i="14" s="1"/>
  <c r="Q19" i="11"/>
  <c r="E4" i="14" s="1"/>
  <c r="Q20" i="11"/>
  <c r="E5" i="14" s="1"/>
  <c r="Q21" i="11"/>
  <c r="E6" i="14" s="1"/>
  <c r="Q22" i="11"/>
  <c r="E7" i="14" s="1"/>
  <c r="Q7929" i="3"/>
  <c r="Q7931" i="3"/>
  <c r="Q6851" i="3"/>
  <c r="Q7941" i="3"/>
  <c r="Q7946" i="3"/>
  <c r="Q7933" i="3"/>
  <c r="Q4500" i="3"/>
  <c r="Q8342" i="3"/>
  <c r="Q7864" i="3"/>
  <c r="Q4502" i="3"/>
  <c r="Q7925" i="3"/>
  <c r="Q4501" i="3"/>
  <c r="Q7858" i="3"/>
  <c r="Q7857" i="3"/>
  <c r="Q7490" i="3"/>
  <c r="Q4503" i="3"/>
  <c r="Q4443" i="3"/>
  <c r="Q7863" i="3"/>
  <c r="Q7865" i="3"/>
  <c r="Q6455" i="3"/>
  <c r="Q8344" i="3"/>
  <c r="Q7945" i="3"/>
  <c r="Q7677" i="3"/>
  <c r="Q6507" i="3"/>
  <c r="Q7916" i="3"/>
  <c r="Q7915" i="3"/>
  <c r="Q7917" i="3"/>
  <c r="Q7912" i="3"/>
  <c r="Q7922" i="3"/>
  <c r="Q7907" i="3"/>
  <c r="Q7908" i="3"/>
  <c r="Q7927" i="3"/>
  <c r="Q7935" i="3"/>
  <c r="Q7940" i="3"/>
  <c r="Q7489" i="3"/>
  <c r="Q3341" i="3"/>
  <c r="Q7948" i="3"/>
  <c r="Q7937" i="3"/>
  <c r="Q4444" i="3"/>
  <c r="Q7936" i="3"/>
  <c r="Q7939" i="3"/>
  <c r="Q7944" i="3"/>
  <c r="Q7856" i="3"/>
  <c r="Q5729" i="3"/>
  <c r="Q6472" i="3"/>
  <c r="Q6484" i="3"/>
  <c r="Q6488" i="3"/>
  <c r="Q6478" i="3"/>
  <c r="Q6483" i="3"/>
  <c r="Q542" i="3"/>
  <c r="Q541" i="3"/>
  <c r="Q543" i="3"/>
  <c r="Q7914" i="3"/>
  <c r="Q4445" i="3"/>
  <c r="Q6466" i="3"/>
  <c r="Q6486" i="3"/>
  <c r="Q6491" i="3"/>
  <c r="Q6494" i="3"/>
  <c r="Q6461" i="3"/>
  <c r="Q5401" i="3"/>
  <c r="Q7682" i="3"/>
  <c r="Q7680" i="3"/>
  <c r="Q7683" i="3"/>
  <c r="Q7681" i="3"/>
  <c r="Q7676" i="3"/>
  <c r="Q6467" i="3"/>
  <c r="Q8345" i="3"/>
  <c r="Q7859" i="3"/>
  <c r="Q7854" i="3"/>
  <c r="Q7836" i="3"/>
  <c r="Q7844" i="3"/>
  <c r="Q7847" i="3"/>
  <c r="Q7849" i="3"/>
  <c r="Q6846" i="3"/>
  <c r="Q7862" i="3"/>
  <c r="Q7838" i="3"/>
  <c r="Q6485" i="3"/>
  <c r="Q8343" i="3"/>
  <c r="Q6479" i="3"/>
  <c r="Q6996" i="3"/>
  <c r="Q6985" i="3"/>
  <c r="Q6460" i="3"/>
  <c r="Q6498" i="3"/>
  <c r="Q6464" i="3"/>
  <c r="Q6458" i="3"/>
  <c r="Q6493" i="3"/>
  <c r="Q6456" i="3"/>
  <c r="Q6511" i="3"/>
  <c r="Q7851" i="3"/>
  <c r="Q8003" i="3"/>
  <c r="Q7985" i="3"/>
  <c r="Q7989" i="3"/>
  <c r="Q7991" i="3"/>
  <c r="Q7506" i="3"/>
  <c r="Q7975" i="3"/>
  <c r="Q7850" i="3"/>
  <c r="Q7993" i="3"/>
  <c r="Q8011" i="3"/>
  <c r="Q6986" i="3"/>
  <c r="Q7997" i="3"/>
  <c r="Q7463" i="3"/>
  <c r="Q8005" i="3"/>
  <c r="Q8009" i="3"/>
  <c r="Q7979" i="3"/>
  <c r="Q7981" i="3"/>
  <c r="Q7983" i="3"/>
  <c r="Q7999" i="3"/>
  <c r="Q8007" i="3"/>
  <c r="Q6470" i="3"/>
  <c r="Q6502" i="3"/>
  <c r="Q7995" i="3"/>
  <c r="Q6448" i="3"/>
  <c r="Q6452" i="3"/>
  <c r="Q2956" i="3"/>
  <c r="Q6449" i="3"/>
  <c r="Q6454" i="3"/>
  <c r="Q6453" i="3"/>
  <c r="Q2958" i="3"/>
  <c r="Q2955" i="3"/>
  <c r="Q6450" i="3"/>
  <c r="Q2959" i="3"/>
  <c r="Q7987" i="3"/>
  <c r="Q6451" i="3"/>
  <c r="Q393" i="3"/>
  <c r="Q2957" i="3"/>
  <c r="Q6445" i="3"/>
  <c r="Q6446" i="3"/>
  <c r="Q142" i="3"/>
  <c r="Q141" i="3"/>
  <c r="Q7459" i="3"/>
  <c r="Q7464" i="3"/>
  <c r="Q7461" i="3"/>
  <c r="Q7885" i="3"/>
  <c r="Q6447" i="3"/>
  <c r="Q8099" i="3"/>
  <c r="Q8096" i="3"/>
  <c r="Q8101" i="3"/>
  <c r="Q8102" i="3"/>
  <c r="Q8095" i="3"/>
  <c r="Q8084" i="3"/>
  <c r="Q8103" i="3"/>
  <c r="Q8085" i="3"/>
  <c r="Q8087" i="3"/>
  <c r="Q6468" i="3"/>
  <c r="Q6844" i="3"/>
  <c r="Q8089" i="3"/>
  <c r="Q8098" i="3"/>
  <c r="Q8092" i="3"/>
  <c r="Q6998" i="3"/>
  <c r="Q2978" i="3"/>
  <c r="Q6509" i="3"/>
  <c r="Q7910" i="3"/>
  <c r="Q6503" i="3"/>
  <c r="Q6500" i="3"/>
  <c r="Q6505" i="3"/>
  <c r="Q8090" i="3"/>
  <c r="Q7866" i="3"/>
  <c r="Q7511" i="3"/>
  <c r="Q7873" i="3"/>
  <c r="Q7878" i="3"/>
  <c r="Q7870" i="3"/>
  <c r="Q7874" i="3"/>
  <c r="Q7868" i="3"/>
  <c r="Q7872" i="3"/>
  <c r="Q7869" i="3"/>
  <c r="Q7867" i="3"/>
  <c r="Q8094" i="3"/>
  <c r="Q7889" i="3"/>
  <c r="Q8100" i="3"/>
  <c r="Q7871" i="3"/>
  <c r="Q6837" i="3"/>
  <c r="Q7880" i="3"/>
  <c r="Q7877" i="3"/>
  <c r="Q7879" i="3"/>
  <c r="Q5415" i="3"/>
  <c r="Q8097" i="3"/>
  <c r="Q7504" i="3"/>
  <c r="Q8001" i="3"/>
  <c r="Q7875" i="3"/>
  <c r="Q7920" i="3"/>
  <c r="Q8000" i="3"/>
  <c r="Q8008" i="3"/>
  <c r="Q6471" i="3"/>
  <c r="Q6469" i="3"/>
  <c r="Q6999" i="3"/>
  <c r="Q7918" i="3"/>
  <c r="Q7982" i="3"/>
  <c r="Q7913" i="3"/>
  <c r="Q7921" i="3"/>
  <c r="Q7906" i="3"/>
  <c r="Q7909" i="3"/>
  <c r="Q7978" i="3"/>
  <c r="Q7919" i="3"/>
  <c r="Q8004" i="3"/>
  <c r="Q7994" i="3"/>
  <c r="Q8002" i="3"/>
  <c r="Q8012" i="3"/>
  <c r="Q7996" i="3"/>
  <c r="Q7984" i="3"/>
  <c r="Q7998" i="3"/>
  <c r="Q8006" i="3"/>
  <c r="Q8010" i="3"/>
  <c r="Q7980" i="3"/>
  <c r="Q7848" i="3"/>
  <c r="Q7942" i="3"/>
  <c r="Q7947" i="3"/>
  <c r="Q7934" i="3"/>
  <c r="Q7843" i="3"/>
  <c r="Q7846" i="3"/>
  <c r="Q6852" i="3"/>
  <c r="Q6847" i="3"/>
  <c r="Q7861" i="3"/>
  <c r="Q7837" i="3"/>
  <c r="Q7679" i="3"/>
  <c r="Q7977" i="3"/>
  <c r="Q7894" i="3"/>
  <c r="Q8086" i="3"/>
  <c r="Q8088" i="3"/>
  <c r="Q8091" i="3"/>
  <c r="Q6845" i="3"/>
  <c r="Q7896" i="3"/>
  <c r="Q8093" i="3"/>
  <c r="Q7928" i="3"/>
  <c r="Q7930" i="3"/>
  <c r="Q7932" i="3"/>
  <c r="Q6850" i="3"/>
  <c r="Q7835" i="3"/>
  <c r="Q2976" i="3"/>
  <c r="Q6496" i="3"/>
  <c r="Q6465" i="3"/>
  <c r="Q7953" i="3"/>
  <c r="Q7949" i="3"/>
  <c r="Q7938" i="3"/>
  <c r="Q139" i="3"/>
  <c r="Q7943" i="3"/>
  <c r="Q140" i="3"/>
  <c r="Q7926" i="3"/>
  <c r="Q4245" i="3"/>
  <c r="Q4252" i="3"/>
  <c r="Q6995" i="3"/>
  <c r="Q6613" i="3"/>
  <c r="Q6836" i="3"/>
  <c r="Q7678" i="3"/>
  <c r="Q6473" i="3"/>
  <c r="Q6475" i="3"/>
  <c r="Q6612" i="3"/>
  <c r="Q6587" i="3"/>
  <c r="Q6586" i="3"/>
  <c r="Q6600" i="3"/>
  <c r="Q6585" i="3"/>
  <c r="Q544" i="3"/>
  <c r="Q6606" i="3"/>
  <c r="Q7958" i="3"/>
  <c r="Q6594" i="3"/>
  <c r="Q7976" i="3"/>
  <c r="Q7957" i="3"/>
  <c r="Q7959" i="3"/>
  <c r="Q6835" i="3"/>
  <c r="Q7955" i="3"/>
  <c r="Q7956" i="3"/>
  <c r="Q7954" i="3"/>
  <c r="Q5414" i="3"/>
  <c r="Q7988" i="3"/>
  <c r="Q6848" i="3"/>
  <c r="Q7855" i="3"/>
  <c r="Q7845" i="3"/>
  <c r="Q7852" i="3"/>
  <c r="Q6987" i="3"/>
  <c r="Q394" i="3"/>
  <c r="Q7986" i="3"/>
  <c r="Q7990" i="3"/>
  <c r="Q7992" i="3"/>
  <c r="Q7507" i="3"/>
  <c r="Q6584" i="3"/>
  <c r="Q7860" i="3"/>
  <c r="Q7840" i="3"/>
  <c r="Q7841" i="3"/>
  <c r="Q7842" i="3"/>
  <c r="Q6849" i="3"/>
  <c r="Q7853" i="3"/>
  <c r="Q6994" i="3"/>
  <c r="Q7839" i="3"/>
  <c r="Q7834" i="3"/>
  <c r="Q4246" i="3"/>
  <c r="Q6506" i="3"/>
  <c r="Q7468" i="3"/>
  <c r="Q6508" i="3"/>
  <c r="Q7961" i="3"/>
  <c r="Q7960" i="3"/>
  <c r="Q6501" i="3"/>
  <c r="Q6984" i="3"/>
  <c r="Q7467" i="3"/>
  <c r="Q7965" i="3"/>
  <c r="Q6510" i="3"/>
  <c r="Q7897" i="3"/>
  <c r="Q6504" i="3"/>
  <c r="Q7911" i="3"/>
  <c r="Q6512" i="3"/>
  <c r="Q7891" i="3"/>
  <c r="Q7900" i="3"/>
  <c r="Q7886" i="3"/>
  <c r="Q7899" i="3"/>
  <c r="Q10177" i="3"/>
  <c r="Q7964" i="3"/>
  <c r="Q7902" i="3"/>
  <c r="Q7892" i="3"/>
  <c r="Q7469" i="3"/>
  <c r="Q7893" i="3"/>
  <c r="Q7903" i="3"/>
  <c r="Q7898" i="3"/>
  <c r="Q7924" i="3"/>
  <c r="Q7923" i="3"/>
  <c r="Q2975" i="3"/>
  <c r="Q7890" i="3"/>
  <c r="Q2917" i="3"/>
  <c r="Q6833" i="3"/>
  <c r="Q6489" i="3"/>
  <c r="Q7963" i="3"/>
  <c r="Q6477" i="3"/>
  <c r="Q6487" i="3"/>
  <c r="Q6480" i="3"/>
  <c r="Q6481" i="3"/>
  <c r="Q6482" i="3"/>
  <c r="Q6499" i="3"/>
  <c r="Q6457" i="3"/>
  <c r="Q6463" i="3"/>
  <c r="Q6497" i="3"/>
  <c r="Q6459" i="3"/>
  <c r="Q6490" i="3"/>
  <c r="Q7962" i="3"/>
  <c r="Q7002" i="3"/>
  <c r="Q126" i="3"/>
  <c r="Q125" i="3"/>
  <c r="Q5402" i="3"/>
  <c r="Q6462" i="3"/>
  <c r="Q6495" i="3"/>
  <c r="Q7015" i="3"/>
  <c r="Q7008" i="3"/>
  <c r="Q7884" i="3"/>
  <c r="Q7005" i="3"/>
  <c r="Q7011" i="3"/>
  <c r="Q7003" i="3"/>
  <c r="Q7007" i="3"/>
  <c r="Q7017" i="3"/>
  <c r="Q7016" i="3"/>
  <c r="Q6492" i="3"/>
  <c r="Q7901" i="3"/>
  <c r="Q7876" i="3"/>
  <c r="Q7827" i="3"/>
  <c r="Q6476" i="3"/>
  <c r="Q6474" i="3"/>
  <c r="Q6834" i="3"/>
  <c r="Q7686" i="3"/>
  <c r="Q7888" i="3"/>
  <c r="Q7684" i="3"/>
  <c r="Q7904" i="3"/>
  <c r="Q7881" i="3"/>
  <c r="Q7883" i="3"/>
  <c r="Q7887" i="3"/>
  <c r="Q7882" i="3"/>
  <c r="Q7895" i="3"/>
  <c r="Q127" i="3"/>
  <c r="Q7685" i="3"/>
  <c r="Q2916" i="3"/>
  <c r="Q124" i="3"/>
  <c r="Q121" i="3"/>
  <c r="Q2918" i="3"/>
  <c r="Q2882" i="3"/>
  <c r="Q2915" i="3"/>
  <c r="Q2919" i="3"/>
  <c r="Q123" i="3"/>
  <c r="Q122" i="3"/>
  <c r="Q2911" i="3"/>
  <c r="Q7833" i="3"/>
  <c r="Q7826" i="3"/>
  <c r="Q7001" i="3"/>
  <c r="Q7470" i="3"/>
  <c r="Q128" i="3"/>
  <c r="Q2912" i="3"/>
  <c r="Q7905" i="3"/>
  <c r="Q2914" i="3"/>
  <c r="Q7009" i="3"/>
  <c r="Q7828" i="3"/>
  <c r="Q7004" i="3"/>
  <c r="Q7006" i="3"/>
  <c r="Q7020" i="3"/>
  <c r="Q7012" i="3"/>
  <c r="Q8105" i="3"/>
  <c r="Q7013" i="3"/>
  <c r="Q7021" i="3"/>
  <c r="Q7010" i="3"/>
  <c r="Q7022" i="3"/>
  <c r="Q7014" i="3"/>
  <c r="Q7018" i="3"/>
  <c r="Q7019" i="3"/>
  <c r="Q2913" i="3"/>
  <c r="Q7000" i="3"/>
  <c r="Q8055" i="3"/>
  <c r="Q503" i="3"/>
  <c r="Q8072" i="3"/>
  <c r="Q8050" i="3"/>
  <c r="Q8073" i="3"/>
  <c r="Q8075" i="3"/>
  <c r="Q8049" i="3"/>
  <c r="Q7501" i="3"/>
  <c r="Q8077" i="3"/>
  <c r="Q8071" i="3"/>
  <c r="Q8076" i="3"/>
  <c r="Q8080" i="3"/>
  <c r="Q8083" i="3"/>
  <c r="Q8081" i="3"/>
  <c r="Q8070" i="3"/>
  <c r="Q8069" i="3"/>
  <c r="Q8066" i="3"/>
  <c r="Q8063" i="3"/>
  <c r="Q8064" i="3"/>
  <c r="Q8062" i="3"/>
  <c r="Q8054" i="3"/>
  <c r="Q8053" i="3"/>
  <c r="Q8068" i="3"/>
  <c r="Q7502" i="3"/>
  <c r="Q8078" i="3"/>
  <c r="Q504" i="3"/>
  <c r="Q8052" i="3"/>
  <c r="Q8079" i="3"/>
  <c r="Q8056" i="3"/>
  <c r="Q6997" i="3"/>
  <c r="Q8074" i="3"/>
  <c r="Q8060" i="3"/>
  <c r="Q6738" i="3"/>
  <c r="Q6825" i="3"/>
  <c r="Q6831" i="3"/>
  <c r="Q6830" i="3"/>
  <c r="Q6824" i="3"/>
  <c r="Q6828" i="3"/>
  <c r="Q6737" i="3"/>
  <c r="Q6829" i="3"/>
  <c r="Q6793" i="3"/>
  <c r="Q6983" i="3"/>
  <c r="Q6826" i="3"/>
  <c r="Q6755" i="3"/>
  <c r="Q8051" i="3"/>
  <c r="Q6786" i="3"/>
  <c r="Q8061" i="3"/>
  <c r="Q8082" i="3"/>
  <c r="Q6739" i="3"/>
  <c r="Q8058" i="3"/>
  <c r="Q8065" i="3"/>
  <c r="Q8057" i="3"/>
  <c r="Q8059" i="3"/>
  <c r="Q6860" i="3"/>
  <c r="Q6859" i="3"/>
  <c r="Q6873" i="3"/>
  <c r="Q6970" i="3"/>
  <c r="Q6827" i="3"/>
  <c r="Q6832" i="3"/>
  <c r="Q8067" i="3"/>
  <c r="Q5760" i="3"/>
  <c r="Q3601" i="3"/>
  <c r="Q6174" i="3"/>
  <c r="Q4696" i="3"/>
  <c r="Q6165" i="3"/>
  <c r="Q6189" i="3"/>
  <c r="Q6183" i="3"/>
  <c r="Q5340" i="3"/>
  <c r="Q7095" i="3"/>
  <c r="Q6876" i="3"/>
  <c r="Q7122" i="3"/>
  <c r="Q5325" i="3"/>
  <c r="Q6808" i="3"/>
  <c r="Q4524" i="3"/>
  <c r="Q6973" i="3"/>
  <c r="Q6742" i="3"/>
  <c r="Q6979" i="3"/>
  <c r="Q6796" i="3"/>
  <c r="Q6930" i="3"/>
  <c r="Q6924" i="3"/>
  <c r="Q6900" i="3"/>
  <c r="Q6912" i="3"/>
  <c r="Q5311" i="3"/>
  <c r="Q4259" i="3"/>
  <c r="Q6990" i="3"/>
  <c r="Q6869" i="3"/>
  <c r="Q137" i="3"/>
  <c r="Q7460" i="3"/>
  <c r="Q7465" i="3"/>
  <c r="Q7462" i="3"/>
  <c r="Q7466" i="3"/>
  <c r="Q4260" i="3"/>
  <c r="Q4263" i="3"/>
  <c r="Q4346" i="3"/>
  <c r="Q4267" i="3"/>
  <c r="Q4276" i="3"/>
  <c r="Q4268" i="3"/>
  <c r="Q4258" i="3"/>
  <c r="Q4345" i="3"/>
  <c r="Q5333" i="3"/>
  <c r="Q4479" i="3"/>
  <c r="Q6674" i="3"/>
  <c r="Q7155" i="3"/>
  <c r="Q6960" i="3"/>
  <c r="Q438" i="3"/>
  <c r="Q484" i="3"/>
  <c r="Q461" i="3"/>
  <c r="Q5357" i="3"/>
  <c r="Q5707" i="3"/>
  <c r="Q5347" i="3"/>
  <c r="Q5287" i="3"/>
  <c r="Q5318" i="3"/>
  <c r="Q6855" i="3"/>
  <c r="Q5095" i="3"/>
  <c r="Q6918" i="3"/>
  <c r="Q5701" i="3"/>
  <c r="Q5119" i="3"/>
  <c r="Q5011" i="3"/>
  <c r="Q5041" i="3"/>
  <c r="Q5047" i="3"/>
  <c r="Q5035" i="3"/>
  <c r="Q5023" i="3"/>
  <c r="Q5029" i="3"/>
  <c r="Q5017" i="3"/>
  <c r="Q5107" i="3"/>
  <c r="Q5065" i="3"/>
  <c r="Q5089" i="3"/>
  <c r="Q5071" i="3"/>
  <c r="Q5125" i="3"/>
  <c r="Q5101" i="3"/>
  <c r="Q5131" i="3"/>
  <c r="Q5077" i="3"/>
  <c r="Q4243" i="3"/>
  <c r="Q4244" i="3"/>
  <c r="Q4242" i="3"/>
  <c r="Q4176" i="3"/>
  <c r="Q4183" i="3"/>
  <c r="Q4170" i="3"/>
  <c r="Q138" i="3"/>
  <c r="Q5083" i="3"/>
  <c r="Q6727" i="3"/>
  <c r="Q6764" i="3"/>
  <c r="Q6758" i="3"/>
  <c r="Q6770" i="3"/>
  <c r="Q6802" i="3"/>
  <c r="Q6782" i="3"/>
  <c r="Q6814" i="3"/>
  <c r="Q6840" i="3"/>
  <c r="Q6733" i="3"/>
  <c r="Q6966" i="3"/>
  <c r="Q6894" i="3"/>
  <c r="Q6882" i="3"/>
  <c r="Q5113" i="3"/>
  <c r="Q6888" i="3"/>
  <c r="Q6906" i="3"/>
  <c r="Q6948" i="3"/>
  <c r="Q6942" i="3"/>
  <c r="Q6954" i="3"/>
  <c r="Q6936" i="3"/>
  <c r="Q6776" i="3"/>
  <c r="Q6789" i="3"/>
  <c r="Q6820" i="3"/>
  <c r="Q6751" i="3"/>
  <c r="Q5137" i="3"/>
  <c r="Q5053" i="3"/>
  <c r="Q5059" i="3"/>
  <c r="Q6863" i="3"/>
  <c r="Q6765" i="3"/>
  <c r="Q6889" i="3"/>
  <c r="Q4525" i="3"/>
  <c r="Q6974" i="3"/>
  <c r="Q6743" i="3"/>
  <c r="Q6980" i="3"/>
  <c r="Q6797" i="3"/>
  <c r="Q6931" i="3"/>
  <c r="Q6925" i="3"/>
  <c r="Q6901" i="3"/>
  <c r="Q6913" i="3"/>
  <c r="Q5761" i="3"/>
  <c r="Q6907" i="3"/>
  <c r="Q3602" i="3"/>
  <c r="Q6759" i="3"/>
  <c r="Q6771" i="3"/>
  <c r="Q6803" i="3"/>
  <c r="Q6783" i="3"/>
  <c r="Q6815" i="3"/>
  <c r="Q6841" i="3"/>
  <c r="Q6734" i="3"/>
  <c r="Q6967" i="3"/>
  <c r="Q6895" i="3"/>
  <c r="Q6883" i="3"/>
  <c r="Q6864" i="3"/>
  <c r="Q6870" i="3"/>
  <c r="Q5319" i="3"/>
  <c r="Q5141" i="3"/>
  <c r="Q4480" i="3"/>
  <c r="Q6675" i="3"/>
  <c r="Q7156" i="3"/>
  <c r="Q6961" i="3"/>
  <c r="Q439" i="3"/>
  <c r="Q485" i="3"/>
  <c r="Q462" i="3"/>
  <c r="Q5358" i="3"/>
  <c r="Q5708" i="3"/>
  <c r="Q6809" i="3"/>
  <c r="Q5288" i="3"/>
  <c r="Q6877" i="3"/>
  <c r="Q5334" i="3"/>
  <c r="Q5312" i="3"/>
  <c r="Q7123" i="3"/>
  <c r="Q7096" i="3"/>
  <c r="Q5326" i="3"/>
  <c r="Q5341" i="3"/>
  <c r="Q6184" i="3"/>
  <c r="Q6190" i="3"/>
  <c r="Q6166" i="3"/>
  <c r="Q4697" i="3"/>
  <c r="Q6175" i="3"/>
  <c r="Q5348" i="3"/>
  <c r="Q4283" i="3"/>
  <c r="Q5036" i="3"/>
  <c r="Q5024" i="3"/>
  <c r="Q5030" i="3"/>
  <c r="Q5018" i="3"/>
  <c r="Q5108" i="3"/>
  <c r="Q5084" i="3"/>
  <c r="Q5090" i="3"/>
  <c r="Q5096" i="3"/>
  <c r="Q5126" i="3"/>
  <c r="Q5102" i="3"/>
  <c r="Q5132" i="3"/>
  <c r="Q5048" i="3"/>
  <c r="Q4195" i="3"/>
  <c r="Q4190" i="3"/>
  <c r="Q4284" i="3"/>
  <c r="Q4193" i="3"/>
  <c r="Q4186" i="3"/>
  <c r="Q6919" i="3"/>
  <c r="Q4189" i="3"/>
  <c r="Q6991" i="3"/>
  <c r="Q4196" i="3"/>
  <c r="Q4185" i="3"/>
  <c r="Q4191" i="3"/>
  <c r="Q7524" i="3"/>
  <c r="Q4192" i="3"/>
  <c r="Q5078" i="3"/>
  <c r="Q6955" i="3"/>
  <c r="Q7522" i="3"/>
  <c r="Q5042" i="3"/>
  <c r="Q6728" i="3"/>
  <c r="Q6856" i="3"/>
  <c r="Q6943" i="3"/>
  <c r="Q6937" i="3"/>
  <c r="Q6777" i="3"/>
  <c r="Q6790" i="3"/>
  <c r="Q6821" i="3"/>
  <c r="Q2946" i="3"/>
  <c r="Q2944" i="3"/>
  <c r="Q2945" i="3"/>
  <c r="Q4188" i="3"/>
  <c r="Q5114" i="3"/>
  <c r="Q5120" i="3"/>
  <c r="Q6949" i="3"/>
  <c r="Q4187" i="3"/>
  <c r="Q5012" i="3"/>
  <c r="Q5702" i="3"/>
  <c r="Q5066" i="3"/>
  <c r="Q5072" i="3"/>
  <c r="Q5060" i="3"/>
  <c r="Q5054" i="3"/>
  <c r="Q5138" i="3"/>
  <c r="Q6752" i="3"/>
  <c r="Q4694" i="3"/>
  <c r="Q6172" i="3"/>
  <c r="Q3599" i="3"/>
  <c r="Q6867" i="3"/>
  <c r="Q6806" i="3"/>
  <c r="Q4522" i="3"/>
  <c r="Q6971" i="3"/>
  <c r="Q6740" i="3"/>
  <c r="Q6977" i="3"/>
  <c r="Q5758" i="3"/>
  <c r="Q6794" i="3"/>
  <c r="Q6928" i="3"/>
  <c r="Q6922" i="3"/>
  <c r="Q6910" i="3"/>
  <c r="Q6904" i="3"/>
  <c r="Q6762" i="3"/>
  <c r="Q6163" i="3"/>
  <c r="Q6768" i="3"/>
  <c r="Q459" i="3"/>
  <c r="Q6756" i="3"/>
  <c r="Q6898" i="3"/>
  <c r="Q5285" i="3"/>
  <c r="Q6800" i="3"/>
  <c r="Q6874" i="3"/>
  <c r="Q4477" i="3"/>
  <c r="Q6672" i="3"/>
  <c r="Q7153" i="3"/>
  <c r="Q6958" i="3"/>
  <c r="Q436" i="3"/>
  <c r="Q482" i="3"/>
  <c r="Q5705" i="3"/>
  <c r="Q5345" i="3"/>
  <c r="Q6187" i="3"/>
  <c r="Q5316" i="3"/>
  <c r="Q5331" i="3"/>
  <c r="Q5309" i="3"/>
  <c r="Q7120" i="3"/>
  <c r="Q7093" i="3"/>
  <c r="Q5323" i="3"/>
  <c r="Q5338" i="3"/>
  <c r="Q6181" i="3"/>
  <c r="Q5355" i="3"/>
  <c r="Q5027" i="3"/>
  <c r="Q5057" i="3"/>
  <c r="Q5069" i="3"/>
  <c r="Q5063" i="3"/>
  <c r="Q5111" i="3"/>
  <c r="Q5699" i="3"/>
  <c r="Q5117" i="3"/>
  <c r="Q5009" i="3"/>
  <c r="Q5039" i="3"/>
  <c r="Q5045" i="3"/>
  <c r="Q5051" i="3"/>
  <c r="Q5021" i="3"/>
  <c r="Q5099" i="3"/>
  <c r="Q5015" i="3"/>
  <c r="Q5105" i="3"/>
  <c r="Q5081" i="3"/>
  <c r="Q5087" i="3"/>
  <c r="Q5093" i="3"/>
  <c r="Q5123" i="3"/>
  <c r="Q5129" i="3"/>
  <c r="Q6988" i="3"/>
  <c r="Q6780" i="3"/>
  <c r="Q5033" i="3"/>
  <c r="Q6731" i="3"/>
  <c r="Q5135" i="3"/>
  <c r="Q6838" i="3"/>
  <c r="Q6964" i="3"/>
  <c r="Q6892" i="3"/>
  <c r="Q6880" i="3"/>
  <c r="Q6861" i="3"/>
  <c r="Q6886" i="3"/>
  <c r="Q6916" i="3"/>
  <c r="Q6725" i="3"/>
  <c r="Q5075" i="3"/>
  <c r="Q6818" i="3"/>
  <c r="Q6812" i="3"/>
  <c r="Q6946" i="3"/>
  <c r="Q6940" i="3"/>
  <c r="Q6952" i="3"/>
  <c r="Q6934" i="3"/>
  <c r="Q6774" i="3"/>
  <c r="Q6787" i="3"/>
  <c r="Q6749" i="3"/>
  <c r="Q6853" i="3"/>
  <c r="Q6798" i="3"/>
  <c r="Q6992" i="3"/>
  <c r="Q6981" i="3"/>
  <c r="Q6744" i="3"/>
  <c r="Q6975" i="3"/>
  <c r="Q4526" i="3"/>
  <c r="Q5762" i="3"/>
  <c r="Q6871" i="3"/>
  <c r="Q3603" i="3"/>
  <c r="Q6810" i="3"/>
  <c r="Q6878" i="3"/>
  <c r="Q6932" i="3"/>
  <c r="Q6926" i="3"/>
  <c r="Q6760" i="3"/>
  <c r="Q6914" i="3"/>
  <c r="Q6908" i="3"/>
  <c r="Q6766" i="3"/>
  <c r="Q6176" i="3"/>
  <c r="Q5320" i="3"/>
  <c r="Q6772" i="3"/>
  <c r="Q6902" i="3"/>
  <c r="Q5289" i="3"/>
  <c r="Q4481" i="3"/>
  <c r="Q6816" i="3"/>
  <c r="Q7157" i="3"/>
  <c r="Q6962" i="3"/>
  <c r="Q440" i="3"/>
  <c r="Q486" i="3"/>
  <c r="Q463" i="3"/>
  <c r="Q5359" i="3"/>
  <c r="Q5313" i="3"/>
  <c r="Q5349" i="3"/>
  <c r="Q4698" i="3"/>
  <c r="Q5335" i="3"/>
  <c r="Q6676" i="3"/>
  <c r="Q7124" i="3"/>
  <c r="Q7097" i="3"/>
  <c r="Q5327" i="3"/>
  <c r="Q5342" i="3"/>
  <c r="Q6185" i="3"/>
  <c r="Q6191" i="3"/>
  <c r="Q6167" i="3"/>
  <c r="Q5709" i="3"/>
  <c r="Q5109" i="3"/>
  <c r="Q5067" i="3"/>
  <c r="Q5115" i="3"/>
  <c r="Q5703" i="3"/>
  <c r="Q5121" i="3"/>
  <c r="Q5013" i="3"/>
  <c r="Q5043" i="3"/>
  <c r="Q5049" i="3"/>
  <c r="Q5079" i="3"/>
  <c r="Q5073" i="3"/>
  <c r="Q5019" i="3"/>
  <c r="Q5037" i="3"/>
  <c r="Q5085" i="3"/>
  <c r="Q5091" i="3"/>
  <c r="Q5097" i="3"/>
  <c r="Q5127" i="3"/>
  <c r="Q5103" i="3"/>
  <c r="Q5133" i="3"/>
  <c r="Q6784" i="3"/>
  <c r="Q6804" i="3"/>
  <c r="Q5025" i="3"/>
  <c r="Q6735" i="3"/>
  <c r="Q5031" i="3"/>
  <c r="Q6842" i="3"/>
  <c r="Q5061" i="3"/>
  <c r="Q6968" i="3"/>
  <c r="Q6896" i="3"/>
  <c r="Q6884" i="3"/>
  <c r="Q6865" i="3"/>
  <c r="Q6890" i="3"/>
  <c r="Q6920" i="3"/>
  <c r="Q6729" i="3"/>
  <c r="Q6857" i="3"/>
  <c r="Q5139" i="3"/>
  <c r="Q5055" i="3"/>
  <c r="Q6753" i="3"/>
  <c r="Q6822" i="3"/>
  <c r="Q6791" i="3"/>
  <c r="Q6778" i="3"/>
  <c r="Q6938" i="3"/>
  <c r="Q6956" i="3"/>
  <c r="Q6944" i="3"/>
  <c r="Q6950" i="3"/>
  <c r="Q6868" i="3"/>
  <c r="Q4478" i="3"/>
  <c r="Q5759" i="3"/>
  <c r="Q6807" i="3"/>
  <c r="Q4523" i="3"/>
  <c r="Q6972" i="3"/>
  <c r="Q6741" i="3"/>
  <c r="Q6795" i="3"/>
  <c r="Q6989" i="3"/>
  <c r="Q3600" i="3"/>
  <c r="Q6875" i="3"/>
  <c r="Q6929" i="3"/>
  <c r="Q6923" i="3"/>
  <c r="Q6769" i="3"/>
  <c r="Q6911" i="3"/>
  <c r="Q6173" i="3"/>
  <c r="Q6905" i="3"/>
  <c r="Q6763" i="3"/>
  <c r="Q6757" i="3"/>
  <c r="Q6899" i="3"/>
  <c r="Q5317" i="3"/>
  <c r="Q6801" i="3"/>
  <c r="Q7154" i="3"/>
  <c r="Q6959" i="3"/>
  <c r="Q437" i="3"/>
  <c r="Q483" i="3"/>
  <c r="Q460" i="3"/>
  <c r="Q5356" i="3"/>
  <c r="Q5706" i="3"/>
  <c r="Q6673" i="3"/>
  <c r="Q5286" i="3"/>
  <c r="Q4695" i="3"/>
  <c r="Q5332" i="3"/>
  <c r="Q5310" i="3"/>
  <c r="Q7121" i="3"/>
  <c r="Q7094" i="3"/>
  <c r="Q5324" i="3"/>
  <c r="Q5339" i="3"/>
  <c r="Q6182" i="3"/>
  <c r="Q6188" i="3"/>
  <c r="Q6164" i="3"/>
  <c r="Q5346" i="3"/>
  <c r="Q5028" i="3"/>
  <c r="Q5070" i="3"/>
  <c r="Q5064" i="3"/>
  <c r="Q5112" i="3"/>
  <c r="Q5700" i="3"/>
  <c r="Q5118" i="3"/>
  <c r="Q5010" i="3"/>
  <c r="Q5040" i="3"/>
  <c r="Q5046" i="3"/>
  <c r="Q5058" i="3"/>
  <c r="Q5022" i="3"/>
  <c r="Q5124" i="3"/>
  <c r="Q5016" i="3"/>
  <c r="Q5106" i="3"/>
  <c r="Q5082" i="3"/>
  <c r="Q5088" i="3"/>
  <c r="Q5094" i="3"/>
  <c r="Q5100" i="3"/>
  <c r="Q5076" i="3"/>
  <c r="Q6978" i="3"/>
  <c r="Q6781" i="3"/>
  <c r="Q5034" i="3"/>
  <c r="Q6965" i="3"/>
  <c r="Q6813" i="3"/>
  <c r="Q5130" i="3"/>
  <c r="Q5052" i="3"/>
  <c r="Q6839" i="3"/>
  <c r="Q6732" i="3"/>
  <c r="Q6893" i="3"/>
  <c r="Q6881" i="3"/>
  <c r="Q6862" i="3"/>
  <c r="Q6887" i="3"/>
  <c r="Q6917" i="3"/>
  <c r="Q6775" i="3"/>
  <c r="Q6750" i="3"/>
  <c r="Q6726" i="3"/>
  <c r="Q6819" i="3"/>
  <c r="Q6788" i="3"/>
  <c r="Q5136" i="3"/>
  <c r="Q6935" i="3"/>
  <c r="Q6953" i="3"/>
  <c r="Q6941" i="3"/>
  <c r="Q6947" i="3"/>
  <c r="Q6854" i="3"/>
  <c r="Q9390" i="3"/>
  <c r="Q9545" i="3"/>
  <c r="Q9187" i="3"/>
  <c r="Q9183" i="3"/>
  <c r="Q9179" i="3"/>
  <c r="Q9162" i="3"/>
  <c r="Q8919" i="3"/>
  <c r="Q9525" i="3"/>
  <c r="Q8465" i="3"/>
  <c r="Q9210" i="3"/>
  <c r="Q9947" i="3"/>
  <c r="Q9428" i="3"/>
  <c r="Q8898" i="3"/>
  <c r="Q9214" i="3"/>
  <c r="Q9661" i="3"/>
  <c r="Q9206" i="3"/>
  <c r="Q8603" i="3"/>
  <c r="Q9637" i="3"/>
  <c r="Q9347" i="3"/>
  <c r="Q9106" i="3"/>
  <c r="Q9805" i="3"/>
  <c r="Q9781" i="3"/>
  <c r="Q9757" i="3"/>
  <c r="Q9733" i="3"/>
  <c r="Q9709" i="3"/>
  <c r="Q9613" i="3"/>
  <c r="Q9971" i="3"/>
  <c r="Q9561" i="3"/>
  <c r="Q9241" i="3"/>
  <c r="Q9237" i="3"/>
  <c r="Q9233" i="3"/>
  <c r="Q9146" i="3"/>
  <c r="Q9521" i="3"/>
  <c r="Q8469" i="3"/>
  <c r="Q8607" i="3"/>
  <c r="Q9951" i="3"/>
  <c r="Q9685" i="3"/>
  <c r="Q8939" i="3"/>
  <c r="Q9837" i="3"/>
  <c r="Q9069" i="3"/>
  <c r="Q9541" i="3"/>
  <c r="Q8421" i="3"/>
  <c r="Q8573" i="3"/>
  <c r="Q9931" i="3"/>
  <c r="Q9355" i="3"/>
  <c r="Q9477" i="3"/>
  <c r="Q8935" i="3"/>
  <c r="Q8736" i="3"/>
  <c r="Q8732" i="3"/>
  <c r="Q8728" i="3"/>
  <c r="Q9380" i="3"/>
  <c r="Q9023" i="3"/>
  <c r="Q8559" i="3"/>
  <c r="Q8768" i="3"/>
  <c r="Q9569" i="3"/>
  <c r="Q9098" i="3"/>
  <c r="Q8429" i="3"/>
  <c r="Q8595" i="3"/>
  <c r="Q9939" i="3"/>
  <c r="Q9553" i="3"/>
  <c r="Q9436" i="3"/>
  <c r="Q8907" i="3"/>
  <c r="Q9266" i="3"/>
  <c r="Q9351" i="3"/>
  <c r="Q9258" i="3"/>
  <c r="Q9829" i="3"/>
  <c r="Q9537" i="3"/>
  <c r="Q8425" i="3"/>
  <c r="Q8591" i="3"/>
  <c r="Q9935" i="3"/>
  <c r="Q9565" i="3"/>
  <c r="Q9458" i="3"/>
  <c r="Q9533" i="3"/>
  <c r="Q9262" i="3"/>
  <c r="Q9593" i="3"/>
  <c r="Q8437" i="3"/>
  <c r="Q8812" i="3"/>
  <c r="Q8808" i="3"/>
  <c r="Q8804" i="3"/>
  <c r="Q9282" i="3"/>
  <c r="Q9481" i="3"/>
  <c r="Q8441" i="3"/>
  <c r="Q8995" i="3"/>
  <c r="Q9907" i="3"/>
  <c r="Q9573" i="3"/>
  <c r="Q9019" i="3"/>
  <c r="Q8481" i="3"/>
  <c r="Q8824" i="3"/>
  <c r="Q8820" i="3"/>
  <c r="Q8816" i="3"/>
  <c r="Q9138" i="3"/>
  <c r="Q9789" i="3"/>
  <c r="Q8638" i="3"/>
  <c r="Q8844" i="3"/>
  <c r="Q8853" i="3"/>
  <c r="Q9359" i="3"/>
  <c r="Q9441" i="3"/>
  <c r="Q8453" i="3"/>
  <c r="Q8658" i="3"/>
  <c r="Q9919" i="3"/>
  <c r="Q9581" i="3"/>
  <c r="Q8497" i="3"/>
  <c r="Q8505" i="3"/>
  <c r="Q8646" i="3"/>
  <c r="Q8836" i="3"/>
  <c r="Q8828" i="3"/>
  <c r="Q9367" i="3"/>
  <c r="Q9454" i="3"/>
  <c r="Q8445" i="3"/>
  <c r="Q8650" i="3"/>
  <c r="Q9911" i="3"/>
  <c r="Q8987" i="3"/>
  <c r="Q9785" i="3"/>
  <c r="Q9463" i="3"/>
  <c r="Q9717" i="3"/>
  <c r="Q9693" i="3"/>
  <c r="Q9979" i="3"/>
  <c r="Q9669" i="3"/>
  <c r="Q9645" i="3"/>
  <c r="Q9621" i="3"/>
  <c r="Q9765" i="3"/>
  <c r="Q9809" i="3"/>
  <c r="Q9899" i="3"/>
  <c r="Q9761" i="3"/>
  <c r="Q9737" i="3"/>
  <c r="Q9713" i="3"/>
  <c r="Q9689" i="3"/>
  <c r="Q9975" i="3"/>
  <c r="Q9665" i="3"/>
  <c r="Q9641" i="3"/>
  <c r="Q9833" i="3"/>
  <c r="Q8473" i="3"/>
  <c r="Q9903" i="3"/>
  <c r="Q9597" i="3"/>
  <c r="Q8999" i="3"/>
  <c r="Q8477" i="3"/>
  <c r="Q9229" i="3"/>
  <c r="Q9225" i="3"/>
  <c r="Q9221" i="3"/>
  <c r="Q9741" i="3"/>
  <c r="Q9517" i="3"/>
  <c r="Q9617" i="3"/>
  <c r="Q8611" i="3"/>
  <c r="Q9955" i="3"/>
  <c r="Q9557" i="3"/>
  <c r="Q9394" i="3"/>
  <c r="Q8915" i="3"/>
  <c r="Q8587" i="3"/>
  <c r="Q9813" i="3"/>
  <c r="Q9142" i="3"/>
  <c r="Q9943" i="3"/>
  <c r="Q10007" i="3"/>
  <c r="Q9202" i="3"/>
  <c r="Q9198" i="3"/>
  <c r="Q9194" i="3"/>
  <c r="Q9150" i="3"/>
  <c r="Q9529" i="3"/>
  <c r="Q9887" i="3"/>
  <c r="Q8599" i="3"/>
  <c r="Q10019" i="3"/>
  <c r="Q9549" i="3"/>
  <c r="Q9432" i="3"/>
  <c r="Q8902" i="3"/>
  <c r="Q8848" i="3"/>
  <c r="Q8840" i="3"/>
  <c r="Q8832" i="3"/>
  <c r="Q9363" i="3"/>
  <c r="Q8433" i="3"/>
  <c r="Q9469" i="3"/>
  <c r="Q9134" i="3"/>
  <c r="Q9317" i="3"/>
  <c r="Q9313" i="3"/>
  <c r="Q9309" i="3"/>
  <c r="Q9485" i="3"/>
  <c r="Q9386" i="3"/>
  <c r="Q8487" i="3"/>
  <c r="Q8401" i="3"/>
  <c r="Q9847" i="3"/>
  <c r="Q10015" i="3"/>
  <c r="Q8911" i="3"/>
  <c r="Q9158" i="3"/>
  <c r="Q8409" i="3"/>
  <c r="Q8413" i="3"/>
  <c r="Q10023" i="3"/>
  <c r="Q10011" i="3"/>
  <c r="Q8654" i="3"/>
  <c r="Q8741" i="3"/>
  <c r="Q9154" i="3"/>
  <c r="Q9449" i="3"/>
  <c r="Q9991" i="3"/>
  <c r="Q9987" i="3"/>
  <c r="Q9999" i="3"/>
  <c r="Q10003" i="3"/>
  <c r="Q9126" i="3"/>
  <c r="Q9124" i="3"/>
  <c r="Q9995" i="3"/>
  <c r="Q9499" i="3"/>
  <c r="Q8417" i="3"/>
  <c r="Q8523" i="3"/>
  <c r="Q8755" i="3"/>
  <c r="Q9863" i="3"/>
  <c r="Q9398" i="3"/>
  <c r="Q8686" i="3"/>
  <c r="Q9078" i="3"/>
  <c r="Q8865" i="3"/>
  <c r="Q9122" i="3"/>
  <c r="Q9335" i="3"/>
  <c r="Q9853" i="3"/>
  <c r="Q9915" i="3"/>
  <c r="Q9577" i="3"/>
  <c r="Q8991" i="3"/>
  <c r="Q8501" i="3"/>
  <c r="Q8931" i="3"/>
  <c r="Q8927" i="3"/>
  <c r="Q9983" i="3"/>
  <c r="Q9490" i="3"/>
  <c r="Q8449" i="3"/>
  <c r="Q8565" i="3"/>
  <c r="Q8889" i="3"/>
  <c r="Q9841" i="3"/>
  <c r="Q9270" i="3"/>
  <c r="Q8943" i="3"/>
  <c r="Q8569" i="3"/>
  <c r="Q8405" i="3"/>
  <c r="Q8923" i="3"/>
  <c r="Q8764" i="3"/>
  <c r="Q9473" i="3"/>
  <c r="Q9322" i="3"/>
  <c r="Q8680" i="3"/>
  <c r="Q9041" i="3"/>
  <c r="Q9037" i="3"/>
  <c r="Q9033" i="3"/>
  <c r="Q9415" i="3"/>
  <c r="Q8547" i="3"/>
  <c r="Q8541" i="3"/>
  <c r="Q8982" i="3"/>
  <c r="Q9881" i="3"/>
  <c r="Q9339" i="3"/>
  <c r="Q8624" i="3"/>
  <c r="Q9004" i="3"/>
  <c r="Q9065" i="3"/>
  <c r="Q9061" i="3"/>
  <c r="Q8893" i="3"/>
  <c r="Q9083" i="3"/>
  <c r="Q9893" i="3"/>
  <c r="Q8615" i="3"/>
  <c r="Q8642" i="3"/>
  <c r="Q8711" i="3"/>
  <c r="Q8703" i="3"/>
  <c r="Q8695" i="3"/>
  <c r="Q9088" i="3"/>
  <c r="Q8959" i="3"/>
  <c r="Q8778" i="3"/>
  <c r="Q8782" i="3"/>
  <c r="Q9093" i="3"/>
  <c r="Q9300" i="3"/>
  <c r="Q8581" i="3"/>
  <c r="Q8684" i="3"/>
  <c r="Q8707" i="3"/>
  <c r="Q8699" i="3"/>
  <c r="Q8691" i="3"/>
  <c r="Q9403" i="3"/>
  <c r="Q8553" i="3"/>
  <c r="Q9253" i="3"/>
  <c r="Q9057" i="3"/>
  <c r="Q9510" i="3"/>
  <c r="Q9287" i="3"/>
  <c r="Q8519" i="3"/>
  <c r="Q8753" i="3"/>
  <c r="Q9859" i="3"/>
  <c r="Q9424" i="3"/>
  <c r="Q9171" i="3"/>
  <c r="Q9119" i="3"/>
  <c r="Q9175" i="3"/>
  <c r="Q9249" i="3"/>
  <c r="Q9245" i="3"/>
  <c r="Q9504" i="3"/>
  <c r="Q9343" i="3"/>
  <c r="Q8493" i="3"/>
  <c r="Q8747" i="3"/>
  <c r="Q9375" i="3"/>
  <c r="Q8800" i="3"/>
  <c r="Q9496" i="3"/>
  <c r="Q8535" i="3"/>
  <c r="Q8760" i="3"/>
  <c r="Q9875" i="3"/>
  <c r="Q9371" i="3"/>
  <c r="Q8629" i="3"/>
  <c r="Q9015" i="3"/>
  <c r="Q9053" i="3"/>
  <c r="Q9167" i="3"/>
  <c r="Q9045" i="3"/>
  <c r="Q9445" i="3"/>
  <c r="Q9102" i="3"/>
  <c r="Q8529" i="3"/>
  <c r="Q8774" i="3"/>
  <c r="Q9869" i="3"/>
  <c r="Q9327" i="3"/>
  <c r="Q8633" i="3"/>
  <c r="Q9011" i="3"/>
  <c r="Q9049" i="3"/>
  <c r="Q9777" i="3"/>
  <c r="Q9725" i="3"/>
  <c r="Q9749" i="3"/>
  <c r="Q9773" i="3"/>
  <c r="Q9797" i="3"/>
  <c r="Q9821" i="3"/>
  <c r="Q9609" i="3"/>
  <c r="Q9633" i="3"/>
  <c r="Q9657" i="3"/>
  <c r="Q9967" i="3"/>
  <c r="Q9681" i="3"/>
  <c r="Q9705" i="3"/>
  <c r="Q9701" i="3"/>
  <c r="Q9753" i="3"/>
  <c r="Q9801" i="3"/>
  <c r="Q9825" i="3"/>
  <c r="Q8950" i="3"/>
  <c r="Q9585" i="3"/>
  <c r="Q9927" i="3"/>
  <c r="Q8662" i="3"/>
  <c r="Q8461" i="3"/>
  <c r="Q9409" i="3"/>
  <c r="Q9275" i="3"/>
  <c r="Q8861" i="3"/>
  <c r="Q8873" i="3"/>
  <c r="Q8885" i="3"/>
  <c r="Q8877" i="3"/>
  <c r="Q9729" i="3"/>
  <c r="Q9331" i="3"/>
  <c r="Q8513" i="3"/>
  <c r="Q9677" i="3"/>
  <c r="Q8509" i="3"/>
  <c r="Q8968" i="3"/>
  <c r="Q9589" i="3"/>
  <c r="Q9923" i="3"/>
  <c r="Q8672" i="3"/>
  <c r="Q9420" i="3"/>
  <c r="Q8857" i="3"/>
  <c r="Q8869" i="3"/>
  <c r="Q8881" i="3"/>
  <c r="Q9601" i="3"/>
  <c r="Q9625" i="3"/>
  <c r="Q9629" i="3"/>
  <c r="Q9963" i="3"/>
  <c r="Q8457" i="3"/>
  <c r="Q9653" i="3"/>
  <c r="Q9649" i="3"/>
  <c r="Q9605" i="3"/>
  <c r="Q9817" i="3"/>
  <c r="Q9793" i="3"/>
  <c r="Q9769" i="3"/>
  <c r="Q9745" i="3"/>
  <c r="Q9721" i="3"/>
  <c r="Q9697" i="3"/>
  <c r="Q9673" i="3"/>
  <c r="Q9959" i="3"/>
  <c r="Q6909" i="3"/>
  <c r="Q4347" i="3"/>
  <c r="Q7687" i="3"/>
  <c r="Q4256" i="3"/>
  <c r="Q6843" i="3"/>
  <c r="Q6817" i="3"/>
  <c r="Q6785" i="3"/>
  <c r="Q6805" i="3"/>
  <c r="Q6773" i="3"/>
  <c r="Q6872" i="3"/>
  <c r="Q6767" i="3"/>
  <c r="Q6736" i="3"/>
  <c r="Q6933" i="3"/>
  <c r="Q6903" i="3"/>
  <c r="Q6823" i="3"/>
  <c r="Q6761" i="3"/>
  <c r="Q6858" i="3"/>
  <c r="Q7158" i="3"/>
  <c r="Q6879" i="3"/>
  <c r="Q6792" i="3"/>
  <c r="Q6939" i="3"/>
  <c r="Q6957" i="3"/>
  <c r="Q6779" i="3"/>
  <c r="Q6951" i="3"/>
  <c r="Q6969" i="3"/>
  <c r="Q6730" i="3"/>
  <c r="Q6921" i="3"/>
  <c r="Q6891" i="3"/>
  <c r="Q6866" i="3"/>
  <c r="Q6885" i="3"/>
  <c r="Q6897" i="3"/>
  <c r="Q6945" i="3"/>
  <c r="Q464" i="3"/>
  <c r="Q5314" i="3"/>
  <c r="Q5336" i="3"/>
  <c r="Q5321" i="3"/>
  <c r="Q5290" i="3"/>
  <c r="Q5350" i="3"/>
  <c r="Q441" i="3"/>
  <c r="Q5360" i="3"/>
  <c r="Q5328" i="3"/>
  <c r="Q487" i="3"/>
  <c r="Q6658" i="3"/>
  <c r="Q6963" i="3"/>
  <c r="Q6915" i="3"/>
  <c r="Q6677" i="3"/>
  <c r="Q4482" i="3"/>
  <c r="Q5710" i="3"/>
  <c r="Q6177" i="3"/>
  <c r="Q6993" i="3"/>
  <c r="Q6982" i="3"/>
  <c r="Q6745" i="3"/>
  <c r="Q6976" i="3"/>
  <c r="Q4527" i="3"/>
  <c r="Q6811" i="3"/>
  <c r="Q7125" i="3"/>
  <c r="Q3604" i="3"/>
  <c r="Q7098" i="3"/>
  <c r="Q4699" i="3"/>
  <c r="Q6168" i="3"/>
  <c r="Q6192" i="3"/>
  <c r="Q6186" i="3"/>
  <c r="Q5343" i="3"/>
  <c r="Q6799" i="3"/>
  <c r="Q5763" i="3"/>
  <c r="Q4291" i="3"/>
  <c r="Q4300" i="3"/>
  <c r="Q5068" i="3"/>
  <c r="Q5074" i="3"/>
  <c r="Q5062" i="3"/>
  <c r="Q5056" i="3"/>
  <c r="Q5140" i="3"/>
  <c r="Q5704" i="3"/>
  <c r="Q7523" i="3"/>
  <c r="Q5122" i="3"/>
  <c r="Q4292" i="3"/>
  <c r="Q4289" i="3"/>
  <c r="Q4288" i="3"/>
  <c r="Q4287" i="3"/>
  <c r="Q4285" i="3"/>
  <c r="Q4290" i="3"/>
  <c r="Q6754" i="3"/>
  <c r="Q5020" i="3"/>
  <c r="Q6927" i="3"/>
  <c r="Q6660" i="3"/>
  <c r="Q5080" i="3"/>
  <c r="Q5134" i="3"/>
  <c r="Q5104" i="3"/>
  <c r="Q5128" i="3"/>
  <c r="Q5116" i="3"/>
  <c r="Q5110" i="3"/>
  <c r="Q5086" i="3"/>
  <c r="Q5032" i="3"/>
  <c r="Q5026" i="3"/>
  <c r="Q5038" i="3"/>
  <c r="Q5050" i="3"/>
  <c r="Q5044" i="3"/>
  <c r="Q5014" i="3"/>
  <c r="Q5092" i="3"/>
  <c r="Q4277" i="3"/>
  <c r="Q8023" i="3"/>
  <c r="Q8021" i="3"/>
  <c r="Q4274" i="3"/>
  <c r="Q4261" i="3"/>
  <c r="Q4275" i="3"/>
  <c r="Q4273" i="3"/>
  <c r="Q8022" i="3"/>
  <c r="Q4270" i="3"/>
  <c r="Q4255" i="3"/>
  <c r="Q4293" i="3"/>
  <c r="Q5098" i="3"/>
  <c r="Q7688" i="3"/>
  <c r="Q6659" i="3"/>
  <c r="Q4298" i="3"/>
  <c r="Q4254" i="3"/>
  <c r="Q7077" i="3"/>
  <c r="Q4295" i="3"/>
  <c r="Q4296" i="3"/>
  <c r="Q4299" i="3"/>
  <c r="Q4297" i="3"/>
  <c r="Q4294" i="3"/>
  <c r="Q8208" i="3"/>
  <c r="Q4286" i="3"/>
  <c r="Q7614" i="3"/>
  <c r="Q7612" i="3"/>
  <c r="Q4301" i="3"/>
  <c r="Q7613" i="3"/>
  <c r="Q7611" i="3"/>
  <c r="Q3702" i="3"/>
  <c r="Q3746" i="3"/>
  <c r="Q3872" i="3"/>
  <c r="Q4050" i="3"/>
  <c r="Q3802" i="3"/>
  <c r="Q3950" i="3"/>
  <c r="Q3938" i="3"/>
  <c r="Q4030" i="3"/>
  <c r="Q3852" i="3"/>
  <c r="Q3874" i="3"/>
  <c r="Q3924" i="3"/>
  <c r="Q4020" i="3"/>
  <c r="Q4110" i="3"/>
  <c r="Q3704" i="3"/>
  <c r="Q4074" i="3"/>
  <c r="Q4034" i="3"/>
  <c r="Q4112" i="3"/>
  <c r="Q3946" i="3"/>
  <c r="Q4058" i="3"/>
  <c r="Q3752" i="3"/>
  <c r="Q3706" i="3"/>
  <c r="Q4056" i="3"/>
  <c r="Q4120" i="3"/>
  <c r="Q3784" i="3"/>
  <c r="Q3892" i="3"/>
  <c r="Q3956" i="3"/>
  <c r="Q3820" i="3"/>
  <c r="Q3810" i="3"/>
  <c r="Q4010" i="3"/>
  <c r="Q3804" i="3"/>
  <c r="Q3910" i="3"/>
  <c r="Q3972" i="3"/>
  <c r="Q3846" i="3"/>
  <c r="Q3720" i="3"/>
  <c r="Q3990" i="3"/>
  <c r="Q4086" i="3"/>
  <c r="Q3884" i="3"/>
  <c r="Q3766" i="3"/>
  <c r="Q4000" i="3"/>
  <c r="Q3868" i="3"/>
  <c r="Q3708" i="3"/>
  <c r="Q3866" i="3"/>
  <c r="Q3994" i="3"/>
  <c r="Q3916" i="3"/>
  <c r="Q3684" i="3"/>
  <c r="Q3710" i="3"/>
  <c r="Q3992" i="3"/>
  <c r="Q4088" i="3"/>
  <c r="Q3906" i="3"/>
  <c r="Q3772" i="3"/>
  <c r="Q4008" i="3"/>
  <c r="Q3882" i="3"/>
  <c r="Q3834" i="3"/>
  <c r="Q3700" i="3"/>
  <c r="Q4006" i="3"/>
  <c r="Q4100" i="3"/>
  <c r="Q3698" i="3"/>
  <c r="Q3894" i="3"/>
  <c r="Q3670" i="3"/>
  <c r="Q3672" i="3"/>
  <c r="Q3960" i="3"/>
  <c r="Q3740" i="3"/>
  <c r="Q3714" i="3"/>
  <c r="Q3964" i="3"/>
  <c r="Q3896" i="3"/>
  <c r="Q3876" i="3"/>
  <c r="Q3668" i="3"/>
  <c r="Q4040" i="3"/>
  <c r="Q4114" i="3"/>
  <c r="Q3934" i="3"/>
  <c r="Q3970" i="3"/>
  <c r="Q4060" i="3"/>
  <c r="Q3744" i="3"/>
  <c r="Q3780" i="3"/>
  <c r="Q3712" i="3"/>
  <c r="Q3958" i="3"/>
  <c r="Q3968" i="3"/>
  <c r="Q3790" i="3"/>
  <c r="Q3692" i="3"/>
  <c r="Q3962" i="3"/>
  <c r="Q3844" i="3"/>
  <c r="Q3762" i="3"/>
  <c r="Q3688" i="3"/>
  <c r="Q4078" i="3"/>
  <c r="Q4090" i="3"/>
  <c r="Q3812" i="3"/>
  <c r="Q3786" i="3"/>
  <c r="Q4068" i="3"/>
  <c r="Q4128" i="3"/>
  <c r="Q3944" i="3"/>
  <c r="Q3828" i="3"/>
  <c r="Q4084" i="3"/>
  <c r="Q3854" i="3"/>
  <c r="Q3738" i="3"/>
  <c r="Q3732" i="3"/>
  <c r="Q4002" i="3"/>
  <c r="Q4096" i="3"/>
  <c r="Q3888" i="3"/>
  <c r="Q3778" i="3"/>
  <c r="Q3840" i="3"/>
  <c r="Q3914" i="3"/>
  <c r="Q3722" i="3"/>
  <c r="Q3686" i="3"/>
  <c r="Q4028" i="3"/>
  <c r="Q4108" i="3"/>
  <c r="Q3932" i="3"/>
  <c r="Q3798" i="3"/>
  <c r="Q4048" i="3"/>
  <c r="Q3900" i="3"/>
  <c r="Q3814" i="3"/>
  <c r="Q3724" i="3"/>
  <c r="Q3966" i="3"/>
  <c r="Q3996" i="3"/>
  <c r="Q3842" i="3"/>
  <c r="Q4016" i="3"/>
  <c r="Q3904" i="3"/>
  <c r="Q3676" i="3"/>
  <c r="Q4022" i="3"/>
  <c r="Q4104" i="3"/>
  <c r="Q3928" i="3"/>
  <c r="Q3794" i="3"/>
  <c r="Q4042" i="3"/>
  <c r="Q3902" i="3"/>
  <c r="Q3806" i="3"/>
  <c r="Q3694" i="3"/>
  <c r="Q4024" i="3"/>
  <c r="Q4106" i="3"/>
  <c r="Q3930" i="3"/>
  <c r="Q3948" i="3"/>
  <c r="Q4044" i="3"/>
  <c r="Q3984" i="3"/>
  <c r="Q3808" i="3"/>
  <c r="Q3696" i="3"/>
  <c r="Q4014" i="3"/>
  <c r="Q4102" i="3"/>
  <c r="Q3926" i="3"/>
  <c r="Q3792" i="3"/>
  <c r="Q4032" i="3"/>
  <c r="Q3908" i="3"/>
  <c r="Q3838" i="3"/>
  <c r="Q3748" i="3"/>
  <c r="Q4062" i="3"/>
  <c r="Q4122" i="3"/>
  <c r="Q3796" i="3"/>
  <c r="Q3682" i="3"/>
  <c r="Q3770" i="3"/>
  <c r="Q3824" i="3"/>
  <c r="Q4098" i="3"/>
  <c r="Q3912" i="3"/>
  <c r="Q3782" i="3"/>
  <c r="Q3880" i="3"/>
  <c r="Q3690" i="3"/>
  <c r="Q3998" i="3"/>
  <c r="Q4092" i="3"/>
  <c r="Q3898" i="3"/>
  <c r="Q3776" i="3"/>
  <c r="Q4012" i="3"/>
  <c r="Q3788" i="3"/>
  <c r="Q3768" i="3"/>
  <c r="Q3858" i="3"/>
  <c r="Q3974" i="3"/>
  <c r="Q4026" i="3"/>
  <c r="Q3850" i="3"/>
  <c r="Q3750" i="3"/>
  <c r="Q3980" i="3"/>
  <c r="Q3860" i="3"/>
  <c r="Q3800" i="3"/>
  <c r="Q3674" i="3"/>
  <c r="Q3976" i="3"/>
  <c r="Q4036" i="3"/>
  <c r="Q3864" i="3"/>
  <c r="Q3754" i="3"/>
  <c r="Q3774" i="3"/>
  <c r="Q3878" i="3"/>
  <c r="Q3734" i="3"/>
  <c r="Q3870" i="3"/>
  <c r="Q3760" i="3"/>
  <c r="Q3988" i="3"/>
  <c r="Q3848" i="3"/>
  <c r="Q3758" i="3"/>
  <c r="Q3680" i="3"/>
  <c r="Q4052" i="3"/>
  <c r="Q4116" i="3"/>
  <c r="Q3940" i="3"/>
  <c r="Q3816" i="3"/>
  <c r="Q4070" i="3"/>
  <c r="Q3918" i="3"/>
  <c r="Q4046" i="3"/>
  <c r="Q3830" i="3"/>
  <c r="Q3832" i="3"/>
  <c r="Q4054" i="3"/>
  <c r="Q4118" i="3"/>
  <c r="Q3942" i="3"/>
  <c r="Q3818" i="3"/>
  <c r="Q4072" i="3"/>
  <c r="Q3920" i="3"/>
  <c r="Q3736" i="3"/>
  <c r="Q4064" i="3"/>
  <c r="Q3822" i="3"/>
  <c r="Q4018" i="3"/>
  <c r="Q4124" i="3"/>
  <c r="Q3936" i="3"/>
  <c r="Q4004" i="3"/>
  <c r="Q4126" i="3"/>
  <c r="Q3716" i="3"/>
  <c r="Q3982" i="3"/>
  <c r="Q3728" i="3"/>
  <c r="Q3890" i="3"/>
  <c r="Q3952" i="3"/>
  <c r="Q4076" i="3"/>
  <c r="Q3826" i="3"/>
  <c r="Q4082" i="3"/>
  <c r="Q3886" i="3"/>
  <c r="Q3726" i="3"/>
  <c r="Q3718" i="3"/>
  <c r="Q4080" i="3"/>
  <c r="Q4130" i="3"/>
  <c r="Q3954" i="3"/>
  <c r="Q3986" i="3"/>
  <c r="Q4066" i="3"/>
  <c r="Q3836" i="3"/>
  <c r="Q3764" i="3"/>
  <c r="Q3856" i="3"/>
  <c r="Q3756" i="3"/>
  <c r="Q3862" i="3"/>
  <c r="Q3978" i="3"/>
  <c r="Q3730" i="3"/>
  <c r="Q3742" i="3"/>
  <c r="Q3922" i="3"/>
  <c r="Q4038" i="3"/>
  <c r="Q3678" i="3"/>
  <c r="Q4094" i="3"/>
  <c r="Q3709" i="3"/>
  <c r="Q3833" i="3"/>
  <c r="Q3881" i="3"/>
  <c r="Q4007" i="3"/>
  <c r="Q3771" i="3"/>
  <c r="Q3905" i="3"/>
  <c r="Q3683" i="3"/>
  <c r="Q3991" i="3"/>
  <c r="Q3923" i="3"/>
  <c r="Q3865" i="3"/>
  <c r="Q4009" i="3"/>
  <c r="Q4087" i="3"/>
  <c r="Q3699" i="3"/>
  <c r="Q4005" i="3"/>
  <c r="Q4099" i="3"/>
  <c r="Q3915" i="3"/>
  <c r="Q4019" i="3"/>
  <c r="Q3851" i="3"/>
  <c r="Q3701" i="3"/>
  <c r="Q4029" i="3"/>
  <c r="Q4109" i="3"/>
  <c r="Q3719" i="3"/>
  <c r="Q3949" i="3"/>
  <c r="Q3801" i="3"/>
  <c r="Q3783" i="3"/>
  <c r="Q3909" i="3"/>
  <c r="Q4117" i="3"/>
  <c r="Q3941" i="3"/>
  <c r="Q4095" i="3"/>
  <c r="Q4049" i="3"/>
  <c r="Q4071" i="3"/>
  <c r="Q3919" i="3"/>
  <c r="Q3831" i="3"/>
  <c r="Q3735" i="3"/>
  <c r="Q4063" i="3"/>
  <c r="Q4123" i="3"/>
  <c r="Q3935" i="3"/>
  <c r="Q4085" i="3"/>
  <c r="Q4077" i="3"/>
  <c r="Q3769" i="3"/>
  <c r="Q3803" i="3"/>
  <c r="Q3989" i="3"/>
  <c r="Q3817" i="3"/>
  <c r="Q3883" i="3"/>
  <c r="Q3765" i="3"/>
  <c r="Q3999" i="3"/>
  <c r="Q3867" i="3"/>
  <c r="Q3707" i="3"/>
  <c r="Q3697" i="3"/>
  <c r="Q3993" i="3"/>
  <c r="Q4089" i="3"/>
  <c r="Q3891" i="3"/>
  <c r="Q3823" i="3"/>
  <c r="Q3965" i="3"/>
  <c r="Q3731" i="3"/>
  <c r="Q4015" i="3"/>
  <c r="Q3913" i="3"/>
  <c r="Q3785" i="3"/>
  <c r="Q3685" i="3"/>
  <c r="Q4027" i="3"/>
  <c r="Q4107" i="3"/>
  <c r="Q3931" i="3"/>
  <c r="Q3797" i="3"/>
  <c r="Q4047" i="3"/>
  <c r="Q3899" i="3"/>
  <c r="Q3887" i="3"/>
  <c r="Q3723" i="3"/>
  <c r="Q4001" i="3"/>
  <c r="Q3995" i="3"/>
  <c r="Q3841" i="3"/>
  <c r="Q3743" i="3"/>
  <c r="Q3969" i="3"/>
  <c r="Q3839" i="3"/>
  <c r="Q3671" i="3"/>
  <c r="Q3669" i="3"/>
  <c r="Q3959" i="3"/>
  <c r="Q4053" i="3"/>
  <c r="Q4043" i="3"/>
  <c r="Q3971" i="3"/>
  <c r="Q3813" i="3"/>
  <c r="Q3819" i="3"/>
  <c r="Q3745" i="3"/>
  <c r="Q3703" i="3"/>
  <c r="Q4033" i="3"/>
  <c r="Q4111" i="3"/>
  <c r="Q3945" i="3"/>
  <c r="Q3809" i="3"/>
  <c r="Q4057" i="3"/>
  <c r="Q3873" i="3"/>
  <c r="Q3751" i="3"/>
  <c r="Q3705" i="3"/>
  <c r="Q4055" i="3"/>
  <c r="Q3777" i="3"/>
  <c r="Q3955" i="3"/>
  <c r="Q3871" i="3"/>
  <c r="Q4073" i="3"/>
  <c r="Q3937" i="3"/>
  <c r="Q3845" i="3"/>
  <c r="Q3721" i="3"/>
  <c r="Q4067" i="3"/>
  <c r="Q4127" i="3"/>
  <c r="Q3943" i="3"/>
  <c r="Q3827" i="3"/>
  <c r="Q4083" i="3"/>
  <c r="Q3853" i="3"/>
  <c r="Q3737" i="3"/>
  <c r="Q4119" i="3"/>
  <c r="Q3927" i="3"/>
  <c r="Q3807" i="3"/>
  <c r="Q3799" i="3"/>
  <c r="Q3673" i="3"/>
  <c r="Q3975" i="3"/>
  <c r="Q4035" i="3"/>
  <c r="Q3863" i="3"/>
  <c r="Q3753" i="3"/>
  <c r="Q3983" i="3"/>
  <c r="Q3857" i="3"/>
  <c r="Q3787" i="3"/>
  <c r="Q3675" i="3"/>
  <c r="Q3979" i="3"/>
  <c r="Q4103" i="3"/>
  <c r="Q3749" i="3"/>
  <c r="Q3793" i="3"/>
  <c r="Q4041" i="3"/>
  <c r="Q3901" i="3"/>
  <c r="Q3805" i="3"/>
  <c r="Q3693" i="3"/>
  <c r="Q4023" i="3"/>
  <c r="Q4105" i="3"/>
  <c r="Q3929" i="3"/>
  <c r="Q3795" i="3"/>
  <c r="Q3903" i="3"/>
  <c r="Q3695" i="3"/>
  <c r="Q4021" i="3"/>
  <c r="Q3689" i="3"/>
  <c r="Q3963" i="3"/>
  <c r="Q3713" i="3"/>
  <c r="Q545" i="3"/>
  <c r="Q547" i="3"/>
  <c r="Q546" i="3"/>
  <c r="Q143" i="3"/>
  <c r="Q4003" i="3"/>
  <c r="Q4097" i="3"/>
  <c r="Q3911" i="3"/>
  <c r="Q3781" i="3"/>
  <c r="Q4017" i="3"/>
  <c r="Q3859" i="3"/>
  <c r="Q3773" i="3"/>
  <c r="Q3925" i="3"/>
  <c r="Q3997" i="3"/>
  <c r="Q4091" i="3"/>
  <c r="Q3897" i="3"/>
  <c r="Q3775" i="3"/>
  <c r="Q4011" i="3"/>
  <c r="Q3877" i="3"/>
  <c r="Q3767" i="3"/>
  <c r="Q3681" i="3"/>
  <c r="Q3973" i="3"/>
  <c r="Q4025" i="3"/>
  <c r="Q3849" i="3"/>
  <c r="Q3879" i="3"/>
  <c r="Q3759" i="3"/>
  <c r="Q3741" i="3"/>
  <c r="Q3729" i="3"/>
  <c r="Q3977" i="3"/>
  <c r="Q4037" i="3"/>
  <c r="Q3861" i="3"/>
  <c r="Q3755" i="3"/>
  <c r="Q3985" i="3"/>
  <c r="Q3855" i="3"/>
  <c r="Q3763" i="3"/>
  <c r="Q3677" i="3"/>
  <c r="Q3981" i="3"/>
  <c r="Q4013" i="3"/>
  <c r="Q3869" i="3"/>
  <c r="Q3835" i="3"/>
  <c r="Q3987" i="3"/>
  <c r="Q3847" i="3"/>
  <c r="Q3757" i="3"/>
  <c r="Q3679" i="3"/>
  <c r="Q4051" i="3"/>
  <c r="Q4115" i="3"/>
  <c r="Q3939" i="3"/>
  <c r="Q3815" i="3"/>
  <c r="Q4069" i="3"/>
  <c r="Q3917" i="3"/>
  <c r="Q3829" i="3"/>
  <c r="Q4045" i="3"/>
  <c r="Q3715" i="3"/>
  <c r="Q3733" i="3"/>
  <c r="Q3791" i="3"/>
  <c r="Q4031" i="3"/>
  <c r="Q3907" i="3"/>
  <c r="Q3837" i="3"/>
  <c r="Q3747" i="3"/>
  <c r="Q4061" i="3"/>
  <c r="Q4121" i="3"/>
  <c r="Q3947" i="3"/>
  <c r="Q3821" i="3"/>
  <c r="Q4075" i="3"/>
  <c r="Q3921" i="3"/>
  <c r="Q3727" i="3"/>
  <c r="Q4093" i="3"/>
  <c r="Q4065" i="3"/>
  <c r="Q4125" i="3"/>
  <c r="Q3951" i="3"/>
  <c r="Q3825" i="3"/>
  <c r="Q4081" i="3"/>
  <c r="Q3885" i="3"/>
  <c r="Q3725" i="3"/>
  <c r="Q3717" i="3"/>
  <c r="Q4079" i="3"/>
  <c r="Q4129" i="3"/>
  <c r="Q3953" i="3"/>
  <c r="Q4101" i="3"/>
  <c r="Q3889" i="3"/>
  <c r="Q3761" i="3"/>
  <c r="Q3739" i="3"/>
  <c r="Q3687" i="3"/>
  <c r="Q3843" i="3"/>
  <c r="Q3961" i="3"/>
  <c r="Q3691" i="3"/>
  <c r="Q3789" i="3"/>
  <c r="Q3967" i="3"/>
  <c r="Q3957" i="3"/>
  <c r="Q3711" i="3"/>
  <c r="Q3875" i="3"/>
  <c r="Q3893" i="3"/>
  <c r="Q4059" i="3"/>
  <c r="Q3811" i="3"/>
  <c r="Q3933" i="3"/>
  <c r="Q4113" i="3"/>
  <c r="Q4039" i="3"/>
  <c r="Q3667" i="3"/>
  <c r="Q3895" i="3"/>
  <c r="Q3779" i="3"/>
  <c r="Q1061" i="3"/>
  <c r="Q1063" i="3"/>
  <c r="Q2702" i="3"/>
  <c r="Q1094" i="3"/>
  <c r="Q1117" i="3"/>
  <c r="Q1027" i="3"/>
  <c r="Q1065" i="3"/>
  <c r="Q2704" i="3"/>
  <c r="Q1091" i="3"/>
  <c r="Q1114" i="3"/>
  <c r="Q1024" i="3"/>
  <c r="Q1062" i="3"/>
  <c r="Q1382" i="3"/>
  <c r="Q1110" i="3"/>
  <c r="Q1023" i="3"/>
  <c r="Q1092" i="3"/>
  <c r="Q2777" i="3"/>
  <c r="Q1089" i="3"/>
  <c r="Q1112" i="3"/>
  <c r="Q1022" i="3"/>
  <c r="Q1060" i="3"/>
  <c r="Q2783" i="3"/>
  <c r="Q1088" i="3"/>
  <c r="Q1111" i="3"/>
  <c r="Q1021" i="3"/>
  <c r="Q1059" i="3"/>
  <c r="Q2790" i="3"/>
  <c r="Q1014" i="3"/>
  <c r="Q1090" i="3"/>
  <c r="Q1011" i="3"/>
  <c r="Q702" i="3"/>
  <c r="Q2776" i="3"/>
  <c r="Q1080" i="3"/>
  <c r="Q1103" i="3"/>
  <c r="Q1013" i="3"/>
  <c r="Q1051" i="3"/>
  <c r="Q2782" i="3"/>
  <c r="Q1079" i="3"/>
  <c r="Q1102" i="3"/>
  <c r="Q1012" i="3"/>
  <c r="Q1050" i="3"/>
  <c r="Q2789" i="3"/>
  <c r="Q1025" i="3"/>
  <c r="Q1101" i="3"/>
  <c r="Q1115" i="3"/>
  <c r="Q1049" i="3"/>
  <c r="Q2795" i="3"/>
  <c r="Q1077" i="3"/>
  <c r="Q1100" i="3"/>
  <c r="Q1010" i="3"/>
  <c r="Q1048" i="3"/>
  <c r="Q2814" i="3"/>
  <c r="Q1093" i="3"/>
  <c r="Q1116" i="3"/>
  <c r="Q1026" i="3"/>
  <c r="Q1064" i="3"/>
  <c r="Q2703" i="3"/>
  <c r="Q1020" i="3"/>
  <c r="Q1078" i="3"/>
  <c r="Q645" i="3"/>
  <c r="Q1066" i="3"/>
  <c r="Q2778" i="3"/>
  <c r="Q706" i="3"/>
  <c r="Q763" i="3"/>
  <c r="Q644" i="3"/>
  <c r="Q820" i="3"/>
  <c r="Q2709" i="3"/>
  <c r="Q705" i="3"/>
  <c r="Q762" i="3"/>
  <c r="Q643" i="3"/>
  <c r="Q819" i="3"/>
  <c r="Q2708" i="3"/>
  <c r="Q1087" i="3"/>
  <c r="Q764" i="3"/>
  <c r="Q1095" i="3"/>
  <c r="Q821" i="3"/>
  <c r="Q2692" i="3"/>
  <c r="Q704" i="3"/>
  <c r="Q761" i="3"/>
  <c r="Q642" i="3"/>
  <c r="Q818" i="3"/>
  <c r="Q2691" i="3"/>
  <c r="Q703" i="3"/>
  <c r="Q760" i="3"/>
  <c r="Q641" i="3"/>
  <c r="Q817" i="3"/>
  <c r="Q2679" i="3"/>
  <c r="Q707" i="3"/>
  <c r="Q1030" i="3"/>
  <c r="Q1058" i="3"/>
  <c r="Q2796" i="3"/>
  <c r="Q1086" i="3"/>
  <c r="Q1109" i="3"/>
  <c r="Q1019" i="3"/>
  <c r="Q1057" i="3"/>
  <c r="Q2815" i="3"/>
  <c r="Q1098" i="3"/>
  <c r="Q1121" i="3"/>
  <c r="Q1031" i="3"/>
  <c r="Q1069" i="3"/>
  <c r="Q2706" i="3"/>
  <c r="Q1028" i="3"/>
  <c r="Q1120" i="3"/>
  <c r="Q1118" i="3"/>
  <c r="Q1068" i="3"/>
  <c r="Q2705" i="3"/>
  <c r="Q1099" i="3"/>
  <c r="Q1122" i="3"/>
  <c r="Q1032" i="3"/>
  <c r="Q1070" i="3"/>
  <c r="Q2707" i="3"/>
  <c r="Q1096" i="3"/>
  <c r="Q1119" i="3"/>
  <c r="Q1029" i="3"/>
  <c r="Q1067" i="3"/>
  <c r="Q2719" i="3"/>
  <c r="Q1104" i="3"/>
  <c r="Q1097" i="3"/>
  <c r="Q2672" i="3"/>
  <c r="Q2635" i="3"/>
  <c r="Q2541" i="3"/>
  <c r="Q2641" i="3"/>
  <c r="Q2545" i="3"/>
  <c r="Q2630" i="3"/>
  <c r="Q2534" i="3"/>
  <c r="Q2634" i="3"/>
  <c r="Q2540" i="3"/>
  <c r="Q2628" i="3"/>
  <c r="Q2532" i="3"/>
  <c r="Q687" i="3"/>
  <c r="Q744" i="3"/>
  <c r="Q628" i="3"/>
  <c r="Q801" i="3"/>
  <c r="Q2549" i="3"/>
  <c r="Q688" i="3"/>
  <c r="Q745" i="3"/>
  <c r="Q626" i="3"/>
  <c r="Q802" i="3"/>
  <c r="Q2673" i="3"/>
  <c r="Q689" i="3"/>
  <c r="Q746" i="3"/>
  <c r="Q627" i="3"/>
  <c r="Q803" i="3"/>
  <c r="Q2828" i="3"/>
  <c r="Q690" i="3"/>
  <c r="Q1052" i="3"/>
  <c r="Q625" i="3"/>
  <c r="Q2633" i="3"/>
  <c r="Q2636" i="3"/>
  <c r="Q2538" i="3"/>
  <c r="Q2640" i="3"/>
  <c r="Q2550" i="3"/>
  <c r="Q2613" i="3"/>
  <c r="Q2513" i="3"/>
  <c r="Q2614" i="3"/>
  <c r="Q2514" i="3"/>
  <c r="Q2615" i="3"/>
  <c r="Q2515" i="3"/>
  <c r="Q2643" i="3"/>
  <c r="Q2547" i="3"/>
  <c r="Q2552" i="3"/>
  <c r="Q2535" i="3"/>
  <c r="Q2647" i="3"/>
  <c r="Q2536" i="3"/>
  <c r="Q2638" i="3"/>
  <c r="Q2543" i="3"/>
  <c r="Q2639" i="3"/>
  <c r="Q2544" i="3"/>
  <c r="Q2629" i="3"/>
  <c r="Q2533" i="3"/>
  <c r="Q2632" i="3"/>
  <c r="Q2539" i="3"/>
  <c r="Q2619" i="3"/>
  <c r="Q2523" i="3"/>
  <c r="Q2645" i="3"/>
  <c r="Q804" i="3"/>
  <c r="Q2631" i="3"/>
  <c r="Q1054" i="3"/>
  <c r="Q2721" i="3"/>
  <c r="Q557" i="3"/>
  <c r="Q548" i="3"/>
  <c r="Q563" i="3"/>
  <c r="Q569" i="3"/>
  <c r="Q2720" i="3"/>
  <c r="Q1084" i="3"/>
  <c r="Q1107" i="3"/>
  <c r="Q1017" i="3"/>
  <c r="Q1055" i="3"/>
  <c r="Q2700" i="3"/>
  <c r="Q1083" i="3"/>
  <c r="Q747" i="3"/>
  <c r="Q1016" i="3"/>
  <c r="Q549" i="3"/>
  <c r="Q2699" i="3"/>
  <c r="Q1085" i="3"/>
  <c r="Q1108" i="3"/>
  <c r="Q1018" i="3"/>
  <c r="Q1056" i="3"/>
  <c r="Q2701" i="3"/>
  <c r="Q1082" i="3"/>
  <c r="Q1105" i="3"/>
  <c r="Q1015" i="3"/>
  <c r="Q1053" i="3"/>
  <c r="Q2717" i="3"/>
  <c r="Q1081" i="3"/>
  <c r="Q1106" i="3"/>
  <c r="Q573" i="3"/>
  <c r="Q2829" i="3"/>
  <c r="Q691" i="3"/>
  <c r="Q748" i="3"/>
  <c r="Q629" i="3"/>
  <c r="Q805" i="3"/>
  <c r="Q2830" i="3"/>
  <c r="Q843" i="3"/>
  <c r="Q890" i="3"/>
  <c r="Q667" i="3"/>
  <c r="Q938" i="3"/>
  <c r="Q2827" i="3"/>
  <c r="Q561" i="3"/>
  <c r="Q570" i="3"/>
  <c r="Q567" i="3"/>
  <c r="Q564" i="3"/>
  <c r="Q2675" i="3"/>
  <c r="Q560" i="3"/>
  <c r="Q551" i="3"/>
  <c r="Q566" i="3"/>
  <c r="Q572" i="3"/>
  <c r="Q2674" i="3"/>
  <c r="Q559" i="3"/>
  <c r="Q550" i="3"/>
  <c r="Q565" i="3"/>
  <c r="Q571" i="3"/>
  <c r="Q2722" i="3"/>
  <c r="Q558" i="3"/>
  <c r="Q1113" i="3"/>
  <c r="Q552" i="3"/>
  <c r="Q2740" i="3"/>
  <c r="Q861" i="3"/>
  <c r="Q908" i="3"/>
  <c r="Q685" i="3"/>
  <c r="Q956" i="3"/>
  <c r="Q2744" i="3"/>
  <c r="Q860" i="3"/>
  <c r="Q907" i="3"/>
  <c r="Q684" i="3"/>
  <c r="Q955" i="3"/>
  <c r="Q2741" i="3"/>
  <c r="Q859" i="3"/>
  <c r="Q906" i="3"/>
  <c r="Q686" i="3"/>
  <c r="Q954" i="3"/>
  <c r="Q659" i="3"/>
  <c r="Q858" i="3"/>
  <c r="Q905" i="3"/>
  <c r="Q682" i="3"/>
  <c r="Q953" i="3"/>
  <c r="Q2739" i="3"/>
  <c r="Q857" i="3"/>
  <c r="Q904" i="3"/>
  <c r="Q681" i="3"/>
  <c r="Q952" i="3"/>
  <c r="Q2738" i="3"/>
  <c r="Q862" i="3"/>
  <c r="Q2714" i="3"/>
  <c r="Q683" i="3"/>
  <c r="Q2684" i="3"/>
  <c r="Q728" i="3"/>
  <c r="Q785" i="3"/>
  <c r="Q666" i="3"/>
  <c r="Q842" i="3"/>
  <c r="Q2698" i="3"/>
  <c r="Q725" i="3"/>
  <c r="Q782" i="3"/>
  <c r="Q663" i="3"/>
  <c r="Q839" i="3"/>
  <c r="Q2697" i="3"/>
  <c r="Q724" i="3"/>
  <c r="Q781" i="3"/>
  <c r="Q2742" i="3"/>
  <c r="Q838" i="3"/>
  <c r="Q835" i="3"/>
  <c r="Q723" i="3"/>
  <c r="Q780" i="3"/>
  <c r="Q661" i="3"/>
  <c r="Q837" i="3"/>
  <c r="Q2683" i="3"/>
  <c r="Q722" i="3"/>
  <c r="Q779" i="3"/>
  <c r="Q660" i="3"/>
  <c r="Q836" i="3"/>
  <c r="Q2743" i="3"/>
  <c r="Q721" i="3"/>
  <c r="Q778" i="3"/>
  <c r="Q957" i="3"/>
  <c r="Q662" i="3"/>
  <c r="Q1821" i="3"/>
  <c r="Q1393" i="3"/>
  <c r="Q2027" i="3"/>
  <c r="Q1818" i="3"/>
  <c r="Q2026" i="3"/>
  <c r="Q1288" i="3"/>
  <c r="Q1750" i="3"/>
  <c r="Q1392" i="3"/>
  <c r="Q1824" i="3"/>
  <c r="Q1767" i="3"/>
  <c r="Q2198" i="3"/>
  <c r="Q2048" i="3"/>
  <c r="Q1313" i="3"/>
  <c r="Q909" i="3"/>
  <c r="Q1511" i="3"/>
  <c r="Q1681" i="3"/>
  <c r="Q1850" i="3"/>
  <c r="Q2094" i="3"/>
  <c r="Q2049" i="3"/>
  <c r="Q1314" i="3"/>
  <c r="Q1744" i="3"/>
  <c r="Q1381" i="3"/>
  <c r="Q1713" i="3"/>
  <c r="Q1420" i="3"/>
  <c r="Q1787" i="3"/>
  <c r="Q2050" i="3"/>
  <c r="Q1315" i="3"/>
  <c r="Q1745" i="3"/>
  <c r="Q1756" i="3"/>
  <c r="Q834" i="3"/>
  <c r="Q2745" i="3"/>
  <c r="Q719" i="3"/>
  <c r="Q776" i="3"/>
  <c r="Q657" i="3"/>
  <c r="Q833" i="3"/>
  <c r="Q2713" i="3"/>
  <c r="Q718" i="3"/>
  <c r="Q775" i="3"/>
  <c r="Q656" i="3"/>
  <c r="Q832" i="3"/>
  <c r="Q2712" i="3"/>
  <c r="Q720" i="3"/>
  <c r="Q1751" i="3"/>
  <c r="Q759" i="3"/>
  <c r="Q1768" i="3"/>
  <c r="Q2718" i="3"/>
  <c r="Q717" i="3"/>
  <c r="Q774" i="3"/>
  <c r="Q655" i="3"/>
  <c r="Q831" i="3"/>
  <c r="Q2695" i="3"/>
  <c r="Q716" i="3"/>
  <c r="Q773" i="3"/>
  <c r="Q654" i="3"/>
  <c r="Q830" i="3"/>
  <c r="Q2682" i="3"/>
  <c r="Q1289" i="3"/>
  <c r="Q658" i="3"/>
  <c r="Q777" i="3"/>
  <c r="Q770" i="3"/>
  <c r="Q670" i="3"/>
  <c r="Q941" i="3"/>
  <c r="Q2723" i="3"/>
  <c r="Q850" i="3"/>
  <c r="Q897" i="3"/>
  <c r="Q674" i="3"/>
  <c r="Q945" i="3"/>
  <c r="Q2729" i="3"/>
  <c r="Q714" i="3"/>
  <c r="Q771" i="3"/>
  <c r="Q652" i="3"/>
  <c r="Q828" i="3"/>
  <c r="Q2693" i="3"/>
  <c r="Q713" i="3"/>
  <c r="Q2724" i="3"/>
  <c r="Q651" i="3"/>
  <c r="Q827" i="3"/>
  <c r="Q2710" i="3"/>
  <c r="Q715" i="3"/>
  <c r="Q772" i="3"/>
  <c r="Q653" i="3"/>
  <c r="Q829" i="3"/>
  <c r="Q2694" i="3"/>
  <c r="Q712" i="3"/>
  <c r="Q769" i="3"/>
  <c r="Q650" i="3"/>
  <c r="Q826" i="3"/>
  <c r="Q2711" i="3"/>
  <c r="Q2727" i="3"/>
  <c r="Q2696" i="3"/>
  <c r="Q840" i="3"/>
  <c r="Q640" i="3"/>
  <c r="Q816" i="3"/>
  <c r="Q2678" i="3"/>
  <c r="Q701" i="3"/>
  <c r="Q758" i="3"/>
  <c r="Q639" i="3"/>
  <c r="Q815" i="3"/>
  <c r="Q2728" i="3"/>
  <c r="Q700" i="3"/>
  <c r="Q757" i="3"/>
  <c r="Q893" i="3"/>
  <c r="Q814" i="3"/>
  <c r="Q846" i="3"/>
  <c r="Q849" i="3"/>
  <c r="Q896" i="3"/>
  <c r="Q673" i="3"/>
  <c r="Q944" i="3"/>
  <c r="Q2726" i="3"/>
  <c r="Q848" i="3"/>
  <c r="Q895" i="3"/>
  <c r="Q943" i="3"/>
  <c r="Q847" i="3"/>
  <c r="Q894" i="3"/>
  <c r="Q671" i="3"/>
  <c r="Q942" i="3"/>
  <c r="Q2725" i="3"/>
  <c r="Q638" i="3"/>
  <c r="Q856" i="3"/>
  <c r="Q853" i="3"/>
  <c r="Q900" i="3"/>
  <c r="Q677" i="3"/>
  <c r="Q948" i="3"/>
  <c r="Q2732" i="3"/>
  <c r="Q852" i="3"/>
  <c r="Q899" i="3"/>
  <c r="Q676" i="3"/>
  <c r="Q947" i="3"/>
  <c r="Q2731" i="3"/>
  <c r="Q851" i="3"/>
  <c r="Q898" i="3"/>
  <c r="Q2733" i="3"/>
  <c r="Q946" i="3"/>
  <c r="Q2730" i="3"/>
  <c r="Q680" i="3"/>
  <c r="Q951" i="3"/>
  <c r="Q2737" i="3"/>
  <c r="Q727" i="3"/>
  <c r="Q784" i="3"/>
  <c r="Q665" i="3"/>
  <c r="Q841" i="3"/>
  <c r="Q2715" i="3"/>
  <c r="Q726" i="3"/>
  <c r="Q711" i="3"/>
  <c r="Q672" i="3"/>
  <c r="Q783" i="3"/>
  <c r="Q664" i="3"/>
  <c r="Q675" i="3"/>
  <c r="Q766" i="3"/>
  <c r="Q649" i="3"/>
  <c r="Q825" i="3"/>
  <c r="Q2681" i="3"/>
  <c r="Q903" i="3"/>
  <c r="Q949" i="3"/>
  <c r="Q710" i="3"/>
  <c r="Q767" i="3"/>
  <c r="Q648" i="3"/>
  <c r="Q824" i="3"/>
  <c r="Q768" i="3"/>
  <c r="Q709" i="3"/>
  <c r="Q647" i="3"/>
  <c r="Q823" i="3"/>
  <c r="Q2735" i="3"/>
  <c r="Q855" i="3"/>
  <c r="Q2736" i="3"/>
  <c r="Q2680" i="3"/>
  <c r="Q901" i="3"/>
  <c r="Q708" i="3"/>
  <c r="Q679" i="3"/>
  <c r="Q854" i="3"/>
  <c r="Q902" i="3"/>
  <c r="Q950" i="3"/>
  <c r="Q2734" i="3"/>
  <c r="Q822" i="3"/>
  <c r="Q646" i="3"/>
  <c r="Q765" i="3"/>
  <c r="Q678" i="3"/>
  <c r="Q2019" i="3"/>
  <c r="Q1670" i="3"/>
  <c r="Q1779" i="3"/>
  <c r="Q2047" i="3"/>
  <c r="Q1312" i="3"/>
  <c r="Q1590" i="3"/>
  <c r="Q1592" i="3"/>
  <c r="Q1953" i="3"/>
  <c r="Q1487" i="3"/>
  <c r="Q1485" i="3"/>
  <c r="Q1310" i="3"/>
  <c r="Q2045" i="3"/>
  <c r="Q1311" i="3"/>
  <c r="Q1671" i="3"/>
  <c r="Q1591" i="3"/>
  <c r="Q1486" i="3"/>
  <c r="Q2093" i="3"/>
  <c r="Q1308" i="3"/>
  <c r="Q1780" i="3"/>
  <c r="Q2046" i="3"/>
  <c r="Q1340" i="3"/>
  <c r="Q2063" i="3"/>
  <c r="Q1889" i="3"/>
  <c r="Q1718" i="3"/>
  <c r="Q2184" i="3"/>
  <c r="Q1645" i="3"/>
  <c r="Q1413" i="3"/>
  <c r="Q1816" i="3"/>
  <c r="Q2043" i="3"/>
  <c r="Q1672" i="3"/>
  <c r="Q1669" i="3"/>
  <c r="Q2175" i="3"/>
  <c r="Q1589" i="3"/>
  <c r="Q1484" i="3"/>
  <c r="Q1309" i="3"/>
  <c r="Q2044" i="3"/>
  <c r="Q1781" i="3"/>
  <c r="Q1572" i="3"/>
  <c r="Q1717" i="3"/>
  <c r="Q1793" i="3"/>
  <c r="Q1877" i="3"/>
  <c r="Q1723" i="3"/>
  <c r="Q2257" i="3"/>
  <c r="Q1618" i="3"/>
  <c r="Q1411" i="3"/>
  <c r="Q1302" i="3"/>
  <c r="Q1301" i="3"/>
  <c r="Q1888" i="3"/>
  <c r="Q1410" i="3"/>
  <c r="Q2183" i="3"/>
  <c r="Q1644" i="3"/>
  <c r="Q1412" i="3"/>
  <c r="Q1303" i="3"/>
  <c r="Q2038" i="3"/>
  <c r="Q1778" i="3"/>
  <c r="Q1631" i="3"/>
  <c r="Q2098" i="3"/>
  <c r="Q2064" i="3"/>
  <c r="Q1946" i="3"/>
  <c r="Q2172" i="3"/>
  <c r="Q555" i="3"/>
  <c r="Q1408" i="3"/>
  <c r="Q1299" i="3"/>
  <c r="Q2214" i="3"/>
  <c r="Q2083" i="3"/>
  <c r="Q2156" i="3"/>
  <c r="Q2248" i="3"/>
  <c r="Q2240" i="3"/>
  <c r="Q1409" i="3"/>
  <c r="Q1300" i="3"/>
  <c r="Q2191" i="3"/>
  <c r="Q1998" i="3"/>
  <c r="Q1774" i="3"/>
  <c r="Q2251" i="3"/>
  <c r="Q1600" i="3"/>
  <c r="Q1698" i="3"/>
  <c r="Q1334" i="3"/>
  <c r="Q1797" i="3"/>
  <c r="Q1523" i="3"/>
  <c r="Q1333" i="3"/>
  <c r="Q2220" i="3"/>
  <c r="Q2400" i="3"/>
  <c r="Q2088" i="3"/>
  <c r="Q2106" i="3"/>
  <c r="Q2392" i="3"/>
  <c r="Q1890" i="3"/>
  <c r="Q2314" i="3"/>
  <c r="Q2194" i="3"/>
  <c r="Q2313" i="3"/>
  <c r="Q1964" i="3"/>
  <c r="Q1981" i="3"/>
  <c r="Q1613" i="3"/>
  <c r="Q1909" i="3"/>
  <c r="Q1335" i="3"/>
  <c r="Q1674" i="3"/>
  <c r="Q2488" i="3"/>
  <c r="Q1330" i="3"/>
  <c r="Q2217" i="3"/>
  <c r="Q2491" i="3"/>
  <c r="Q2346" i="3"/>
  <c r="Q2381" i="3"/>
  <c r="Q1648" i="3"/>
  <c r="Q1521" i="3"/>
  <c r="Q1650" i="3"/>
  <c r="Q2218" i="3"/>
  <c r="Q1875" i="3"/>
  <c r="Q2347" i="3"/>
  <c r="Q2403" i="3"/>
  <c r="Q1649" i="3"/>
  <c r="Q1522" i="3"/>
  <c r="Q1332" i="3"/>
  <c r="Q2219" i="3"/>
  <c r="Q2469" i="3"/>
  <c r="Q1331" i="3"/>
  <c r="Q1840" i="3"/>
  <c r="Q2149" i="3"/>
  <c r="Q1799" i="3"/>
  <c r="Q1842" i="3"/>
  <c r="Q1436" i="3"/>
  <c r="Q1699" i="3"/>
  <c r="Q1341" i="3"/>
  <c r="Q2042" i="3"/>
  <c r="Q2165" i="3"/>
  <c r="Q2174" i="3"/>
  <c r="Q1696" i="3"/>
  <c r="Q1434" i="3"/>
  <c r="Q1697" i="3"/>
  <c r="Q1339" i="3"/>
  <c r="Q2062" i="3"/>
  <c r="Q2148" i="3"/>
  <c r="Q1798" i="3"/>
  <c r="Q1841" i="3"/>
  <c r="Q2147" i="3"/>
  <c r="Q1513" i="3"/>
  <c r="Q1435" i="3"/>
  <c r="Q1886" i="3"/>
  <c r="Q1512" i="3"/>
  <c r="Q1762" i="3"/>
  <c r="Q1336" i="3"/>
  <c r="Q2101" i="3"/>
  <c r="Q2145" i="3"/>
  <c r="Q2061" i="3"/>
  <c r="Q1838" i="3"/>
  <c r="Q1338" i="3"/>
  <c r="Q1766" i="3"/>
  <c r="Q1337" i="3"/>
  <c r="Q2060" i="3"/>
  <c r="Q2146" i="3"/>
  <c r="Q1796" i="3"/>
  <c r="Q1839" i="3"/>
  <c r="Q1433" i="3"/>
  <c r="Q2301" i="3"/>
  <c r="Q1795" i="3"/>
  <c r="Q1903" i="3"/>
  <c r="Q1582" i="3"/>
  <c r="Q1722" i="3"/>
  <c r="Q1874" i="3"/>
  <c r="Q1318" i="3"/>
  <c r="Q2192" i="3"/>
  <c r="Q2366" i="3"/>
  <c r="Q2014" i="3"/>
  <c r="Q2252" i="3"/>
  <c r="Q1623" i="3"/>
  <c r="Q2407" i="3"/>
  <c r="Q1319" i="3"/>
  <c r="Q2157" i="3"/>
  <c r="Q2322" i="3"/>
  <c r="Q1919" i="3"/>
  <c r="Q1883" i="3"/>
  <c r="Q1593" i="3"/>
  <c r="Q1752" i="3"/>
  <c r="Q1956" i="3"/>
  <c r="Q2036" i="3"/>
  <c r="Q1483" i="3"/>
  <c r="Q1296" i="3"/>
  <c r="Q2035" i="3"/>
  <c r="Q1811" i="3"/>
  <c r="Q1629" i="3"/>
  <c r="Q1951" i="3"/>
  <c r="Q1583" i="3"/>
  <c r="Q2084" i="3"/>
  <c r="Q1297" i="3"/>
  <c r="Q2199" i="3"/>
  <c r="Q2434" i="3"/>
  <c r="Q2284" i="3"/>
  <c r="Q2362" i="3"/>
  <c r="Q556" i="3"/>
  <c r="Q1519" i="3"/>
  <c r="Q1317" i="3"/>
  <c r="Q2215" i="3"/>
  <c r="Q1478" i="3"/>
  <c r="Q1422" i="3"/>
  <c r="Q2054" i="3"/>
  <c r="Q2465" i="3"/>
  <c r="Q2449" i="3"/>
  <c r="Q2253" i="3"/>
  <c r="Q1597" i="3"/>
  <c r="Q1449" i="3"/>
  <c r="Q1287" i="3"/>
  <c r="Q1320" i="3"/>
  <c r="Q1786" i="3"/>
  <c r="Q1596" i="3"/>
  <c r="Q1715" i="3"/>
  <c r="Q1383" i="3"/>
  <c r="Q1746" i="3"/>
  <c r="Q1316" i="3"/>
  <c r="Q2051" i="3"/>
  <c r="Q1788" i="3"/>
  <c r="Q1421" i="3"/>
  <c r="Q2582" i="3"/>
  <c r="Q1826" i="3"/>
  <c r="Q2017" i="3"/>
  <c r="Q1900" i="3"/>
  <c r="Q1825" i="3"/>
  <c r="Q1594" i="3"/>
  <c r="Q1753" i="3"/>
  <c r="Q1321" i="3"/>
  <c r="Q2052" i="3"/>
  <c r="Q1323" i="3"/>
  <c r="Q1901" i="3"/>
  <c r="Q1755" i="3"/>
  <c r="Q1595" i="3"/>
  <c r="Q1754" i="3"/>
  <c r="Q1322" i="3"/>
  <c r="Q2053" i="3"/>
  <c r="Q2201" i="3"/>
  <c r="Q1902" i="3"/>
  <c r="Q1827" i="3"/>
  <c r="Q2099" i="3"/>
  <c r="Q2200" i="3"/>
  <c r="Q1403" i="3"/>
  <c r="Q1477" i="3"/>
  <c r="Q1587" i="3"/>
  <c r="Q1482" i="3"/>
  <c r="Q1306" i="3"/>
  <c r="Q2041" i="3"/>
  <c r="Q2239" i="3"/>
  <c r="Q1945" i="3"/>
  <c r="Q1633" i="3"/>
  <c r="Q554" i="3"/>
  <c r="Q1814" i="3"/>
  <c r="Q1290" i="3"/>
  <c r="Q2213" i="3"/>
  <c r="Q2082" i="3"/>
  <c r="Q1862" i="3"/>
  <c r="Q2247" i="3"/>
  <c r="Q1571" i="3"/>
  <c r="Q1404" i="3"/>
  <c r="Q2266" i="3"/>
  <c r="Q2068" i="3"/>
  <c r="Q1480" i="3"/>
  <c r="Q1304" i="3"/>
  <c r="Q2039" i="3"/>
  <c r="Q1815" i="3"/>
  <c r="Q1634" i="3"/>
  <c r="Q2092" i="3"/>
  <c r="Q1588" i="3"/>
  <c r="Q1952" i="3"/>
  <c r="Q1307" i="3"/>
  <c r="Q1997" i="3"/>
  <c r="Q1813" i="3"/>
  <c r="Q1632" i="3"/>
  <c r="Q2018" i="3"/>
  <c r="Q1586" i="3"/>
  <c r="Q1481" i="3"/>
  <c r="Q1305" i="3"/>
  <c r="Q2040" i="3"/>
  <c r="Q1520" i="3"/>
  <c r="Q1630" i="3"/>
  <c r="Q2033" i="3"/>
  <c r="Q1777" i="3"/>
  <c r="Q1627" i="3"/>
  <c r="Q2173" i="3"/>
  <c r="Q1581" i="3"/>
  <c r="Q1476" i="3"/>
  <c r="Q1295" i="3"/>
  <c r="Q1291" i="3"/>
  <c r="Q1812" i="3"/>
  <c r="Q1643" i="3"/>
  <c r="Q2091" i="3"/>
  <c r="Q1584" i="3"/>
  <c r="Q1479" i="3"/>
  <c r="Q1298" i="3"/>
  <c r="Q2037" i="3"/>
  <c r="Q1810" i="3"/>
  <c r="Q1628" i="3"/>
  <c r="Q2034" i="3"/>
  <c r="Q2256" i="3"/>
  <c r="Q1585" i="3"/>
  <c r="Q1899" i="3"/>
  <c r="Q2250" i="3"/>
  <c r="Q1599" i="3"/>
  <c r="Q1405" i="3"/>
  <c r="Q1292" i="3"/>
  <c r="Q2155" i="3"/>
  <c r="Q1294" i="3"/>
  <c r="Q1775" i="3"/>
  <c r="Q1407" i="3"/>
  <c r="Q1642" i="3"/>
  <c r="Q1406" i="3"/>
  <c r="Q1293" i="3"/>
  <c r="Q2097" i="3"/>
  <c r="Q1887" i="3"/>
  <c r="Q1716" i="3"/>
  <c r="Q2182" i="3"/>
  <c r="Q2190" i="3"/>
  <c r="Q1876" i="3"/>
  <c r="Q1536" i="3"/>
  <c r="Q1441" i="3"/>
  <c r="Q1443" i="3"/>
  <c r="Q1706" i="3"/>
  <c r="Q1360" i="3"/>
  <c r="Q2073" i="3"/>
  <c r="Q2522" i="3"/>
  <c r="Q2386" i="3"/>
  <c r="Q1803" i="3"/>
  <c r="Q1665" i="3"/>
  <c r="Q2237" i="3"/>
  <c r="Q1375" i="3"/>
  <c r="Q2233" i="3"/>
  <c r="Q2505" i="3"/>
  <c r="Q2356" i="3"/>
  <c r="Q2331" i="3"/>
  <c r="Q1659" i="3"/>
  <c r="Q1531" i="3"/>
  <c r="Q2332" i="3"/>
  <c r="Q2074" i="3"/>
  <c r="Q1978" i="3"/>
  <c r="Q1358" i="3"/>
  <c r="Q2071" i="3"/>
  <c r="Q2238" i="3"/>
  <c r="Q1804" i="3"/>
  <c r="Q1832" i="3"/>
  <c r="Q1444" i="3"/>
  <c r="Q1831" i="3"/>
  <c r="Q1361" i="3"/>
  <c r="Q2493" i="3"/>
  <c r="Q2236" i="3"/>
  <c r="Q1802" i="3"/>
  <c r="Q1830" i="3"/>
  <c r="Q1442" i="3"/>
  <c r="Q1705" i="3"/>
  <c r="Q1359" i="3"/>
  <c r="Q2072" i="3"/>
  <c r="Q1707" i="3"/>
  <c r="Q2105" i="3"/>
  <c r="Q2231" i="3"/>
  <c r="Q2464" i="3"/>
  <c r="Q2275" i="3"/>
  <c r="Q2306" i="3"/>
  <c r="Q1664" i="3"/>
  <c r="Q1535" i="3"/>
  <c r="Q1374" i="3"/>
  <c r="Q1362" i="3"/>
  <c r="Q2421" i="3"/>
  <c r="Q1662" i="3"/>
  <c r="Q2087" i="3"/>
  <c r="Q1663" i="3"/>
  <c r="Q1892" i="3"/>
  <c r="Q1366" i="3"/>
  <c r="Q2196" i="3"/>
  <c r="Q2364" i="3"/>
  <c r="Q2385" i="3"/>
  <c r="Q2232" i="3"/>
  <c r="Q2361" i="3"/>
  <c r="Q1829" i="3"/>
  <c r="Q2342" i="3"/>
  <c r="Q2351" i="3"/>
  <c r="Q1660" i="3"/>
  <c r="Q1532" i="3"/>
  <c r="Q1363" i="3"/>
  <c r="Q2229" i="3"/>
  <c r="Q1365" i="3"/>
  <c r="Q2343" i="3"/>
  <c r="Q1534" i="3"/>
  <c r="Q1661" i="3"/>
  <c r="Q1533" i="3"/>
  <c r="Q1364" i="3"/>
  <c r="Q2230" i="3"/>
  <c r="Q2467" i="3"/>
  <c r="Q2317" i="3"/>
  <c r="Q2345" i="3"/>
  <c r="Q2228" i="3"/>
  <c r="Q2490" i="3"/>
  <c r="Q3356" i="3"/>
  <c r="Q1704" i="3"/>
  <c r="Q3409" i="3"/>
  <c r="Q3437" i="3"/>
  <c r="Q3376" i="3"/>
  <c r="Q3375" i="3"/>
  <c r="Q3438" i="3"/>
  <c r="Q3442" i="3"/>
  <c r="Q3441" i="3"/>
  <c r="Q3436" i="3"/>
  <c r="Q3393" i="3"/>
  <c r="Q3374" i="3"/>
  <c r="Q3387" i="3"/>
  <c r="Q3384" i="3"/>
  <c r="Q3361" i="3"/>
  <c r="Q2877" i="3"/>
  <c r="Q3450" i="3"/>
  <c r="Q3407" i="3"/>
  <c r="Q3422" i="3"/>
  <c r="Q3433" i="3"/>
  <c r="Q3446" i="3"/>
  <c r="Q3410" i="3"/>
  <c r="Q3381" i="3"/>
  <c r="Q3420" i="3"/>
  <c r="Q3423" i="3"/>
  <c r="Q3431" i="3"/>
  <c r="Q3415" i="3"/>
  <c r="Q2872" i="3"/>
  <c r="Q3432" i="3"/>
  <c r="Q3357" i="3"/>
  <c r="Q3401" i="3"/>
  <c r="Q3403" i="3"/>
  <c r="Q3398" i="3"/>
  <c r="Q3394" i="3"/>
  <c r="Q3399" i="3"/>
  <c r="Q3392" i="3"/>
  <c r="Q1800" i="3"/>
  <c r="Q2850" i="3"/>
  <c r="Q3365" i="3"/>
  <c r="Q3364" i="3"/>
  <c r="Q3363" i="3"/>
  <c r="Q3367" i="3"/>
  <c r="Q2234" i="3"/>
  <c r="Q2863" i="3"/>
  <c r="Q1828" i="3"/>
  <c r="Q1516" i="3"/>
  <c r="Q1757" i="3"/>
  <c r="Q1357" i="3"/>
  <c r="Q2070" i="3"/>
  <c r="Q2235" i="3"/>
  <c r="Q1801" i="3"/>
  <c r="Q3457" i="3"/>
  <c r="Q2855" i="3"/>
  <c r="Q1615" i="3"/>
  <c r="Q2859" i="3"/>
  <c r="Q2867" i="3"/>
  <c r="Q1763" i="3"/>
  <c r="Q1655" i="3"/>
  <c r="Q1614" i="3"/>
  <c r="Q1910" i="3"/>
  <c r="Q1348" i="3"/>
  <c r="Q2166" i="3"/>
  <c r="Q2324" i="3"/>
  <c r="Q1917" i="3"/>
  <c r="Q1985" i="3"/>
  <c r="Q1514" i="3"/>
  <c r="Q2337" i="3"/>
  <c r="Q1349" i="3"/>
  <c r="Q2102" i="3"/>
  <c r="Q2202" i="3"/>
  <c r="Q1856" i="3"/>
  <c r="Q1845" i="3"/>
  <c r="Q1515" i="3"/>
  <c r="Q1764" i="3"/>
  <c r="Q1898" i="3"/>
  <c r="Q2226" i="3"/>
  <c r="Q1966" i="3"/>
  <c r="Q1346" i="3"/>
  <c r="Q2225" i="3"/>
  <c r="Q2431" i="3"/>
  <c r="Q1995" i="3"/>
  <c r="Q2292" i="3"/>
  <c r="Q1657" i="3"/>
  <c r="Q1986" i="3"/>
  <c r="Q1355" i="3"/>
  <c r="Q2203" i="3"/>
  <c r="Q2411" i="3"/>
  <c r="Q2168" i="3"/>
  <c r="Q2109" i="3"/>
  <c r="Q1656" i="3"/>
  <c r="Q1891" i="3"/>
  <c r="Q1347" i="3"/>
  <c r="Q2195" i="3"/>
  <c r="Q1529" i="3"/>
  <c r="Q2410" i="3"/>
  <c r="Q2067" i="3"/>
  <c r="Q2205" i="3"/>
  <c r="Q1859" i="3"/>
  <c r="Q1848" i="3"/>
  <c r="Q1439" i="3"/>
  <c r="Q1702" i="3"/>
  <c r="Q1353" i="3"/>
  <c r="Q1350" i="3"/>
  <c r="Q2520" i="3"/>
  <c r="Q1438" i="3"/>
  <c r="Q1651" i="3"/>
  <c r="Q1524" i="3"/>
  <c r="Q1342" i="3"/>
  <c r="Q2221" i="3"/>
  <c r="Q2503" i="3"/>
  <c r="Q2354" i="3"/>
  <c r="Q2409" i="3"/>
  <c r="Q1714" i="3"/>
  <c r="Q1849" i="3"/>
  <c r="Q2377" i="3"/>
  <c r="Q1857" i="3"/>
  <c r="Q1846" i="3"/>
  <c r="Q1437" i="3"/>
  <c r="Q1700" i="3"/>
  <c r="Q1351" i="3"/>
  <c r="Q2066" i="3"/>
  <c r="Q1352" i="3"/>
  <c r="Q1860" i="3"/>
  <c r="Q1701" i="3"/>
  <c r="Q1440" i="3"/>
  <c r="Q1703" i="3"/>
  <c r="Q1354" i="3"/>
  <c r="Q2069" i="3"/>
  <c r="Q2204" i="3"/>
  <c r="Q1858" i="3"/>
  <c r="Q1847" i="3"/>
  <c r="Q2065" i="3"/>
  <c r="Q2206" i="3"/>
  <c r="Q1711" i="3"/>
  <c r="Q1528" i="3"/>
  <c r="Q1445" i="3"/>
  <c r="Q1708" i="3"/>
  <c r="Q1370" i="3"/>
  <c r="Q2076" i="3"/>
  <c r="Q2246" i="3"/>
  <c r="Q1809" i="3"/>
  <c r="Q1806" i="3"/>
  <c r="Q1448" i="3"/>
  <c r="Q2243" i="3"/>
  <c r="Q1373" i="3"/>
  <c r="Q2079" i="3"/>
  <c r="Q2244" i="3"/>
  <c r="Q1807" i="3"/>
  <c r="Q1835" i="3"/>
  <c r="Q1446" i="3"/>
  <c r="Q1709" i="3"/>
  <c r="Q1837" i="3"/>
  <c r="Q2103" i="3"/>
  <c r="Q1911" i="3"/>
  <c r="Q1367" i="3"/>
  <c r="Q2167" i="3"/>
  <c r="Q2344" i="3"/>
  <c r="Q1878" i="3"/>
  <c r="Q1884" i="3"/>
  <c r="Q1517" i="3"/>
  <c r="Q1834" i="3"/>
  <c r="Q1368" i="3"/>
  <c r="Q2245" i="3"/>
  <c r="Q2242" i="3"/>
  <c r="Q1805" i="3"/>
  <c r="Q1833" i="3"/>
  <c r="Q1518" i="3"/>
  <c r="Q1761" i="3"/>
  <c r="Q1369" i="3"/>
  <c r="Q2075" i="3"/>
  <c r="Q1765" i="3"/>
  <c r="Q2341" i="3"/>
  <c r="Q2222" i="3"/>
  <c r="Q2492" i="3"/>
  <c r="Q2340" i="3"/>
  <c r="Q2363" i="3"/>
  <c r="Q1653" i="3"/>
  <c r="Q1526" i="3"/>
  <c r="Q1344" i="3"/>
  <c r="Q1371" i="3"/>
  <c r="Q2489" i="3"/>
  <c r="Q1652" i="3"/>
  <c r="Q2368" i="3"/>
  <c r="Q1654" i="3"/>
  <c r="Q1527" i="3"/>
  <c r="Q1345" i="3"/>
  <c r="Q2224" i="3"/>
  <c r="Q2470" i="3"/>
  <c r="Q2316" i="3"/>
  <c r="Q2223" i="3"/>
  <c r="Q2370" i="3"/>
  <c r="Q1647" i="3"/>
  <c r="Q1808" i="3"/>
  <c r="Q1836" i="3"/>
  <c r="Q1447" i="3"/>
  <c r="Q1710" i="3"/>
  <c r="Q1372" i="3"/>
  <c r="Q2078" i="3"/>
  <c r="Q1343" i="3"/>
  <c r="Q2388" i="3"/>
  <c r="Q1525" i="3"/>
  <c r="Q1658" i="3"/>
  <c r="Q1530" i="3"/>
  <c r="Q1356" i="3"/>
  <c r="Q2227" i="3"/>
  <c r="Q2504" i="3"/>
  <c r="Q2355" i="3"/>
  <c r="Q2369" i="3"/>
  <c r="Q2077" i="3"/>
  <c r="Q2521" i="3"/>
  <c r="Q1855" i="3"/>
  <c r="Q1695" i="3"/>
  <c r="Q1141" i="3"/>
  <c r="Q1897" i="3"/>
  <c r="Q2059" i="3"/>
  <c r="Q2296" i="3"/>
  <c r="Q1432" i="3"/>
  <c r="Q2294" i="3"/>
  <c r="Q1895" i="3"/>
  <c r="Q1430" i="3"/>
  <c r="Q1693" i="3"/>
  <c r="Q1854" i="3"/>
  <c r="Q1896" i="3"/>
  <c r="Q1851" i="3"/>
  <c r="Q1139" i="3"/>
  <c r="Q2057" i="3"/>
  <c r="Q2295" i="3"/>
  <c r="Q1853" i="3"/>
  <c r="Q1137" i="3"/>
  <c r="Q1740" i="3"/>
  <c r="Q1136" i="3"/>
  <c r="Q1732" i="3"/>
  <c r="Q1427" i="3"/>
  <c r="Q1431" i="3"/>
  <c r="Q2100" i="3"/>
  <c r="Q2336" i="3"/>
  <c r="Q1741" i="3"/>
  <c r="Q1712" i="3"/>
  <c r="Q2056" i="3"/>
  <c r="Q2055" i="3"/>
  <c r="Q2293" i="3"/>
  <c r="Q1894" i="3"/>
  <c r="Q1852" i="3"/>
  <c r="Q1429" i="3"/>
  <c r="Q1692" i="3"/>
  <c r="Q1138" i="3"/>
  <c r="Q1924" i="3"/>
  <c r="Q2021" i="3"/>
  <c r="Q2283" i="3"/>
  <c r="Q1426" i="3"/>
  <c r="Q1143" i="3"/>
  <c r="Q2154" i="3"/>
  <c r="Q2107" i="3"/>
  <c r="Q1893" i="3"/>
  <c r="Q1636" i="3"/>
  <c r="Q2291" i="3"/>
  <c r="Q2096" i="3"/>
  <c r="Q1935" i="3"/>
  <c r="Q1769" i="3"/>
  <c r="Q2263" i="3"/>
  <c r="Q1637" i="3"/>
  <c r="Q1428" i="3"/>
  <c r="Q1925" i="3"/>
  <c r="Q3425" i="3"/>
  <c r="Q1145" i="3"/>
  <c r="Q1144" i="3"/>
  <c r="Q2179" i="3"/>
  <c r="Q1140" i="3"/>
  <c r="Q2058" i="3"/>
  <c r="Q2297" i="3"/>
  <c r="Q1932" i="3"/>
  <c r="Q2312" i="3"/>
  <c r="Q553" i="3"/>
  <c r="Q1424" i="3"/>
  <c r="Q1610" i="3"/>
  <c r="Q2212" i="3"/>
  <c r="Q1694" i="3"/>
  <c r="Q1933" i="3"/>
  <c r="Q2290" i="3"/>
  <c r="Q1569" i="3"/>
  <c r="Q1425" i="3"/>
  <c r="Q1142" i="3"/>
  <c r="Q2189" i="3"/>
  <c r="Q2180" i="3"/>
  <c r="Q1150" i="3"/>
  <c r="Q2869" i="3"/>
  <c r="Q3386" i="3"/>
  <c r="Q3383" i="3"/>
  <c r="Q2874" i="3"/>
  <c r="Q3440" i="3"/>
  <c r="Q3427" i="3"/>
  <c r="Q2857" i="3"/>
  <c r="Q2852" i="3"/>
  <c r="Q3400" i="3"/>
  <c r="Q1770" i="3"/>
  <c r="Q3418" i="3"/>
  <c r="Q3421" i="3"/>
  <c r="Q3414" i="3"/>
  <c r="Q3411" i="3"/>
  <c r="Q3419" i="3"/>
  <c r="Q3391" i="3"/>
  <c r="Q3424" i="3"/>
  <c r="Q3408" i="3"/>
  <c r="Q3445" i="3"/>
  <c r="Q3402" i="3"/>
  <c r="Q3396" i="3"/>
  <c r="Q3390" i="3"/>
  <c r="Q3430" i="3"/>
  <c r="Q3426" i="3"/>
  <c r="Q3448" i="3"/>
  <c r="Q2865" i="3"/>
  <c r="Q3416" i="3"/>
  <c r="Q2429" i="3"/>
  <c r="Q2216" i="3"/>
  <c r="Q2448" i="3"/>
  <c r="Q2197" i="3"/>
  <c r="Q2178" i="3"/>
  <c r="Q1730" i="3"/>
  <c r="Q1870" i="3"/>
  <c r="Q1538" i="3"/>
  <c r="Q2193" i="3"/>
  <c r="Q1646" i="3"/>
  <c r="Q2002" i="3"/>
  <c r="Q1979" i="3"/>
  <c r="Q1731" i="3"/>
  <c r="Q1885" i="3"/>
  <c r="Q1135" i="3"/>
  <c r="Q2164" i="3"/>
  <c r="Q2422" i="3"/>
  <c r="Q1134" i="3"/>
  <c r="Q2847" i="3"/>
  <c r="Q1959" i="3"/>
  <c r="Q2861" i="3"/>
  <c r="Q1130" i="3"/>
  <c r="Q3368" i="3"/>
  <c r="Q3366" i="3"/>
  <c r="Q2499" i="3"/>
  <c r="Q2401" i="3"/>
  <c r="Q2396" i="3"/>
  <c r="Q2799" i="3"/>
  <c r="Q2785" i="3"/>
  <c r="Q874" i="3"/>
  <c r="Q866" i="3"/>
  <c r="Q602" i="3"/>
  <c r="Q882" i="3"/>
  <c r="Q2794" i="3"/>
  <c r="Q873" i="3"/>
  <c r="Q865" i="3"/>
  <c r="Q601" i="3"/>
  <c r="Q881" i="3"/>
  <c r="Q2800" i="3"/>
  <c r="Q872" i="3"/>
  <c r="Q864" i="3"/>
  <c r="Q811" i="3"/>
  <c r="Q698" i="3"/>
  <c r="Q635" i="3"/>
  <c r="Q754" i="3"/>
  <c r="Q697" i="3"/>
  <c r="Q2687" i="3"/>
  <c r="Q812" i="3"/>
  <c r="Q600" i="3"/>
  <c r="Q755" i="3"/>
  <c r="Q880" i="3"/>
  <c r="Q2819" i="3"/>
  <c r="Q1129" i="3"/>
  <c r="Q1132" i="3"/>
  <c r="Q1133" i="3"/>
  <c r="Q1131" i="3"/>
  <c r="Q867" i="3"/>
  <c r="Q636" i="3"/>
  <c r="Q2644" i="3"/>
  <c r="Q883" i="3"/>
  <c r="Q2669" i="3"/>
  <c r="Q886" i="3"/>
  <c r="Q606" i="3"/>
  <c r="Q870" i="3"/>
  <c r="Q869" i="3"/>
  <c r="Q2548" i="3"/>
  <c r="Q605" i="3"/>
  <c r="Q2542" i="3"/>
  <c r="Q2637" i="3"/>
  <c r="Q2551" i="3"/>
  <c r="Q2546" i="3"/>
  <c r="Q2028" i="3"/>
  <c r="Q1866" i="3"/>
  <c r="Q878" i="3"/>
  <c r="Q2670" i="3"/>
  <c r="Q2646" i="3"/>
  <c r="Q875" i="3"/>
  <c r="Q2671" i="3"/>
  <c r="Q884" i="3"/>
  <c r="Q604" i="3"/>
  <c r="Q877" i="3"/>
  <c r="Q876" i="3"/>
  <c r="Q603" i="3"/>
  <c r="Q887" i="3"/>
  <c r="Q607" i="3"/>
  <c r="Q871" i="3"/>
  <c r="Q879" i="3"/>
  <c r="Q2668" i="3"/>
  <c r="Q885" i="3"/>
  <c r="Q868" i="3"/>
  <c r="Q1771" i="3"/>
  <c r="Q668" i="3"/>
  <c r="Q939" i="3"/>
  <c r="Q2746" i="3"/>
  <c r="Q2031" i="3"/>
  <c r="Q1148" i="3"/>
  <c r="Q1474" i="3"/>
  <c r="Q1576" i="3"/>
  <c r="Q1983" i="3"/>
  <c r="Q1772" i="3"/>
  <c r="Q1868" i="3"/>
  <c r="Q2030" i="3"/>
  <c r="Q1574" i="3"/>
  <c r="Q1473" i="3"/>
  <c r="Q891" i="3"/>
  <c r="Q2276" i="3"/>
  <c r="Q2642" i="3"/>
  <c r="Q2288" i="3"/>
  <c r="Q1472" i="3"/>
  <c r="Q1146" i="3"/>
  <c r="Q2029" i="3"/>
  <c r="Q2686" i="3"/>
  <c r="Q1773" i="3"/>
  <c r="Q2141" i="3"/>
  <c r="Q1577" i="3"/>
  <c r="Q1475" i="3"/>
  <c r="Q1149" i="3"/>
  <c r="Q2032" i="3"/>
  <c r="Q1867" i="3"/>
  <c r="Q1147" i="3"/>
  <c r="Q1869" i="3"/>
  <c r="Q696" i="3"/>
  <c r="Q809" i="3"/>
  <c r="Q633" i="3"/>
  <c r="Q752" i="3"/>
  <c r="Q695" i="3"/>
  <c r="Q756" i="3"/>
  <c r="Q2677" i="3"/>
  <c r="Q753" i="3"/>
  <c r="Q2690" i="3"/>
  <c r="Q2688" i="3"/>
  <c r="Q813" i="3"/>
  <c r="Q637" i="3"/>
  <c r="Q844" i="3"/>
  <c r="Q1575" i="3"/>
  <c r="Q699" i="3"/>
  <c r="Q810" i="3"/>
  <c r="Q630" i="3"/>
  <c r="Q2747" i="3"/>
  <c r="Q634" i="3"/>
  <c r="Q806" i="3"/>
  <c r="Q694" i="3"/>
  <c r="Q749" i="3"/>
  <c r="Q692" i="3"/>
  <c r="Q2748" i="3"/>
  <c r="Q807" i="3"/>
  <c r="Q750" i="3"/>
  <c r="Q693" i="3"/>
  <c r="Q2676" i="3"/>
  <c r="Q808" i="3"/>
  <c r="Q632" i="3"/>
  <c r="Q751" i="3"/>
  <c r="Q631" i="3"/>
  <c r="Q1222" i="3"/>
  <c r="Q1190" i="3"/>
  <c r="Q937" i="3"/>
  <c r="Q2822" i="3"/>
  <c r="Q988" i="3"/>
  <c r="Q1221" i="3"/>
  <c r="Q1177" i="3"/>
  <c r="Q924" i="3"/>
  <c r="Q925" i="3"/>
  <c r="Q989" i="3"/>
  <c r="Q1178" i="3"/>
  <c r="Q1234" i="3"/>
  <c r="Q2816" i="3"/>
  <c r="Q1001" i="3"/>
  <c r="Q2667" i="3"/>
  <c r="Q936" i="3"/>
  <c r="Q1189" i="3"/>
  <c r="Q1233" i="3"/>
  <c r="Q1000" i="3"/>
  <c r="Q2768" i="3"/>
  <c r="Q935" i="3"/>
  <c r="Q1188" i="3"/>
  <c r="Q1232" i="3"/>
  <c r="Q999" i="3"/>
  <c r="Q2767" i="3"/>
  <c r="Q934" i="3"/>
  <c r="Q1231" i="3"/>
  <c r="Q1187" i="3"/>
  <c r="Q2825" i="3"/>
  <c r="Q1182" i="3"/>
  <c r="Q929" i="3"/>
  <c r="Q2685" i="3"/>
  <c r="Q994" i="3"/>
  <c r="Q1227" i="3"/>
  <c r="Q1170" i="3"/>
  <c r="Q930" i="3"/>
  <c r="Q2772" i="3"/>
  <c r="Q981" i="3"/>
  <c r="Q1214" i="3"/>
  <c r="Q998" i="3"/>
  <c r="Q917" i="3"/>
  <c r="Q2759" i="3"/>
  <c r="Q2820" i="3"/>
  <c r="Q1183" i="3"/>
  <c r="Q927" i="3"/>
  <c r="Q990" i="3"/>
  <c r="Q1223" i="3"/>
  <c r="Q1179" i="3"/>
  <c r="Q926" i="3"/>
  <c r="Q2802" i="3"/>
  <c r="Q991" i="3"/>
  <c r="Q1226" i="3"/>
  <c r="Q1180" i="3"/>
  <c r="Q993" i="3"/>
  <c r="Q2771" i="3"/>
  <c r="Q992" i="3"/>
  <c r="Q1225" i="3"/>
  <c r="Q1181" i="3"/>
  <c r="Q928" i="3"/>
  <c r="Q2804" i="3"/>
  <c r="Q1224" i="3"/>
  <c r="Q1207" i="3"/>
  <c r="Q1211" i="3"/>
  <c r="Q977" i="3"/>
  <c r="Q2791" i="3"/>
  <c r="Q912" i="3"/>
  <c r="Q1165" i="3"/>
  <c r="Q1209" i="3"/>
  <c r="Q976" i="3"/>
  <c r="Q2792" i="3"/>
  <c r="Q911" i="3"/>
  <c r="Q1164" i="3"/>
  <c r="Q1208" i="3"/>
  <c r="Q975" i="3"/>
  <c r="Q2801" i="3"/>
  <c r="Q1166" i="3"/>
  <c r="Q940" i="3"/>
  <c r="Q2375" i="3"/>
  <c r="Q982" i="3"/>
  <c r="Q1817" i="3"/>
  <c r="Q1880" i="3"/>
  <c r="Q1268" i="3"/>
  <c r="Q910" i="3"/>
  <c r="Q2665" i="3"/>
  <c r="Q1163" i="3"/>
  <c r="Q669" i="3"/>
  <c r="Q892" i="3"/>
  <c r="Q845" i="3"/>
  <c r="Q2817" i="3"/>
  <c r="Q974" i="3"/>
  <c r="Q913" i="3"/>
  <c r="Q2123" i="3"/>
  <c r="Q2818" i="3"/>
  <c r="Q2797" i="3"/>
  <c r="Q933" i="3"/>
  <c r="Q1186" i="3"/>
  <c r="Q1230" i="3"/>
  <c r="Q997" i="3"/>
  <c r="Q2798" i="3"/>
  <c r="Q932" i="3"/>
  <c r="Q1185" i="3"/>
  <c r="Q1229" i="3"/>
  <c r="Q996" i="3"/>
  <c r="Q2811" i="3"/>
  <c r="Q931" i="3"/>
  <c r="Q1184" i="3"/>
  <c r="Q1210" i="3"/>
  <c r="Q915" i="3"/>
  <c r="Q978" i="3"/>
  <c r="Q1167" i="3"/>
  <c r="Q914" i="3"/>
  <c r="Q2760" i="3"/>
  <c r="Q979" i="3"/>
  <c r="Q1228" i="3"/>
  <c r="Q1168" i="3"/>
  <c r="Q995" i="3"/>
  <c r="Q2666" i="3"/>
  <c r="Q980" i="3"/>
  <c r="Q1213" i="3"/>
  <c r="Q1169" i="3"/>
  <c r="Q916" i="3"/>
  <c r="Q2142" i="3"/>
  <c r="Q1212" i="3"/>
  <c r="Q2378" i="3"/>
  <c r="Q1564" i="3"/>
  <c r="Q1976" i="3"/>
  <c r="Q1987" i="3"/>
  <c r="Q1280" i="3"/>
  <c r="Q1568" i="3"/>
  <c r="Q1688" i="3"/>
  <c r="Q2425" i="3"/>
  <c r="Q1728" i="3"/>
  <c r="Q1975" i="3"/>
  <c r="Q2265" i="3"/>
  <c r="Q1286" i="3"/>
  <c r="Q1567" i="3"/>
  <c r="Q1394" i="3"/>
  <c r="Q2397" i="3"/>
  <c r="Q2095" i="3"/>
  <c r="Q2249" i="3"/>
  <c r="Q2459" i="3"/>
  <c r="Q1687" i="3"/>
  <c r="Q1565" i="3"/>
  <c r="Q1285" i="3"/>
  <c r="Q2455" i="3"/>
  <c r="Q2365" i="3"/>
  <c r="Q2081" i="3"/>
  <c r="Q2462" i="3"/>
  <c r="Q1918" i="3"/>
  <c r="Q1566" i="3"/>
  <c r="Q1284" i="3"/>
  <c r="Q2299" i="3"/>
  <c r="Q1743" i="3"/>
  <c r="Q2338" i="3"/>
  <c r="Q1641" i="3"/>
  <c r="Q1540" i="3"/>
  <c r="Q1635" i="3"/>
  <c r="Q2444" i="3"/>
  <c r="Q2207" i="3"/>
  <c r="Q2326" i="3"/>
  <c r="Q2211" i="3"/>
  <c r="Q1278" i="3"/>
  <c r="Q1539" i="3"/>
  <c r="Q1734" i="3"/>
  <c r="Q2460" i="3"/>
  <c r="Q2210" i="3"/>
  <c r="Q2359" i="3"/>
  <c r="Q1283" i="3"/>
  <c r="Q1729" i="3"/>
  <c r="Q1640" i="3"/>
  <c r="Q1680" i="3"/>
  <c r="Q1281" i="3"/>
  <c r="Q1988" i="3"/>
  <c r="Q2015" i="3"/>
  <c r="Q1968" i="3"/>
  <c r="Q2304" i="3"/>
  <c r="Q1782" i="3"/>
  <c r="Q1969" i="3"/>
  <c r="Q1282" i="3"/>
  <c r="Q1989" i="3"/>
  <c r="Q2016" i="3"/>
  <c r="Q1990" i="3"/>
  <c r="Q1783" i="3"/>
  <c r="Q1376" i="3"/>
  <c r="Q2303" i="3"/>
  <c r="Q985" i="3"/>
  <c r="Q2020" i="3"/>
  <c r="Q2447" i="3"/>
  <c r="Q923" i="3"/>
  <c r="Q1176" i="3"/>
  <c r="Q1220" i="3"/>
  <c r="Q987" i="3"/>
  <c r="Q2689" i="3"/>
  <c r="Q922" i="3"/>
  <c r="Q1175" i="3"/>
  <c r="Q1219" i="3"/>
  <c r="Q986" i="3"/>
  <c r="Q2775" i="3"/>
  <c r="Q921" i="3"/>
  <c r="Q2382" i="3"/>
  <c r="Q2803" i="3"/>
  <c r="Q1171" i="3"/>
  <c r="Q918" i="3"/>
  <c r="Q2810" i="3"/>
  <c r="Q983" i="3"/>
  <c r="Q1216" i="3"/>
  <c r="Q1174" i="3"/>
  <c r="Q919" i="3"/>
  <c r="Q1218" i="3"/>
  <c r="Q984" i="3"/>
  <c r="Q1217" i="3"/>
  <c r="Q1173" i="3"/>
  <c r="Q920" i="3"/>
  <c r="Q2774" i="3"/>
  <c r="Q2591" i="3"/>
  <c r="Q1172" i="3"/>
  <c r="Q2583" i="3"/>
  <c r="Q2479" i="3"/>
  <c r="Q2280" i="3"/>
  <c r="Q1789" i="3"/>
  <c r="Q2367" i="3"/>
  <c r="Q1904" i="3"/>
  <c r="Q1378" i="3"/>
  <c r="Q1377" i="3"/>
  <c r="Q2593" i="3"/>
  <c r="Q2427" i="3"/>
  <c r="Q2335" i="3"/>
  <c r="Q2478" i="3"/>
  <c r="Q1739" i="3"/>
  <c r="Q1691" i="3"/>
  <c r="Q1215" i="3"/>
  <c r="Q2590" i="3"/>
  <c r="Q2592" i="3"/>
  <c r="Q2127" i="3"/>
  <c r="Q1380" i="3"/>
  <c r="Q2328" i="3"/>
  <c r="Q2380" i="3"/>
  <c r="Q2008" i="3"/>
  <c r="Q2309" i="3"/>
  <c r="Q1906" i="3"/>
  <c r="Q1905" i="3"/>
  <c r="Q1379" i="3"/>
  <c r="Q2308" i="3"/>
  <c r="Q2281" i="3"/>
  <c r="Q1819" i="3"/>
  <c r="Q2457" i="3"/>
  <c r="Q1907" i="3"/>
  <c r="Q2475" i="3"/>
  <c r="Q1923" i="3"/>
  <c r="Q2285" i="3"/>
  <c r="Q1607" i="3"/>
  <c r="Q1790" i="3"/>
  <c r="Q2113" i="3"/>
  <c r="Q1198" i="3"/>
  <c r="Q1547" i="3"/>
  <c r="Q1570" i="3"/>
  <c r="Q2373" i="3"/>
  <c r="Q1915" i="3"/>
  <c r="Q2185" i="3"/>
  <c r="Q2112" i="3"/>
  <c r="Q1154" i="3"/>
  <c r="Q1546" i="3"/>
  <c r="Q1611" i="3"/>
  <c r="Q2399" i="3"/>
  <c r="Q1666" i="3"/>
  <c r="Q1735" i="3"/>
  <c r="Q1544" i="3"/>
  <c r="Q1242" i="3"/>
  <c r="Q2110" i="3"/>
  <c r="Q1578" i="3"/>
  <c r="Q1960" i="3"/>
  <c r="Q2402" i="3"/>
  <c r="Q1598" i="3"/>
  <c r="Q1545" i="3"/>
  <c r="Q1155" i="3"/>
  <c r="Q2111" i="3"/>
  <c r="Q2170" i="3"/>
  <c r="Q1548" i="3"/>
  <c r="Q2209" i="3"/>
  <c r="Q1879" i="3"/>
  <c r="Q1247" i="3"/>
  <c r="Q1560" i="3"/>
  <c r="Q1621" i="3"/>
  <c r="Q2424" i="3"/>
  <c r="Q2013" i="3"/>
  <c r="Q2282" i="3"/>
  <c r="Q2131" i="3"/>
  <c r="Q1249" i="3"/>
  <c r="Q1559" i="3"/>
  <c r="Q1738" i="3"/>
  <c r="Q2451" i="3"/>
  <c r="Q2258" i="3"/>
  <c r="Q2352" i="3"/>
  <c r="Q2311" i="3"/>
  <c r="Q1152" i="3"/>
  <c r="Q1151" i="3"/>
  <c r="Q2114" i="3"/>
  <c r="Q1791" i="3"/>
  <c r="Q1608" i="3"/>
  <c r="Q2274" i="3"/>
  <c r="Q2116" i="3"/>
  <c r="Q1676" i="3"/>
  <c r="Q1153" i="3"/>
  <c r="Q2115" i="3"/>
  <c r="Q1792" i="3"/>
  <c r="Q1609" i="3"/>
  <c r="Q1955" i="3"/>
  <c r="Q1720" i="3"/>
  <c r="Q2327" i="3"/>
  <c r="Q1719" i="3"/>
  <c r="Q3444" i="3"/>
  <c r="Q2420" i="3"/>
  <c r="Q2868" i="3"/>
  <c r="Q2873" i="3"/>
  <c r="Q3360" i="3"/>
  <c r="Q3382" i="3"/>
  <c r="Q3371" i="3"/>
  <c r="Q3358" i="3"/>
  <c r="Q3439" i="3"/>
  <c r="Q3417" i="3"/>
  <c r="Q3372" i="3"/>
  <c r="Q3380" i="3"/>
  <c r="Q1265" i="3"/>
  <c r="Q3412" i="3"/>
  <c r="Q3429" i="3"/>
  <c r="Q3379" i="3"/>
  <c r="Q3406" i="3"/>
  <c r="Q3359" i="3"/>
  <c r="Q3405" i="3"/>
  <c r="Q3428" i="3"/>
  <c r="Q3389" i="3"/>
  <c r="Q3397" i="3"/>
  <c r="Q3388" i="3"/>
  <c r="Q3459" i="3"/>
  <c r="Q3373" i="3"/>
  <c r="Q3435" i="3"/>
  <c r="Q2860" i="3"/>
  <c r="Q2334" i="3"/>
  <c r="Q1199" i="3"/>
  <c r="Q1488" i="3"/>
  <c r="Q1612" i="3"/>
  <c r="Q2432" i="3"/>
  <c r="Q2423" i="3"/>
  <c r="Q2537" i="3"/>
  <c r="Q3370" i="3"/>
  <c r="Q3369" i="3"/>
  <c r="Q2846" i="3"/>
  <c r="Q2851" i="3"/>
  <c r="Q2856" i="3"/>
  <c r="Q2864" i="3"/>
  <c r="Q1967" i="3"/>
  <c r="Q2086" i="3"/>
  <c r="Q2132" i="3"/>
  <c r="Q2453" i="3"/>
  <c r="Q2143" i="3"/>
  <c r="Q2329" i="3"/>
  <c r="Q2117" i="3"/>
  <c r="Q1279" i="3"/>
  <c r="Q1549" i="3"/>
  <c r="Q1736" i="3"/>
  <c r="Q2466" i="3"/>
  <c r="Q2169" i="3"/>
  <c r="Q2358" i="3"/>
  <c r="Q2130" i="3"/>
  <c r="Q1252" i="3"/>
  <c r="Q1550" i="3"/>
  <c r="Q1759" i="3"/>
  <c r="Q1685" i="3"/>
  <c r="Q1558" i="3"/>
  <c r="Q1250" i="3"/>
  <c r="Q2128" i="3"/>
  <c r="Q1913" i="3"/>
  <c r="Q1881" i="3"/>
  <c r="Q2353" i="3"/>
  <c r="Q1742" i="3"/>
  <c r="Q1678" i="3"/>
  <c r="Q1251" i="3"/>
  <c r="Q2129" i="3"/>
  <c r="Q1914" i="3"/>
  <c r="Q1668" i="3"/>
  <c r="Q1276" i="3"/>
  <c r="Q1667" i="3"/>
  <c r="Q1277" i="3"/>
  <c r="Q2122" i="3"/>
  <c r="Q1267" i="3"/>
  <c r="Q1677" i="3"/>
  <c r="Q1820" i="3"/>
  <c r="Q2374" i="3"/>
  <c r="Q1690" i="3"/>
  <c r="Q1921" i="3"/>
  <c r="Q2121" i="3"/>
  <c r="Q1266" i="3"/>
  <c r="Q1553" i="3"/>
  <c r="Q1721" i="3"/>
  <c r="Q2419" i="3"/>
  <c r="Q1689" i="3"/>
  <c r="Q1683" i="3"/>
  <c r="Q2119" i="3"/>
  <c r="Q2118" i="3"/>
  <c r="Q2318" i="3"/>
  <c r="Q2012" i="3"/>
  <c r="Q2454" i="3"/>
  <c r="Q1684" i="3"/>
  <c r="Q1920" i="3"/>
  <c r="Q1274" i="3"/>
  <c r="Q2120" i="3"/>
  <c r="Q2321" i="3"/>
  <c r="Q2003" i="3"/>
  <c r="Q2438" i="3"/>
  <c r="Q1616" i="3"/>
  <c r="Q1552" i="3"/>
  <c r="Q1262" i="3"/>
  <c r="Q1551" i="3"/>
  <c r="Q1863" i="3"/>
  <c r="Q1626" i="3"/>
  <c r="Q1865" i="3"/>
  <c r="Q2136" i="3"/>
  <c r="Q1244" i="3"/>
  <c r="Q1679" i="3"/>
  <c r="Q1760" i="3"/>
  <c r="Q2305" i="3"/>
  <c r="Q1625" i="3"/>
  <c r="Q1864" i="3"/>
  <c r="Q2135" i="3"/>
  <c r="Q1243" i="3"/>
  <c r="Q1563" i="3"/>
  <c r="Q1686" i="3"/>
  <c r="Q2408" i="3"/>
  <c r="Q1958" i="3"/>
  <c r="Q1922" i="3"/>
  <c r="Q2426" i="3"/>
  <c r="Q1622" i="3"/>
  <c r="Q1561" i="3"/>
  <c r="Q1246" i="3"/>
  <c r="Q2376" i="3"/>
  <c r="Q2277" i="3"/>
  <c r="Q1624" i="3"/>
  <c r="Q2416" i="3"/>
  <c r="Q1580" i="3"/>
  <c r="Q1562" i="3"/>
  <c r="Q1248" i="3"/>
  <c r="Q2134" i="3"/>
  <c r="Q1882" i="3"/>
  <c r="Q2133" i="3"/>
  <c r="Q2126" i="3"/>
  <c r="Q1996" i="3"/>
  <c r="Q2298" i="3"/>
  <c r="Q1994" i="3"/>
  <c r="Q2443" i="3"/>
  <c r="Q1617" i="3"/>
  <c r="Q1263" i="3"/>
  <c r="Q1261" i="3"/>
  <c r="Q1555" i="3"/>
  <c r="Q2300" i="3"/>
  <c r="Q1991" i="3"/>
  <c r="Q2430" i="3"/>
  <c r="Q1579" i="3"/>
  <c r="Q1557" i="3"/>
  <c r="Q2267" i="3"/>
  <c r="Q1556" i="3"/>
  <c r="Q1554" i="3"/>
  <c r="Q1912" i="3"/>
  <c r="Q1245" i="3"/>
  <c r="Q2137" i="3"/>
  <c r="Q2333" i="3"/>
  <c r="Q2138" i="3"/>
  <c r="Q2125" i="3"/>
  <c r="Q1737" i="3"/>
  <c r="Q1749" i="3"/>
  <c r="Q1273" i="3"/>
  <c r="Q2124" i="3"/>
  <c r="Q2307" i="3"/>
  <c r="Q2090" i="3"/>
  <c r="Q2440" i="3"/>
  <c r="Q1620" i="3"/>
  <c r="Q2461" i="3"/>
  <c r="Q973" i="3"/>
  <c r="Q1196" i="3"/>
  <c r="Q971" i="3"/>
  <c r="Q1204" i="3"/>
  <c r="Q1160" i="3"/>
  <c r="Q2781" i="3"/>
  <c r="Q972" i="3"/>
  <c r="Q1205" i="3"/>
  <c r="Q1159" i="3"/>
  <c r="Q2716" i="3"/>
  <c r="Q1203" i="3"/>
  <c r="Q1206" i="3"/>
  <c r="Q1162" i="3"/>
  <c r="Q2556" i="3"/>
  <c r="Q2651" i="3"/>
  <c r="Q2554" i="3"/>
  <c r="Q2649" i="3"/>
  <c r="Q2553" i="3"/>
  <c r="Q2648" i="3"/>
  <c r="Q1161" i="3"/>
  <c r="Q968" i="3"/>
  <c r="Q2749" i="3"/>
  <c r="Q1008" i="3"/>
  <c r="Q1241" i="3"/>
  <c r="Q1197" i="3"/>
  <c r="Q2823" i="3"/>
  <c r="Q967" i="3"/>
  <c r="Q1200" i="3"/>
  <c r="Q2780" i="3"/>
  <c r="Q2821" i="3"/>
  <c r="Q2555" i="3"/>
  <c r="Q1201" i="3"/>
  <c r="Q1157" i="3"/>
  <c r="Q2806" i="3"/>
  <c r="Q969" i="3"/>
  <c r="Q1202" i="3"/>
  <c r="Q1158" i="3"/>
  <c r="Q2809" i="3"/>
  <c r="Q970" i="3"/>
  <c r="Q1156" i="3"/>
  <c r="Q3470" i="3"/>
  <c r="Q2657" i="3"/>
  <c r="Q2559" i="3"/>
  <c r="Q2654" i="3"/>
  <c r="Q3466" i="3"/>
  <c r="Q3468" i="3"/>
  <c r="Q3472" i="3"/>
  <c r="Q3464" i="3"/>
  <c r="Q2557" i="3"/>
  <c r="Q3460" i="3"/>
  <c r="Q2564" i="3"/>
  <c r="Q3467" i="3"/>
  <c r="Q3469" i="3"/>
  <c r="Q3473" i="3"/>
  <c r="Q3465" i="3"/>
  <c r="Q3463" i="3"/>
  <c r="Q3461" i="3"/>
  <c r="Q3471" i="3"/>
  <c r="Q2208" i="3"/>
  <c r="Q3462" i="3"/>
  <c r="Q2569" i="3"/>
  <c r="Q2661" i="3"/>
  <c r="Q2650" i="3"/>
  <c r="Q2561" i="3"/>
  <c r="Q2656" i="3"/>
  <c r="Q2558" i="3"/>
  <c r="Q2653" i="3"/>
  <c r="Q2563" i="3"/>
  <c r="Q2658" i="3"/>
  <c r="Q2562" i="3"/>
  <c r="Q2655" i="3"/>
  <c r="Q2659" i="3"/>
  <c r="Q2664" i="3"/>
  <c r="Q2568" i="3"/>
  <c r="Q2663" i="3"/>
  <c r="Q2567" i="3"/>
  <c r="Q2662" i="3"/>
  <c r="Q2566" i="3"/>
  <c r="Q2565" i="3"/>
  <c r="Q2652" i="3"/>
  <c r="Q2560" i="3"/>
  <c r="Q2139" i="3"/>
  <c r="Q1937" i="3"/>
  <c r="Q1725" i="3"/>
  <c r="Q2372" i="3"/>
  <c r="Q1758" i="3"/>
  <c r="Q1675" i="3"/>
  <c r="Q1270" i="3"/>
  <c r="Q2151" i="3"/>
  <c r="Q1727" i="3"/>
  <c r="Q1726" i="3"/>
  <c r="Q1543" i="3"/>
  <c r="Q1747" i="3"/>
  <c r="Q1638" i="3"/>
  <c r="Q1271" i="3"/>
  <c r="Q2152" i="3"/>
  <c r="Q1939" i="3"/>
  <c r="Q2153" i="3"/>
  <c r="Q1748" i="3"/>
  <c r="Q1639" i="3"/>
  <c r="Q1938" i="3"/>
  <c r="Q2080" i="3"/>
  <c r="Q2660" i="3"/>
  <c r="Q1240" i="3"/>
  <c r="Q2310" i="3"/>
  <c r="Q2085" i="3"/>
  <c r="Q2452" i="3"/>
  <c r="Q1619" i="3"/>
  <c r="Q1541" i="3"/>
  <c r="Q1264" i="3"/>
  <c r="Q2150" i="3"/>
  <c r="Q2330" i="3"/>
  <c r="Q1269" i="3"/>
  <c r="Q2439" i="3"/>
  <c r="Q1542" i="3"/>
  <c r="Q2177" i="3"/>
  <c r="Q1936" i="3"/>
  <c r="Q1724" i="3"/>
  <c r="Q2417" i="3"/>
  <c r="Q1682" i="3"/>
  <c r="Q1275" i="3"/>
  <c r="Q2188" i="3"/>
  <c r="Q1194" i="3"/>
  <c r="Q1191" i="3"/>
  <c r="Q2824" i="3"/>
  <c r="Q1003" i="3"/>
  <c r="Q1236" i="3"/>
  <c r="Q1192" i="3"/>
  <c r="Q2813" i="3"/>
  <c r="Q1004" i="3"/>
  <c r="Q1237" i="3"/>
  <c r="Q1235" i="3"/>
  <c r="Q1005" i="3"/>
  <c r="Q2812" i="3"/>
  <c r="Q2787" i="3"/>
  <c r="Q1006" i="3"/>
  <c r="Q1239" i="3"/>
  <c r="Q1195" i="3"/>
  <c r="Q2140" i="3"/>
  <c r="Q1573" i="3"/>
  <c r="Q2788" i="3"/>
  <c r="Q1007" i="3"/>
  <c r="Q1193" i="3"/>
  <c r="Q2575" i="3"/>
  <c r="Q2588" i="3"/>
  <c r="Q2580" i="3"/>
  <c r="Q2770" i="3"/>
  <c r="Q1238" i="3"/>
  <c r="Q1002" i="3"/>
  <c r="Q1272" i="3"/>
  <c r="Q2574" i="3"/>
  <c r="Q2757" i="3"/>
  <c r="Q2581" i="3"/>
  <c r="Q2758" i="3"/>
  <c r="Q575" i="3"/>
  <c r="Q574" i="3"/>
  <c r="Q2826" i="3"/>
  <c r="Q562" i="3"/>
  <c r="Q2589" i="3"/>
  <c r="Q568" i="3"/>
  <c r="Q576" i="3"/>
  <c r="Q2754" i="3"/>
  <c r="Q597" i="3"/>
  <c r="Q2626" i="3"/>
  <c r="Q2610" i="3"/>
  <c r="Q2617" i="3"/>
  <c r="Q2611" i="3"/>
  <c r="Q2529" i="3"/>
  <c r="Q2618" i="3"/>
  <c r="Q2530" i="3"/>
  <c r="Q10064" i="3"/>
  <c r="Q2625" i="3"/>
  <c r="Q2519" i="3"/>
  <c r="Q10065" i="3"/>
  <c r="Q2616" i="3"/>
  <c r="Q2517" i="3"/>
  <c r="Q2518" i="3"/>
  <c r="Q2600" i="3"/>
  <c r="Q2598" i="3"/>
  <c r="Q2484" i="3"/>
  <c r="Q2485" i="3"/>
  <c r="Q2599" i="3"/>
  <c r="Q2160" i="3"/>
  <c r="Q2603" i="3"/>
  <c r="Q2486" i="3"/>
  <c r="Q2509" i="3"/>
  <c r="Q2511" i="3"/>
  <c r="Q2497" i="3"/>
  <c r="Q2494" i="3"/>
  <c r="Q2601" i="3"/>
  <c r="Q2480" i="3"/>
  <c r="Q2594" i="3"/>
  <c r="Q2287" i="3"/>
  <c r="Q1943" i="3"/>
  <c r="Q1916" i="3"/>
  <c r="Q2272" i="3"/>
  <c r="Q729" i="3"/>
  <c r="Q2604" i="3"/>
  <c r="Q2161" i="3"/>
  <c r="Q1327" i="3"/>
  <c r="Q1417" i="3"/>
  <c r="Q1604" i="3"/>
  <c r="Q2262" i="3"/>
  <c r="Q1944" i="3"/>
  <c r="Q2271" i="3"/>
  <c r="Q1326" i="3"/>
  <c r="Q1416" i="3"/>
  <c r="Q2261" i="3"/>
  <c r="Q1993" i="3"/>
  <c r="Q2270" i="3"/>
  <c r="Q2159" i="3"/>
  <c r="Q1325" i="3"/>
  <c r="Q1415" i="3"/>
  <c r="Q1602" i="3"/>
  <c r="Q2260" i="3"/>
  <c r="Q1934" i="3"/>
  <c r="Q2269" i="3"/>
  <c r="Q2158" i="3"/>
  <c r="Q1324" i="3"/>
  <c r="Q1414" i="3"/>
  <c r="Q1601" i="3"/>
  <c r="Q2187" i="3"/>
  <c r="Q1603" i="3"/>
  <c r="Q2587" i="3"/>
  <c r="Q787" i="3"/>
  <c r="Q2765" i="3"/>
  <c r="Q731" i="3"/>
  <c r="Q612" i="3"/>
  <c r="Q788" i="3"/>
  <c r="Q2750" i="3"/>
  <c r="Q730" i="3"/>
  <c r="Q611" i="3"/>
  <c r="Q2762" i="3"/>
  <c r="Q610" i="3"/>
  <c r="Q786" i="3"/>
  <c r="Q2761" i="3"/>
  <c r="Q616" i="3"/>
  <c r="Q2579" i="3"/>
  <c r="Q735" i="3"/>
  <c r="Q2756" i="3"/>
  <c r="Q2572" i="3"/>
  <c r="Q2578" i="3"/>
  <c r="Q2586" i="3"/>
  <c r="Q2779" i="3"/>
  <c r="Q2571" i="3"/>
  <c r="Q2577" i="3"/>
  <c r="Q2585" i="3"/>
  <c r="Q2793" i="3"/>
  <c r="Q2570" i="3"/>
  <c r="Q2576" i="3"/>
  <c r="Q2241" i="3"/>
  <c r="Q796" i="3"/>
  <c r="Q2573" i="3"/>
  <c r="Q790" i="3"/>
  <c r="Q2597" i="3"/>
  <c r="Q2483" i="3"/>
  <c r="Q2596" i="3"/>
  <c r="Q2482" i="3"/>
  <c r="Q2595" i="3"/>
  <c r="Q2481" i="3"/>
  <c r="Q2602" i="3"/>
  <c r="Q2496" i="3"/>
  <c r="Q734" i="3"/>
  <c r="Q615" i="3"/>
  <c r="Q791" i="3"/>
  <c r="Q2751" i="3"/>
  <c r="Q792" i="3"/>
  <c r="Q614" i="3"/>
  <c r="Q2498" i="3"/>
  <c r="Q2764" i="3"/>
  <c r="Q732" i="3"/>
  <c r="Q613" i="3"/>
  <c r="Q789" i="3"/>
  <c r="Q2763" i="3"/>
  <c r="Q737" i="3"/>
  <c r="Q618" i="3"/>
  <c r="Q794" i="3"/>
  <c r="Q2752" i="3"/>
  <c r="Q736" i="3"/>
  <c r="Q617" i="3"/>
  <c r="Q793" i="3"/>
  <c r="Q2766" i="3"/>
  <c r="Q733" i="3"/>
  <c r="Q1038" i="3"/>
  <c r="Q738" i="3"/>
  <c r="Q740" i="3"/>
  <c r="Q621" i="3"/>
  <c r="Q797" i="3"/>
  <c r="Q1784" i="3"/>
  <c r="Q739" i="3"/>
  <c r="Q620" i="3"/>
  <c r="Q2472" i="3"/>
  <c r="Q1872" i="3"/>
  <c r="Q2584" i="3"/>
  <c r="Q619" i="3"/>
  <c r="Q795" i="3"/>
  <c r="Q798" i="3"/>
  <c r="Q1128" i="3"/>
  <c r="Q622" i="3"/>
  <c r="Q1076" i="3"/>
  <c r="Q1423" i="3"/>
  <c r="Q1127" i="3"/>
  <c r="Q1037" i="3"/>
  <c r="Q1075" i="3"/>
  <c r="Q1873" i="3"/>
  <c r="Q1126" i="3"/>
  <c r="Q1036" i="3"/>
  <c r="Q1074" i="3"/>
  <c r="Q1942" i="3"/>
  <c r="Q1125" i="3"/>
  <c r="Q1035" i="3"/>
  <c r="Q1073" i="3"/>
  <c r="Q1965" i="3"/>
  <c r="Q2507" i="3"/>
  <c r="Q2528" i="3"/>
  <c r="Q2623" i="3"/>
  <c r="Q2527" i="3"/>
  <c r="Q2622" i="3"/>
  <c r="Q2526" i="3"/>
  <c r="Q2627" i="3"/>
  <c r="Q2531" i="3"/>
  <c r="Q2606" i="3"/>
  <c r="Q2502" i="3"/>
  <c r="Q2605" i="3"/>
  <c r="Q2501" i="3"/>
  <c r="Q2609" i="3"/>
  <c r="Q1785" i="3"/>
  <c r="Q2608" i="3"/>
  <c r="Q1034" i="3"/>
  <c r="Q2607" i="3"/>
  <c r="Q2506" i="3"/>
  <c r="Q2612" i="3"/>
  <c r="Q2516" i="3"/>
  <c r="Q743" i="3"/>
  <c r="Q624" i="3"/>
  <c r="Q800" i="3"/>
  <c r="Q1537" i="3"/>
  <c r="Q742" i="3"/>
  <c r="Q623" i="3"/>
  <c r="Q799" i="3"/>
  <c r="Q1673" i="3"/>
  <c r="Q741" i="3"/>
  <c r="Q2508" i="3"/>
  <c r="Q1505" i="3"/>
  <c r="Q1507" i="3"/>
  <c r="Q2000" i="3"/>
  <c r="Q2357" i="3"/>
  <c r="Q2441" i="3"/>
  <c r="Q2007" i="3"/>
  <c r="Q1043" i="3"/>
  <c r="Q1467" i="3"/>
  <c r="Q1506" i="3"/>
  <c r="Q1999" i="3"/>
  <c r="Q2450" i="3"/>
  <c r="Q2468" i="3"/>
  <c r="Q2025" i="3"/>
  <c r="Q1941" i="3"/>
  <c r="Q1466" i="3"/>
  <c r="Q1974" i="3"/>
  <c r="Q1794" i="3"/>
  <c r="Q2477" i="3"/>
  <c r="Q2512" i="3"/>
  <c r="Q2163" i="3"/>
  <c r="Q1329" i="3"/>
  <c r="Q1419" i="3"/>
  <c r="Q1606" i="3"/>
  <c r="Q1844" i="3"/>
  <c r="Q1871" i="3"/>
  <c r="Q2273" i="3"/>
  <c r="Q2162" i="3"/>
  <c r="Q1328" i="3"/>
  <c r="Q1418" i="3"/>
  <c r="Q1042" i="3"/>
  <c r="Q1046" i="3"/>
  <c r="Q1605" i="3"/>
  <c r="Q1072" i="3"/>
  <c r="Q1940" i="3"/>
  <c r="Q1123" i="3"/>
  <c r="Q1033" i="3"/>
  <c r="Q1071" i="3"/>
  <c r="Q1984" i="3"/>
  <c r="Q1931" i="3"/>
  <c r="Q1047" i="3"/>
  <c r="Q1471" i="3"/>
  <c r="Q1510" i="3"/>
  <c r="Q1843" i="3"/>
  <c r="Q1776" i="3"/>
  <c r="Q1468" i="3"/>
  <c r="Q1929" i="3"/>
  <c r="Q1124" i="3"/>
  <c r="Q2442" i="3"/>
  <c r="Q2360" i="3"/>
  <c r="Q2001" i="3"/>
  <c r="Q1508" i="3"/>
  <c r="Q2279" i="3"/>
  <c r="Q1045" i="3"/>
  <c r="Q1930" i="3"/>
  <c r="Q2320" i="3"/>
  <c r="Q2176" i="3"/>
  <c r="Q1957" i="3"/>
  <c r="Q1509" i="3"/>
  <c r="Q1470" i="3"/>
  <c r="Q1044" i="3"/>
  <c r="Q1469" i="3"/>
  <c r="Q2415" i="3"/>
  <c r="Q1992" i="3"/>
  <c r="Q1259" i="3"/>
  <c r="Q1401" i="3"/>
  <c r="Q1390" i="3"/>
  <c r="Q1949" i="3"/>
  <c r="Q2255" i="3"/>
  <c r="Q2412" i="3"/>
  <c r="Q2406" i="3"/>
  <c r="Q1258" i="3"/>
  <c r="Q1400" i="3"/>
  <c r="Q1389" i="3"/>
  <c r="Q1970" i="3"/>
  <c r="Q2379" i="3"/>
  <c r="Q2433" i="3"/>
  <c r="Q2144" i="3"/>
  <c r="Q1257" i="3"/>
  <c r="Q1399" i="3"/>
  <c r="Q1388" i="3"/>
  <c r="Q1823" i="3"/>
  <c r="Q2445" i="3"/>
  <c r="Q2474" i="3"/>
  <c r="Q2348" i="3"/>
  <c r="Q1256" i="3"/>
  <c r="Q1398" i="3"/>
  <c r="Q1387" i="3"/>
  <c r="Q1948" i="3"/>
  <c r="Q2319" i="3"/>
  <c r="Q2323" i="3"/>
  <c r="Q2254" i="3"/>
  <c r="Q2428" i="3"/>
  <c r="Q2108" i="3"/>
  <c r="Q2383" i="3"/>
  <c r="Q2390" i="3"/>
  <c r="Q888" i="3"/>
  <c r="Q1452" i="3"/>
  <c r="Q1491" i="3"/>
  <c r="Q1908" i="3"/>
  <c r="Q2325" i="3"/>
  <c r="Q2463" i="3"/>
  <c r="Q2405" i="3"/>
  <c r="Q889" i="3"/>
  <c r="Q1451" i="3"/>
  <c r="Q2391" i="3"/>
  <c r="Q1733" i="3"/>
  <c r="Q1397" i="3"/>
  <c r="Q2476" i="3"/>
  <c r="Q2414" i="3"/>
  <c r="Q959" i="3"/>
  <c r="Q1450" i="3"/>
  <c r="Q1489" i="3"/>
  <c r="Q1861" i="3"/>
  <c r="Q2456" i="3"/>
  <c r="Q2495" i="3"/>
  <c r="Q2350" i="3"/>
  <c r="Q1260" i="3"/>
  <c r="Q1402" i="3"/>
  <c r="Q1391" i="3"/>
  <c r="Q1950" i="3"/>
  <c r="Q1490" i="3"/>
  <c r="Q2875" i="3"/>
  <c r="Q2866" i="3"/>
  <c r="Q2853" i="3"/>
  <c r="Q2854" i="3"/>
  <c r="Q2858" i="3"/>
  <c r="Q2870" i="3"/>
  <c r="Q2871" i="3"/>
  <c r="Q2389" i="3"/>
  <c r="Q2876" i="3"/>
  <c r="Q3385" i="3"/>
  <c r="Q3447" i="3"/>
  <c r="Q3449" i="3"/>
  <c r="Q3377" i="3"/>
  <c r="Q3378" i="3"/>
  <c r="Q3458" i="3"/>
  <c r="Q3395" i="3"/>
  <c r="Q3404" i="3"/>
  <c r="Q3413" i="3"/>
  <c r="Q3434" i="3"/>
  <c r="Q3443" i="3"/>
  <c r="Q1384" i="3"/>
  <c r="Q1492" i="3"/>
  <c r="Q1386" i="3"/>
  <c r="Q1947" i="3"/>
  <c r="Q2371" i="3"/>
  <c r="Q2387" i="3"/>
  <c r="Q2404" i="3"/>
  <c r="Q1254" i="3"/>
  <c r="Q1396" i="3"/>
  <c r="Q1385" i="3"/>
  <c r="Q1954" i="3"/>
  <c r="Q2398" i="3"/>
  <c r="Q2418" i="3"/>
  <c r="Q2413" i="3"/>
  <c r="Q2848" i="3"/>
  <c r="Q1255" i="3"/>
  <c r="Q2862" i="3"/>
  <c r="Q1253" i="3"/>
  <c r="Q2849" i="3"/>
  <c r="Q1395" i="3"/>
  <c r="Q3362" i="3"/>
  <c r="Q2473" i="3"/>
  <c r="Q2446" i="3"/>
  <c r="Q1822" i="3"/>
  <c r="Q2278" i="3"/>
  <c r="Q2259" i="3"/>
  <c r="Q2807" i="3"/>
  <c r="Q1927" i="3"/>
  <c r="Q1041" i="3"/>
  <c r="Q1461" i="3"/>
  <c r="Q1500" i="3"/>
  <c r="Q1962" i="3"/>
  <c r="Q2186" i="3"/>
  <c r="Q2394" i="3"/>
  <c r="Q1972" i="3"/>
  <c r="Q1040" i="3"/>
  <c r="Q1460" i="3"/>
  <c r="Q583" i="3"/>
  <c r="Q2010" i="3"/>
  <c r="Q598" i="3"/>
  <c r="Q2436" i="3"/>
  <c r="Q2005" i="3"/>
  <c r="Q1039" i="3"/>
  <c r="Q1459" i="3"/>
  <c r="Q1498" i="3"/>
  <c r="Q2181" i="3"/>
  <c r="Q2302" i="3"/>
  <c r="Q2458" i="3"/>
  <c r="Q2023" i="3"/>
  <c r="Q1009" i="3"/>
  <c r="Q1458" i="3"/>
  <c r="Q1497" i="3"/>
  <c r="Q1982" i="3"/>
  <c r="Q1499" i="3"/>
  <c r="Q609" i="3"/>
  <c r="Q590" i="3"/>
  <c r="Q582" i="3"/>
  <c r="Q596" i="3"/>
  <c r="Q2753" i="3"/>
  <c r="Q589" i="3"/>
  <c r="Q581" i="3"/>
  <c r="Q595" i="3"/>
  <c r="Q2755" i="3"/>
  <c r="Q588" i="3"/>
  <c r="Q580" i="3"/>
  <c r="Q594" i="3"/>
  <c r="Q2784" i="3"/>
  <c r="Q608" i="3"/>
  <c r="Q584" i="3"/>
  <c r="Q1928" i="3"/>
  <c r="Q2808" i="3"/>
  <c r="Q587" i="3"/>
  <c r="Q579" i="3"/>
  <c r="Q593" i="3"/>
  <c r="Q2769" i="3"/>
  <c r="Q586" i="3"/>
  <c r="Q578" i="3"/>
  <c r="Q592" i="3"/>
  <c r="Q2773" i="3"/>
  <c r="Q585" i="3"/>
  <c r="Q577" i="3"/>
  <c r="Q591" i="3"/>
  <c r="Q2786" i="3"/>
  <c r="Q599" i="3"/>
  <c r="Q1494" i="3"/>
  <c r="Q1496" i="3"/>
  <c r="Q1961" i="3"/>
  <c r="Q2104" i="3"/>
  <c r="Q2393" i="3"/>
  <c r="Q1971" i="3"/>
  <c r="Q961" i="3"/>
  <c r="Q1456" i="3"/>
  <c r="Q1495" i="3"/>
  <c r="Q2009" i="3"/>
  <c r="Q2264" i="3"/>
  <c r="Q2435" i="3"/>
  <c r="Q2004" i="3"/>
  <c r="Q2384" i="3"/>
  <c r="Q1455" i="3"/>
  <c r="Q1926" i="3"/>
  <c r="Q2089" i="3"/>
  <c r="Q2286" i="3"/>
  <c r="Q2471" i="3"/>
  <c r="Q2022" i="3"/>
  <c r="Q958" i="3"/>
  <c r="Q1454" i="3"/>
  <c r="Q1493" i="3"/>
  <c r="Q1977" i="3"/>
  <c r="Q2339" i="3"/>
  <c r="Q2510" i="3"/>
  <c r="Q2349" i="3"/>
  <c r="Q863" i="3"/>
  <c r="Q1453" i="3"/>
  <c r="Q960" i="3"/>
  <c r="Q963" i="3"/>
  <c r="Q2805" i="3"/>
  <c r="Q965" i="3"/>
  <c r="Q1465" i="3"/>
  <c r="Q1504" i="3"/>
  <c r="Q1963" i="3"/>
  <c r="Q2171" i="3"/>
  <c r="Q2395" i="3"/>
  <c r="Q1973" i="3"/>
  <c r="Q964" i="3"/>
  <c r="Q1464" i="3"/>
  <c r="Q1503" i="3"/>
  <c r="Q2011" i="3"/>
  <c r="Q2268" i="3"/>
  <c r="Q1457" i="3"/>
  <c r="Q2024" i="3"/>
  <c r="Q2487" i="3"/>
  <c r="Q2500" i="3"/>
  <c r="Q2315" i="3"/>
  <c r="Q1980" i="3"/>
  <c r="Q1501" i="3"/>
  <c r="Q2437" i="3"/>
  <c r="Q966" i="3"/>
  <c r="Q2006" i="3"/>
  <c r="Q2620" i="3"/>
  <c r="Q2289" i="3"/>
  <c r="Q2524" i="3"/>
  <c r="Q1502" i="3"/>
  <c r="Q1463" i="3"/>
  <c r="Q962" i="3"/>
  <c r="Q1462" i="3"/>
  <c r="Q2525" i="3"/>
  <c r="Q2621" i="3"/>
  <c r="Q2624" i="3"/>
  <c r="Q5813" i="3"/>
  <c r="Q6065" i="3"/>
  <c r="Q5818" i="3"/>
  <c r="Q5817" i="3"/>
  <c r="Q5816" i="3"/>
  <c r="Q5947" i="3"/>
  <c r="Q5942" i="3"/>
  <c r="Q5892" i="3"/>
  <c r="Q5995" i="3"/>
  <c r="Q5976" i="3"/>
  <c r="Q5814" i="3"/>
  <c r="Q6035" i="3"/>
  <c r="Q5966" i="3"/>
  <c r="Q5959" i="3"/>
  <c r="Q5908" i="3"/>
  <c r="Q6004" i="3"/>
  <c r="Q5853" i="3"/>
  <c r="Q5852" i="3"/>
  <c r="Q5851" i="3"/>
  <c r="Q5982" i="3"/>
  <c r="Q5815" i="3"/>
  <c r="Q5841" i="3"/>
  <c r="Q5879" i="3"/>
  <c r="Q5999" i="3"/>
  <c r="Q5795" i="3"/>
  <c r="Q5794" i="3"/>
  <c r="Q5793" i="3"/>
  <c r="Q5973" i="3"/>
  <c r="Q5964" i="3"/>
  <c r="Q5904" i="3"/>
  <c r="Q5930" i="3"/>
  <c r="Q5842" i="3"/>
  <c r="Q6023" i="3"/>
  <c r="Q5840" i="3"/>
  <c r="Q5986" i="3"/>
  <c r="Q5978" i="3"/>
  <c r="Q5916" i="3"/>
  <c r="Q6030" i="3"/>
  <c r="Q5878" i="3"/>
  <c r="Q5877" i="3"/>
  <c r="Q5876" i="3"/>
  <c r="Q5891" i="3"/>
  <c r="Q6013" i="3"/>
  <c r="Q6021" i="3"/>
  <c r="Q5832" i="3"/>
  <c r="Q5831" i="3"/>
  <c r="Q5830" i="3"/>
  <c r="Q5979" i="3"/>
  <c r="Q5971" i="3"/>
  <c r="Q5912" i="3"/>
  <c r="Q6032" i="3"/>
  <c r="Q5864" i="3"/>
  <c r="Q5920" i="3"/>
  <c r="Q5862" i="3"/>
  <c r="Q5957" i="3"/>
  <c r="Q6002" i="3"/>
  <c r="Q5925" i="3"/>
  <c r="Q6057" i="3"/>
  <c r="Q5804" i="3"/>
  <c r="Q5803" i="3"/>
  <c r="Q5802" i="3"/>
  <c r="Q5961" i="3"/>
  <c r="Q5953" i="3"/>
  <c r="Q5863" i="3"/>
  <c r="Q5776" i="3"/>
  <c r="Q6020" i="3"/>
  <c r="Q5797" i="3"/>
  <c r="Q5890" i="3"/>
  <c r="Q5889" i="3"/>
  <c r="Q6024" i="3"/>
  <c r="Q6008" i="3"/>
  <c r="Q5935" i="3"/>
  <c r="Q6050" i="3"/>
  <c r="Q6019" i="3"/>
  <c r="Q5777" i="3"/>
  <c r="Q5900" i="3"/>
  <c r="Q5946" i="3"/>
  <c r="Q5941" i="3"/>
  <c r="Q5865" i="3"/>
  <c r="Q6009" i="3"/>
  <c r="Q5775" i="3"/>
  <c r="Q5774" i="3"/>
  <c r="Q5773" i="3"/>
  <c r="Q5965" i="3"/>
  <c r="Q5944" i="3"/>
  <c r="Q5778" i="3"/>
  <c r="Q5993" i="3"/>
  <c r="Q5873" i="3"/>
  <c r="Q5872" i="3"/>
  <c r="Q6007" i="3"/>
  <c r="Q5990" i="3"/>
  <c r="Q6043" i="3"/>
  <c r="Q5811" i="3"/>
  <c r="Q5810" i="3"/>
  <c r="Q5939" i="3"/>
  <c r="Q5951" i="3"/>
  <c r="Q5888" i="3"/>
  <c r="Q5915" i="3"/>
  <c r="Q5809" i="3"/>
  <c r="Q5808" i="3"/>
  <c r="Q5807" i="3"/>
  <c r="Q5954" i="3"/>
  <c r="Q5945" i="3"/>
  <c r="Q5907" i="3"/>
  <c r="Q6000" i="3"/>
  <c r="Q5850" i="3"/>
  <c r="Q5934" i="3"/>
  <c r="Q5958" i="3"/>
  <c r="Q5792" i="3"/>
  <c r="Q5791" i="3"/>
  <c r="Q5790" i="3"/>
  <c r="Q5940" i="3"/>
  <c r="Q5929" i="3"/>
  <c r="Q5875" i="3"/>
  <c r="Q5996" i="3"/>
  <c r="Q5789" i="3"/>
  <c r="Q5874" i="3"/>
  <c r="Q5787" i="3"/>
  <c r="Q6017" i="3"/>
  <c r="Q5950" i="3"/>
  <c r="Q5903" i="3"/>
  <c r="Q6003" i="3"/>
  <c r="Q5839" i="3"/>
  <c r="Q5838" i="3"/>
  <c r="Q5837" i="3"/>
  <c r="Q5972" i="3"/>
  <c r="Q5963" i="3"/>
  <c r="Q5970" i="3"/>
  <c r="Q5788" i="3"/>
  <c r="Q5860" i="3"/>
  <c r="Q5849" i="3"/>
  <c r="Q5899" i="3"/>
  <c r="Q6015" i="3"/>
  <c r="Q5829" i="3"/>
  <c r="Q5828" i="3"/>
  <c r="Q5827" i="3"/>
  <c r="Q5968" i="3"/>
  <c r="Q5960" i="3"/>
  <c r="Q5952" i="3"/>
  <c r="Q6029" i="3"/>
  <c r="Q5767" i="3"/>
  <c r="Q5859" i="3"/>
  <c r="Q5858" i="3"/>
  <c r="Q5991" i="3"/>
  <c r="Q5984" i="3"/>
  <c r="Q5923" i="3"/>
  <c r="Q6047" i="3"/>
  <c r="Q5798" i="3"/>
  <c r="Q5812" i="3"/>
  <c r="Q5796" i="3"/>
  <c r="Q5911" i="3"/>
  <c r="Q6034" i="3"/>
  <c r="Q5883" i="3"/>
  <c r="Q5962" i="3"/>
  <c r="Q5919" i="3"/>
  <c r="Q6012" i="3"/>
  <c r="Q5887" i="3"/>
  <c r="Q5886" i="3"/>
  <c r="Q5885" i="3"/>
  <c r="Q5992" i="3"/>
  <c r="Q5943" i="3"/>
  <c r="Q5933" i="3"/>
  <c r="Q5848" i="3"/>
  <c r="Q5772" i="3"/>
  <c r="Q5771" i="3"/>
  <c r="Q5770" i="3"/>
  <c r="Q5938" i="3"/>
  <c r="Q5924" i="3"/>
  <c r="Q5861" i="3"/>
  <c r="Q6006" i="3"/>
  <c r="Q5769" i="3"/>
  <c r="Q5768" i="3"/>
  <c r="Q5985" i="3"/>
  <c r="Q6040" i="3"/>
  <c r="Q5898" i="3"/>
  <c r="Q6090" i="3"/>
  <c r="Q6067" i="3"/>
  <c r="Q6026" i="3"/>
  <c r="Q5825" i="3"/>
  <c r="Q6070" i="3"/>
  <c r="Q6058" i="3"/>
  <c r="Q5910" i="3"/>
  <c r="Q6075" i="3"/>
  <c r="Q6076" i="3"/>
  <c r="Q5826" i="3"/>
  <c r="Q5857" i="3"/>
  <c r="Q6071" i="3"/>
  <c r="Q6098" i="3"/>
  <c r="Q6087" i="3"/>
  <c r="Q6056" i="3"/>
  <c r="Q5897" i="3"/>
  <c r="Q6089" i="3"/>
  <c r="Q6083" i="3"/>
  <c r="Q6095" i="3"/>
  <c r="Q6091" i="3"/>
  <c r="Q6069" i="3"/>
  <c r="Q5906" i="3"/>
  <c r="Q6097" i="3"/>
  <c r="Q6081" i="3"/>
  <c r="Q6044" i="3"/>
  <c r="Q5846" i="3"/>
  <c r="Q6082" i="3"/>
  <c r="Q6077" i="3"/>
  <c r="Q6045" i="3"/>
  <c r="Q6099" i="3"/>
  <c r="Q6055" i="3"/>
  <c r="Q6066" i="3"/>
  <c r="Q5884" i="3"/>
  <c r="Q6092" i="3"/>
  <c r="Q6088" i="3"/>
  <c r="Q5932" i="3"/>
  <c r="Q6102" i="3"/>
  <c r="Q6053" i="3"/>
  <c r="Q6005" i="3"/>
  <c r="Q6046" i="3"/>
  <c r="Q5918" i="3"/>
  <c r="Q7410" i="3"/>
  <c r="Q5937" i="3"/>
  <c r="Q5870" i="3"/>
  <c r="Q6085" i="3"/>
  <c r="Q6080" i="3"/>
  <c r="Q5927" i="3"/>
  <c r="Q6100" i="3"/>
  <c r="Q7414" i="3"/>
  <c r="Q7419" i="3"/>
  <c r="Q6084" i="3"/>
  <c r="Q7415" i="3"/>
  <c r="Q6096" i="3"/>
  <c r="Q7408" i="3"/>
  <c r="Q7416" i="3"/>
  <c r="Q7412" i="3"/>
  <c r="Q7409" i="3"/>
  <c r="Q7418" i="3"/>
  <c r="Q7413" i="3"/>
  <c r="Q7411" i="3"/>
  <c r="Q6001" i="3"/>
  <c r="Q5928" i="3"/>
  <c r="Q7417" i="3"/>
  <c r="Q6060" i="3"/>
  <c r="Q6078" i="3"/>
  <c r="Q5994" i="3"/>
  <c r="Q5786" i="3"/>
  <c r="Q6048" i="3"/>
  <c r="Q6037" i="3"/>
  <c r="Q5871" i="3"/>
  <c r="Q6086" i="3"/>
  <c r="Q6059" i="3"/>
  <c r="Q6049" i="3"/>
  <c r="Q5785" i="3"/>
  <c r="Q6101" i="3"/>
  <c r="Q6052" i="3"/>
  <c r="Q5902" i="3"/>
  <c r="Q6093" i="3"/>
  <c r="Q6072" i="3"/>
  <c r="Q6031" i="3"/>
  <c r="Q5836" i="3"/>
  <c r="Q6073" i="3"/>
  <c r="Q6064" i="3"/>
  <c r="Q5914" i="3"/>
  <c r="Q6014" i="3"/>
  <c r="Q5909" i="3"/>
  <c r="Q5822" i="3"/>
  <c r="Q5956" i="3"/>
  <c r="Q5948" i="3"/>
  <c r="Q5896" i="3"/>
  <c r="Q5998" i="3"/>
  <c r="Q5821" i="3"/>
  <c r="Q5820" i="3"/>
  <c r="Q5819" i="3"/>
  <c r="Q5894" i="3"/>
  <c r="Q5967" i="3"/>
  <c r="Q6079" i="3"/>
  <c r="Q6010" i="3"/>
  <c r="Q5856" i="3"/>
  <c r="Q5855" i="3"/>
  <c r="Q5854" i="3"/>
  <c r="Q5989" i="3"/>
  <c r="Q5983" i="3"/>
  <c r="Q5921" i="3"/>
  <c r="Q6028" i="3"/>
  <c r="Q5895" i="3"/>
  <c r="Q5977" i="3"/>
  <c r="Q5987" i="3"/>
  <c r="Q5801" i="3"/>
  <c r="Q5800" i="3"/>
  <c r="Q5799" i="3"/>
  <c r="Q5981" i="3"/>
  <c r="Q5974" i="3"/>
  <c r="Q5905" i="3"/>
  <c r="Q6018" i="3"/>
  <c r="Q5845" i="3"/>
  <c r="Q5922" i="3"/>
  <c r="Q5823" i="3"/>
  <c r="Q5805" i="3"/>
  <c r="Q5824" i="3"/>
  <c r="Q5917" i="3"/>
  <c r="Q6038" i="3"/>
  <c r="Q5882" i="3"/>
  <c r="Q5881" i="3"/>
  <c r="Q5880" i="3"/>
  <c r="Q6051" i="3"/>
  <c r="Q6042" i="3"/>
  <c r="Q5931" i="3"/>
  <c r="Q5997" i="3"/>
  <c r="Q5843" i="3"/>
  <c r="Q6068" i="3"/>
  <c r="Q5834" i="3"/>
  <c r="Q5988" i="3"/>
  <c r="Q5913" i="3"/>
  <c r="Q6039" i="3"/>
  <c r="Q5868" i="3"/>
  <c r="Q5867" i="3"/>
  <c r="Q5866" i="3"/>
  <c r="Q6036" i="3"/>
  <c r="Q5835" i="3"/>
  <c r="Q5926" i="3"/>
  <c r="Q5833" i="3"/>
  <c r="Q6061" i="3"/>
  <c r="Q6016" i="3"/>
  <c r="Q5806" i="3"/>
  <c r="Q6062" i="3"/>
  <c r="Q6054" i="3"/>
  <c r="Q5847" i="3"/>
  <c r="Q6094" i="3"/>
  <c r="Q5844" i="3"/>
  <c r="Q5893" i="3"/>
  <c r="Q6022" i="3"/>
  <c r="Q5955" i="3"/>
  <c r="Q6041" i="3"/>
  <c r="Q6027" i="3"/>
  <c r="Q5936" i="3"/>
  <c r="Q6063" i="3"/>
  <c r="Q5784" i="3"/>
  <c r="Q6033" i="3"/>
  <c r="Q5783" i="3"/>
  <c r="Q5980" i="3"/>
  <c r="Q5782" i="3"/>
  <c r="Q6025" i="3"/>
  <c r="Q5949" i="3"/>
  <c r="Q5969" i="3"/>
  <c r="Q6011" i="3"/>
  <c r="Q5781" i="3"/>
  <c r="Q5780" i="3"/>
  <c r="Q5779" i="3"/>
  <c r="Q5975" i="3"/>
  <c r="Q5869" i="3"/>
  <c r="Q6074" i="3"/>
  <c r="Q5901" i="3"/>
  <c r="Q6645" i="3"/>
  <c r="Q6625" i="3"/>
  <c r="Q6622" i="3"/>
  <c r="Q6623" i="3"/>
  <c r="Q6619" i="3"/>
  <c r="Q6644" i="3"/>
  <c r="Q6621" i="3"/>
  <c r="Q6624" i="3"/>
  <c r="Q6648" i="3"/>
  <c r="Q6650" i="3"/>
  <c r="Q6628" i="3"/>
  <c r="Q6643" i="3"/>
  <c r="Q6626" i="3"/>
  <c r="Q6620" i="3"/>
  <c r="Q6627" i="3"/>
  <c r="Q6646" i="3"/>
  <c r="Q6647" i="3"/>
  <c r="Q6649" i="3"/>
  <c r="Q6634" i="3"/>
  <c r="Q6651" i="3"/>
  <c r="Q6652" i="3"/>
  <c r="Q6636" i="3"/>
  <c r="Q6654" i="3"/>
  <c r="Q6639" i="3"/>
  <c r="Q6637" i="3"/>
  <c r="Q6633" i="3"/>
  <c r="Q6635" i="3"/>
  <c r="Q6640" i="3"/>
  <c r="Q6653" i="3"/>
  <c r="Q6641" i="3"/>
  <c r="Q6642" i="3"/>
  <c r="Q6638" i="3"/>
  <c r="Q5143" i="3"/>
  <c r="Q6630" i="3"/>
  <c r="Q6632" i="3"/>
  <c r="Q5146" i="3"/>
  <c r="Q5142" i="3"/>
  <c r="Q5149" i="3"/>
  <c r="Q5147" i="3"/>
  <c r="Q5144" i="3"/>
  <c r="Q6631" i="3"/>
  <c r="Q5148" i="3"/>
  <c r="Q5145" i="3"/>
  <c r="Q5153" i="3"/>
  <c r="Q5152" i="3"/>
  <c r="Q5151" i="3"/>
  <c r="Q5150" i="3"/>
  <c r="Q6629" i="3"/>
  <c r="Q3035" i="3"/>
  <c r="Q6708" i="3"/>
  <c r="Q6720" i="3"/>
  <c r="Q6713" i="3"/>
  <c r="Q5158" i="3"/>
  <c r="Q6714" i="3"/>
  <c r="Q5160" i="3"/>
  <c r="Q6702" i="3"/>
  <c r="Q6705" i="3"/>
  <c r="Q3033" i="3"/>
  <c r="Q6709" i="3"/>
  <c r="Q6718" i="3"/>
  <c r="Q5159" i="3"/>
  <c r="Q3285" i="3"/>
  <c r="Q6706" i="3"/>
  <c r="Q6703" i="3"/>
  <c r="Q6717" i="3"/>
  <c r="Q6716" i="3"/>
  <c r="Q5157" i="3"/>
  <c r="Q6719" i="3"/>
  <c r="Q3034" i="3"/>
  <c r="Q4442" i="3"/>
  <c r="Q4441" i="3"/>
  <c r="Q4440" i="3"/>
  <c r="Q6711" i="3"/>
  <c r="Q105" i="3"/>
  <c r="Q6710" i="3"/>
  <c r="Q3288" i="3"/>
  <c r="Q3224" i="3"/>
  <c r="Q3218" i="3"/>
  <c r="Q3280" i="3"/>
  <c r="Q106" i="3"/>
  <c r="Q108" i="3"/>
  <c r="Q3284" i="3"/>
  <c r="Q3306" i="3"/>
  <c r="Q3346" i="3"/>
  <c r="Q3307" i="3"/>
  <c r="Q6721" i="3"/>
  <c r="Q6722" i="3"/>
  <c r="Q107" i="3"/>
  <c r="Q3343" i="3"/>
  <c r="Q6712" i="3"/>
  <c r="Q6715" i="3"/>
  <c r="Q6704" i="3"/>
  <c r="Q6707" i="3"/>
  <c r="Q5161" i="3"/>
  <c r="Q3263" i="3"/>
  <c r="Q3305" i="3"/>
  <c r="Q5156" i="3"/>
  <c r="Q342" i="3"/>
  <c r="Q2929" i="3"/>
  <c r="Q362" i="3"/>
  <c r="Q2941" i="3"/>
  <c r="Q374" i="3"/>
  <c r="Q370" i="3"/>
  <c r="Q334" i="3"/>
  <c r="Q350" i="3"/>
  <c r="Q2921" i="3"/>
  <c r="Q2925" i="3"/>
  <c r="Q2937" i="3"/>
  <c r="Q366" i="3"/>
  <c r="Q330" i="3"/>
  <c r="Q358" i="3"/>
  <c r="Q326" i="3"/>
  <c r="Q318" i="3"/>
  <c r="Q306" i="3"/>
  <c r="Q3623" i="3"/>
  <c r="Q3619" i="3"/>
  <c r="Q3627" i="3"/>
  <c r="Q6521" i="3"/>
  <c r="Q3651" i="3"/>
  <c r="Q5743" i="3"/>
  <c r="Q3655" i="3"/>
  <c r="Q2933" i="3"/>
  <c r="Q322" i="3"/>
  <c r="Q3647" i="3"/>
  <c r="Q3635" i="3"/>
  <c r="Q3639" i="3"/>
  <c r="Q6517" i="3"/>
  <c r="Q5739" i="3"/>
  <c r="Q3643" i="3"/>
  <c r="Q354" i="3"/>
  <c r="Q314" i="3"/>
  <c r="Q346" i="3"/>
  <c r="Q310" i="3"/>
  <c r="Q3631" i="3"/>
  <c r="Q338" i="3"/>
  <c r="Q8395" i="3"/>
  <c r="Q8362" i="3"/>
  <c r="Q8364" i="3"/>
  <c r="Q8392" i="3"/>
  <c r="Q8386" i="3"/>
  <c r="Q8381" i="3"/>
  <c r="Q8359" i="3"/>
  <c r="Q8366" i="3"/>
  <c r="Q8376" i="3"/>
  <c r="Q8375" i="3"/>
  <c r="Q8391" i="3"/>
  <c r="Q8357" i="3"/>
  <c r="Q8365" i="3"/>
  <c r="Q8361" i="3"/>
  <c r="Q8363" i="3"/>
  <c r="Q8387" i="3"/>
  <c r="Q8377" i="3"/>
  <c r="Q8374" i="3"/>
  <c r="Q8382" i="3"/>
  <c r="Q8388" i="3"/>
  <c r="Q8358" i="3"/>
  <c r="Q8360" i="3"/>
  <c r="Q8380" i="3"/>
  <c r="Q8379" i="3"/>
  <c r="Q8396" i="3"/>
  <c r="Q8394" i="3"/>
  <c r="Q8384" i="3"/>
  <c r="Q8389" i="3"/>
  <c r="Q8397" i="3"/>
  <c r="Q8378" i="3"/>
  <c r="Q8390" i="3"/>
  <c r="Q8383" i="3"/>
  <c r="Q8385" i="3"/>
  <c r="Q8356" i="3"/>
  <c r="Q2934" i="3"/>
  <c r="Q2942" i="3"/>
  <c r="Q2930" i="3"/>
  <c r="Q375" i="3"/>
  <c r="Q363" i="3"/>
  <c r="Q343" i="3"/>
  <c r="Q8368" i="3"/>
  <c r="Q355" i="3"/>
  <c r="Q8369" i="3"/>
  <c r="Q3632" i="3"/>
  <c r="Q8370" i="3"/>
  <c r="Q8372" i="3"/>
  <c r="Q8373" i="3"/>
  <c r="Q8367" i="3"/>
  <c r="Q2922" i="3"/>
  <c r="Q2926" i="3"/>
  <c r="Q2938" i="3"/>
  <c r="Q367" i="3"/>
  <c r="Q8371" i="3"/>
  <c r="Q359" i="3"/>
  <c r="Q3656" i="3"/>
  <c r="Q327" i="3"/>
  <c r="Q323" i="3"/>
  <c r="Q319" i="3"/>
  <c r="Q307" i="3"/>
  <c r="Q335" i="3"/>
  <c r="Q3620" i="3"/>
  <c r="Q3624" i="3"/>
  <c r="Q3628" i="3"/>
  <c r="Q6522" i="3"/>
  <c r="Q3652" i="3"/>
  <c r="Q5744" i="3"/>
  <c r="Q331" i="3"/>
  <c r="Q3648" i="3"/>
  <c r="Q339" i="3"/>
  <c r="Q3636" i="3"/>
  <c r="Q3640" i="3"/>
  <c r="Q6518" i="3"/>
  <c r="Q5740" i="3"/>
  <c r="Q3644" i="3"/>
  <c r="Q8393" i="3"/>
  <c r="Q315" i="3"/>
  <c r="Q371" i="3"/>
  <c r="Q351" i="3"/>
  <c r="Q347" i="3"/>
  <c r="Q311" i="3"/>
  <c r="Q535" i="3"/>
  <c r="Q6344" i="3"/>
  <c r="Q6413" i="3"/>
  <c r="Q539" i="3"/>
  <c r="Q531" i="3"/>
  <c r="Q18" i="3"/>
  <c r="Q6394" i="3"/>
  <c r="Q5408" i="3"/>
  <c r="Q7705" i="3"/>
  <c r="Q6380" i="3"/>
  <c r="Q7708" i="3"/>
  <c r="Q6427" i="3"/>
  <c r="Q6216" i="3"/>
  <c r="Q6223" i="3"/>
  <c r="Q6195" i="3"/>
  <c r="Q6391" i="3"/>
  <c r="Q6424" i="3"/>
  <c r="Q3613" i="3"/>
  <c r="Q6232" i="3"/>
  <c r="Q7951" i="3"/>
  <c r="Q15" i="3"/>
  <c r="Q6402" i="3"/>
  <c r="Q6307" i="3"/>
  <c r="Q6435" i="3"/>
  <c r="Q6369" i="3"/>
  <c r="Q6372" i="3"/>
  <c r="Q28" i="3"/>
  <c r="Q6397" i="3"/>
  <c r="Q6416" i="3"/>
  <c r="Q6408" i="3"/>
  <c r="Q6375" i="3"/>
  <c r="Q6441" i="3"/>
  <c r="Q7711" i="3"/>
  <c r="Q6430" i="3"/>
  <c r="Q5411" i="3"/>
  <c r="Q6419" i="3"/>
  <c r="Q5610" i="3"/>
  <c r="Q25" i="3"/>
  <c r="Q31" i="3"/>
  <c r="Q3043" i="3"/>
  <c r="Q6386" i="3"/>
  <c r="Q6313" i="3"/>
  <c r="Q6310" i="3"/>
  <c r="Q6383" i="3"/>
  <c r="Q22" i="3"/>
  <c r="Q6438" i="3"/>
  <c r="Q6405" i="3"/>
  <c r="Q3048" i="3"/>
  <c r="Q3038" i="3"/>
  <c r="Q3053" i="3"/>
  <c r="Q6596" i="3"/>
  <c r="Q5607" i="3"/>
  <c r="Q6347" i="3"/>
  <c r="Q6204" i="3"/>
  <c r="Q3616" i="3"/>
  <c r="Q6364" i="3"/>
  <c r="Q6246" i="3"/>
  <c r="Q6238" i="3"/>
  <c r="Q528" i="3"/>
  <c r="Q6359" i="3"/>
  <c r="Q6256" i="3"/>
  <c r="Q6271" i="3"/>
  <c r="Q6283" i="3"/>
  <c r="Q525" i="3"/>
  <c r="Q6201" i="3"/>
  <c r="Q6219" i="3"/>
  <c r="Q6304" i="3"/>
  <c r="Q6292" i="3"/>
  <c r="Q6277" i="3"/>
  <c r="Q6298" i="3"/>
  <c r="Q6253" i="3"/>
  <c r="Q6259" i="3"/>
  <c r="Q6301" i="3"/>
  <c r="Q6229" i="3"/>
  <c r="Q12" i="3"/>
  <c r="Q6268" i="3"/>
  <c r="Q522" i="3"/>
  <c r="Q519" i="3"/>
  <c r="Q6295" i="3"/>
  <c r="Q6580" i="3"/>
  <c r="Q5405" i="3"/>
  <c r="Q6570" i="3"/>
  <c r="Q6602" i="3"/>
  <c r="Q6615" i="3"/>
  <c r="Q6608" i="3"/>
  <c r="Q6575" i="3"/>
  <c r="Q6590" i="3"/>
  <c r="Q6207" i="3"/>
  <c r="Q36" i="3"/>
  <c r="Q39" i="3"/>
  <c r="Q6566" i="3"/>
  <c r="Q3009" i="3"/>
  <c r="Q6562" i="3"/>
  <c r="Q6274" i="3"/>
  <c r="Q9" i="3"/>
  <c r="Q6265" i="3"/>
  <c r="Q6250" i="3"/>
  <c r="Q513" i="3"/>
  <c r="Q6262" i="3"/>
  <c r="Q6235" i="3"/>
  <c r="Q6241" i="3"/>
  <c r="Q6226" i="3"/>
  <c r="Q510" i="3"/>
  <c r="Q516" i="3"/>
  <c r="Q4792" i="3"/>
  <c r="Q4849" i="3"/>
  <c r="Q10043" i="3"/>
  <c r="Q4876" i="3"/>
  <c r="Q4957" i="3"/>
  <c r="Q4855" i="3"/>
  <c r="Q4930" i="3"/>
  <c r="Q4841" i="3"/>
  <c r="Q4704" i="3"/>
  <c r="Q4811" i="3"/>
  <c r="Q4724" i="3"/>
  <c r="Q4520" i="3"/>
  <c r="Q4587" i="3"/>
  <c r="Q4556" i="3"/>
  <c r="Q4607" i="3"/>
  <c r="Q4667" i="3"/>
  <c r="Q4635" i="3"/>
  <c r="Q4537" i="3"/>
  <c r="Q4828" i="3"/>
  <c r="Q4664" i="3"/>
  <c r="Q5303" i="3"/>
  <c r="Q4834" i="3"/>
  <c r="Q4819" i="3"/>
  <c r="Q4805" i="3"/>
  <c r="Q4789" i="3"/>
  <c r="Q4533" i="3"/>
  <c r="Q4596" i="3"/>
  <c r="Q4987" i="3"/>
  <c r="Q4626" i="3"/>
  <c r="Q4903" i="3"/>
  <c r="Q4632" i="3"/>
  <c r="Q4540" i="3"/>
  <c r="Q4868" i="3"/>
  <c r="Q5687" i="3"/>
  <c r="Q4900" i="3"/>
  <c r="Q4756" i="3"/>
  <c r="Q4769" i="3"/>
  <c r="Q4559" i="3"/>
  <c r="Q7391" i="3"/>
  <c r="Q7148" i="3"/>
  <c r="Q10037" i="3"/>
  <c r="Q7397" i="3"/>
  <c r="Q7367" i="3"/>
  <c r="Q7376" i="3"/>
  <c r="Q7364" i="3"/>
  <c r="Q7385" i="3"/>
  <c r="Q4871" i="3"/>
  <c r="Q7145" i="3"/>
  <c r="Q7694" i="3"/>
  <c r="Q7697" i="3"/>
  <c r="Q5177" i="3"/>
  <c r="Q5196" i="3"/>
  <c r="Q2968" i="3"/>
  <c r="Q3003" i="3"/>
  <c r="Q7373" i="3"/>
  <c r="Q7394" i="3"/>
  <c r="Q4954" i="3"/>
  <c r="Q4762" i="3"/>
  <c r="Q4776" i="3"/>
  <c r="Q4730" i="3"/>
  <c r="Q4710" i="3"/>
  <c r="Q4984" i="3"/>
  <c r="Q10040" i="3"/>
  <c r="Q7379" i="3"/>
  <c r="Q4897" i="3"/>
  <c r="Q4934" i="3"/>
  <c r="Q7400" i="3"/>
  <c r="Q7406" i="3"/>
  <c r="Q7403" i="3"/>
  <c r="Q4981" i="3"/>
  <c r="Q7370" i="3"/>
  <c r="Q7388" i="3"/>
  <c r="Q7382" i="3"/>
  <c r="Q5684" i="3"/>
  <c r="Q5681" i="3"/>
  <c r="Q7091" i="3"/>
  <c r="Q4937" i="3"/>
  <c r="Q5223" i="3"/>
  <c r="Q7118" i="3"/>
  <c r="Q480" i="3"/>
  <c r="Q5203" i="3"/>
  <c r="Q5243" i="3"/>
  <c r="Q5164" i="3"/>
  <c r="Q3597" i="3"/>
  <c r="Q4471" i="3"/>
  <c r="Q6155" i="3"/>
  <c r="Q434" i="3"/>
  <c r="Q5387" i="3"/>
  <c r="Q5353" i="3"/>
  <c r="Q7151" i="3"/>
  <c r="Q417" i="3"/>
  <c r="Q6161" i="3"/>
  <c r="Q457" i="3"/>
  <c r="Q5263" i="3"/>
  <c r="Q5283" i="3"/>
  <c r="Q4909" i="3"/>
  <c r="Q4550" i="3"/>
  <c r="Q4590" i="3"/>
  <c r="Q4583" i="3"/>
  <c r="Q4629" i="3"/>
  <c r="Q4692" i="3"/>
  <c r="Q4661" i="3"/>
  <c r="Q4543" i="3"/>
  <c r="Q6158" i="3"/>
  <c r="Q5690" i="3"/>
  <c r="Q4831" i="3"/>
  <c r="Q4765" i="3"/>
  <c r="Q4779" i="3"/>
  <c r="Q4733" i="3"/>
  <c r="Q4713" i="3"/>
  <c r="Q4990" i="3"/>
  <c r="Q10046" i="3"/>
  <c r="Q4802" i="3"/>
  <c r="Q4915" i="3"/>
  <c r="Q5184" i="3"/>
  <c r="Q2962" i="3"/>
  <c r="Q6170" i="3"/>
  <c r="Q5747" i="3"/>
  <c r="Q4865" i="3"/>
  <c r="Q4814" i="3"/>
  <c r="Q7660" i="3"/>
  <c r="Q4796" i="3"/>
  <c r="Q4961" i="3"/>
  <c r="Q4858" i="3"/>
  <c r="Q4940" i="3"/>
  <c r="Q4844" i="3"/>
  <c r="Q4459" i="3"/>
  <c r="Q5363" i="3"/>
  <c r="Q5649" i="3"/>
  <c r="Q422" i="3"/>
  <c r="Q2965" i="3"/>
  <c r="Q5750" i="3"/>
  <c r="Q445" i="3"/>
  <c r="Q468" i="3"/>
  <c r="Q491" i="3"/>
  <c r="Q5190" i="3"/>
  <c r="Q7105" i="3"/>
  <c r="Q5598" i="3"/>
  <c r="Q6333" i="3"/>
  <c r="Q5602" i="3"/>
  <c r="Q3015" i="3"/>
  <c r="Q7453" i="3"/>
  <c r="Q5613" i="3"/>
  <c r="Q6695" i="3"/>
  <c r="Q7668" i="3"/>
  <c r="Q5250" i="3"/>
  <c r="Q497" i="3"/>
  <c r="Q5756" i="3"/>
  <c r="Q5256" i="3"/>
  <c r="Q4475" i="3"/>
  <c r="Q7671" i="3"/>
  <c r="Q474" i="3"/>
  <c r="Q428" i="3"/>
  <c r="Q7111" i="3"/>
  <c r="Q5216" i="3"/>
  <c r="Q5276" i="3"/>
  <c r="Q7171" i="3"/>
  <c r="Q5392" i="3"/>
  <c r="Q5369" i="3"/>
  <c r="Q6179" i="3"/>
  <c r="Q451" i="3"/>
  <c r="Q3024" i="3"/>
  <c r="Q7138" i="3"/>
  <c r="Q3606" i="3"/>
  <c r="Q5236" i="3"/>
  <c r="Q5297" i="3"/>
  <c r="Q5210" i="3"/>
  <c r="Q5171" i="3"/>
  <c r="Q3027" i="3"/>
  <c r="Q5377" i="3"/>
  <c r="Q5270" i="3"/>
  <c r="Q7132" i="3"/>
  <c r="Q3021" i="3"/>
  <c r="Q7165" i="3"/>
  <c r="Q5230" i="3"/>
  <c r="Q3609" i="3"/>
  <c r="Q94" i="3"/>
  <c r="Q7108" i="3"/>
  <c r="Q7168" i="3"/>
  <c r="Q5213" i="3"/>
  <c r="Q5233" i="3"/>
  <c r="Q425" i="3"/>
  <c r="Q5174" i="3"/>
  <c r="Q5193" i="3"/>
  <c r="Q448" i="3"/>
  <c r="Q494" i="3"/>
  <c r="Q471" i="3"/>
  <c r="Q260" i="3"/>
  <c r="Q5366" i="3"/>
  <c r="Q100" i="3"/>
  <c r="Q103" i="3"/>
  <c r="Q5273" i="3"/>
  <c r="Q7967" i="3"/>
  <c r="Q5300" i="3"/>
  <c r="Q7135" i="3"/>
  <c r="Q5384" i="3"/>
  <c r="Q5253" i="3"/>
  <c r="Q5753" i="3"/>
  <c r="Q91" i="3"/>
  <c r="Q221" i="3"/>
  <c r="Q239" i="3"/>
  <c r="Q248" i="3"/>
  <c r="Q212" i="3"/>
  <c r="Q215" i="3"/>
  <c r="Q209" i="3"/>
  <c r="Q254" i="3"/>
  <c r="Q6330" i="3"/>
  <c r="Q6286" i="3"/>
  <c r="Q6318" i="3"/>
  <c r="Q6324" i="3"/>
  <c r="Q97" i="3"/>
  <c r="Q6213" i="3"/>
  <c r="Q6336" i="3"/>
  <c r="Q5239" i="3"/>
  <c r="Q5180" i="3"/>
  <c r="Q431" i="3"/>
  <c r="Q7114" i="3"/>
  <c r="Q7174" i="3"/>
  <c r="Q5652" i="3"/>
  <c r="Q5219" i="3"/>
  <c r="Q4462" i="3"/>
  <c r="Q10187" i="3"/>
  <c r="Q5199" i="3"/>
  <c r="Q454" i="3"/>
  <c r="Q500" i="3"/>
  <c r="Q3012" i="3"/>
  <c r="Q5279" i="3"/>
  <c r="Q3018" i="3"/>
  <c r="Q7970" i="3"/>
  <c r="Q5306" i="3"/>
  <c r="Q3006" i="3"/>
  <c r="Q6698" i="3"/>
  <c r="Q5372" i="3"/>
  <c r="Q5380" i="3"/>
  <c r="Q5259" i="3"/>
  <c r="Q7973" i="3"/>
  <c r="Q4967" i="3"/>
  <c r="Q4649" i="3"/>
  <c r="Q4746" i="3"/>
  <c r="Q4567" i="3"/>
  <c r="Q4564" i="3"/>
  <c r="Q4683" i="3"/>
  <c r="Q4736" i="3"/>
  <c r="Q4614" i="3"/>
  <c r="Q4919" i="3"/>
  <c r="Q477" i="3"/>
  <c r="Q4652" i="3"/>
  <c r="Q4511" i="3"/>
  <c r="Q4643" i="3"/>
  <c r="Q4677" i="3"/>
  <c r="Q4686" i="3"/>
  <c r="Q4973" i="3"/>
  <c r="Q4599" i="3"/>
  <c r="Q4623" i="3"/>
  <c r="Q4618" i="3"/>
  <c r="Q4505" i="3"/>
  <c r="Q4573" i="3"/>
  <c r="Q4884" i="3"/>
  <c r="Q7141" i="3"/>
  <c r="Q4602" i="3"/>
  <c r="Q4749" i="3"/>
  <c r="Q4701" i="3"/>
  <c r="Q4719" i="3"/>
  <c r="Q4646" i="3"/>
  <c r="Q4655" i="3"/>
  <c r="Q4610" i="3"/>
  <c r="Q4508" i="3"/>
  <c r="Q4517" i="3"/>
  <c r="Q4970" i="3"/>
  <c r="Q4570" i="3"/>
  <c r="Q4680" i="3"/>
  <c r="Q4716" i="3"/>
  <c r="Q4976" i="3"/>
  <c r="Q4514" i="3"/>
  <c r="Q4546" i="3"/>
  <c r="Q4739" i="3"/>
  <c r="Q4593" i="3"/>
  <c r="Q4822" i="3"/>
  <c r="Q4689" i="3"/>
  <c r="Q4640" i="3"/>
  <c r="Q4580" i="3"/>
  <c r="Q4672" i="3"/>
  <c r="Q4553" i="3"/>
  <c r="Q4861" i="3"/>
  <c r="Q4808" i="3"/>
  <c r="Q4727" i="3"/>
  <c r="Q5694" i="3"/>
  <c r="Q4772" i="3"/>
  <c r="Q4759" i="3"/>
  <c r="Q4906" i="3"/>
  <c r="Q4912" i="3"/>
  <c r="Q4529" i="3"/>
  <c r="Q6327" i="3"/>
  <c r="Q6289" i="3"/>
  <c r="Q6198" i="3"/>
  <c r="Q5399" i="3"/>
  <c r="Q6321" i="3"/>
  <c r="Q6280" i="3"/>
  <c r="Q6210" i="3"/>
  <c r="Q218" i="3"/>
  <c r="Q4951" i="3"/>
  <c r="Q4837" i="3"/>
  <c r="Q4943" i="3"/>
  <c r="Q4852" i="3"/>
  <c r="Q4799" i="3"/>
  <c r="Q6747" i="3"/>
  <c r="Q185" i="3"/>
  <c r="Q182" i="3"/>
  <c r="Q257" i="3"/>
  <c r="Q236" i="3"/>
  <c r="Q206" i="3"/>
  <c r="Q251" i="3"/>
  <c r="Q179" i="3"/>
  <c r="Q173" i="3"/>
  <c r="Q224" i="3"/>
  <c r="Q227" i="3"/>
  <c r="Q233" i="3"/>
  <c r="Q242" i="3"/>
  <c r="Q230" i="3"/>
  <c r="Q245" i="3"/>
  <c r="Q158" i="3"/>
  <c r="Q194" i="3"/>
  <c r="Q161" i="3"/>
  <c r="Q164" i="3"/>
  <c r="Q167" i="3"/>
  <c r="Q4994" i="3"/>
  <c r="Q4707" i="3"/>
  <c r="Q170" i="3"/>
  <c r="Q191" i="3"/>
  <c r="Q188" i="3"/>
  <c r="Q176" i="3"/>
  <c r="Q197" i="3"/>
  <c r="Q203" i="3"/>
  <c r="Q200" i="3"/>
  <c r="Q9945" i="3"/>
  <c r="Q9185" i="3"/>
  <c r="Q9177" i="3"/>
  <c r="Q9160" i="3"/>
  <c r="Q8917" i="3"/>
  <c r="Q9181" i="3"/>
  <c r="Q9523" i="3"/>
  <c r="Q8896" i="3"/>
  <c r="Q8601" i="3"/>
  <c r="Q9543" i="3"/>
  <c r="Q9426" i="3"/>
  <c r="Q9104" i="3"/>
  <c r="Q9204" i="3"/>
  <c r="Q9212" i="3"/>
  <c r="Q9208" i="3"/>
  <c r="Q8463" i="3"/>
  <c r="Q9611" i="3"/>
  <c r="Q9755" i="3"/>
  <c r="Q9731" i="3"/>
  <c r="Q9707" i="3"/>
  <c r="Q9683" i="3"/>
  <c r="Q9067" i="3"/>
  <c r="Q9531" i="3"/>
  <c r="Q9969" i="3"/>
  <c r="Q9144" i="3"/>
  <c r="Q9635" i="3"/>
  <c r="Q9388" i="3"/>
  <c r="Q9239" i="3"/>
  <c r="Q9235" i="3"/>
  <c r="Q9231" i="3"/>
  <c r="Q9519" i="3"/>
  <c r="Q8467" i="3"/>
  <c r="Q8605" i="3"/>
  <c r="Q9949" i="3"/>
  <c r="Q9559" i="3"/>
  <c r="Q9659" i="3"/>
  <c r="Q9378" i="3"/>
  <c r="Q9349" i="3"/>
  <c r="Q8571" i="3"/>
  <c r="Q9929" i="3"/>
  <c r="Q9567" i="3"/>
  <c r="Q9475" i="3"/>
  <c r="Q8937" i="3"/>
  <c r="Q8734" i="3"/>
  <c r="Q9539" i="3"/>
  <c r="Q8726" i="3"/>
  <c r="Q9345" i="3"/>
  <c r="Q9021" i="3"/>
  <c r="Q8557" i="3"/>
  <c r="Q8766" i="3"/>
  <c r="Q9779" i="3"/>
  <c r="Q8814" i="3"/>
  <c r="Q9897" i="3"/>
  <c r="Q9373" i="3"/>
  <c r="Q8730" i="3"/>
  <c r="Q9535" i="3"/>
  <c r="Q8593" i="3"/>
  <c r="Q9937" i="3"/>
  <c r="Q9551" i="3"/>
  <c r="Q9434" i="3"/>
  <c r="Q8905" i="3"/>
  <c r="Q9264" i="3"/>
  <c r="Q9260" i="3"/>
  <c r="Q8419" i="3"/>
  <c r="Q9096" i="3"/>
  <c r="Q8427" i="3"/>
  <c r="Q8423" i="3"/>
  <c r="Q8589" i="3"/>
  <c r="Q9933" i="3"/>
  <c r="Q9563" i="3"/>
  <c r="Q9456" i="3"/>
  <c r="Q8933" i="3"/>
  <c r="Q9353" i="3"/>
  <c r="Q9256" i="3"/>
  <c r="Q9017" i="3"/>
  <c r="Q8806" i="3"/>
  <c r="Q8802" i="3"/>
  <c r="Q9280" i="3"/>
  <c r="Q9479" i="3"/>
  <c r="Q8439" i="3"/>
  <c r="Q8636" i="3"/>
  <c r="Q9595" i="3"/>
  <c r="Q9591" i="3"/>
  <c r="Q8993" i="3"/>
  <c r="Q8479" i="3"/>
  <c r="Q8822" i="3"/>
  <c r="Q8818" i="3"/>
  <c r="Q9136" i="3"/>
  <c r="Q8435" i="3"/>
  <c r="Q8644" i="3"/>
  <c r="Q9461" i="3"/>
  <c r="Q9905" i="3"/>
  <c r="Q8826" i="3"/>
  <c r="Q8407" i="3"/>
  <c r="Q8613" i="3"/>
  <c r="Q8656" i="3"/>
  <c r="Q9917" i="3"/>
  <c r="Q9579" i="3"/>
  <c r="Q8985" i="3"/>
  <c r="Q8503" i="3"/>
  <c r="Q8810" i="3"/>
  <c r="Q8834" i="3"/>
  <c r="Q8495" i="3"/>
  <c r="Q9365" i="3"/>
  <c r="Q9452" i="3"/>
  <c r="Q8443" i="3"/>
  <c r="Q8648" i="3"/>
  <c r="Q9909" i="3"/>
  <c r="Q9571" i="3"/>
  <c r="Q8997" i="3"/>
  <c r="Q8842" i="3"/>
  <c r="Q9735" i="3"/>
  <c r="Q9977" i="3"/>
  <c r="Q9667" i="3"/>
  <c r="Q9643" i="3"/>
  <c r="Q9619" i="3"/>
  <c r="Q9831" i="3"/>
  <c r="Q9807" i="3"/>
  <c r="Q9901" i="3"/>
  <c r="Q9759" i="3"/>
  <c r="Q9739" i="3"/>
  <c r="Q9711" i="3"/>
  <c r="Q9687" i="3"/>
  <c r="Q9973" i="3"/>
  <c r="Q9663" i="3"/>
  <c r="Q9639" i="3"/>
  <c r="Q9615" i="3"/>
  <c r="Q9827" i="3"/>
  <c r="Q9783" i="3"/>
  <c r="Q9555" i="3"/>
  <c r="Q8475" i="3"/>
  <c r="Q9227" i="3"/>
  <c r="Q9223" i="3"/>
  <c r="Q9219" i="3"/>
  <c r="Q9140" i="3"/>
  <c r="Q9515" i="3"/>
  <c r="Q8471" i="3"/>
  <c r="Q9691" i="3"/>
  <c r="Q9953" i="3"/>
  <c r="Q9715" i="3"/>
  <c r="Q9392" i="3"/>
  <c r="Q8913" i="3"/>
  <c r="Q9835" i="3"/>
  <c r="Q9811" i="3"/>
  <c r="Q9787" i="3"/>
  <c r="Q9763" i="3"/>
  <c r="Q9803" i="3"/>
  <c r="Q8609" i="3"/>
  <c r="Q9547" i="3"/>
  <c r="Q9200" i="3"/>
  <c r="Q9196" i="3"/>
  <c r="Q9192" i="3"/>
  <c r="Q9148" i="3"/>
  <c r="Q9527" i="3"/>
  <c r="Q8431" i="3"/>
  <c r="Q8447" i="3"/>
  <c r="Q9941" i="3"/>
  <c r="Q10013" i="3"/>
  <c r="Q9430" i="3"/>
  <c r="Q8900" i="3"/>
  <c r="Q8846" i="3"/>
  <c r="Q8838" i="3"/>
  <c r="Q8830" i="3"/>
  <c r="Q9361" i="3"/>
  <c r="Q8909" i="3"/>
  <c r="Q8597" i="3"/>
  <c r="Q9845" i="3"/>
  <c r="Q8891" i="3"/>
  <c r="Q9132" i="3"/>
  <c r="Q9315" i="3"/>
  <c r="Q9311" i="3"/>
  <c r="Q9307" i="3"/>
  <c r="Q9483" i="3"/>
  <c r="Q9384" i="3"/>
  <c r="Q10005" i="3"/>
  <c r="Q8739" i="3"/>
  <c r="Q8399" i="3"/>
  <c r="Q9467" i="3"/>
  <c r="Q9156" i="3"/>
  <c r="Q8411" i="3"/>
  <c r="Q10021" i="3"/>
  <c r="Q10009" i="3"/>
  <c r="Q10017" i="3"/>
  <c r="Q8652" i="3"/>
  <c r="Q8485" i="3"/>
  <c r="Q9153" i="3"/>
  <c r="Q9989" i="3"/>
  <c r="Q9985" i="3"/>
  <c r="Q9997" i="3"/>
  <c r="Q10001" i="3"/>
  <c r="Q9125" i="3"/>
  <c r="Q9123" i="3"/>
  <c r="Q9447" i="3"/>
  <c r="Q9498" i="3"/>
  <c r="Q8415" i="3"/>
  <c r="Q8522" i="3"/>
  <c r="Q8754" i="3"/>
  <c r="Q9862" i="3"/>
  <c r="Q9397" i="3"/>
  <c r="Q8685" i="3"/>
  <c r="Q9077" i="3"/>
  <c r="Q8451" i="3"/>
  <c r="Q9121" i="3"/>
  <c r="Q8563" i="3"/>
  <c r="Q9913" i="3"/>
  <c r="Q9575" i="3"/>
  <c r="Q8989" i="3"/>
  <c r="Q8499" i="3"/>
  <c r="Q8929" i="3"/>
  <c r="Q8925" i="3"/>
  <c r="Q8921" i="3"/>
  <c r="Q9981" i="3"/>
  <c r="Q9333" i="3"/>
  <c r="Q9993" i="3"/>
  <c r="Q8887" i="3"/>
  <c r="Q9839" i="3"/>
  <c r="Q9268" i="3"/>
  <c r="Q8941" i="3"/>
  <c r="Q8567" i="3"/>
  <c r="Q8403" i="3"/>
  <c r="Q8745" i="3"/>
  <c r="Q9488" i="3"/>
  <c r="Q8539" i="3"/>
  <c r="Q9320" i="3"/>
  <c r="Q8585" i="3"/>
  <c r="Q8678" i="3"/>
  <c r="Q9039" i="3"/>
  <c r="Q9035" i="3"/>
  <c r="Q9031" i="3"/>
  <c r="Q9443" i="3"/>
  <c r="Q9081" i="3"/>
  <c r="Q8545" i="3"/>
  <c r="Q8762" i="3"/>
  <c r="Q9879" i="3"/>
  <c r="Q9337" i="3"/>
  <c r="Q8622" i="3"/>
  <c r="Q9002" i="3"/>
  <c r="Q9063" i="3"/>
  <c r="Q9059" i="3"/>
  <c r="Q9413" i="3"/>
  <c r="Q8579" i="3"/>
  <c r="Q8709" i="3"/>
  <c r="Q8701" i="3"/>
  <c r="Q8693" i="3"/>
  <c r="Q9086" i="3"/>
  <c r="Q8957" i="3"/>
  <c r="Q8551" i="3"/>
  <c r="Q8780" i="3"/>
  <c r="Q9885" i="3"/>
  <c r="Q9298" i="3"/>
  <c r="Q8776" i="3"/>
  <c r="Q8682" i="3"/>
  <c r="Q8705" i="3"/>
  <c r="Q8697" i="3"/>
  <c r="Q8689" i="3"/>
  <c r="Q9401" i="3"/>
  <c r="Q8980" i="3"/>
  <c r="Q9091" i="3"/>
  <c r="Q9891" i="3"/>
  <c r="Q9117" i="3"/>
  <c r="Q9055" i="3"/>
  <c r="Q9165" i="3"/>
  <c r="Q9508" i="3"/>
  <c r="Q9285" i="3"/>
  <c r="Q8517" i="3"/>
  <c r="Q8751" i="3"/>
  <c r="Q9857" i="3"/>
  <c r="Q9173" i="3"/>
  <c r="Q8798" i="3"/>
  <c r="Q9009" i="3"/>
  <c r="Q9251" i="3"/>
  <c r="Q9247" i="3"/>
  <c r="Q9243" i="3"/>
  <c r="Q9502" i="3"/>
  <c r="Q9341" i="3"/>
  <c r="Q8491" i="3"/>
  <c r="Q8640" i="3"/>
  <c r="Q9422" i="3"/>
  <c r="Q9043" i="3"/>
  <c r="Q9851" i="3"/>
  <c r="Q8533" i="3"/>
  <c r="Q8758" i="3"/>
  <c r="Q9873" i="3"/>
  <c r="Q9369" i="3"/>
  <c r="Q8627" i="3"/>
  <c r="Q9013" i="3"/>
  <c r="Q9169" i="3"/>
  <c r="Q9047" i="3"/>
  <c r="Q9471" i="3"/>
  <c r="Q9494" i="3"/>
  <c r="Q9100" i="3"/>
  <c r="Q8527" i="3"/>
  <c r="Q8772" i="3"/>
  <c r="Q9867" i="3"/>
  <c r="Q9325" i="3"/>
  <c r="Q8631" i="3"/>
  <c r="Q9051" i="3"/>
  <c r="Q9751" i="3"/>
  <c r="Q9675" i="3"/>
  <c r="Q9699" i="3"/>
  <c r="Q9723" i="3"/>
  <c r="Q9747" i="3"/>
  <c r="Q9771" i="3"/>
  <c r="Q9795" i="3"/>
  <c r="Q9819" i="3"/>
  <c r="Q9607" i="3"/>
  <c r="Q9631" i="3"/>
  <c r="Q9655" i="3"/>
  <c r="Q9965" i="3"/>
  <c r="Q9679" i="3"/>
  <c r="Q9961" i="3"/>
  <c r="Q9727" i="3"/>
  <c r="Q9799" i="3"/>
  <c r="Q9775" i="3"/>
  <c r="Q9823" i="3"/>
  <c r="Q8948" i="3"/>
  <c r="Q9583" i="3"/>
  <c r="Q9925" i="3"/>
  <c r="Q8660" i="3"/>
  <c r="Q8459" i="3"/>
  <c r="Q9407" i="3"/>
  <c r="Q9273" i="3"/>
  <c r="Q8859" i="3"/>
  <c r="Q8871" i="3"/>
  <c r="Q8883" i="3"/>
  <c r="Q9439" i="3"/>
  <c r="Q9703" i="3"/>
  <c r="Q9921" i="3"/>
  <c r="Q9357" i="3"/>
  <c r="Q8511" i="3"/>
  <c r="Q9651" i="3"/>
  <c r="Q8851" i="3"/>
  <c r="Q8863" i="3"/>
  <c r="Q8875" i="3"/>
  <c r="Q8507" i="3"/>
  <c r="Q9587" i="3"/>
  <c r="Q8670" i="3"/>
  <c r="Q8455" i="3"/>
  <c r="Q9418" i="3"/>
  <c r="Q9329" i="3"/>
  <c r="Q8855" i="3"/>
  <c r="Q8867" i="3"/>
  <c r="Q9719" i="3"/>
  <c r="Q9603" i="3"/>
  <c r="Q8966" i="3"/>
  <c r="Q8879" i="3"/>
  <c r="Q9791" i="3"/>
  <c r="Q9767" i="3"/>
  <c r="Q9627" i="3"/>
  <c r="Q9743" i="3"/>
  <c r="Q9815" i="3"/>
  <c r="Q9695" i="3"/>
  <c r="Q9671" i="3"/>
  <c r="Q9957" i="3"/>
  <c r="Q9647" i="3"/>
  <c r="Q9623" i="3"/>
  <c r="Q9599" i="3"/>
  <c r="Q6233" i="3"/>
  <c r="Q6196" i="3"/>
  <c r="Q7952" i="3"/>
  <c r="Q16" i="3"/>
  <c r="Q6208" i="3"/>
  <c r="Q3614" i="3"/>
  <c r="Q6403" i="3"/>
  <c r="Q37" i="3"/>
  <c r="Q6392" i="3"/>
  <c r="Q6576" i="3"/>
  <c r="Q6436" i="3"/>
  <c r="Q6370" i="3"/>
  <c r="Q7706" i="3"/>
  <c r="Q6425" i="3"/>
  <c r="Q6571" i="3"/>
  <c r="Q6603" i="3"/>
  <c r="Q6581" i="3"/>
  <c r="Q5406" i="3"/>
  <c r="Q4992" i="3"/>
  <c r="Q6616" i="3"/>
  <c r="Q6563" i="3"/>
  <c r="Q6597" i="3"/>
  <c r="Q40" i="3"/>
  <c r="Q6591" i="3"/>
  <c r="Q6567" i="3"/>
  <c r="Q6609" i="3"/>
  <c r="Q4794" i="3"/>
  <c r="Q4874" i="3"/>
  <c r="Q4785" i="3"/>
  <c r="Q4963" i="3"/>
  <c r="Q4925" i="3"/>
  <c r="Q4932" i="3"/>
  <c r="Q4578" i="3"/>
  <c r="Q4921" i="3"/>
  <c r="Q6549" i="3"/>
  <c r="Q4888" i="3"/>
  <c r="Q5322" i="3"/>
  <c r="Q4535" i="3"/>
  <c r="Q4562" i="3"/>
  <c r="Q4561" i="3"/>
  <c r="Q4616" i="3"/>
  <c r="Q4670" i="3"/>
  <c r="Q4638" i="3"/>
  <c r="Q6224" i="3"/>
  <c r="Q4889" i="3"/>
  <c r="Q5315" i="3"/>
  <c r="Q2981" i="3"/>
  <c r="Q6693" i="3"/>
  <c r="Q2979" i="3"/>
  <c r="Q7163" i="3"/>
  <c r="Q5351" i="3"/>
  <c r="Q5344" i="3"/>
  <c r="Q5330" i="3"/>
  <c r="Q10048" i="3"/>
  <c r="Q7130" i="3"/>
  <c r="Q5692" i="3"/>
  <c r="Q5337" i="3"/>
  <c r="Q5295" i="3"/>
  <c r="Q5395" i="3"/>
  <c r="Q466" i="3"/>
  <c r="Q489" i="3"/>
  <c r="Q443" i="3"/>
  <c r="Q420" i="3"/>
  <c r="Q7103" i="3"/>
  <c r="Q6414" i="3"/>
  <c r="Q4825" i="3"/>
  <c r="Q536" i="3"/>
  <c r="Q532" i="3"/>
  <c r="Q19" i="3"/>
  <c r="Q540" i="3"/>
  <c r="Q6381" i="3"/>
  <c r="Q6308" i="3"/>
  <c r="Q6217" i="3"/>
  <c r="Q4948" i="3"/>
  <c r="Q4863" i="3"/>
  <c r="Q4890" i="3"/>
  <c r="Q4782" i="3"/>
  <c r="Q4751" i="3"/>
  <c r="Q6263" i="3"/>
  <c r="Q6345" i="3"/>
  <c r="Q6242" i="3"/>
  <c r="Q6260" i="3"/>
  <c r="Q6334" i="3"/>
  <c r="Q6299" i="3"/>
  <c r="Q6305" i="3"/>
  <c r="Q6278" i="3"/>
  <c r="Q6302" i="3"/>
  <c r="Q6230" i="3"/>
  <c r="Q6275" i="3"/>
  <c r="Q6296" i="3"/>
  <c r="Q523" i="3"/>
  <c r="Q520" i="3"/>
  <c r="Q13" i="3"/>
  <c r="Q6254" i="3"/>
  <c r="Q6293" i="3"/>
  <c r="Q279" i="3"/>
  <c r="Q6281" i="3"/>
  <c r="Q262" i="3"/>
  <c r="Q264" i="3"/>
  <c r="Q263" i="3"/>
  <c r="Q282" i="3"/>
  <c r="Q272" i="3"/>
  <c r="Q278" i="3"/>
  <c r="Q6290" i="3"/>
  <c r="Q269" i="3"/>
  <c r="Q266" i="3"/>
  <c r="Q274" i="3"/>
  <c r="Q2977" i="3"/>
  <c r="Q268" i="3"/>
  <c r="Q265" i="3"/>
  <c r="Q267" i="3"/>
  <c r="Q280" i="3"/>
  <c r="Q5400" i="3"/>
  <c r="Q6211" i="3"/>
  <c r="Q6328" i="3"/>
  <c r="Q6322" i="3"/>
  <c r="Q526" i="3"/>
  <c r="Q6199" i="3"/>
  <c r="Q6266" i="3"/>
  <c r="Q6251" i="3"/>
  <c r="Q10" i="3"/>
  <c r="Q2960" i="3"/>
  <c r="Q5267" i="3"/>
  <c r="Q6269" i="3"/>
  <c r="Q6257" i="3"/>
  <c r="Q511" i="3"/>
  <c r="Q6227" i="3"/>
  <c r="Q6236" i="3"/>
  <c r="Q6272" i="3"/>
  <c r="Q517" i="3"/>
  <c r="Q514" i="3"/>
  <c r="Q6239" i="3"/>
  <c r="Q3617" i="3"/>
  <c r="Q6348" i="3"/>
  <c r="Q6247" i="3"/>
  <c r="Q6205" i="3"/>
  <c r="Q529" i="3"/>
  <c r="Q6202" i="3"/>
  <c r="Q6284" i="3"/>
  <c r="Q6360" i="3"/>
  <c r="Q6220" i="3"/>
  <c r="Q6365" i="3"/>
  <c r="Q7421" i="3"/>
  <c r="Q5008" i="3"/>
  <c r="Q7701" i="3"/>
  <c r="Q7699" i="3"/>
  <c r="Q4945" i="3"/>
  <c r="Q7422" i="3"/>
  <c r="Q7700" i="3"/>
  <c r="Q7420" i="3"/>
  <c r="Q4826" i="3"/>
  <c r="Q5005" i="3"/>
  <c r="Q4824" i="3"/>
  <c r="Q4949" i="3"/>
  <c r="Q6552" i="3"/>
  <c r="Q5007" i="3"/>
  <c r="Q4575" i="3"/>
  <c r="Q4620" i="3"/>
  <c r="Q4674" i="3"/>
  <c r="Q4657" i="3"/>
  <c r="Q5003" i="3"/>
  <c r="Q5698" i="3"/>
  <c r="Q4576" i="3"/>
  <c r="Q4878" i="3"/>
  <c r="Q4892" i="3"/>
  <c r="Q4783" i="3"/>
  <c r="Q4753" i="3"/>
  <c r="Q4998" i="3"/>
  <c r="Q10049" i="3"/>
  <c r="Q4880" i="3"/>
  <c r="Q7116" i="3"/>
  <c r="Q4781" i="3"/>
  <c r="Q4752" i="3"/>
  <c r="Q4997" i="3"/>
  <c r="Q5394" i="3"/>
  <c r="Q4891" i="3"/>
  <c r="Q7143" i="3"/>
  <c r="Q5201" i="3"/>
  <c r="Q5261" i="3"/>
  <c r="Q111" i="3"/>
  <c r="Q113" i="3"/>
  <c r="Q117" i="3"/>
  <c r="Q5182" i="3"/>
  <c r="Q5167" i="3"/>
  <c r="Q2974" i="3"/>
  <c r="Q4881" i="3"/>
  <c r="Q4621" i="3"/>
  <c r="Q4675" i="3"/>
  <c r="Q4658" i="3"/>
  <c r="Q5002" i="3"/>
  <c r="Q4893" i="3"/>
  <c r="Q5697" i="3"/>
  <c r="Q4947" i="3"/>
  <c r="Q4879" i="3"/>
  <c r="Q10033" i="3"/>
  <c r="Q6444" i="3"/>
  <c r="Q4742" i="3"/>
  <c r="Q4817" i="3"/>
  <c r="Q4743" i="3"/>
  <c r="Q4741" i="3"/>
  <c r="Q4996" i="3"/>
  <c r="Q5403" i="3"/>
  <c r="Q5696" i="3"/>
  <c r="Q3041" i="3"/>
  <c r="Q4847" i="3"/>
  <c r="Q3051" i="3"/>
  <c r="Q10034" i="3"/>
  <c r="Q33" i="3"/>
  <c r="Q34" i="3"/>
  <c r="Q6422" i="3"/>
  <c r="Q6389" i="3"/>
  <c r="Q5004" i="3"/>
  <c r="Q3046" i="3"/>
  <c r="Q4744" i="3"/>
  <c r="Q3611" i="3"/>
  <c r="Q4721" i="3"/>
  <c r="Q4964" i="3"/>
  <c r="Q4926" i="3"/>
  <c r="Q4923" i="3"/>
  <c r="Q4577" i="3"/>
  <c r="Q4895" i="3"/>
  <c r="Q4924" i="3"/>
  <c r="Q4887" i="3"/>
  <c r="Q6411" i="3"/>
  <c r="Q4978" i="3"/>
  <c r="Q5006" i="3"/>
  <c r="Q5000" i="3"/>
  <c r="Q4604" i="3"/>
  <c r="Q4659" i="3"/>
  <c r="Q4605" i="3"/>
  <c r="Q4999" i="3"/>
  <c r="Q4886" i="3"/>
  <c r="Q4489" i="3"/>
  <c r="Q6316" i="3"/>
  <c r="Q109" i="3"/>
  <c r="Q118" i="3"/>
  <c r="Q119" i="3"/>
  <c r="Q120" i="3"/>
  <c r="Q5228" i="3"/>
  <c r="Q4485" i="3"/>
  <c r="Q5188" i="3"/>
  <c r="Q7162" i="3"/>
  <c r="Q7129" i="3"/>
  <c r="Q10050" i="3"/>
  <c r="Q4767" i="3"/>
  <c r="Q4965" i="3"/>
  <c r="Q4927" i="3"/>
  <c r="Q4946" i="3"/>
  <c r="Q4922" i="3"/>
  <c r="Q4894" i="3"/>
  <c r="Q4497" i="3"/>
  <c r="Q2973" i="3"/>
  <c r="Q6378" i="3"/>
  <c r="Q6400" i="3"/>
  <c r="Q7703" i="3"/>
  <c r="Q6432" i="3"/>
  <c r="Q5390" i="3"/>
  <c r="Q4493" i="3"/>
  <c r="Q4499" i="3"/>
  <c r="Q5248" i="3"/>
  <c r="Q7665" i="3"/>
  <c r="Q6554" i="3"/>
  <c r="Q7102" i="3"/>
  <c r="Q4468" i="3"/>
  <c r="Q5268" i="3"/>
  <c r="Q5294" i="3"/>
  <c r="Q5169" i="3"/>
  <c r="Q5208" i="3"/>
  <c r="Q6551" i="3"/>
  <c r="Q6545" i="3"/>
  <c r="Q5654" i="3"/>
  <c r="Q7664" i="3"/>
  <c r="Q4774" i="3"/>
  <c r="Q5168" i="3"/>
  <c r="Q5187" i="3"/>
  <c r="Q2971" i="3"/>
  <c r="Q4464" i="3"/>
  <c r="Q5293" i="3"/>
  <c r="Q4873" i="3"/>
  <c r="Q5374" i="3"/>
  <c r="Q4784" i="3"/>
  <c r="Q4484" i="3"/>
  <c r="Q7161" i="3"/>
  <c r="Q7128" i="3"/>
  <c r="Q5647" i="3"/>
  <c r="Q5227" i="3"/>
  <c r="Q4488" i="3"/>
  <c r="Q4786" i="3"/>
  <c r="Q5382" i="3"/>
  <c r="Q4816" i="3"/>
  <c r="Q7673" i="3"/>
  <c r="Q10035" i="3"/>
  <c r="Q5001" i="3"/>
  <c r="Q4637" i="3"/>
  <c r="Q4669" i="3"/>
  <c r="Q4612" i="3"/>
  <c r="Q4548" i="3"/>
  <c r="Q4917" i="3"/>
  <c r="Q4787" i="3"/>
  <c r="Q6547" i="3"/>
  <c r="Q4839" i="3"/>
  <c r="Q4846" i="3"/>
  <c r="Q4882" i="3"/>
  <c r="Q4531" i="3"/>
  <c r="Q4754" i="3"/>
  <c r="Q4722" i="3"/>
  <c r="Q4979" i="3"/>
  <c r="Q4585" i="3"/>
  <c r="Q5186" i="3"/>
  <c r="Q4465" i="3"/>
  <c r="Q3355" i="3"/>
  <c r="Q7663" i="3"/>
  <c r="Q5206" i="3"/>
  <c r="Q5658" i="3"/>
  <c r="Q5226" i="3"/>
  <c r="Q5656" i="3"/>
  <c r="Q6548" i="3"/>
  <c r="Q5246" i="3"/>
  <c r="Q5657" i="3"/>
  <c r="Q7100" i="3"/>
  <c r="Q2970" i="3"/>
  <c r="Q419" i="3"/>
  <c r="Q5396" i="3"/>
  <c r="Q2980" i="3"/>
  <c r="Q6700" i="3"/>
  <c r="Q5655" i="3"/>
  <c r="Q4473" i="3"/>
  <c r="Q5266" i="3"/>
  <c r="Q5247" i="3"/>
  <c r="Q5728" i="3"/>
  <c r="Q4496" i="3"/>
  <c r="Q4492" i="3"/>
  <c r="Q7101" i="3"/>
  <c r="Q5207" i="3"/>
  <c r="Q4466" i="3"/>
  <c r="Q5646" i="3"/>
  <c r="Q5375" i="3"/>
  <c r="Q5679" i="3"/>
  <c r="Q5292" i="3"/>
  <c r="Q5361" i="3"/>
  <c r="Q465" i="3"/>
  <c r="Q488" i="3"/>
  <c r="Q7160" i="3"/>
  <c r="Q7127" i="3"/>
  <c r="Q442" i="3"/>
  <c r="Q281" i="3"/>
  <c r="Q6433" i="3"/>
  <c r="Q7456" i="3"/>
  <c r="Q6421" i="3"/>
  <c r="Q6388" i="3"/>
  <c r="Q6315" i="3"/>
  <c r="Q6443" i="3"/>
  <c r="Q6410" i="3"/>
  <c r="Q6377" i="3"/>
  <c r="Q533" i="3"/>
  <c r="Q7702" i="3"/>
  <c r="Q537" i="3"/>
  <c r="Q502" i="3"/>
  <c r="Q6578" i="3"/>
  <c r="Q7449" i="3"/>
  <c r="Q7451" i="3"/>
  <c r="Q7455" i="3"/>
  <c r="Q7450" i="3"/>
  <c r="Q4959" i="3"/>
  <c r="Q6399" i="3"/>
  <c r="Q4469" i="3"/>
  <c r="Q6546" i="3"/>
  <c r="Q115" i="3"/>
  <c r="Q4490" i="3"/>
  <c r="Q5241" i="3"/>
  <c r="Q7176" i="3"/>
  <c r="Q5221" i="3"/>
  <c r="Q4486" i="3"/>
  <c r="Q20" i="3"/>
  <c r="Q4498" i="3"/>
  <c r="Q7457" i="3"/>
  <c r="Q5281" i="3"/>
  <c r="Q5308" i="3"/>
  <c r="Q5413" i="3"/>
  <c r="Q3045" i="3"/>
  <c r="Q3040" i="3"/>
  <c r="Q5615" i="3"/>
  <c r="Q3050" i="3"/>
  <c r="Q4494" i="3"/>
  <c r="Q6564" i="3"/>
  <c r="Q7458" i="3"/>
  <c r="Q6592" i="3"/>
  <c r="Q6568" i="3"/>
  <c r="Q6598" i="3"/>
  <c r="Q6572" i="3"/>
  <c r="Q6610" i="3"/>
  <c r="Q6604" i="3"/>
  <c r="Q6" i="3"/>
  <c r="Q6617" i="3"/>
  <c r="Q5595" i="3"/>
  <c r="Q402" i="3"/>
  <c r="Q398" i="3"/>
  <c r="Q400" i="3"/>
  <c r="Q404" i="3"/>
  <c r="Q8104" i="3"/>
  <c r="Q6577" i="3"/>
  <c r="Q4928" i="3"/>
  <c r="Q6582" i="3"/>
  <c r="Q401" i="3"/>
  <c r="Q6593" i="3"/>
  <c r="Q6588" i="3"/>
  <c r="Q6599" i="3"/>
  <c r="Q6573" i="3"/>
  <c r="Q6611" i="3"/>
  <c r="Q6605" i="3"/>
  <c r="Q6583" i="3"/>
  <c r="Q7" i="3"/>
  <c r="Q7484" i="3"/>
  <c r="Q7666" i="3"/>
  <c r="Q397" i="3"/>
  <c r="Q399" i="3"/>
  <c r="Q403" i="3"/>
  <c r="Q5600" i="3"/>
  <c r="Q5596" i="3"/>
  <c r="Q5605" i="3"/>
  <c r="Q5604" i="3"/>
  <c r="Q6618" i="3"/>
  <c r="Q4487" i="3"/>
  <c r="Q116" i="3"/>
  <c r="Q2983" i="3"/>
  <c r="Q2984" i="3"/>
  <c r="Q2985" i="3"/>
  <c r="Q4467" i="3"/>
  <c r="Q5291" i="3"/>
  <c r="Q4495" i="3"/>
  <c r="Q2989" i="3"/>
  <c r="Q4483" i="3"/>
  <c r="Q2987" i="3"/>
  <c r="Q7159" i="3"/>
  <c r="Q5265" i="3"/>
  <c r="Q5245" i="3"/>
  <c r="Q6553" i="3"/>
  <c r="Q6550" i="3"/>
  <c r="Q7662" i="3"/>
  <c r="Q2972" i="3"/>
  <c r="Q4491" i="3"/>
  <c r="Q2994" i="3"/>
  <c r="Q270" i="3"/>
  <c r="Q3029" i="3"/>
  <c r="Q3031" i="3"/>
  <c r="Q3030" i="3"/>
  <c r="Q3032" i="3"/>
  <c r="Q2998" i="3"/>
  <c r="Q2999" i="3"/>
  <c r="Q2982" i="3"/>
  <c r="Q3001" i="3"/>
  <c r="Q2988" i="3"/>
  <c r="Q2995" i="3"/>
  <c r="Q2996" i="3"/>
  <c r="Q2997" i="3"/>
  <c r="Q2990" i="3"/>
  <c r="Q2991" i="3"/>
  <c r="Q2992" i="3"/>
  <c r="Q2993" i="3"/>
  <c r="Q3000" i="3"/>
  <c r="Q295" i="3"/>
  <c r="Q298" i="3"/>
  <c r="Q293" i="3"/>
  <c r="Q297" i="3"/>
  <c r="Q303" i="3"/>
  <c r="Q302" i="3"/>
  <c r="Q271" i="3"/>
  <c r="Q289" i="3"/>
  <c r="Q294" i="3"/>
  <c r="Q287" i="3"/>
  <c r="Q304" i="3"/>
  <c r="Q284" i="3"/>
  <c r="Q277" i="3"/>
  <c r="Q276" i="3"/>
  <c r="Q275" i="3"/>
  <c r="Q273" i="3"/>
  <c r="Q114" i="3"/>
  <c r="Q2986" i="3"/>
  <c r="Q288" i="3"/>
  <c r="Q7099" i="3"/>
  <c r="Q110" i="3"/>
  <c r="Q283" i="3"/>
  <c r="Q5329" i="3"/>
  <c r="Q300" i="3"/>
  <c r="Q7126" i="3"/>
  <c r="Q5225" i="3"/>
  <c r="Q5205" i="3"/>
  <c r="Q5166" i="3"/>
  <c r="Q112" i="3"/>
  <c r="Q6544" i="3"/>
  <c r="Q5389" i="3"/>
  <c r="Q299" i="3"/>
  <c r="Q292" i="3"/>
  <c r="Q290" i="3"/>
  <c r="Q286" i="3"/>
  <c r="Q291" i="3"/>
  <c r="Q285" i="3"/>
  <c r="Q301" i="3"/>
  <c r="Q296" i="3"/>
  <c r="Q9692" i="3"/>
  <c r="Q9716" i="3"/>
  <c r="Q9740" i="3"/>
  <c r="Q9764" i="3"/>
  <c r="Q9788" i="3"/>
  <c r="Q9812" i="3"/>
  <c r="Q9978" i="3"/>
  <c r="Q8914" i="3"/>
  <c r="Q9808" i="3"/>
  <c r="Q9836" i="3"/>
  <c r="Q9668" i="3"/>
  <c r="Q9644" i="3"/>
  <c r="Q9736" i="3"/>
  <c r="Q9832" i="3"/>
  <c r="Q9393" i="3"/>
  <c r="Q9784" i="3"/>
  <c r="Q9760" i="3"/>
  <c r="Q9688" i="3"/>
  <c r="Q9712" i="3"/>
  <c r="Q9620" i="3"/>
  <c r="Q8476" i="3"/>
  <c r="Q9205" i="3"/>
  <c r="Q9974" i="3"/>
  <c r="Q8823" i="3"/>
  <c r="Q9137" i="3"/>
  <c r="Q9462" i="3"/>
  <c r="Q8436" i="3"/>
  <c r="Q8645" i="3"/>
  <c r="Q9902" i="3"/>
  <c r="Q8815" i="3"/>
  <c r="Q8998" i="3"/>
  <c r="Q9556" i="3"/>
  <c r="Q9228" i="3"/>
  <c r="Q9224" i="3"/>
  <c r="Q9220" i="3"/>
  <c r="Q9141" i="3"/>
  <c r="Q9516" i="3"/>
  <c r="Q8472" i="3"/>
  <c r="Q8610" i="3"/>
  <c r="Q9954" i="3"/>
  <c r="Q9596" i="3"/>
  <c r="Q9544" i="3"/>
  <c r="Q9213" i="3"/>
  <c r="Q8918" i="3"/>
  <c r="Q9186" i="3"/>
  <c r="Q9182" i="3"/>
  <c r="Q9178" i="3"/>
  <c r="Q9161" i="3"/>
  <c r="Q9524" i="3"/>
  <c r="Q8464" i="3"/>
  <c r="Q9560" i="3"/>
  <c r="Q9946" i="3"/>
  <c r="Q9950" i="3"/>
  <c r="Q9427" i="3"/>
  <c r="Q8897" i="3"/>
  <c r="Q9018" i="3"/>
  <c r="Q9209" i="3"/>
  <c r="Q9330" i="3"/>
  <c r="Q9105" i="3"/>
  <c r="Q9532" i="3"/>
  <c r="Q8428" i="3"/>
  <c r="Q8594" i="3"/>
  <c r="Q8602" i="3"/>
  <c r="Q9660" i="3"/>
  <c r="Q9640" i="3"/>
  <c r="Q9616" i="3"/>
  <c r="Q9828" i="3"/>
  <c r="Q9804" i="3"/>
  <c r="Q9780" i="3"/>
  <c r="Q9756" i="3"/>
  <c r="Q9732" i="3"/>
  <c r="Q9708" i="3"/>
  <c r="Q9389" i="3"/>
  <c r="Q9970" i="3"/>
  <c r="Q9664" i="3"/>
  <c r="Q9636" i="3"/>
  <c r="Q9612" i="3"/>
  <c r="Q9240" i="3"/>
  <c r="Q9236" i="3"/>
  <c r="Q9232" i="3"/>
  <c r="Q9145" i="3"/>
  <c r="Q9520" i="3"/>
  <c r="Q8468" i="3"/>
  <c r="Q8606" i="3"/>
  <c r="Q9684" i="3"/>
  <c r="Q9604" i="3"/>
  <c r="Q9820" i="3"/>
  <c r="Q9796" i="3"/>
  <c r="Q9772" i="3"/>
  <c r="Q9748" i="3"/>
  <c r="Q9724" i="3"/>
  <c r="Q9700" i="3"/>
  <c r="Q9676" i="3"/>
  <c r="Q9962" i="3"/>
  <c r="Q8456" i="3"/>
  <c r="Q9628" i="3"/>
  <c r="Q9656" i="3"/>
  <c r="Q9816" i="3"/>
  <c r="Q9792" i="3"/>
  <c r="Q9768" i="3"/>
  <c r="Q9744" i="3"/>
  <c r="Q9720" i="3"/>
  <c r="Q9696" i="3"/>
  <c r="Q9672" i="3"/>
  <c r="Q9958" i="3"/>
  <c r="Q9652" i="3"/>
  <c r="Q8512" i="3"/>
  <c r="Q8884" i="3"/>
  <c r="Q8872" i="3"/>
  <c r="Q8860" i="3"/>
  <c r="Q9274" i="3"/>
  <c r="Q9408" i="3"/>
  <c r="Q8460" i="3"/>
  <c r="Q8661" i="3"/>
  <c r="Q9926" i="3"/>
  <c r="Q9608" i="3"/>
  <c r="Q8949" i="3"/>
  <c r="Q9632" i="3"/>
  <c r="Q9824" i="3"/>
  <c r="Q9800" i="3"/>
  <c r="Q9776" i="3"/>
  <c r="Q9752" i="3"/>
  <c r="Q9728" i="3"/>
  <c r="Q9704" i="3"/>
  <c r="Q9680" i="3"/>
  <c r="Q9966" i="3"/>
  <c r="Q9600" i="3"/>
  <c r="Q9584" i="3"/>
  <c r="Q8994" i="3"/>
  <c r="Q9648" i="3"/>
  <c r="Q8843" i="3"/>
  <c r="Q8835" i="3"/>
  <c r="Q8827" i="3"/>
  <c r="Q9366" i="3"/>
  <c r="Q9453" i="3"/>
  <c r="Q8444" i="3"/>
  <c r="Q8649" i="3"/>
  <c r="Q8986" i="3"/>
  <c r="Q9572" i="3"/>
  <c r="Q9580" i="3"/>
  <c r="Q8496" i="3"/>
  <c r="Q8811" i="3"/>
  <c r="Q8807" i="3"/>
  <c r="Q8803" i="3"/>
  <c r="Q9281" i="3"/>
  <c r="Q9480" i="3"/>
  <c r="Q8440" i="3"/>
  <c r="Q8637" i="3"/>
  <c r="Q9906" i="3"/>
  <c r="Q9910" i="3"/>
  <c r="Q8967" i="3"/>
  <c r="Q9592" i="3"/>
  <c r="Q8880" i="3"/>
  <c r="Q8868" i="3"/>
  <c r="Q8856" i="3"/>
  <c r="Q8819" i="3"/>
  <c r="Q9419" i="3"/>
  <c r="Q9938" i="3"/>
  <c r="Q8671" i="3"/>
  <c r="Q8504" i="3"/>
  <c r="Q9588" i="3"/>
  <c r="Q9624" i="3"/>
  <c r="Q8508" i="3"/>
  <c r="Q8876" i="3"/>
  <c r="Q8864" i="3"/>
  <c r="Q8852" i="3"/>
  <c r="Q9358" i="3"/>
  <c r="Q9440" i="3"/>
  <c r="Q8452" i="3"/>
  <c r="Q8657" i="3"/>
  <c r="Q9918" i="3"/>
  <c r="Q9922" i="3"/>
  <c r="Q9846" i="3"/>
  <c r="Q9444" i="3"/>
  <c r="Q8892" i="3"/>
  <c r="Q9133" i="3"/>
  <c r="Q9316" i="3"/>
  <c r="Q9312" i="3"/>
  <c r="Q9308" i="3"/>
  <c r="Q9484" i="3"/>
  <c r="Q9385" i="3"/>
  <c r="Q9868" i="3"/>
  <c r="Q8740" i="3"/>
  <c r="Q8492" i="3"/>
  <c r="Q9468" i="3"/>
  <c r="Q8910" i="3"/>
  <c r="Q9157" i="3"/>
  <c r="Q8408" i="3"/>
  <c r="Q8412" i="3"/>
  <c r="Q10022" i="3"/>
  <c r="Q10010" i="3"/>
  <c r="Q10018" i="3"/>
  <c r="Q8486" i="3"/>
  <c r="Q9858" i="3"/>
  <c r="Q9326" i="3"/>
  <c r="Q8632" i="3"/>
  <c r="Q9010" i="3"/>
  <c r="Q9174" i="3"/>
  <c r="Q9170" i="3"/>
  <c r="Q9166" i="3"/>
  <c r="Q9509" i="3"/>
  <c r="Q9286" i="3"/>
  <c r="Q9852" i="3"/>
  <c r="Q8752" i="3"/>
  <c r="Q8746" i="3"/>
  <c r="Q9423" i="3"/>
  <c r="Q8799" i="3"/>
  <c r="Q9118" i="3"/>
  <c r="Q9252" i="3"/>
  <c r="Q9248" i="3"/>
  <c r="Q9244" i="3"/>
  <c r="Q9503" i="3"/>
  <c r="Q9342" i="3"/>
  <c r="Q10006" i="3"/>
  <c r="Q8518" i="3"/>
  <c r="Q8404" i="3"/>
  <c r="Q10014" i="3"/>
  <c r="Q8922" i="3"/>
  <c r="Q9489" i="3"/>
  <c r="Q9334" i="3"/>
  <c r="Q8564" i="3"/>
  <c r="Q8888" i="3"/>
  <c r="Q9840" i="3"/>
  <c r="Q9269" i="3"/>
  <c r="Q8930" i="3"/>
  <c r="Q8568" i="3"/>
  <c r="Q8500" i="3"/>
  <c r="Q8416" i="3"/>
  <c r="Q9994" i="3"/>
  <c r="Q9982" i="3"/>
  <c r="Q9990" i="3"/>
  <c r="Q9986" i="3"/>
  <c r="Q9998" i="3"/>
  <c r="Q10002" i="3"/>
  <c r="Q9552" i="3"/>
  <c r="Q8480" i="3"/>
  <c r="Q8942" i="3"/>
  <c r="Q9431" i="3"/>
  <c r="Q9448" i="3"/>
  <c r="Q9201" i="3"/>
  <c r="Q9197" i="3"/>
  <c r="Q9193" i="3"/>
  <c r="Q9149" i="3"/>
  <c r="Q9528" i="3"/>
  <c r="Q8432" i="3"/>
  <c r="Q8598" i="3"/>
  <c r="Q8926" i="3"/>
  <c r="Q9548" i="3"/>
  <c r="Q8400" i="3"/>
  <c r="Q8901" i="3"/>
  <c r="Q8847" i="3"/>
  <c r="Q8839" i="3"/>
  <c r="Q8831" i="3"/>
  <c r="Q9362" i="3"/>
  <c r="Q8448" i="3"/>
  <c r="Q9914" i="3"/>
  <c r="Q9576" i="3"/>
  <c r="Q8990" i="3"/>
  <c r="Q9942" i="3"/>
  <c r="Q9374" i="3"/>
  <c r="Q9476" i="3"/>
  <c r="Q8938" i="3"/>
  <c r="Q8735" i="3"/>
  <c r="Q8731" i="3"/>
  <c r="Q8727" i="3"/>
  <c r="Q9379" i="3"/>
  <c r="Q9022" i="3"/>
  <c r="Q8558" i="3"/>
  <c r="Q8781" i="3"/>
  <c r="Q9898" i="3"/>
  <c r="Q8572" i="3"/>
  <c r="Q8614" i="3"/>
  <c r="Q8641" i="3"/>
  <c r="Q8710" i="3"/>
  <c r="Q8702" i="3"/>
  <c r="Q8694" i="3"/>
  <c r="Q9087" i="3"/>
  <c r="Q8958" i="3"/>
  <c r="Q8552" i="3"/>
  <c r="Q8767" i="3"/>
  <c r="Q8590" i="3"/>
  <c r="Q9435" i="3"/>
  <c r="Q8906" i="3"/>
  <c r="Q8653" i="3"/>
  <c r="Q8773" i="3"/>
  <c r="Q9265" i="3"/>
  <c r="Q9261" i="3"/>
  <c r="Q9257" i="3"/>
  <c r="Q9097" i="3"/>
  <c r="Q9568" i="3"/>
  <c r="Q8424" i="3"/>
  <c r="Q9930" i="3"/>
  <c r="Q9934" i="3"/>
  <c r="Q9564" i="3"/>
  <c r="Q9457" i="3"/>
  <c r="Q9354" i="3"/>
  <c r="Q9346" i="3"/>
  <c r="Q9068" i="3"/>
  <c r="Q9540" i="3"/>
  <c r="Q8420" i="3"/>
  <c r="Q9350" i="3"/>
  <c r="Q9536" i="3"/>
  <c r="Q8628" i="3"/>
  <c r="Q9880" i="3"/>
  <c r="Q9338" i="3"/>
  <c r="Q8623" i="3"/>
  <c r="Q9003" i="3"/>
  <c r="Q9064" i="3"/>
  <c r="Q9060" i="3"/>
  <c r="Q9056" i="3"/>
  <c r="Q9472" i="3"/>
  <c r="Q9092" i="3"/>
  <c r="Q8763" i="3"/>
  <c r="Q9370" i="3"/>
  <c r="Q8534" i="3"/>
  <c r="Q9014" i="3"/>
  <c r="Q9052" i="3"/>
  <c r="Q9048" i="3"/>
  <c r="Q9892" i="3"/>
  <c r="Q8934" i="3"/>
  <c r="Q9044" i="3"/>
  <c r="Q9495" i="3"/>
  <c r="Q8528" i="3"/>
  <c r="Q9101" i="3"/>
  <c r="Q8759" i="3"/>
  <c r="Q9886" i="3"/>
  <c r="Q8698" i="3"/>
  <c r="Q8690" i="3"/>
  <c r="Q9874" i="3"/>
  <c r="Q8706" i="3"/>
  <c r="Q8540" i="3"/>
  <c r="Q8683" i="3"/>
  <c r="Q8580" i="3"/>
  <c r="Q9402" i="3"/>
  <c r="Q8981" i="3"/>
  <c r="Q8777" i="3"/>
  <c r="Q9321" i="3"/>
  <c r="Q9036" i="3"/>
  <c r="Q8586" i="3"/>
  <c r="Q9082" i="3"/>
  <c r="Q8679" i="3"/>
  <c r="Q9414" i="3"/>
  <c r="Q9040" i="3"/>
  <c r="Q9299" i="3"/>
  <c r="Q8546" i="3"/>
  <c r="Q9032" i="3"/>
  <c r="Q7137" i="3"/>
  <c r="Q7170" i="3"/>
  <c r="Q5368" i="3"/>
  <c r="Q450" i="3"/>
  <c r="Q6178" i="3"/>
  <c r="Q3605" i="3"/>
  <c r="Q5755" i="3"/>
  <c r="Q5255" i="3"/>
  <c r="Q473" i="3"/>
  <c r="Q496" i="3"/>
  <c r="Q4474" i="3"/>
  <c r="Q7378" i="3"/>
  <c r="Q5391" i="3"/>
  <c r="Q7670" i="3"/>
  <c r="Q427" i="3"/>
  <c r="Q5235" i="3"/>
  <c r="Q4980" i="3"/>
  <c r="Q10036" i="3"/>
  <c r="Q7147" i="3"/>
  <c r="Q4933" i="3"/>
  <c r="Q7693" i="3"/>
  <c r="Q7381" i="3"/>
  <c r="Q7366" i="3"/>
  <c r="Q7369" i="3"/>
  <c r="Q7375" i="3"/>
  <c r="Q7402" i="3"/>
  <c r="Q7405" i="3"/>
  <c r="Q5269" i="3"/>
  <c r="Q7399" i="3"/>
  <c r="Q7393" i="3"/>
  <c r="Q7387" i="3"/>
  <c r="Q5176" i="3"/>
  <c r="Q5302" i="3"/>
  <c r="Q2967" i="3"/>
  <c r="Q5195" i="3"/>
  <c r="Q7396" i="3"/>
  <c r="Q7696" i="3"/>
  <c r="Q7390" i="3"/>
  <c r="Q7144" i="3"/>
  <c r="Q7372" i="3"/>
  <c r="Q7384" i="3"/>
  <c r="Q7363" i="3"/>
  <c r="Q467" i="3"/>
  <c r="Q5170" i="3"/>
  <c r="Q5296" i="3"/>
  <c r="Q5362" i="3"/>
  <c r="Q5209" i="3"/>
  <c r="Q490" i="3"/>
  <c r="Q6154" i="3"/>
  <c r="Q4896" i="3"/>
  <c r="Q7104" i="3"/>
  <c r="Q444" i="3"/>
  <c r="Q7131" i="3"/>
  <c r="Q7110" i="3"/>
  <c r="Q5215" i="3"/>
  <c r="Q5275" i="3"/>
  <c r="Q3026" i="3"/>
  <c r="Q3023" i="3"/>
  <c r="Q3020" i="3"/>
  <c r="Q7164" i="3"/>
  <c r="Q5229" i="3"/>
  <c r="Q5376" i="3"/>
  <c r="Q5183" i="3"/>
  <c r="Q3596" i="3"/>
  <c r="Q4470" i="3"/>
  <c r="Q6157" i="3"/>
  <c r="Q6160" i="3"/>
  <c r="Q2961" i="3"/>
  <c r="Q6169" i="3"/>
  <c r="Q5746" i="3"/>
  <c r="Q5242" i="3"/>
  <c r="Q7659" i="3"/>
  <c r="Q4795" i="3"/>
  <c r="Q4960" i="3"/>
  <c r="Q4857" i="3"/>
  <c r="Q4939" i="3"/>
  <c r="Q4843" i="3"/>
  <c r="Q4830" i="3"/>
  <c r="Q4813" i="3"/>
  <c r="Q4864" i="3"/>
  <c r="Q4549" i="3"/>
  <c r="Q4589" i="3"/>
  <c r="Q5282" i="3"/>
  <c r="Q5386" i="3"/>
  <c r="Q5352" i="3"/>
  <c r="Q7150" i="3"/>
  <c r="Q416" i="3"/>
  <c r="Q433" i="3"/>
  <c r="Q456" i="3"/>
  <c r="Q7090" i="3"/>
  <c r="Q5222" i="3"/>
  <c r="Q4691" i="3"/>
  <c r="Q479" i="3"/>
  <c r="Q7117" i="3"/>
  <c r="Q5262" i="3"/>
  <c r="Q5202" i="3"/>
  <c r="Q5163" i="3"/>
  <c r="Q4555" i="3"/>
  <c r="Q4582" i="3"/>
  <c r="Q4723" i="3"/>
  <c r="Q4703" i="3"/>
  <c r="Q4986" i="3"/>
  <c r="Q10042" i="3"/>
  <c r="Q4875" i="3"/>
  <c r="Q4956" i="3"/>
  <c r="Q4854" i="3"/>
  <c r="Q4929" i="3"/>
  <c r="Q4840" i="3"/>
  <c r="Q4827" i="3"/>
  <c r="Q4810" i="3"/>
  <c r="Q4791" i="3"/>
  <c r="Q4755" i="3"/>
  <c r="Q5683" i="3"/>
  <c r="Q10039" i="3"/>
  <c r="Q4983" i="3"/>
  <c r="Q4709" i="3"/>
  <c r="Q4729" i="3"/>
  <c r="Q4775" i="3"/>
  <c r="Q4519" i="3"/>
  <c r="Q4902" i="3"/>
  <c r="Q4586" i="3"/>
  <c r="Q4870" i="3"/>
  <c r="Q4536" i="3"/>
  <c r="Q4634" i="3"/>
  <c r="Q4666" i="3"/>
  <c r="Q4606" i="3"/>
  <c r="Q4899" i="3"/>
  <c r="Q4761" i="3"/>
  <c r="Q4936" i="3"/>
  <c r="Q5680" i="3"/>
  <c r="Q4660" i="3"/>
  <c r="Q4542" i="3"/>
  <c r="Q4914" i="3"/>
  <c r="Q5689" i="3"/>
  <c r="Q4908" i="3"/>
  <c r="Q4764" i="3"/>
  <c r="Q4778" i="3"/>
  <c r="Q4732" i="3"/>
  <c r="Q4712" i="3"/>
  <c r="Q4989" i="3"/>
  <c r="Q10045" i="3"/>
  <c r="Q4801" i="3"/>
  <c r="Q4768" i="3"/>
  <c r="Q4595" i="3"/>
  <c r="Q5686" i="3"/>
  <c r="Q4867" i="3"/>
  <c r="Q4539" i="3"/>
  <c r="Q4631" i="3"/>
  <c r="Q4663" i="3"/>
  <c r="Q4953" i="3"/>
  <c r="Q4558" i="3"/>
  <c r="Q4848" i="3"/>
  <c r="Q4532" i="3"/>
  <c r="Q4788" i="3"/>
  <c r="Q4804" i="3"/>
  <c r="Q4818" i="3"/>
  <c r="Q4833" i="3"/>
  <c r="Q4628" i="3"/>
  <c r="Q4625" i="3"/>
  <c r="Q4579" i="3"/>
  <c r="Q4860" i="3"/>
  <c r="Q4552" i="3"/>
  <c r="Q4592" i="3"/>
  <c r="Q160" i="3"/>
  <c r="Q4807" i="3"/>
  <c r="Q4639" i="3"/>
  <c r="Q4688" i="3"/>
  <c r="Q4942" i="3"/>
  <c r="Q4798" i="3"/>
  <c r="Q4950" i="3"/>
  <c r="Q4851" i="3"/>
  <c r="Q4836" i="3"/>
  <c r="Q4821" i="3"/>
  <c r="Q4671" i="3"/>
  <c r="Q157" i="3"/>
  <c r="Q4726" i="3"/>
  <c r="Q4706" i="3"/>
  <c r="Q4993" i="3"/>
  <c r="Q4771" i="3"/>
  <c r="Q166" i="3"/>
  <c r="Q163" i="3"/>
  <c r="Q3615" i="3"/>
  <c r="Q5693" i="3"/>
  <c r="Q6746" i="3"/>
  <c r="Q4528" i="3"/>
  <c r="Q4911" i="3"/>
  <c r="Q4905" i="3"/>
  <c r="Q4758" i="3"/>
  <c r="Q6252" i="3"/>
  <c r="Q6297" i="3"/>
  <c r="Q518" i="3"/>
  <c r="Q11" i="3"/>
  <c r="Q6294" i="3"/>
  <c r="Q521" i="3"/>
  <c r="Q6291" i="3"/>
  <c r="Q6276" i="3"/>
  <c r="Q6237" i="3"/>
  <c r="Q99" i="3"/>
  <c r="Q6346" i="3"/>
  <c r="Q6245" i="3"/>
  <c r="Q527" i="3"/>
  <c r="Q524" i="3"/>
  <c r="Q6197" i="3"/>
  <c r="Q6320" i="3"/>
  <c r="Q5398" i="3"/>
  <c r="Q6326" i="3"/>
  <c r="Q6288" i="3"/>
  <c r="Q6279" i="3"/>
  <c r="Q6228" i="3"/>
  <c r="Q6303" i="3"/>
  <c r="Q6258" i="3"/>
  <c r="Q6300" i="3"/>
  <c r="Q6332" i="3"/>
  <c r="Q6209" i="3"/>
  <c r="Q6285" i="3"/>
  <c r="Q6329" i="3"/>
  <c r="Q6323" i="3"/>
  <c r="Q6317" i="3"/>
  <c r="Q6212" i="3"/>
  <c r="Q7134" i="3"/>
  <c r="Q93" i="3"/>
  <c r="Q470" i="3"/>
  <c r="Q238" i="3"/>
  <c r="Q220" i="3"/>
  <c r="Q211" i="3"/>
  <c r="Q247" i="3"/>
  <c r="Q214" i="3"/>
  <c r="Q6335" i="3"/>
  <c r="Q493" i="3"/>
  <c r="Q5299" i="3"/>
  <c r="Q5752" i="3"/>
  <c r="Q5252" i="3"/>
  <c r="Q5383" i="3"/>
  <c r="Q90" i="3"/>
  <c r="Q5365" i="3"/>
  <c r="Q5173" i="3"/>
  <c r="Q7966" i="3"/>
  <c r="Q5272" i="3"/>
  <c r="Q102" i="3"/>
  <c r="Q5212" i="3"/>
  <c r="Q208" i="3"/>
  <c r="Q447" i="3"/>
  <c r="Q5192" i="3"/>
  <c r="Q3608" i="3"/>
  <c r="Q5232" i="3"/>
  <c r="Q7167" i="3"/>
  <c r="Q7107" i="3"/>
  <c r="Q424" i="3"/>
  <c r="Q172" i="3"/>
  <c r="Q205" i="3"/>
  <c r="Q190" i="3"/>
  <c r="Q187" i="3"/>
  <c r="Q181" i="3"/>
  <c r="Q169" i="3"/>
  <c r="Q178" i="3"/>
  <c r="Q184" i="3"/>
  <c r="Q196" i="3"/>
  <c r="Q193" i="3"/>
  <c r="Q202" i="3"/>
  <c r="Q199" i="3"/>
  <c r="Q175" i="3"/>
  <c r="Q217" i="3"/>
  <c r="Q232" i="3"/>
  <c r="Q226" i="3"/>
  <c r="Q223" i="3"/>
  <c r="Q259" i="3"/>
  <c r="Q253" i="3"/>
  <c r="Q244" i="3"/>
  <c r="Q235" i="3"/>
  <c r="Q256" i="3"/>
  <c r="Q250" i="3"/>
  <c r="Q229" i="3"/>
  <c r="Q241" i="3"/>
  <c r="Q3047" i="3"/>
  <c r="Q3042" i="3"/>
  <c r="Q3037" i="3"/>
  <c r="Q3052" i="3"/>
  <c r="Q6343" i="3"/>
  <c r="Q5410" i="3"/>
  <c r="Q5606" i="3"/>
  <c r="Q21" i="3"/>
  <c r="Q6396" i="3"/>
  <c r="Q6440" i="3"/>
  <c r="Q6407" i="3"/>
  <c r="Q6374" i="3"/>
  <c r="Q7710" i="3"/>
  <c r="Q6429" i="3"/>
  <c r="Q27" i="3"/>
  <c r="Q5407" i="3"/>
  <c r="Q6393" i="3"/>
  <c r="Q7707" i="3"/>
  <c r="Q6426" i="3"/>
  <c r="Q6371" i="3"/>
  <c r="Q6222" i="3"/>
  <c r="Q6215" i="3"/>
  <c r="Q6309" i="3"/>
  <c r="Q6312" i="3"/>
  <c r="Q6415" i="3"/>
  <c r="Q6382" i="3"/>
  <c r="Q6437" i="3"/>
  <c r="Q6404" i="3"/>
  <c r="Q6694" i="3"/>
  <c r="Q3014" i="3"/>
  <c r="Q5189" i="3"/>
  <c r="Q7667" i="3"/>
  <c r="Q5749" i="3"/>
  <c r="Q5249" i="3"/>
  <c r="Q4458" i="3"/>
  <c r="Q5648" i="3"/>
  <c r="Q421" i="3"/>
  <c r="Q2964" i="3"/>
  <c r="Q30" i="3"/>
  <c r="Q5609" i="3"/>
  <c r="Q24" i="3"/>
  <c r="Q5612" i="3"/>
  <c r="Q6418" i="3"/>
  <c r="Q6385" i="3"/>
  <c r="Q5601" i="3"/>
  <c r="Q3008" i="3"/>
  <c r="Q3002" i="3"/>
  <c r="Q5597" i="3"/>
  <c r="Q7452" i="3"/>
  <c r="Q515" i="3"/>
  <c r="Q6225" i="3"/>
  <c r="Q6234" i="3"/>
  <c r="Q509" i="3"/>
  <c r="Q6240" i="3"/>
  <c r="Q512" i="3"/>
  <c r="Q8" i="3"/>
  <c r="Q6574" i="3"/>
  <c r="Q6569" i="3"/>
  <c r="Q6601" i="3"/>
  <c r="Q6579" i="3"/>
  <c r="Q6614" i="3"/>
  <c r="Q6561" i="3"/>
  <c r="Q6264" i="3"/>
  <c r="Q6218" i="3"/>
  <c r="Q6282" i="3"/>
  <c r="Q6358" i="3"/>
  <c r="Q6200" i="3"/>
  <c r="Q6270" i="3"/>
  <c r="Q6363" i="3"/>
  <c r="Q6203" i="3"/>
  <c r="Q6261" i="3"/>
  <c r="Q5404" i="3"/>
  <c r="Q6249" i="3"/>
  <c r="Q6273" i="3"/>
  <c r="Q6267" i="3"/>
  <c r="Q6255" i="3"/>
  <c r="Q6368" i="3"/>
  <c r="Q6423" i="3"/>
  <c r="Q6306" i="3"/>
  <c r="Q6434" i="3"/>
  <c r="Q6401" i="3"/>
  <c r="Q6379" i="3"/>
  <c r="Q6390" i="3"/>
  <c r="Q7704" i="3"/>
  <c r="Q530" i="3"/>
  <c r="Q538" i="3"/>
  <c r="Q534" i="3"/>
  <c r="Q17" i="3"/>
  <c r="Q6412" i="3"/>
  <c r="Q6565" i="3"/>
  <c r="Q38" i="3"/>
  <c r="Q6589" i="3"/>
  <c r="Q35" i="3"/>
  <c r="Q6595" i="3"/>
  <c r="Q6607" i="3"/>
  <c r="Q96" i="3"/>
  <c r="Q7950" i="3"/>
  <c r="Q3612" i="3"/>
  <c r="Q6231" i="3"/>
  <c r="Q6194" i="3"/>
  <c r="Q14" i="3"/>
  <c r="Q6206" i="3"/>
  <c r="Q5238" i="3"/>
  <c r="Q476" i="3"/>
  <c r="Q430" i="3"/>
  <c r="Q7113" i="3"/>
  <c r="Q7173" i="3"/>
  <c r="Q5218" i="3"/>
  <c r="Q5179" i="3"/>
  <c r="Q5651" i="3"/>
  <c r="Q4461" i="3"/>
  <c r="Q5198" i="3"/>
  <c r="Q453" i="3"/>
  <c r="Q499" i="3"/>
  <c r="Q3011" i="3"/>
  <c r="Q5278" i="3"/>
  <c r="Q3017" i="3"/>
  <c r="Q7969" i="3"/>
  <c r="Q5305" i="3"/>
  <c r="Q3005" i="3"/>
  <c r="Q5371" i="3"/>
  <c r="Q5379" i="3"/>
  <c r="Q5258" i="3"/>
  <c r="Q7972" i="3"/>
  <c r="Q4966" i="3"/>
  <c r="Q4648" i="3"/>
  <c r="Q4745" i="3"/>
  <c r="Q4566" i="3"/>
  <c r="Q4563" i="3"/>
  <c r="Q4682" i="3"/>
  <c r="Q4735" i="3"/>
  <c r="Q4613" i="3"/>
  <c r="Q4918" i="3"/>
  <c r="Q4654" i="3"/>
  <c r="Q4651" i="3"/>
  <c r="Q4676" i="3"/>
  <c r="Q4642" i="3"/>
  <c r="Q4685" i="3"/>
  <c r="Q4598" i="3"/>
  <c r="Q4622" i="3"/>
  <c r="Q4617" i="3"/>
  <c r="Q4504" i="3"/>
  <c r="Q6697" i="3"/>
  <c r="Q4572" i="3"/>
  <c r="Q4718" i="3"/>
  <c r="Q7140" i="3"/>
  <c r="Q4972" i="3"/>
  <c r="Q4507" i="3"/>
  <c r="Q4601" i="3"/>
  <c r="Q4700" i="3"/>
  <c r="Q4645" i="3"/>
  <c r="Q4738" i="3"/>
  <c r="Q4609" i="3"/>
  <c r="Q4545" i="3"/>
  <c r="Q4975" i="3"/>
  <c r="Q4748" i="3"/>
  <c r="Q4679" i="3"/>
  <c r="Q4513" i="3"/>
  <c r="Q4569" i="3"/>
  <c r="Q4715" i="3"/>
  <c r="Q4969" i="3"/>
  <c r="Q4510" i="3"/>
  <c r="Q4516" i="3"/>
  <c r="Q4883" i="3"/>
  <c r="Q9406" i="3"/>
  <c r="Q9678" i="3"/>
  <c r="Q8882" i="3"/>
  <c r="Q8870" i="3"/>
  <c r="Q9272" i="3"/>
  <c r="Q8458" i="3"/>
  <c r="Q8659" i="3"/>
  <c r="Q9924" i="3"/>
  <c r="Q9582" i="3"/>
  <c r="Q9702" i="3"/>
  <c r="Q8510" i="3"/>
  <c r="Q9822" i="3"/>
  <c r="Q9798" i="3"/>
  <c r="Q9774" i="3"/>
  <c r="Q9750" i="3"/>
  <c r="Q9726" i="3"/>
  <c r="Q8947" i="3"/>
  <c r="Q8858" i="3"/>
  <c r="Q8765" i="3"/>
  <c r="Q9020" i="3"/>
  <c r="Q9377" i="3"/>
  <c r="Q8725" i="3"/>
  <c r="Q9896" i="3"/>
  <c r="Q8556" i="3"/>
  <c r="Q8729" i="3"/>
  <c r="Q8936" i="3"/>
  <c r="Q8418" i="3"/>
  <c r="Q9474" i="3"/>
  <c r="Q9372" i="3"/>
  <c r="Q9890" i="3"/>
  <c r="Q9566" i="3"/>
  <c r="Q9928" i="3"/>
  <c r="Q8570" i="3"/>
  <c r="Q8733" i="3"/>
  <c r="Q8779" i="3"/>
  <c r="Q8688" i="3"/>
  <c r="Q8696" i="3"/>
  <c r="Q9103" i="3"/>
  <c r="Q9538" i="3"/>
  <c r="Q8704" i="3"/>
  <c r="Q8681" i="3"/>
  <c r="Q8550" i="3"/>
  <c r="Q9297" i="3"/>
  <c r="Q8612" i="3"/>
  <c r="Q8956" i="3"/>
  <c r="Q9085" i="3"/>
  <c r="Q8692" i="3"/>
  <c r="Q8700" i="3"/>
  <c r="Q8708" i="3"/>
  <c r="Q8639" i="3"/>
  <c r="Q8578" i="3"/>
  <c r="Q9944" i="3"/>
  <c r="Q8592" i="3"/>
  <c r="Q9530" i="3"/>
  <c r="Q9203" i="3"/>
  <c r="Q9207" i="3"/>
  <c r="Q9211" i="3"/>
  <c r="Q8895" i="3"/>
  <c r="Q8426" i="3"/>
  <c r="Q9542" i="3"/>
  <c r="Q9433" i="3"/>
  <c r="Q8600" i="3"/>
  <c r="Q8462" i="3"/>
  <c r="Q9522" i="3"/>
  <c r="Q9159" i="3"/>
  <c r="Q9400" i="3"/>
  <c r="Q9507" i="3"/>
  <c r="Q9425" i="3"/>
  <c r="Q8422" i="3"/>
  <c r="Q9344" i="3"/>
  <c r="Q9348" i="3"/>
  <c r="Q9352" i="3"/>
  <c r="Q8932" i="3"/>
  <c r="Q9455" i="3"/>
  <c r="Q9562" i="3"/>
  <c r="Q9936" i="3"/>
  <c r="Q8588" i="3"/>
  <c r="Q9550" i="3"/>
  <c r="Q9534" i="3"/>
  <c r="Q9095" i="3"/>
  <c r="Q9255" i="3"/>
  <c r="Q9259" i="3"/>
  <c r="Q9263" i="3"/>
  <c r="Q8904" i="3"/>
  <c r="Q9066" i="3"/>
  <c r="Q9932" i="3"/>
  <c r="Q9176" i="3"/>
  <c r="Q8526" i="3"/>
  <c r="Q9421" i="3"/>
  <c r="Q9856" i="3"/>
  <c r="Q8750" i="3"/>
  <c r="Q8516" i="3"/>
  <c r="Q9284" i="3"/>
  <c r="Q9116" i="3"/>
  <c r="Q9164" i="3"/>
  <c r="Q9250" i="3"/>
  <c r="Q9172" i="3"/>
  <c r="Q9008" i="3"/>
  <c r="Q8630" i="3"/>
  <c r="Q9324" i="3"/>
  <c r="Q9866" i="3"/>
  <c r="Q9168" i="3"/>
  <c r="Q9810" i="3"/>
  <c r="Q9850" i="3"/>
  <c r="Q9383" i="3"/>
  <c r="Q9482" i="3"/>
  <c r="Q9306" i="3"/>
  <c r="Q9310" i="3"/>
  <c r="Q9314" i="3"/>
  <c r="Q9131" i="3"/>
  <c r="Q8797" i="3"/>
  <c r="Q9442" i="3"/>
  <c r="Q9099" i="3"/>
  <c r="Q8744" i="3"/>
  <c r="Q8490" i="3"/>
  <c r="Q9340" i="3"/>
  <c r="Q9501" i="3"/>
  <c r="Q9242" i="3"/>
  <c r="Q9246" i="3"/>
  <c r="Q8890" i="3"/>
  <c r="Q9038" i="3"/>
  <c r="Q8771" i="3"/>
  <c r="Q9878" i="3"/>
  <c r="Q8761" i="3"/>
  <c r="Q8538" i="3"/>
  <c r="Q9080" i="3"/>
  <c r="Q9412" i="3"/>
  <c r="Q8621" i="3"/>
  <c r="Q9034" i="3"/>
  <c r="Q9001" i="3"/>
  <c r="Q8677" i="3"/>
  <c r="Q8584" i="3"/>
  <c r="Q9319" i="3"/>
  <c r="Q9884" i="3"/>
  <c r="Q8775" i="3"/>
  <c r="Q8544" i="3"/>
  <c r="Q9030" i="3"/>
  <c r="Q8757" i="3"/>
  <c r="Q9493" i="3"/>
  <c r="Q9042" i="3"/>
  <c r="Q9046" i="3"/>
  <c r="Q9050" i="3"/>
  <c r="Q9012" i="3"/>
  <c r="Q8626" i="3"/>
  <c r="Q9336" i="3"/>
  <c r="Q9872" i="3"/>
  <c r="Q8979" i="3"/>
  <c r="Q8532" i="3"/>
  <c r="Q9090" i="3"/>
  <c r="Q9470" i="3"/>
  <c r="Q9054" i="3"/>
  <c r="Q9058" i="3"/>
  <c r="Q9062" i="3"/>
  <c r="Q9368" i="3"/>
  <c r="Q8450" i="3"/>
  <c r="Q9016" i="3"/>
  <c r="Q8833" i="3"/>
  <c r="Q8841" i="3"/>
  <c r="Q8502" i="3"/>
  <c r="Q8984" i="3"/>
  <c r="Q9578" i="3"/>
  <c r="Q9364" i="3"/>
  <c r="Q8655" i="3"/>
  <c r="Q9451" i="3"/>
  <c r="Q9438" i="3"/>
  <c r="Q9356" i="3"/>
  <c r="Q8850" i="3"/>
  <c r="Q8862" i="3"/>
  <c r="Q8874" i="3"/>
  <c r="Q8506" i="3"/>
  <c r="Q9916" i="3"/>
  <c r="Q8809" i="3"/>
  <c r="Q9762" i="3"/>
  <c r="Q9904" i="3"/>
  <c r="Q8635" i="3"/>
  <c r="Q8438" i="3"/>
  <c r="Q9478" i="3"/>
  <c r="Q9279" i="3"/>
  <c r="Q8825" i="3"/>
  <c r="Q8805" i="3"/>
  <c r="Q9920" i="3"/>
  <c r="Q8494" i="3"/>
  <c r="Q8992" i="3"/>
  <c r="Q9570" i="3"/>
  <c r="Q9908" i="3"/>
  <c r="Q8647" i="3"/>
  <c r="Q8442" i="3"/>
  <c r="Q8801" i="3"/>
  <c r="Q9746" i="3"/>
  <c r="Q9814" i="3"/>
  <c r="Q9602" i="3"/>
  <c r="Q9626" i="3"/>
  <c r="Q9650" i="3"/>
  <c r="Q9960" i="3"/>
  <c r="Q9674" i="3"/>
  <c r="Q8965" i="3"/>
  <c r="Q9722" i="3"/>
  <c r="Q9742" i="3"/>
  <c r="Q9770" i="3"/>
  <c r="Q9794" i="3"/>
  <c r="Q9818" i="3"/>
  <c r="Q9606" i="3"/>
  <c r="Q9630" i="3"/>
  <c r="Q9654" i="3"/>
  <c r="Q9698" i="3"/>
  <c r="Q9598" i="3"/>
  <c r="Q8478" i="3"/>
  <c r="Q8669" i="3"/>
  <c r="Q8454" i="3"/>
  <c r="Q9417" i="3"/>
  <c r="Q9328" i="3"/>
  <c r="Q8854" i="3"/>
  <c r="Q9790" i="3"/>
  <c r="Q8878" i="3"/>
  <c r="Q9766" i="3"/>
  <c r="Q9622" i="3"/>
  <c r="Q9646" i="3"/>
  <c r="Q9956" i="3"/>
  <c r="Q9670" i="3"/>
  <c r="Q9694" i="3"/>
  <c r="Q9718" i="3"/>
  <c r="Q9586" i="3"/>
  <c r="Q8866" i="3"/>
  <c r="Q9662" i="3"/>
  <c r="Q9590" i="3"/>
  <c r="Q9730" i="3"/>
  <c r="Q9754" i="3"/>
  <c r="Q9778" i="3"/>
  <c r="Q9802" i="3"/>
  <c r="Q9826" i="3"/>
  <c r="Q9682" i="3"/>
  <c r="Q9638" i="3"/>
  <c r="Q9968" i="3"/>
  <c r="Q9972" i="3"/>
  <c r="Q9686" i="3"/>
  <c r="Q9710" i="3"/>
  <c r="Q9734" i="3"/>
  <c r="Q9758" i="3"/>
  <c r="Q9782" i="3"/>
  <c r="Q9614" i="3"/>
  <c r="Q9143" i="3"/>
  <c r="Q9184" i="3"/>
  <c r="Q8916" i="3"/>
  <c r="Q9387" i="3"/>
  <c r="Q9558" i="3"/>
  <c r="Q9948" i="3"/>
  <c r="Q8604" i="3"/>
  <c r="Q9706" i="3"/>
  <c r="Q9518" i="3"/>
  <c r="Q9618" i="3"/>
  <c r="Q9230" i="3"/>
  <c r="Q9234" i="3"/>
  <c r="Q9238" i="3"/>
  <c r="Q9610" i="3"/>
  <c r="Q9634" i="3"/>
  <c r="Q9658" i="3"/>
  <c r="Q8466" i="3"/>
  <c r="Q8643" i="3"/>
  <c r="Q9139" i="3"/>
  <c r="Q9218" i="3"/>
  <c r="Q9222" i="3"/>
  <c r="Q9226" i="3"/>
  <c r="Q8474" i="3"/>
  <c r="Q8996" i="3"/>
  <c r="Q9806" i="3"/>
  <c r="Q9900" i="3"/>
  <c r="Q8608" i="3"/>
  <c r="Q8434" i="3"/>
  <c r="Q9460" i="3"/>
  <c r="Q9135" i="3"/>
  <c r="Q8813" i="3"/>
  <c r="Q8817" i="3"/>
  <c r="Q8821" i="3"/>
  <c r="Q9594" i="3"/>
  <c r="Q9786" i="3"/>
  <c r="Q9180" i="3"/>
  <c r="Q9642" i="3"/>
  <c r="Q9666" i="3"/>
  <c r="Q9976" i="3"/>
  <c r="Q9690" i="3"/>
  <c r="Q9714" i="3"/>
  <c r="Q9514" i="3"/>
  <c r="Q8484" i="3"/>
  <c r="Q8470" i="3"/>
  <c r="Q8789" i="3"/>
  <c r="Q9834" i="3"/>
  <c r="Q8912" i="3"/>
  <c r="Q9391" i="3"/>
  <c r="Q9554" i="3"/>
  <c r="Q9952" i="3"/>
  <c r="Q9830" i="3"/>
  <c r="Q9738" i="3"/>
  <c r="Q8724" i="3"/>
  <c r="Q9112" i="3"/>
  <c r="Q8488" i="3"/>
  <c r="Q9318" i="3"/>
  <c r="Q9506" i="3"/>
  <c r="Q9215" i="3"/>
  <c r="Q9216" i="3"/>
  <c r="Q9848" i="3"/>
  <c r="Q9070" i="3"/>
  <c r="Q9437" i="3"/>
  <c r="Q9410" i="3"/>
  <c r="Q9854" i="3"/>
  <c r="Q8769" i="3"/>
  <c r="Q8514" i="3"/>
  <c r="Q9254" i="3"/>
  <c r="Q8963" i="3"/>
  <c r="Q9217" i="3"/>
  <c r="Q9382" i="3"/>
  <c r="Q8410" i="3"/>
  <c r="Q8406" i="3"/>
  <c r="Q9152" i="3"/>
  <c r="Q8903" i="3"/>
  <c r="Q9459" i="3"/>
  <c r="Q9842" i="3"/>
  <c r="Q8748" i="3"/>
  <c r="Q8482" i="3"/>
  <c r="Q9113" i="3"/>
  <c r="Q9491" i="3"/>
  <c r="Q9288" i="3"/>
  <c r="Q9289" i="3"/>
  <c r="Q9290" i="3"/>
  <c r="Q9130" i="3"/>
  <c r="Q8849" i="3"/>
  <c r="Q8742" i="3"/>
  <c r="Q9302" i="3"/>
  <c r="Q9512" i="3"/>
  <c r="Q9076" i="3"/>
  <c r="Q9465" i="3"/>
  <c r="Q8976" i="3"/>
  <c r="Q8977" i="3"/>
  <c r="Q8978" i="3"/>
  <c r="Q8786" i="3"/>
  <c r="Q8618" i="3"/>
  <c r="Q9870" i="3"/>
  <c r="Q9876" i="3"/>
  <c r="Q8788" i="3"/>
  <c r="Q8536" i="3"/>
  <c r="Q9075" i="3"/>
  <c r="Q9405" i="3"/>
  <c r="Q9073" i="3"/>
  <c r="Q8944" i="3"/>
  <c r="Q9492" i="3"/>
  <c r="Q9114" i="3"/>
  <c r="Q9000" i="3"/>
  <c r="Q8625" i="3"/>
  <c r="Q9323" i="3"/>
  <c r="Q9864" i="3"/>
  <c r="Q8784" i="3"/>
  <c r="Q8530" i="3"/>
  <c r="Q9084" i="3"/>
  <c r="Q10016" i="3"/>
  <c r="Q9027" i="3"/>
  <c r="Q9028" i="3"/>
  <c r="Q9029" i="3"/>
  <c r="Q8951" i="3"/>
  <c r="Q8616" i="3"/>
  <c r="Q9305" i="3"/>
  <c r="Q8524" i="3"/>
  <c r="Q9988" i="3"/>
  <c r="Q10020" i="3"/>
  <c r="Q9486" i="3"/>
  <c r="Q9024" i="3"/>
  <c r="Q9025" i="3"/>
  <c r="Q9026" i="3"/>
  <c r="Q10000" i="3"/>
  <c r="Q8521" i="3"/>
  <c r="Q9984" i="3"/>
  <c r="Q8783" i="3"/>
  <c r="Q9980" i="3"/>
  <c r="Q9992" i="3"/>
  <c r="Q8414" i="3"/>
  <c r="Q8402" i="3"/>
  <c r="Q8566" i="3"/>
  <c r="Q8940" i="3"/>
  <c r="Q9996" i="3"/>
  <c r="Q9108" i="3"/>
  <c r="Q9071" i="3"/>
  <c r="Q8687" i="3"/>
  <c r="Q9399" i="3"/>
  <c r="Q9860" i="3"/>
  <c r="Q8756" i="3"/>
  <c r="Q8520" i="3"/>
  <c r="Q9115" i="3"/>
  <c r="Q9505" i="3"/>
  <c r="Q8886" i="3"/>
  <c r="Q9109" i="3"/>
  <c r="Q9110" i="3"/>
  <c r="Q8983" i="3"/>
  <c r="Q8634" i="3"/>
  <c r="Q9381" i="3"/>
  <c r="Q9861" i="3"/>
  <c r="Q9163" i="3"/>
  <c r="Q9191" i="3"/>
  <c r="Q8899" i="3"/>
  <c r="Q9429" i="3"/>
  <c r="Q9546" i="3"/>
  <c r="Q9940" i="3"/>
  <c r="Q8596" i="3"/>
  <c r="Q8430" i="3"/>
  <c r="Q9267" i="3"/>
  <c r="Q9147" i="3"/>
  <c r="Q8829" i="3"/>
  <c r="Q9195" i="3"/>
  <c r="Q9199" i="3"/>
  <c r="Q10004" i="3"/>
  <c r="Q8398" i="3"/>
  <c r="Q10012" i="3"/>
  <c r="Q8964" i="3"/>
  <c r="Q9526" i="3"/>
  <c r="Q8988" i="3"/>
  <c r="Q10008" i="3"/>
  <c r="Q8562" i="3"/>
  <c r="Q9332" i="3"/>
  <c r="Q9487" i="3"/>
  <c r="Q8920" i="3"/>
  <c r="Q8924" i="3"/>
  <c r="Q8845" i="3"/>
  <c r="Q8498" i="3"/>
  <c r="Q8837" i="3"/>
  <c r="Q9574" i="3"/>
  <c r="Q9912" i="3"/>
  <c r="Q8651" i="3"/>
  <c r="Q8446" i="3"/>
  <c r="Q9446" i="3"/>
  <c r="Q9360" i="3"/>
  <c r="Q9838" i="3"/>
  <c r="Q8928" i="3"/>
  <c r="Q9404" i="3"/>
  <c r="Q9883" i="3"/>
  <c r="Q8974" i="3"/>
  <c r="Q8945" i="3"/>
  <c r="Q8619" i="3"/>
  <c r="Q9294" i="3"/>
  <c r="Q9877" i="3"/>
  <c r="Q8972" i="3"/>
  <c r="Q8537" i="3"/>
  <c r="Q9464" i="3"/>
  <c r="Q8969" i="3"/>
  <c r="Q8970" i="3"/>
  <c r="Q8971" i="3"/>
  <c r="Q8675" i="3"/>
  <c r="Q8575" i="3"/>
  <c r="Q8962" i="3"/>
  <c r="Q9964" i="3"/>
  <c r="Q8946" i="3"/>
  <c r="Q9865" i="3"/>
  <c r="Q8785" i="3"/>
  <c r="Q8525" i="3"/>
  <c r="Q9079" i="3"/>
  <c r="Q9497" i="3"/>
  <c r="Q9005" i="3"/>
  <c r="Q8973" i="3"/>
  <c r="Q9007" i="3"/>
  <c r="Q8791" i="3"/>
  <c r="Q8617" i="3"/>
  <c r="Q9292" i="3"/>
  <c r="Q9871" i="3"/>
  <c r="Q8787" i="3"/>
  <c r="Q8531" i="3"/>
  <c r="Q9072" i="3"/>
  <c r="Q9006" i="3"/>
  <c r="Q8664" i="3"/>
  <c r="Q9293" i="3"/>
  <c r="Q8583" i="3"/>
  <c r="Q9296" i="3"/>
  <c r="Q9895" i="3"/>
  <c r="Q8795" i="3"/>
  <c r="Q8555" i="3"/>
  <c r="Q8723" i="3"/>
  <c r="Q9111" i="3"/>
  <c r="Q8719" i="3"/>
  <c r="Q8666" i="3"/>
  <c r="Q8668" i="3"/>
  <c r="Q9155" i="3"/>
  <c r="Q8908" i="3"/>
  <c r="Q9466" i="3"/>
  <c r="Q9844" i="3"/>
  <c r="Q8960" i="3"/>
  <c r="Q9295" i="3"/>
  <c r="Q8543" i="3"/>
  <c r="Q8952" i="3"/>
  <c r="Q9396" i="3"/>
  <c r="Q8713" i="3"/>
  <c r="Q8717" i="3"/>
  <c r="Q8721" i="3"/>
  <c r="Q8561" i="3"/>
  <c r="Q8577" i="3"/>
  <c r="Q8975" i="3"/>
  <c r="Q9889" i="3"/>
  <c r="Q8793" i="3"/>
  <c r="Q8549" i="3"/>
  <c r="Q8953" i="3"/>
  <c r="Q9089" i="3"/>
  <c r="Q8715" i="3"/>
  <c r="Q8676" i="3"/>
  <c r="Q9894" i="3"/>
  <c r="Q9291" i="3"/>
  <c r="Q9094" i="3"/>
  <c r="Q8714" i="3"/>
  <c r="Q8718" i="3"/>
  <c r="Q8722" i="3"/>
  <c r="Q8560" i="3"/>
  <c r="Q8548" i="3"/>
  <c r="Q9303" i="3"/>
  <c r="Q8792" i="3"/>
  <c r="Q8794" i="3"/>
  <c r="Q8554" i="3"/>
  <c r="Q8954" i="3"/>
  <c r="Q9107" i="3"/>
  <c r="Q8663" i="3"/>
  <c r="Q8665" i="3"/>
  <c r="Q8582" i="3"/>
  <c r="Q8712" i="3"/>
  <c r="Q8674" i="3"/>
  <c r="Q8574" i="3"/>
  <c r="Q9304" i="3"/>
  <c r="Q9882" i="3"/>
  <c r="Q8790" i="3"/>
  <c r="Q8542" i="3"/>
  <c r="Q8955" i="3"/>
  <c r="Q9395" i="3"/>
  <c r="Q8894" i="3"/>
  <c r="Q8716" i="3"/>
  <c r="Q8720" i="3"/>
  <c r="Q8673" i="3"/>
  <c r="Q8576" i="3"/>
  <c r="Q9301" i="3"/>
  <c r="Q9888" i="3"/>
  <c r="Q8961" i="3"/>
  <c r="Q8515" i="3"/>
  <c r="Q9188" i="3"/>
  <c r="Q9189" i="3"/>
  <c r="Q9190" i="3"/>
  <c r="Q9074" i="3"/>
  <c r="Q8737" i="3"/>
  <c r="Q9411" i="3"/>
  <c r="Q8667" i="3"/>
  <c r="Q8770" i="3"/>
  <c r="Q8489" i="3"/>
  <c r="Q9271" i="3"/>
  <c r="Q9513" i="3"/>
  <c r="Q9127" i="3"/>
  <c r="Q9128" i="3"/>
  <c r="Q9129" i="3"/>
  <c r="Q8738" i="3"/>
  <c r="Q9855" i="3"/>
  <c r="Q9277" i="3"/>
  <c r="Q8620" i="3"/>
  <c r="Q9450" i="3"/>
  <c r="Q9843" i="3"/>
  <c r="Q8743" i="3"/>
  <c r="Q8483" i="3"/>
  <c r="Q9376" i="3"/>
  <c r="Q9511" i="3"/>
  <c r="Q9276" i="3"/>
  <c r="Q9283" i="3"/>
  <c r="Q9278" i="3"/>
  <c r="Q9120" i="3"/>
  <c r="Q8796" i="3"/>
  <c r="Q9416" i="3"/>
  <c r="Q9849" i="3"/>
  <c r="Q8749" i="3"/>
  <c r="Q9151" i="3"/>
  <c r="Q9500" i="3"/>
  <c r="Q361" i="3"/>
  <c r="Q2940" i="3"/>
  <c r="Q2928" i="3"/>
  <c r="Q341" i="3"/>
  <c r="Q369" i="3"/>
  <c r="Q373" i="3"/>
  <c r="Q3618" i="3"/>
  <c r="Q333" i="3"/>
  <c r="Q2920" i="3"/>
  <c r="Q2924" i="3"/>
  <c r="Q2936" i="3"/>
  <c r="Q365" i="3"/>
  <c r="Q329" i="3"/>
  <c r="Q357" i="3"/>
  <c r="Q353" i="3"/>
  <c r="Q325" i="3"/>
  <c r="Q321" i="3"/>
  <c r="Q3626" i="3"/>
  <c r="Q305" i="3"/>
  <c r="Q3622" i="3"/>
  <c r="Q349" i="3"/>
  <c r="Q6520" i="3"/>
  <c r="Q3650" i="3"/>
  <c r="Q5742" i="3"/>
  <c r="Q3654" i="3"/>
  <c r="Q2932" i="3"/>
  <c r="Q317" i="3"/>
  <c r="Q3646" i="3"/>
  <c r="Q3634" i="3"/>
  <c r="Q3638" i="3"/>
  <c r="Q6516" i="3"/>
  <c r="Q5738" i="3"/>
  <c r="Q3642" i="3"/>
  <c r="Q313" i="3"/>
  <c r="Q345" i="3"/>
  <c r="Q309" i="3"/>
  <c r="Q337" i="3"/>
  <c r="Q3630" i="3"/>
  <c r="Q3039" i="3"/>
  <c r="Q3054" i="3"/>
  <c r="Q5608" i="3"/>
  <c r="Q3044" i="3"/>
  <c r="Q23" i="3"/>
  <c r="Q3049" i="3"/>
  <c r="Q7712" i="3"/>
  <c r="Q6376" i="3"/>
  <c r="Q6395" i="3"/>
  <c r="Q6398" i="3"/>
  <c r="Q6431" i="3"/>
  <c r="Q5412" i="3"/>
  <c r="Q6428" i="3"/>
  <c r="Q6373" i="3"/>
  <c r="Q7709" i="3"/>
  <c r="Q6406" i="3"/>
  <c r="Q5409" i="3"/>
  <c r="Q7669" i="3"/>
  <c r="Q6384" i="3"/>
  <c r="Q29" i="3"/>
  <c r="Q6417" i="3"/>
  <c r="Q6311" i="3"/>
  <c r="Q6439" i="3"/>
  <c r="Q3010" i="3"/>
  <c r="Q3016" i="3"/>
  <c r="Q5603" i="3"/>
  <c r="Q5251" i="3"/>
  <c r="Q3004" i="3"/>
  <c r="Q6696" i="3"/>
  <c r="Q4907" i="3"/>
  <c r="Q5751" i="3"/>
  <c r="Q5191" i="3"/>
  <c r="Q5599" i="3"/>
  <c r="Q6314" i="3"/>
  <c r="Q6420" i="3"/>
  <c r="Q6387" i="3"/>
  <c r="Q32" i="3"/>
  <c r="Q6442" i="3"/>
  <c r="Q6409" i="3"/>
  <c r="Q5611" i="3"/>
  <c r="Q7454" i="3"/>
  <c r="Q5614" i="3"/>
  <c r="Q26" i="3"/>
  <c r="Q198" i="3"/>
  <c r="Q195" i="3"/>
  <c r="Q204" i="3"/>
  <c r="Q171" i="3"/>
  <c r="Q162" i="3"/>
  <c r="Q201" i="3"/>
  <c r="Q177" i="3"/>
  <c r="Q168" i="3"/>
  <c r="Q4708" i="3"/>
  <c r="Q4995" i="3"/>
  <c r="Q159" i="3"/>
  <c r="Q165" i="3"/>
  <c r="Q237" i="3"/>
  <c r="Q186" i="3"/>
  <c r="Q207" i="3"/>
  <c r="Q180" i="3"/>
  <c r="Q258" i="3"/>
  <c r="Q252" i="3"/>
  <c r="Q183" i="3"/>
  <c r="Q192" i="3"/>
  <c r="Q189" i="3"/>
  <c r="Q174" i="3"/>
  <c r="Q4728" i="3"/>
  <c r="Q4862" i="3"/>
  <c r="Q4823" i="3"/>
  <c r="Q4809" i="3"/>
  <c r="Q4838" i="3"/>
  <c r="Q4554" i="3"/>
  <c r="Q4594" i="3"/>
  <c r="Q4853" i="3"/>
  <c r="Q6748" i="3"/>
  <c r="Q4800" i="3"/>
  <c r="Q4952" i="3"/>
  <c r="Q4944" i="3"/>
  <c r="Q4581" i="3"/>
  <c r="Q4760" i="3"/>
  <c r="Q5695" i="3"/>
  <c r="Q5378" i="3"/>
  <c r="Q4913" i="3"/>
  <c r="Q4773" i="3"/>
  <c r="Q4673" i="3"/>
  <c r="Q4641" i="3"/>
  <c r="Q4690" i="3"/>
  <c r="Q4530" i="3"/>
  <c r="Q4901" i="3"/>
  <c r="Q4560" i="3"/>
  <c r="Q4627" i="3"/>
  <c r="Q4665" i="3"/>
  <c r="Q4633" i="3"/>
  <c r="Q4541" i="3"/>
  <c r="Q4877" i="3"/>
  <c r="Q5688" i="3"/>
  <c r="Q4790" i="3"/>
  <c r="Q4757" i="3"/>
  <c r="Q4770" i="3"/>
  <c r="Q4725" i="3"/>
  <c r="Q4705" i="3"/>
  <c r="Q4988" i="3"/>
  <c r="Q7383" i="3"/>
  <c r="Q4869" i="3"/>
  <c r="Q4955" i="3"/>
  <c r="Q4910" i="3"/>
  <c r="Q4766" i="3"/>
  <c r="Q4780" i="3"/>
  <c r="Q4734" i="3"/>
  <c r="Q4714" i="3"/>
  <c r="Q4991" i="3"/>
  <c r="Q4597" i="3"/>
  <c r="Q4803" i="3"/>
  <c r="Q4534" i="3"/>
  <c r="Q4850" i="3"/>
  <c r="Q4938" i="3"/>
  <c r="Q4835" i="3"/>
  <c r="Q4820" i="3"/>
  <c r="Q4806" i="3"/>
  <c r="Q4958" i="3"/>
  <c r="Q10047" i="3"/>
  <c r="Q7395" i="3"/>
  <c r="Q4777" i="3"/>
  <c r="Q4731" i="3"/>
  <c r="Q4711" i="3"/>
  <c r="Q4985" i="3"/>
  <c r="Q10041" i="3"/>
  <c r="Q10044" i="3"/>
  <c r="Q4898" i="3"/>
  <c r="Q5685" i="3"/>
  <c r="Q7401" i="3"/>
  <c r="Q7407" i="3"/>
  <c r="Q7404" i="3"/>
  <c r="Q4982" i="3"/>
  <c r="Q7371" i="3"/>
  <c r="Q5682" i="3"/>
  <c r="Q4557" i="3"/>
  <c r="Q4856" i="3"/>
  <c r="Q4931" i="3"/>
  <c r="Q4842" i="3"/>
  <c r="Q4829" i="3"/>
  <c r="Q4812" i="3"/>
  <c r="Q4793" i="3"/>
  <c r="Q4763" i="3"/>
  <c r="Q4588" i="3"/>
  <c r="Q4904" i="3"/>
  <c r="Q4608" i="3"/>
  <c r="Q4668" i="3"/>
  <c r="Q4636" i="3"/>
  <c r="Q4538" i="3"/>
  <c r="Q4872" i="3"/>
  <c r="Q4544" i="3"/>
  <c r="Q4521" i="3"/>
  <c r="Q481" i="3"/>
  <c r="Q5165" i="3"/>
  <c r="Q5204" i="3"/>
  <c r="Q5224" i="3"/>
  <c r="Q5691" i="3"/>
  <c r="Q7119" i="3"/>
  <c r="Q5284" i="3"/>
  <c r="Q5244" i="3"/>
  <c r="Q7092" i="3"/>
  <c r="Q3598" i="3"/>
  <c r="Q435" i="3"/>
  <c r="Q5388" i="3"/>
  <c r="Q5354" i="3"/>
  <c r="Q7152" i="3"/>
  <c r="Q418" i="3"/>
  <c r="Q458" i="3"/>
  <c r="Q5264" i="3"/>
  <c r="Q4472" i="3"/>
  <c r="Q4551" i="3"/>
  <c r="Q4962" i="3"/>
  <c r="Q4859" i="3"/>
  <c r="Q4941" i="3"/>
  <c r="Q4845" i="3"/>
  <c r="Q4832" i="3"/>
  <c r="Q7661" i="3"/>
  <c r="Q4866" i="3"/>
  <c r="Q4591" i="3"/>
  <c r="Q4584" i="3"/>
  <c r="Q4630" i="3"/>
  <c r="Q4693" i="3"/>
  <c r="Q4662" i="3"/>
  <c r="Q7695" i="3"/>
  <c r="Q4815" i="3"/>
  <c r="Q2963" i="3"/>
  <c r="Q4916" i="3"/>
  <c r="Q6156" i="3"/>
  <c r="Q6159" i="3"/>
  <c r="Q6162" i="3"/>
  <c r="Q4797" i="3"/>
  <c r="Q6171" i="3"/>
  <c r="Q5748" i="3"/>
  <c r="Q5185" i="3"/>
  <c r="Q5271" i="3"/>
  <c r="Q5172" i="3"/>
  <c r="Q5298" i="3"/>
  <c r="Q469" i="3"/>
  <c r="Q5211" i="3"/>
  <c r="Q5364" i="3"/>
  <c r="Q7389" i="3"/>
  <c r="Q246" i="3"/>
  <c r="Q7133" i="3"/>
  <c r="Q5231" i="3"/>
  <c r="Q4460" i="3"/>
  <c r="Q5650" i="3"/>
  <c r="Q423" i="3"/>
  <c r="Q2966" i="3"/>
  <c r="Q446" i="3"/>
  <c r="Q492" i="3"/>
  <c r="Q7106" i="3"/>
  <c r="Q7166" i="3"/>
  <c r="Q5370" i="3"/>
  <c r="Q2969" i="3"/>
  <c r="Q5304" i="3"/>
  <c r="Q5393" i="3"/>
  <c r="Q5178" i="3"/>
  <c r="Q6180" i="3"/>
  <c r="Q452" i="3"/>
  <c r="Q7172" i="3"/>
  <c r="Q7386" i="3"/>
  <c r="Q4935" i="3"/>
  <c r="Q7380" i="3"/>
  <c r="Q7149" i="3"/>
  <c r="Q10038" i="3"/>
  <c r="Q7398" i="3"/>
  <c r="Q7368" i="3"/>
  <c r="Q5197" i="3"/>
  <c r="Q7365" i="3"/>
  <c r="Q7374" i="3"/>
  <c r="Q7146" i="3"/>
  <c r="Q7392" i="3"/>
  <c r="Q7698" i="3"/>
  <c r="Q3607" i="3"/>
  <c r="Q7377" i="3"/>
  <c r="Q3028" i="3"/>
  <c r="Q7139" i="3"/>
  <c r="Q7112" i="3"/>
  <c r="Q5217" i="3"/>
  <c r="Q5277" i="3"/>
  <c r="Q498" i="3"/>
  <c r="Q475" i="3"/>
  <c r="Q3025" i="3"/>
  <c r="Q3022" i="3"/>
  <c r="Q5757" i="3"/>
  <c r="Q5237" i="3"/>
  <c r="Q429" i="3"/>
  <c r="Q7672" i="3"/>
  <c r="Q5257" i="3"/>
  <c r="Q4476" i="3"/>
  <c r="Q4681" i="3"/>
  <c r="Q4565" i="3"/>
  <c r="Q4568" i="3"/>
  <c r="Q4747" i="3"/>
  <c r="Q4650" i="3"/>
  <c r="Q4656" i="3"/>
  <c r="Q4509" i="3"/>
  <c r="Q4512" i="3"/>
  <c r="Q4547" i="3"/>
  <c r="Q4515" i="3"/>
  <c r="Q4603" i="3"/>
  <c r="Q4717" i="3"/>
  <c r="Q4615" i="3"/>
  <c r="Q4571" i="3"/>
  <c r="Q4971" i="3"/>
  <c r="Q4518" i="3"/>
  <c r="Q4885" i="3"/>
  <c r="Q4611" i="3"/>
  <c r="Q4740" i="3"/>
  <c r="Q4647" i="3"/>
  <c r="Q4720" i="3"/>
  <c r="Q4702" i="3"/>
  <c r="Q5301" i="3"/>
  <c r="Q4977" i="3"/>
  <c r="Q4624" i="3"/>
  <c r="Q7968" i="3"/>
  <c r="Q5274" i="3"/>
  <c r="Q104" i="3"/>
  <c r="Q101" i="3"/>
  <c r="Q98" i="3"/>
  <c r="Q4684" i="3"/>
  <c r="Q4619" i="3"/>
  <c r="Q4737" i="3"/>
  <c r="Q4600" i="3"/>
  <c r="Q4974" i="3"/>
  <c r="Q4687" i="3"/>
  <c r="Q4678" i="3"/>
  <c r="Q4644" i="3"/>
  <c r="Q4968" i="3"/>
  <c r="Q4653" i="3"/>
  <c r="Q4574" i="3"/>
  <c r="Q4920" i="3"/>
  <c r="Q7142" i="3"/>
  <c r="Q4506" i="3"/>
  <c r="Q3007" i="3"/>
  <c r="Q7974" i="3"/>
  <c r="Q5260" i="3"/>
  <c r="Q5381" i="3"/>
  <c r="Q5373" i="3"/>
  <c r="Q3013" i="3"/>
  <c r="Q4750" i="3"/>
  <c r="Q5181" i="3"/>
  <c r="Q5307" i="3"/>
  <c r="Q7971" i="3"/>
  <c r="Q3019" i="3"/>
  <c r="Q5280" i="3"/>
  <c r="Q4463" i="3"/>
  <c r="Q6699" i="3"/>
  <c r="Q478" i="3"/>
  <c r="Q501" i="3"/>
  <c r="Q455" i="3"/>
  <c r="Q5200" i="3"/>
  <c r="Q5653" i="3"/>
  <c r="Q5240" i="3"/>
  <c r="Q5220" i="3"/>
  <c r="Q7175" i="3"/>
  <c r="Q7115" i="3"/>
  <c r="Q432" i="3"/>
  <c r="Q240" i="3"/>
  <c r="Q210" i="3"/>
  <c r="Q222" i="3"/>
  <c r="Q213" i="3"/>
  <c r="Q231" i="3"/>
  <c r="Q249" i="3"/>
  <c r="Q6214" i="3"/>
  <c r="Q255" i="3"/>
  <c r="Q216" i="3"/>
  <c r="Q6337" i="3"/>
  <c r="Q234" i="3"/>
  <c r="Q243" i="3"/>
  <c r="Q225" i="3"/>
  <c r="Q228" i="3"/>
  <c r="Q219" i="3"/>
  <c r="Q261" i="3"/>
  <c r="Q5175" i="3"/>
  <c r="Q3610" i="3"/>
  <c r="Q5234" i="3"/>
  <c r="Q5214" i="3"/>
  <c r="Q7169" i="3"/>
  <c r="Q7109" i="3"/>
  <c r="Q426" i="3"/>
  <c r="Q5385" i="3"/>
  <c r="Q92" i="3"/>
  <c r="Q5754" i="3"/>
  <c r="Q5254" i="3"/>
  <c r="Q6331" i="3"/>
  <c r="Q5367" i="3"/>
  <c r="Q6325" i="3"/>
  <c r="Q5194" i="3"/>
  <c r="Q6319" i="3"/>
  <c r="Q6287" i="3"/>
  <c r="Q7136" i="3"/>
  <c r="Q449" i="3"/>
  <c r="Q95" i="3"/>
  <c r="Q472" i="3"/>
  <c r="Q495" i="3"/>
  <c r="Q364" i="3"/>
  <c r="Q2943" i="3"/>
  <c r="Q372" i="3"/>
  <c r="Q2931" i="3"/>
  <c r="Q344" i="3"/>
  <c r="Q376" i="3"/>
  <c r="Q3621" i="3"/>
  <c r="Q308" i="3"/>
  <c r="Q3641" i="3"/>
  <c r="Q2923" i="3"/>
  <c r="Q2939" i="3"/>
  <c r="Q368" i="3"/>
  <c r="Q332" i="3"/>
  <c r="Q360" i="3"/>
  <c r="Q356" i="3"/>
  <c r="Q328" i="3"/>
  <c r="Q3629" i="3"/>
  <c r="Q320" i="3"/>
  <c r="Q2935" i="3"/>
  <c r="Q336" i="3"/>
  <c r="Q3625" i="3"/>
  <c r="Q2927" i="3"/>
  <c r="Q6523" i="3"/>
  <c r="Q3653" i="3"/>
  <c r="Q5745" i="3"/>
  <c r="Q3657" i="3"/>
  <c r="Q324" i="3"/>
  <c r="Q3649" i="3"/>
  <c r="Q3637" i="3"/>
  <c r="Q6519" i="3"/>
  <c r="Q5741" i="3"/>
  <c r="Q352" i="3"/>
  <c r="Q3645" i="3"/>
  <c r="Q316" i="3"/>
  <c r="Q3633" i="3"/>
  <c r="Q348" i="3"/>
  <c r="Q312" i="3"/>
  <c r="Q340" i="3"/>
  <c r="Q7831" i="3"/>
  <c r="Q8322" i="3"/>
  <c r="Q6555" i="3"/>
  <c r="Q146" i="3"/>
  <c r="Q8025" i="3"/>
  <c r="Q8323" i="3"/>
  <c r="Q8324" i="3"/>
  <c r="Q8321" i="3"/>
  <c r="Q7829" i="3"/>
  <c r="Q3351" i="3"/>
  <c r="Q7714" i="3"/>
  <c r="Q7713" i="3"/>
  <c r="Q7717" i="3"/>
  <c r="Q3310" i="3"/>
  <c r="Q8024" i="3"/>
  <c r="Q7715" i="3"/>
  <c r="Q4315" i="3"/>
  <c r="Q8040" i="3"/>
  <c r="Q8038" i="3"/>
  <c r="Q8048" i="3"/>
  <c r="Q4323" i="3"/>
  <c r="Q5420" i="3"/>
  <c r="Q8039" i="3"/>
  <c r="Q4325" i="3"/>
  <c r="Q8035" i="3"/>
  <c r="Q4339" i="3"/>
  <c r="Q4340" i="3"/>
  <c r="Q8028" i="3"/>
  <c r="Q8030" i="3"/>
  <c r="Q8027" i="3"/>
  <c r="Q8033" i="3"/>
  <c r="Q8034" i="3"/>
  <c r="Q8041" i="3"/>
  <c r="Q5418" i="3"/>
  <c r="Q5419" i="3"/>
  <c r="Q5417" i="3"/>
  <c r="Q8029" i="3"/>
  <c r="Q8037" i="3"/>
  <c r="Q4344" i="3"/>
  <c r="Q8031" i="3"/>
  <c r="Q4338" i="3"/>
  <c r="Q6536" i="3"/>
  <c r="Q8045" i="3"/>
  <c r="Q8047" i="3"/>
  <c r="Q8044" i="3"/>
  <c r="Q8046" i="3"/>
  <c r="Q8042" i="3"/>
  <c r="Q8043" i="3"/>
  <c r="Q4316" i="3"/>
  <c r="Q4343" i="3"/>
  <c r="Q4302" i="3"/>
  <c r="Q8036" i="3"/>
  <c r="Q4324" i="3"/>
  <c r="Q4322" i="3"/>
  <c r="Q4337" i="3"/>
  <c r="Q4342" i="3"/>
  <c r="Q4341" i="3"/>
  <c r="Q4314" i="3"/>
  <c r="Q8032" i="3"/>
  <c r="Q4333" i="3"/>
  <c r="Q2950" i="3"/>
  <c r="Q2948" i="3"/>
  <c r="Q2947" i="3"/>
  <c r="Q2949" i="3"/>
  <c r="Q2892" i="3"/>
  <c r="Q2901" i="3"/>
  <c r="Q2893" i="3"/>
  <c r="Q2888" i="3"/>
  <c r="Q2878" i="3"/>
  <c r="Q2890" i="3"/>
  <c r="Q2891" i="3"/>
  <c r="Q2889" i="3"/>
  <c r="Q2880" i="3"/>
  <c r="Q41" i="3"/>
  <c r="Q3658" i="3"/>
  <c r="Q4236" i="3"/>
  <c r="Q2887" i="3"/>
  <c r="Q3036" i="3"/>
  <c r="Q4237" i="3"/>
  <c r="Q4241" i="3"/>
  <c r="Q4239" i="3"/>
  <c r="Q4240" i="3"/>
  <c r="Q4234" i="3"/>
  <c r="Q4235" i="3"/>
  <c r="Q2886" i="3"/>
  <c r="Q2895" i="3"/>
  <c r="Q10174" i="3"/>
  <c r="Q10080" i="3"/>
  <c r="Q2881" i="3"/>
  <c r="Q10077" i="3"/>
  <c r="Q10086" i="3"/>
  <c r="Q4238" i="3"/>
  <c r="Q10070" i="3"/>
  <c r="Q10083" i="3"/>
  <c r="Q10082" i="3"/>
  <c r="Q10078" i="3"/>
  <c r="Q10085" i="3"/>
  <c r="Q10081" i="3"/>
  <c r="Q10092" i="3"/>
  <c r="Q10079" i="3"/>
  <c r="Q10066" i="3"/>
  <c r="Q10090" i="3"/>
  <c r="Q10068" i="3"/>
  <c r="Q10087" i="3"/>
  <c r="Q10101" i="3"/>
  <c r="Q10088" i="3"/>
  <c r="Q10091" i="3"/>
  <c r="Q10093" i="3"/>
  <c r="Q10089" i="3"/>
  <c r="Q10084" i="3"/>
  <c r="Q10067" i="3"/>
  <c r="Q2885" i="3"/>
  <c r="Q10179" i="3"/>
  <c r="Q10075" i="3"/>
  <c r="Q3324" i="3"/>
  <c r="Q3321" i="3"/>
  <c r="Q10183" i="3"/>
  <c r="Q10099" i="3"/>
  <c r="Q10175" i="3"/>
  <c r="Q10100" i="3"/>
  <c r="Q6657" i="3"/>
  <c r="Q10172" i="3"/>
  <c r="Q10071" i="3"/>
  <c r="Q10178" i="3"/>
  <c r="Q10094" i="3"/>
  <c r="Q10181" i="3"/>
  <c r="Q10076" i="3"/>
  <c r="Q10173" i="3"/>
  <c r="Q10074" i="3"/>
  <c r="Q10176" i="3"/>
  <c r="Q10073" i="3"/>
  <c r="Q2884" i="3"/>
  <c r="Q10182" i="3"/>
  <c r="Q10072" i="3"/>
  <c r="Q2883" i="3"/>
  <c r="Q2894" i="3"/>
  <c r="Q2904" i="3"/>
  <c r="Q2906" i="3"/>
  <c r="Q2910" i="3"/>
  <c r="Q2907" i="3"/>
  <c r="Q2902" i="3"/>
  <c r="Q2898" i="3"/>
  <c r="Q2896" i="3"/>
  <c r="Q2897" i="3"/>
  <c r="Q2903" i="3"/>
  <c r="Q6528" i="3"/>
  <c r="Q2909" i="3"/>
  <c r="Q2899" i="3"/>
  <c r="Q6723" i="3"/>
  <c r="Q8168" i="3"/>
  <c r="Q2879" i="3"/>
  <c r="Q8169" i="3"/>
  <c r="Q6724" i="3"/>
  <c r="Q2905" i="3"/>
  <c r="Q6525" i="3"/>
  <c r="Q6524" i="3"/>
  <c r="Q6526" i="3"/>
  <c r="Q6527" i="3"/>
  <c r="Q2900" i="3"/>
  <c r="Q2908" i="3"/>
  <c r="Q129" i="3"/>
  <c r="Q131" i="3"/>
  <c r="Q130" i="3"/>
  <c r="Q390" i="3"/>
  <c r="Q384" i="3"/>
  <c r="Q379" i="3"/>
  <c r="Q388" i="3"/>
  <c r="Q8152" i="3"/>
  <c r="Q389" i="3"/>
  <c r="Q3244" i="3"/>
  <c r="Q3265" i="3"/>
  <c r="Q3254" i="3"/>
  <c r="Q3232" i="3"/>
  <c r="Q3234" i="3"/>
  <c r="Q385" i="3"/>
  <c r="Q380" i="3"/>
  <c r="Q8153" i="3"/>
  <c r="Q3229" i="3"/>
  <c r="Q3260" i="3"/>
  <c r="Q3240" i="3"/>
  <c r="Q3219" i="3"/>
  <c r="Q383" i="3"/>
  <c r="Q378" i="3"/>
  <c r="Q3235" i="3"/>
  <c r="Q3220" i="3"/>
  <c r="Q3252" i="3"/>
  <c r="Q3233" i="3"/>
  <c r="Q8151" i="3"/>
  <c r="Q3268" i="3"/>
  <c r="Q3258" i="3"/>
  <c r="Q3236" i="3"/>
  <c r="Q3238" i="3"/>
  <c r="Q387" i="3"/>
  <c r="Q382" i="3"/>
  <c r="Q377" i="3"/>
  <c r="Q8150" i="3"/>
  <c r="Q3253" i="3"/>
  <c r="Q3256" i="3"/>
  <c r="Q3262" i="3"/>
  <c r="Q3242" i="3"/>
  <c r="Q3243" i="3"/>
  <c r="Q391" i="3"/>
  <c r="Q386" i="3"/>
  <c r="Q381" i="3"/>
  <c r="Q8154" i="3"/>
  <c r="Q3245" i="3"/>
  <c r="Q3266" i="3"/>
  <c r="Q3269" i="3"/>
  <c r="Q8209" i="3"/>
  <c r="Q10142" i="3"/>
  <c r="Q8223" i="3"/>
  <c r="Q8225" i="3"/>
  <c r="Q8287" i="3"/>
  <c r="Q8274" i="3"/>
  <c r="Q2839" i="3"/>
  <c r="Q4184" i="3"/>
  <c r="Q4194" i="3"/>
  <c r="Q8303" i="3"/>
  <c r="Q2838" i="3"/>
  <c r="Q8300" i="3"/>
  <c r="Q8254" i="3"/>
  <c r="Q396" i="3"/>
  <c r="Q8132" i="3"/>
  <c r="Q4272" i="3"/>
  <c r="Q4269" i="3"/>
  <c r="Q8301" i="3"/>
  <c r="Q8128" i="3"/>
  <c r="Q8302" i="3"/>
  <c r="Q8286" i="3"/>
  <c r="Q8129" i="3"/>
  <c r="Q8285" i="3"/>
  <c r="Q154" i="3"/>
  <c r="Q8253" i="3"/>
  <c r="Q4262" i="3"/>
  <c r="Q153" i="3"/>
  <c r="Q4271" i="3"/>
  <c r="Q149" i="3"/>
  <c r="Q8292" i="3"/>
  <c r="Q4282" i="3"/>
  <c r="Q151" i="3"/>
  <c r="Q152" i="3"/>
  <c r="Q148" i="3"/>
  <c r="Q8134" i="3"/>
  <c r="Q147" i="3"/>
  <c r="Q8294" i="3"/>
  <c r="Q395" i="3"/>
  <c r="Q156" i="3"/>
  <c r="Q150" i="3"/>
  <c r="Q155" i="3"/>
  <c r="Q8289" i="3"/>
  <c r="Q8293" i="3"/>
  <c r="Q4265" i="3"/>
  <c r="Q8133" i="3"/>
  <c r="Q8291" i="3"/>
  <c r="Q8312" i="3"/>
  <c r="Q4266" i="3"/>
  <c r="Q8131" i="3"/>
  <c r="Q8315" i="3"/>
  <c r="Q8313" i="3"/>
  <c r="Q8317" i="3"/>
  <c r="Q8298" i="3"/>
  <c r="Q8310" i="3"/>
  <c r="Q8309" i="3"/>
  <c r="Q8308" i="3"/>
  <c r="Q8307" i="3"/>
  <c r="Q8316" i="3"/>
  <c r="Q8318" i="3"/>
  <c r="Q4257" i="3"/>
  <c r="Q4278" i="3"/>
  <c r="Q8311" i="3"/>
  <c r="Q8288" i="3"/>
  <c r="Q4281" i="3"/>
  <c r="Q4280" i="3"/>
  <c r="Q8314" i="3"/>
  <c r="Q8296" i="3"/>
  <c r="Q4279" i="3"/>
  <c r="Q4264" i="3"/>
  <c r="Q8130" i="3"/>
  <c r="Q6667" i="3"/>
  <c r="Q6664" i="3"/>
  <c r="Q6669" i="3"/>
  <c r="Q6661" i="3"/>
  <c r="Q6668" i="3"/>
  <c r="Q6663" i="3"/>
  <c r="Q6665" i="3"/>
  <c r="Q6666" i="3"/>
  <c r="Q6662" i="3"/>
  <c r="Q7038" i="3"/>
  <c r="Q7029" i="3"/>
  <c r="Q7045" i="3"/>
  <c r="Q7023" i="3"/>
  <c r="Q7050" i="3"/>
  <c r="Q7028" i="3"/>
  <c r="Q7037" i="3"/>
  <c r="Q7043" i="3"/>
  <c r="Q7053" i="3"/>
  <c r="Q7033" i="3"/>
  <c r="Q7032" i="3"/>
  <c r="Q7034" i="3"/>
  <c r="Q7025" i="3"/>
  <c r="Q7048" i="3"/>
  <c r="Q7031" i="3"/>
  <c r="Q7040" i="3"/>
  <c r="Q7054" i="3"/>
  <c r="Q7051" i="3"/>
  <c r="Q7042" i="3"/>
  <c r="Q7055" i="3"/>
  <c r="Q7046" i="3"/>
  <c r="Q7049" i="3"/>
  <c r="Q7026" i="3"/>
  <c r="Q7061" i="3"/>
  <c r="Q7027" i="3"/>
  <c r="Q7067" i="3"/>
  <c r="Q7052" i="3"/>
  <c r="Q7060" i="3"/>
  <c r="Q7059" i="3"/>
  <c r="Q7062" i="3"/>
  <c r="Q7063" i="3"/>
  <c r="Q7057" i="3"/>
  <c r="Q7064" i="3"/>
  <c r="Q7058" i="3"/>
  <c r="Q7056" i="3"/>
  <c r="Q7070" i="3"/>
  <c r="Q7068" i="3"/>
  <c r="Q7071" i="3"/>
  <c r="Q7036" i="3"/>
  <c r="Q7073" i="3"/>
  <c r="Q7066" i="3"/>
  <c r="Q7065" i="3"/>
  <c r="Q7069" i="3"/>
  <c r="Q7044" i="3"/>
  <c r="Q7039" i="3"/>
  <c r="Q7035" i="3"/>
  <c r="Q7024" i="3"/>
  <c r="Q7030" i="3"/>
  <c r="Q7047" i="3"/>
  <c r="Q7041" i="3"/>
  <c r="Q7072" i="3"/>
  <c r="Q10032" i="3"/>
  <c r="Q10029" i="3"/>
  <c r="Q10027" i="3"/>
  <c r="Q10024" i="3"/>
  <c r="Q10030" i="3"/>
  <c r="Q10028" i="3"/>
  <c r="Q10026" i="3"/>
  <c r="Q10031" i="3"/>
  <c r="Q10025" i="3"/>
  <c r="Q8234" i="3"/>
  <c r="Q8243" i="3"/>
  <c r="Q6556" i="3"/>
  <c r="Q8249" i="3"/>
  <c r="Q8247" i="3"/>
  <c r="Q8250" i="3"/>
  <c r="Q6560" i="3"/>
  <c r="Q8246" i="3"/>
  <c r="Q6557" i="3"/>
  <c r="Q8118" i="3"/>
  <c r="Q5546" i="3"/>
  <c r="Q5548" i="3"/>
  <c r="Q5544" i="3"/>
  <c r="Q5547" i="3"/>
  <c r="Q5541" i="3"/>
  <c r="Q5545" i="3"/>
  <c r="Q5543" i="3"/>
  <c r="Q5549" i="3"/>
  <c r="Q5542" i="3"/>
  <c r="Q8216" i="3"/>
  <c r="Q5578" i="3"/>
  <c r="Q5583" i="3"/>
  <c r="Q3216" i="3"/>
  <c r="Q5581" i="3"/>
  <c r="Q3217" i="3"/>
  <c r="Q5580" i="3"/>
  <c r="Q3225" i="3"/>
  <c r="Q8157" i="3"/>
  <c r="Q8212" i="3"/>
  <c r="Q5582" i="3"/>
  <c r="Q8219" i="3"/>
  <c r="Q5586" i="3"/>
  <c r="Q8213" i="3"/>
  <c r="Q8217" i="3"/>
  <c r="Q8159" i="3"/>
  <c r="Q3226" i="3"/>
  <c r="Q5574" i="3"/>
  <c r="Q3241" i="3"/>
  <c r="Q8221" i="3"/>
  <c r="Q8167" i="3"/>
  <c r="Q8220" i="3"/>
  <c r="Q5572" i="3"/>
  <c r="Q5573" i="3"/>
  <c r="Q5564" i="3"/>
  <c r="Q5566" i="3"/>
  <c r="Q5568" i="3"/>
  <c r="Q5569" i="3"/>
  <c r="Q5565" i="3"/>
  <c r="Q3227" i="3"/>
  <c r="Q5576" i="3"/>
  <c r="Q8158" i="3"/>
  <c r="Q5575" i="3"/>
  <c r="Q8163" i="3"/>
  <c r="Q8149" i="3"/>
  <c r="Q8165" i="3"/>
  <c r="Q8166" i="3"/>
  <c r="Q3209" i="3"/>
  <c r="Q8156" i="3"/>
  <c r="Q5571" i="3"/>
  <c r="Q5553" i="3"/>
  <c r="Q8218" i="3"/>
  <c r="Q8155" i="3"/>
  <c r="Q8161" i="3"/>
  <c r="Q8162" i="3"/>
  <c r="Q3264" i="3"/>
  <c r="Q3270" i="3"/>
  <c r="Q3267" i="3"/>
  <c r="Q2841" i="3"/>
  <c r="Q413" i="3"/>
  <c r="Q8215" i="3"/>
  <c r="Q5584" i="3"/>
  <c r="Q5579" i="3"/>
  <c r="Q8214" i="3"/>
  <c r="Q5577" i="3"/>
  <c r="Q5551" i="3"/>
  <c r="Q5570" i="3"/>
  <c r="Q5567" i="3"/>
  <c r="Q8222" i="3"/>
  <c r="Q7358" i="3"/>
  <c r="Q5563" i="3"/>
  <c r="Q5722" i="3"/>
  <c r="Q8319" i="3"/>
  <c r="Q8320" i="3"/>
  <c r="Q5561" i="3"/>
  <c r="Q5554" i="3"/>
  <c r="Q8224" i="3"/>
  <c r="Q5585" i="3"/>
  <c r="Q2843" i="3"/>
  <c r="Q3261" i="3"/>
  <c r="Q3255" i="3"/>
  <c r="Q2840" i="3"/>
  <c r="Q2844" i="3"/>
  <c r="Q2845" i="3"/>
  <c r="Q2842" i="3"/>
  <c r="Q8160" i="3"/>
  <c r="Q8164" i="3"/>
  <c r="Q5555" i="3"/>
  <c r="Q5556" i="3"/>
  <c r="Q5559" i="3"/>
  <c r="Q5552" i="3"/>
  <c r="Q5562" i="3"/>
  <c r="Q5550" i="3"/>
  <c r="Q5557" i="3"/>
  <c r="Q5560" i="3"/>
  <c r="Q5558" i="3"/>
  <c r="Q4142" i="3"/>
  <c r="Q4179" i="3"/>
  <c r="Q7261" i="3"/>
  <c r="Q7288" i="3"/>
  <c r="Q4224" i="3"/>
  <c r="Q4215" i="3"/>
  <c r="Q7273" i="3"/>
  <c r="Q8135" i="3"/>
  <c r="Q7351" i="3"/>
  <c r="Q5675" i="3"/>
  <c r="Q5669" i="3"/>
  <c r="Q4160" i="3"/>
  <c r="Q7336" i="3"/>
  <c r="Q4156" i="3"/>
  <c r="Q4334" i="3"/>
  <c r="Q8138" i="3"/>
  <c r="Q4136" i="3"/>
  <c r="Q4138" i="3"/>
  <c r="Q3230" i="3"/>
  <c r="Q3286" i="3"/>
  <c r="Q7356" i="3"/>
  <c r="Q7295" i="3"/>
  <c r="Q7244" i="3"/>
  <c r="Q4202" i="3"/>
  <c r="Q7348" i="3"/>
  <c r="Q7275" i="3"/>
  <c r="Q7292" i="3"/>
  <c r="Q4303" i="3"/>
  <c r="Q5673" i="3"/>
  <c r="Q5674" i="3"/>
  <c r="Q4214" i="3"/>
  <c r="Q4178" i="3"/>
  <c r="Q7202" i="3"/>
  <c r="Q7286" i="3"/>
  <c r="Q7289" i="3"/>
  <c r="Q7291" i="3"/>
  <c r="Q7269" i="3"/>
  <c r="Q7246" i="3"/>
  <c r="Q8136" i="3"/>
  <c r="Q8111" i="3"/>
  <c r="Q4335" i="3"/>
  <c r="Q4226" i="3"/>
  <c r="Q5667" i="3"/>
  <c r="Q8272" i="3"/>
  <c r="Q4213" i="3"/>
  <c r="Q4177" i="3"/>
  <c r="Q7263" i="3"/>
  <c r="Q7242" i="3"/>
  <c r="Q7245" i="3"/>
  <c r="Q7240" i="3"/>
  <c r="Q7226" i="3"/>
  <c r="Q7234" i="3"/>
  <c r="Q4310" i="3"/>
  <c r="Q4306" i="3"/>
  <c r="Q8346" i="3"/>
  <c r="Q4151" i="3"/>
  <c r="Q4304" i="3"/>
  <c r="Q4198" i="3"/>
  <c r="Q4148" i="3"/>
  <c r="Q7235" i="3"/>
  <c r="Q7223" i="3"/>
  <c r="Q7344" i="3"/>
  <c r="Q7355" i="3"/>
  <c r="Q7227" i="3"/>
  <c r="Q10055" i="3"/>
  <c r="Q4145" i="3"/>
  <c r="Q5724" i="3"/>
  <c r="Q3313" i="3"/>
  <c r="Q3292" i="3"/>
  <c r="Q8257" i="3"/>
  <c r="Q8263" i="3"/>
  <c r="Q4144" i="3"/>
  <c r="Q5668" i="3"/>
  <c r="Q8229" i="3"/>
  <c r="Q7230" i="3"/>
  <c r="Q4446" i="3"/>
  <c r="Q7219" i="3"/>
  <c r="Q7207" i="3"/>
  <c r="Q8347" i="3"/>
  <c r="Q7350" i="3"/>
  <c r="Q7341" i="3"/>
  <c r="Q7213" i="3"/>
  <c r="Q7519" i="3"/>
  <c r="Q7520" i="3"/>
  <c r="Q7518" i="3"/>
  <c r="Q10056" i="3"/>
  <c r="Q8273" i="3"/>
  <c r="Q5725" i="3"/>
  <c r="Q4199" i="3"/>
  <c r="Q3314" i="3"/>
  <c r="Q3293" i="3"/>
  <c r="Q8258" i="3"/>
  <c r="Q8264" i="3"/>
  <c r="Q10145" i="3"/>
  <c r="Q8113" i="3"/>
  <c r="Q5666" i="3"/>
  <c r="Q5665" i="3"/>
  <c r="Q5663" i="3"/>
  <c r="Q5659" i="3"/>
  <c r="Q5660" i="3"/>
  <c r="Q5662" i="3"/>
  <c r="Q5661" i="3"/>
  <c r="Q10154" i="3"/>
  <c r="Q3211" i="3"/>
  <c r="Q3212" i="3"/>
  <c r="Q3322" i="3"/>
  <c r="Q3325" i="3"/>
  <c r="Q3319" i="3"/>
  <c r="Q8230" i="3"/>
  <c r="Q8231" i="3"/>
  <c r="Q8232" i="3"/>
  <c r="Q8226" i="3"/>
  <c r="Q8271" i="3"/>
  <c r="Q3309" i="3"/>
  <c r="Q4332" i="3"/>
  <c r="Q4326" i="3"/>
  <c r="Q4149" i="3"/>
  <c r="Q3296" i="3"/>
  <c r="Q4139" i="3"/>
  <c r="Q4231" i="3"/>
  <c r="Q4230" i="3"/>
  <c r="Q7264" i="3"/>
  <c r="Q4211" i="3"/>
  <c r="Q4210" i="3"/>
  <c r="Q4150" i="3"/>
  <c r="Q5664" i="3"/>
  <c r="Q8261" i="3"/>
  <c r="Q8141" i="3"/>
  <c r="Q4155" i="3"/>
  <c r="Q4141" i="3"/>
  <c r="Q4137" i="3"/>
  <c r="Q4140" i="3"/>
  <c r="Q4169" i="3"/>
  <c r="Q10153" i="3"/>
  <c r="Q10144" i="3"/>
  <c r="Q3213" i="3"/>
  <c r="Q8122" i="3"/>
  <c r="Q5670" i="3"/>
  <c r="Q7346" i="3"/>
  <c r="Q7254" i="3"/>
  <c r="Q7294" i="3"/>
  <c r="Q7284" i="3"/>
  <c r="Q7280" i="3"/>
  <c r="Q7276" i="3"/>
  <c r="Q4311" i="3"/>
  <c r="Q4307" i="3"/>
  <c r="Q8112" i="3"/>
  <c r="Q8139" i="3"/>
  <c r="Q4152" i="3"/>
  <c r="Q4227" i="3"/>
  <c r="Q8228" i="3"/>
  <c r="Q4161" i="3"/>
  <c r="Q5677" i="3"/>
  <c r="Q5676" i="3"/>
  <c r="Q4216" i="3"/>
  <c r="Q4180" i="3"/>
  <c r="Q7267" i="3"/>
  <c r="Q7221" i="3"/>
  <c r="Q7248" i="3"/>
  <c r="Q7241" i="3"/>
  <c r="Q7243" i="3"/>
  <c r="Q7266" i="3"/>
  <c r="Q8137" i="3"/>
  <c r="Q8115" i="3"/>
  <c r="Q4305" i="3"/>
  <c r="Q4157" i="3"/>
  <c r="Q7274" i="3"/>
  <c r="Q4336" i="3"/>
  <c r="Q7231" i="3"/>
  <c r="Q4309" i="3"/>
  <c r="Q4313" i="3"/>
  <c r="Q4154" i="3"/>
  <c r="Q4229" i="3"/>
  <c r="Q4159" i="3"/>
  <c r="Q4163" i="3"/>
  <c r="Q5672" i="3"/>
  <c r="Q5678" i="3"/>
  <c r="Q4218" i="3"/>
  <c r="Q4182" i="3"/>
  <c r="Q4181" i="3"/>
  <c r="Q7237" i="3"/>
  <c r="Q4217" i="3"/>
  <c r="Q7260" i="3"/>
  <c r="Q7262" i="3"/>
  <c r="Q7238" i="3"/>
  <c r="Q4312" i="3"/>
  <c r="Q4308" i="3"/>
  <c r="Q8114" i="3"/>
  <c r="Q8140" i="3"/>
  <c r="Q4153" i="3"/>
  <c r="Q4228" i="3"/>
  <c r="Q4158" i="3"/>
  <c r="Q4162" i="3"/>
  <c r="Q5671" i="3"/>
  <c r="Q4197" i="3"/>
  <c r="Q7290" i="3"/>
  <c r="Q4207" i="3"/>
  <c r="Q7287" i="3"/>
  <c r="Q8125" i="3"/>
  <c r="Q4319" i="3"/>
  <c r="Q4329" i="3"/>
  <c r="Q4173" i="3"/>
  <c r="Q3248" i="3"/>
  <c r="Q4221" i="3"/>
  <c r="Q7258" i="3"/>
  <c r="Q5723" i="3"/>
  <c r="Q8277" i="3"/>
  <c r="Q8282" i="3"/>
  <c r="Q4166" i="3"/>
  <c r="Q7205" i="3"/>
  <c r="Q7271" i="3"/>
  <c r="Q4330" i="3"/>
  <c r="Q3299" i="3"/>
  <c r="Q8278" i="3"/>
  <c r="Q4320" i="3"/>
  <c r="Q4174" i="3"/>
  <c r="Q3249" i="3"/>
  <c r="Q4222" i="3"/>
  <c r="Q3300" i="3"/>
  <c r="Q4208" i="3"/>
  <c r="Q7200" i="3"/>
  <c r="Q8283" i="3"/>
  <c r="Q4167" i="3"/>
  <c r="Q7208" i="3"/>
  <c r="Q7277" i="3"/>
  <c r="Q7293" i="3"/>
  <c r="Q7201" i="3"/>
  <c r="Q3251" i="3"/>
  <c r="Q7249" i="3"/>
  <c r="Q7270" i="3"/>
  <c r="Q7283" i="3"/>
  <c r="Q7236" i="3"/>
  <c r="Q7268" i="3"/>
  <c r="Q8123" i="3"/>
  <c r="Q4317" i="3"/>
  <c r="Q7340" i="3"/>
  <c r="Q4171" i="3"/>
  <c r="Q4219" i="3"/>
  <c r="Q3297" i="3"/>
  <c r="Q7354" i="3"/>
  <c r="Q7279" i="3"/>
  <c r="Q4204" i="3"/>
  <c r="Q4205" i="3"/>
  <c r="Q4203" i="3"/>
  <c r="Q7247" i="3"/>
  <c r="Q7265" i="3"/>
  <c r="Q8275" i="3"/>
  <c r="Q8280" i="3"/>
  <c r="Q4164" i="3"/>
  <c r="Q4327" i="3"/>
  <c r="Q3247" i="3"/>
  <c r="Q7251" i="3"/>
  <c r="Q7253" i="3"/>
  <c r="Q4318" i="3"/>
  <c r="Q8124" i="3"/>
  <c r="Q4328" i="3"/>
  <c r="Q4172" i="3"/>
  <c r="Q4220" i="3"/>
  <c r="Q3298" i="3"/>
  <c r="Q4206" i="3"/>
  <c r="Q8276" i="3"/>
  <c r="Q8281" i="3"/>
  <c r="Q4165" i="3"/>
  <c r="Q8260" i="3"/>
  <c r="Q7232" i="3"/>
  <c r="Q7352" i="3"/>
  <c r="Q7250" i="3"/>
  <c r="Q10058" i="3"/>
  <c r="Q5727" i="3"/>
  <c r="Q4201" i="3"/>
  <c r="Q3316" i="3"/>
  <c r="Q7343" i="3"/>
  <c r="Q3295" i="3"/>
  <c r="Q8266" i="3"/>
  <c r="Q4147" i="3"/>
  <c r="Q7256" i="3"/>
  <c r="Q7225" i="3"/>
  <c r="Q7347" i="3"/>
  <c r="Q3312" i="3"/>
  <c r="Q7224" i="3"/>
  <c r="Q7339" i="3"/>
  <c r="Q7349" i="3"/>
  <c r="Q10054" i="3"/>
  <c r="Q7198" i="3"/>
  <c r="Q8126" i="3"/>
  <c r="Q3291" i="3"/>
  <c r="Q8256" i="3"/>
  <c r="Q8262" i="3"/>
  <c r="Q4143" i="3"/>
  <c r="Q7199" i="3"/>
  <c r="Q7359" i="3"/>
  <c r="Q7255" i="3"/>
  <c r="Q3250" i="3"/>
  <c r="Q4223" i="3"/>
  <c r="Q3301" i="3"/>
  <c r="Q4209" i="3"/>
  <c r="Q8279" i="3"/>
  <c r="Q8284" i="3"/>
  <c r="Q4175" i="3"/>
  <c r="Q4168" i="3"/>
  <c r="Q7357" i="3"/>
  <c r="Q7228" i="3"/>
  <c r="Q7239" i="3"/>
  <c r="Q7342" i="3"/>
  <c r="Q7257" i="3"/>
  <c r="Q10057" i="3"/>
  <c r="Q3315" i="3"/>
  <c r="Q7229" i="3"/>
  <c r="Q5726" i="3"/>
  <c r="Q4200" i="3"/>
  <c r="Q7233" i="3"/>
  <c r="Q7222" i="3"/>
  <c r="Q4321" i="3"/>
  <c r="Q4331" i="3"/>
  <c r="Q3294" i="3"/>
  <c r="Q8127" i="3"/>
  <c r="Q4146" i="3"/>
  <c r="Q8265" i="3"/>
  <c r="Q8259" i="3"/>
  <c r="Q7719" i="3"/>
  <c r="Q7735" i="3"/>
  <c r="Q7747" i="3"/>
  <c r="Q7763" i="3"/>
  <c r="Q7727" i="3"/>
  <c r="Q7731" i="3"/>
  <c r="Q7755" i="3"/>
  <c r="Q7807" i="3"/>
  <c r="Q7819" i="3"/>
  <c r="Q7771" i="3"/>
  <c r="Q7751" i="3"/>
  <c r="Q7723" i="3"/>
  <c r="Q7811" i="3"/>
  <c r="Q7791" i="3"/>
  <c r="Q4357" i="3"/>
  <c r="Q7823" i="3"/>
  <c r="Q4369" i="3"/>
  <c r="Q4392" i="3"/>
  <c r="Q7795" i="3"/>
  <c r="Q4361" i="3"/>
  <c r="Q4353" i="3"/>
  <c r="Q4381" i="3"/>
  <c r="Q4377" i="3"/>
  <c r="Q4349" i="3"/>
  <c r="Q7803" i="3"/>
  <c r="Q4373" i="3"/>
  <c r="Q7775" i="3"/>
  <c r="Q7799" i="3"/>
  <c r="Q7815" i="3"/>
  <c r="Q7767" i="3"/>
  <c r="Q7787" i="3"/>
  <c r="Q4365" i="3"/>
  <c r="Q406" i="3"/>
  <c r="Q8306" i="3"/>
  <c r="Q4390" i="3"/>
  <c r="Q4408" i="3"/>
  <c r="Q8119" i="3"/>
  <c r="Q4385" i="3"/>
  <c r="Q8305" i="3"/>
  <c r="Q409" i="3"/>
  <c r="Q8251" i="3"/>
  <c r="Q405" i="3"/>
  <c r="Q4387" i="3"/>
  <c r="Q7779" i="3"/>
  <c r="Q8304" i="3"/>
  <c r="Q408" i="3"/>
  <c r="Q4407" i="3"/>
  <c r="Q4397" i="3"/>
  <c r="Q7743" i="3"/>
  <c r="Q4433" i="3"/>
  <c r="Q407" i="3"/>
  <c r="Q7739" i="3"/>
  <c r="Q7759" i="3"/>
  <c r="Q8120" i="3"/>
  <c r="Q7495" i="3"/>
  <c r="Q6535" i="3"/>
  <c r="Q8210" i="3"/>
  <c r="Q8211" i="3"/>
  <c r="Q8121" i="3"/>
  <c r="Q4386" i="3"/>
  <c r="Q4398" i="3"/>
  <c r="Q8227" i="3"/>
  <c r="Q7783" i="3"/>
  <c r="Q410" i="3"/>
  <c r="Q4438" i="3"/>
  <c r="Q8237" i="3"/>
  <c r="Q8110" i="3"/>
  <c r="Q7338" i="3"/>
  <c r="Q4437" i="3"/>
  <c r="Q4393" i="3"/>
  <c r="Q8240" i="3"/>
  <c r="Q10061" i="3"/>
  <c r="Q7337" i="3"/>
  <c r="Q7285" i="3"/>
  <c r="Q7218" i="3"/>
  <c r="Q8201" i="3"/>
  <c r="Q7491" i="3"/>
  <c r="Q4419" i="3"/>
  <c r="Q4374" i="3"/>
  <c r="Q8241" i="3"/>
  <c r="Q8106" i="3"/>
  <c r="Q8107" i="3"/>
  <c r="Q4358" i="3"/>
  <c r="Q4362" i="3"/>
  <c r="Q4378" i="3"/>
  <c r="Q4354" i="3"/>
  <c r="Q4382" i="3"/>
  <c r="Q4366" i="3"/>
  <c r="Q7732" i="3"/>
  <c r="Q4370" i="3"/>
  <c r="Q8242" i="3"/>
  <c r="Q7776" i="3"/>
  <c r="Q7800" i="3"/>
  <c r="Q7816" i="3"/>
  <c r="Q7768" i="3"/>
  <c r="Q7788" i="3"/>
  <c r="Q7804" i="3"/>
  <c r="Q7736" i="3"/>
  <c r="Q7748" i="3"/>
  <c r="Q7764" i="3"/>
  <c r="Q7728" i="3"/>
  <c r="Q4350" i="3"/>
  <c r="Q7325" i="3"/>
  <c r="Q7319" i="3"/>
  <c r="Q7305" i="3"/>
  <c r="Q7335" i="3"/>
  <c r="Q7323" i="3"/>
  <c r="Q7331" i="3"/>
  <c r="Q7327" i="3"/>
  <c r="Q7318" i="3"/>
  <c r="Q7303" i="3"/>
  <c r="Q7333" i="3"/>
  <c r="Q7220" i="3"/>
  <c r="Q7329" i="3"/>
  <c r="Q7212" i="3"/>
  <c r="Q7300" i="3"/>
  <c r="Q7316" i="3"/>
  <c r="Q7307" i="3"/>
  <c r="Q7313" i="3"/>
  <c r="Q7310" i="3"/>
  <c r="Q7297" i="3"/>
  <c r="Q4430" i="3"/>
  <c r="Q4427" i="3"/>
  <c r="Q7494" i="3"/>
  <c r="Q7216" i="3"/>
  <c r="Q7321" i="3"/>
  <c r="Q4394" i="3"/>
  <c r="Q4424" i="3"/>
  <c r="Q4416" i="3"/>
  <c r="Q4436" i="3"/>
  <c r="Q4400" i="3"/>
  <c r="Q7505" i="3"/>
  <c r="Q4411" i="3"/>
  <c r="Q4432" i="3"/>
  <c r="Q10062" i="3"/>
  <c r="Q7492" i="3"/>
  <c r="Q7756" i="3"/>
  <c r="Q4418" i="3"/>
  <c r="Q10063" i="3"/>
  <c r="Q7360" i="3"/>
  <c r="Q7752" i="3"/>
  <c r="Q4415" i="3"/>
  <c r="Q7808" i="3"/>
  <c r="Q7824" i="3"/>
  <c r="Q7720" i="3"/>
  <c r="Q7724" i="3"/>
  <c r="Q7772" i="3"/>
  <c r="Q7792" i="3"/>
  <c r="Q7812" i="3"/>
  <c r="Q7796" i="3"/>
  <c r="Q7780" i="3"/>
  <c r="Q7784" i="3"/>
  <c r="Q4434" i="3"/>
  <c r="Q7744" i="3"/>
  <c r="Q7760" i="3"/>
  <c r="Q8255" i="3"/>
  <c r="Q8252" i="3"/>
  <c r="Q7820" i="3"/>
  <c r="Q7740" i="3"/>
  <c r="Q7733" i="3"/>
  <c r="Q7729" i="3"/>
  <c r="Q7765" i="3"/>
  <c r="Q7749" i="3"/>
  <c r="Q7737" i="3"/>
  <c r="Q7805" i="3"/>
  <c r="Q7769" i="3"/>
  <c r="Q7753" i="3"/>
  <c r="Q7817" i="3"/>
  <c r="Q7789" i="3"/>
  <c r="Q7757" i="3"/>
  <c r="Q7813" i="3"/>
  <c r="Q7809" i="3"/>
  <c r="Q7825" i="3"/>
  <c r="Q7721" i="3"/>
  <c r="Q7725" i="3"/>
  <c r="Q7773" i="3"/>
  <c r="Q7801" i="3"/>
  <c r="Q7793" i="3"/>
  <c r="Q7308" i="3"/>
  <c r="Q7821" i="3"/>
  <c r="Q7298" i="3"/>
  <c r="Q7797" i="3"/>
  <c r="Q7777" i="3"/>
  <c r="Q7304" i="3"/>
  <c r="Q7334" i="3"/>
  <c r="Q7322" i="3"/>
  <c r="Q7330" i="3"/>
  <c r="Q7326" i="3"/>
  <c r="Q7301" i="3"/>
  <c r="Q7311" i="3"/>
  <c r="Q7314" i="3"/>
  <c r="Q4375" i="3"/>
  <c r="Q4431" i="3"/>
  <c r="Q4428" i="3"/>
  <c r="Q4359" i="3"/>
  <c r="Q4363" i="3"/>
  <c r="Q4379" i="3"/>
  <c r="Q4355" i="3"/>
  <c r="Q4383" i="3"/>
  <c r="Q4367" i="3"/>
  <c r="Q4351" i="3"/>
  <c r="Q7317" i="3"/>
  <c r="Q7498" i="3"/>
  <c r="Q10053" i="3"/>
  <c r="Q7500" i="3"/>
  <c r="Q4413" i="3"/>
  <c r="Q4403" i="3"/>
  <c r="Q8270" i="3"/>
  <c r="Q8268" i="3"/>
  <c r="Q4388" i="3"/>
  <c r="Q4422" i="3"/>
  <c r="Q4233" i="3"/>
  <c r="Q4395" i="3"/>
  <c r="Q7497" i="3"/>
  <c r="Q10060" i="3"/>
  <c r="Q10059" i="3"/>
  <c r="Q4232" i="3"/>
  <c r="Q8236" i="3"/>
  <c r="Q8235" i="3"/>
  <c r="Q7215" i="3"/>
  <c r="Q7203" i="3"/>
  <c r="Q4371" i="3"/>
  <c r="Q7781" i="3"/>
  <c r="Q7362" i="3"/>
  <c r="Q7499" i="3"/>
  <c r="Q7741" i="3"/>
  <c r="Q7785" i="3"/>
  <c r="Q8108" i="3"/>
  <c r="Q7204" i="3"/>
  <c r="Q7745" i="3"/>
  <c r="Q7761" i="3"/>
  <c r="Q8267" i="3"/>
  <c r="Q8269" i="3"/>
  <c r="Q4389" i="3"/>
  <c r="Q4423" i="3"/>
  <c r="Q7361" i="3"/>
  <c r="Q8238" i="3"/>
  <c r="Q7214" i="3"/>
  <c r="Q4417" i="3"/>
  <c r="Q7206" i="3"/>
  <c r="Q7252" i="3"/>
  <c r="Q7217" i="3"/>
  <c r="Q8109" i="3"/>
  <c r="Q8239" i="3"/>
  <c r="Q4404" i="3"/>
  <c r="Q10052" i="3"/>
  <c r="Q4396" i="3"/>
  <c r="Q4368" i="3"/>
  <c r="Q7762" i="3"/>
  <c r="Q4348" i="3"/>
  <c r="Q7774" i="3"/>
  <c r="Q7814" i="3"/>
  <c r="Q7818" i="3"/>
  <c r="Q7786" i="3"/>
  <c r="Q4372" i="3"/>
  <c r="Q7802" i="3"/>
  <c r="Q7754" i="3"/>
  <c r="Q7746" i="3"/>
  <c r="Q7726" i="3"/>
  <c r="Q7730" i="3"/>
  <c r="Q4364" i="3"/>
  <c r="Q7315" i="3"/>
  <c r="Q7806" i="3"/>
  <c r="Q7734" i="3"/>
  <c r="Q7309" i="3"/>
  <c r="Q7302" i="3"/>
  <c r="Q7766" i="3"/>
  <c r="Q7822" i="3"/>
  <c r="Q7332" i="3"/>
  <c r="Q7320" i="3"/>
  <c r="Q7328" i="3"/>
  <c r="Q7324" i="3"/>
  <c r="Q7312" i="3"/>
  <c r="Q7306" i="3"/>
  <c r="Q4380" i="3"/>
  <c r="Q7296" i="3"/>
  <c r="Q4429" i="3"/>
  <c r="Q4426" i="3"/>
  <c r="Q4356" i="3"/>
  <c r="Q4360" i="3"/>
  <c r="Q4376" i="3"/>
  <c r="Q4352" i="3"/>
  <c r="Q7299" i="3"/>
  <c r="Q7210" i="3"/>
  <c r="Q4391" i="3"/>
  <c r="Q8295" i="3"/>
  <c r="Q8299" i="3"/>
  <c r="Q4410" i="3"/>
  <c r="Q4414" i="3"/>
  <c r="Q8142" i="3"/>
  <c r="Q7503" i="3"/>
  <c r="Q7353" i="3"/>
  <c r="Q4401" i="3"/>
  <c r="Q8290" i="3"/>
  <c r="Q7272" i="3"/>
  <c r="Q7211" i="3"/>
  <c r="Q7209" i="3"/>
  <c r="Q4399" i="3"/>
  <c r="Q8297" i="3"/>
  <c r="Q7750" i="3"/>
  <c r="Q7798" i="3"/>
  <c r="Q4406" i="3"/>
  <c r="Q7782" i="3"/>
  <c r="Q7281" i="3"/>
  <c r="Q4409" i="3"/>
  <c r="Q7722" i="3"/>
  <c r="Q7770" i="3"/>
  <c r="Q7718" i="3"/>
  <c r="Q7790" i="3"/>
  <c r="Q7810" i="3"/>
  <c r="Q7778" i="3"/>
  <c r="Q7738" i="3"/>
  <c r="Q7742" i="3"/>
  <c r="Q7758" i="3"/>
  <c r="Q4412" i="3"/>
  <c r="Q8143" i="3"/>
  <c r="Q4405" i="3"/>
  <c r="Q7496" i="3"/>
  <c r="Q10051" i="3"/>
  <c r="Q4402" i="3"/>
  <c r="Q7794" i="3"/>
  <c r="Q8244" i="3"/>
  <c r="Q6558" i="3"/>
  <c r="Q8245" i="3"/>
  <c r="Q8233" i="3"/>
  <c r="Q6559" i="3"/>
  <c r="Q8248" i="3"/>
  <c r="Q5590" i="3"/>
  <c r="Q6515" i="3"/>
  <c r="Q7483" i="3"/>
  <c r="Q5593" i="3"/>
  <c r="Q7572" i="3"/>
  <c r="Q7482" i="3"/>
  <c r="Q5591" i="3"/>
  <c r="Q5594" i="3"/>
  <c r="Q5592" i="3"/>
  <c r="Q5589" i="3"/>
  <c r="Q5587" i="3"/>
  <c r="Q5588" i="3"/>
  <c r="Q7472" i="3"/>
  <c r="Q7473" i="3"/>
  <c r="Q7474" i="3"/>
  <c r="Q7475" i="3"/>
  <c r="Q7480" i="3"/>
  <c r="Q7481" i="3"/>
  <c r="Q7476" i="3"/>
  <c r="Q7477" i="3"/>
  <c r="Q7479" i="3"/>
  <c r="Q7471" i="3"/>
  <c r="Q6514" i="3"/>
  <c r="Q7478" i="3"/>
  <c r="Q7085" i="3"/>
  <c r="Q3661" i="3"/>
  <c r="Q6513" i="3"/>
  <c r="Q3660" i="3"/>
  <c r="Q133" i="3"/>
  <c r="Q132" i="3"/>
  <c r="Q3663" i="3"/>
  <c r="Q3665" i="3"/>
  <c r="Q3666" i="3"/>
  <c r="Q4451" i="3"/>
  <c r="Q3659" i="3"/>
  <c r="Q7080" i="3"/>
  <c r="Q3662" i="3"/>
  <c r="Q7585" i="3"/>
  <c r="Q4454" i="3"/>
  <c r="Q4448" i="3"/>
  <c r="Q7084" i="3"/>
  <c r="Q3664" i="3"/>
  <c r="Q4452" i="3"/>
  <c r="Q4447" i="3"/>
  <c r="Q7081" i="3"/>
  <c r="Q4456" i="3"/>
  <c r="Q4455" i="3"/>
  <c r="Q4457" i="3"/>
  <c r="Q7083" i="3"/>
  <c r="Q4449" i="3"/>
  <c r="Q4453" i="3"/>
  <c r="Q4450" i="3"/>
  <c r="Q7082" i="3"/>
  <c r="Q7538" i="3"/>
  <c r="Q7526" i="3"/>
  <c r="Q7527" i="3"/>
  <c r="Q7537" i="3"/>
  <c r="Q7535" i="3"/>
  <c r="Q7534" i="3"/>
  <c r="Q7531" i="3"/>
  <c r="Q7533" i="3"/>
  <c r="Q7539" i="3"/>
  <c r="Q7530" i="3"/>
  <c r="Q7536" i="3"/>
  <c r="Q8014" i="3"/>
  <c r="Q7532" i="3"/>
  <c r="Q8019" i="3"/>
  <c r="Q8017" i="3"/>
  <c r="Q8015" i="3"/>
  <c r="Q8144" i="3"/>
  <c r="Q8020" i="3"/>
  <c r="Q8018" i="3"/>
  <c r="Q8016" i="3"/>
  <c r="Q8145" i="3"/>
  <c r="Q8013" i="3"/>
  <c r="Q8207" i="3"/>
  <c r="Q7546" i="3"/>
  <c r="Q7620" i="3"/>
  <c r="Q7617" i="3"/>
  <c r="Q7588" i="3"/>
  <c r="Q7564" i="3"/>
  <c r="Q7548" i="3"/>
  <c r="Q7544" i="3"/>
  <c r="Q7549" i="3"/>
  <c r="Q7582" i="3"/>
  <c r="Q8148" i="3"/>
  <c r="Q7545" i="3"/>
  <c r="Q7616" i="3"/>
  <c r="Q7547" i="3"/>
  <c r="Q8146" i="3"/>
  <c r="Q7587" i="3"/>
  <c r="Q7563" i="3"/>
  <c r="Q7619" i="3"/>
  <c r="Q8147" i="3"/>
  <c r="Q7586" i="3"/>
  <c r="Q7618" i="3"/>
  <c r="Q7562" i="3"/>
  <c r="Q7576" i="3"/>
  <c r="Q7615" i="3"/>
  <c r="Q7581" i="3"/>
  <c r="Q3150" i="3"/>
  <c r="Q3185" i="3"/>
  <c r="Q3155" i="3"/>
  <c r="Q3147" i="3"/>
  <c r="Q3151" i="3"/>
  <c r="Q10146" i="3"/>
  <c r="Q3182" i="3"/>
  <c r="Q3156" i="3"/>
  <c r="Q10130" i="3"/>
  <c r="Q10141" i="3"/>
  <c r="Q3152" i="3"/>
  <c r="Q10131" i="3"/>
  <c r="Q10138" i="3"/>
  <c r="Q10132" i="3"/>
  <c r="Q10139" i="3"/>
  <c r="Q10137" i="3"/>
  <c r="Q10136" i="3"/>
  <c r="Q3154" i="3"/>
  <c r="Q3192" i="3"/>
  <c r="Q3201" i="3"/>
  <c r="Q3169" i="3"/>
  <c r="Q10163" i="3"/>
  <c r="Q134" i="3"/>
  <c r="Q135" i="3"/>
  <c r="Q3153" i="3"/>
  <c r="Q3164" i="3"/>
  <c r="Q3178" i="3"/>
  <c r="Q3177" i="3"/>
  <c r="Q3165" i="3"/>
  <c r="Q3171" i="3"/>
  <c r="Q3168" i="3"/>
  <c r="Q3259" i="3"/>
  <c r="Q3189" i="3"/>
  <c r="Q3195" i="3"/>
  <c r="Q10168" i="3"/>
  <c r="Q3174" i="3"/>
  <c r="Q3190" i="3"/>
  <c r="Q3194" i="3"/>
  <c r="Q3187" i="3"/>
  <c r="Q3183" i="3"/>
  <c r="Q3184" i="3"/>
  <c r="Q3162" i="3"/>
  <c r="Q3161" i="3"/>
  <c r="Q3206" i="3"/>
  <c r="Q3175" i="3"/>
  <c r="Q3205" i="3"/>
  <c r="Q3202" i="3"/>
  <c r="Q3146" i="3"/>
  <c r="Q3160" i="3"/>
  <c r="Q3159" i="3"/>
  <c r="Q3149" i="3"/>
  <c r="Q3158" i="3"/>
  <c r="Q3207" i="3"/>
  <c r="Q3170" i="3"/>
  <c r="Q3157" i="3"/>
  <c r="Q3196" i="3"/>
  <c r="Q6670" i="3"/>
  <c r="Q3188" i="3"/>
  <c r="Q10152" i="3"/>
  <c r="Q7528" i="3"/>
  <c r="Q7529" i="3"/>
  <c r="Q3279" i="3"/>
  <c r="Q10157" i="3"/>
  <c r="Q10156" i="3"/>
  <c r="Q3166" i="3"/>
  <c r="Q3167" i="3"/>
  <c r="Q7525" i="3"/>
  <c r="Q3191" i="3"/>
  <c r="Q10158" i="3"/>
  <c r="Q10095" i="3"/>
  <c r="Q10155" i="3"/>
  <c r="Q10096" i="3"/>
  <c r="Q3200" i="3"/>
  <c r="Q4253" i="3"/>
  <c r="Q10165" i="3"/>
  <c r="Q10166" i="3"/>
  <c r="Q10164" i="3"/>
  <c r="Q3273" i="3"/>
  <c r="Q8026" i="3"/>
  <c r="Q6656" i="3"/>
  <c r="Q3208" i="3"/>
  <c r="Q5416" i="3"/>
  <c r="Q3173" i="3"/>
  <c r="Q6671" i="3"/>
  <c r="Q7540" i="3"/>
  <c r="Q3276" i="3"/>
  <c r="Q7690" i="3"/>
  <c r="Q3283" i="3"/>
  <c r="Q3304" i="3"/>
  <c r="Q7692" i="3"/>
  <c r="Q7542" i="3"/>
  <c r="Q3302" i="3"/>
  <c r="Q3257" i="3"/>
  <c r="Q3277" i="3"/>
  <c r="Q3275" i="3"/>
  <c r="Q3281" i="3"/>
  <c r="Q3271" i="3"/>
  <c r="Q3274" i="3"/>
  <c r="Q7541" i="3"/>
  <c r="Q7691" i="3"/>
  <c r="Q3278" i="3"/>
  <c r="Q3303" i="3"/>
  <c r="Q3282" i="3"/>
  <c r="Q3272" i="3"/>
  <c r="Q7543" i="3"/>
  <c r="Q10147" i="3"/>
  <c r="Q10133" i="3"/>
  <c r="Q10167" i="3"/>
  <c r="Q10149" i="3"/>
  <c r="Q10169" i="3"/>
  <c r="Q10148" i="3"/>
  <c r="Q10170" i="3"/>
  <c r="Q3186" i="3"/>
  <c r="Q10160" i="3"/>
  <c r="Q10188" i="3"/>
  <c r="Q10119" i="3"/>
  <c r="Q10108" i="3"/>
  <c r="Q10189" i="3"/>
  <c r="Q10118" i="3"/>
  <c r="Q10107" i="3"/>
  <c r="Q10151" i="3"/>
  <c r="Q10190" i="3"/>
  <c r="Q10111" i="3"/>
  <c r="Q3180" i="3"/>
  <c r="Q3179" i="3"/>
  <c r="Q3181" i="3"/>
  <c r="Q3172" i="3"/>
  <c r="Q3176" i="3"/>
  <c r="Q10171" i="3"/>
  <c r="Q3193" i="3"/>
  <c r="Q2" i="3"/>
  <c r="Q5" i="3"/>
  <c r="Q42" i="3"/>
  <c r="Q3" i="3"/>
  <c r="Q4" i="3"/>
  <c r="Q6143" i="3"/>
  <c r="Q10103" i="3"/>
  <c r="Q10191" i="3"/>
  <c r="Q10110" i="3"/>
  <c r="Q6114" i="3"/>
  <c r="Q6149" i="3"/>
  <c r="Q2953" i="3"/>
  <c r="Q6140" i="3"/>
  <c r="Q6123" i="3"/>
  <c r="Q6122" i="3"/>
  <c r="Q6121" i="3"/>
  <c r="Q6142" i="3"/>
  <c r="Q6145" i="3"/>
  <c r="Q6116" i="3"/>
  <c r="Q6115" i="3"/>
  <c r="Q6148" i="3"/>
  <c r="Q6144" i="3"/>
  <c r="Q6124" i="3"/>
  <c r="Q6146" i="3"/>
  <c r="Q5765" i="3"/>
  <c r="Q10140" i="3"/>
  <c r="Q10121" i="3"/>
  <c r="Q6686" i="3"/>
  <c r="Q6691" i="3"/>
  <c r="Q5766" i="3"/>
  <c r="Q10134" i="3"/>
  <c r="Q10125" i="3"/>
  <c r="Q5711" i="3"/>
  <c r="Q6117" i="3"/>
  <c r="Q6125" i="3"/>
  <c r="Q6129" i="3"/>
  <c r="Q6128" i="3"/>
  <c r="Q6127" i="3"/>
  <c r="Q6126" i="3"/>
  <c r="Q6130" i="3"/>
  <c r="Q6119" i="3"/>
  <c r="Q10126" i="3"/>
  <c r="Q10124" i="3"/>
  <c r="Q6118" i="3"/>
  <c r="Q10112" i="3"/>
  <c r="Q10120" i="3"/>
  <c r="Q10129" i="3"/>
  <c r="Q10109" i="3"/>
  <c r="Q10135" i="3"/>
  <c r="Q10117" i="3"/>
  <c r="Q6690" i="3"/>
  <c r="Q10127" i="3"/>
  <c r="Q10113" i="3"/>
  <c r="Q10122" i="3"/>
  <c r="Q10123" i="3"/>
  <c r="Q10116" i="3"/>
  <c r="Q6141" i="3"/>
  <c r="Q10162" i="3"/>
  <c r="Q2836" i="3"/>
  <c r="Q10161" i="3"/>
  <c r="Q6150" i="3"/>
  <c r="Q6120" i="3"/>
  <c r="Q6134" i="3"/>
  <c r="Q8205" i="3"/>
  <c r="Q6139" i="3"/>
  <c r="Q2835" i="3"/>
  <c r="Q6137" i="3"/>
  <c r="Q2837" i="3"/>
  <c r="Q6136" i="3"/>
  <c r="Q6138" i="3"/>
  <c r="Q6135" i="3"/>
  <c r="Q6151" i="3"/>
  <c r="Q6133" i="3"/>
  <c r="Q6132" i="3"/>
  <c r="Q6131" i="3"/>
  <c r="Q6685" i="3"/>
  <c r="Q6152" i="3"/>
  <c r="Q6681" i="3"/>
  <c r="Q6687" i="3"/>
  <c r="Q2954" i="3"/>
  <c r="Q6688" i="3"/>
  <c r="Q2952" i="3"/>
  <c r="Q2951" i="3"/>
  <c r="Q6147" i="3"/>
  <c r="Q6692" i="3"/>
  <c r="Q10128" i="3"/>
  <c r="Q10105" i="3"/>
  <c r="Q5764" i="3"/>
  <c r="Q6689" i="3"/>
  <c r="Q3163" i="3"/>
  <c r="Q3199" i="3"/>
  <c r="Q3198" i="3"/>
  <c r="Q3204" i="3"/>
  <c r="Q3203" i="3"/>
  <c r="Q10159" i="3"/>
  <c r="Q10186" i="3"/>
  <c r="Q10114" i="3"/>
  <c r="Q3197" i="3"/>
  <c r="Q10104" i="3"/>
  <c r="Q10115" i="3"/>
  <c r="Q3148" i="3"/>
  <c r="Q10102" i="3"/>
  <c r="Q10106" i="3"/>
  <c r="Q7510" i="3"/>
  <c r="Q4439" i="3"/>
  <c r="Q7516" i="3"/>
  <c r="Q7517" i="3"/>
  <c r="Q8116" i="3"/>
  <c r="Q6193" i="3"/>
  <c r="Q4421" i="3"/>
  <c r="Q4425" i="3"/>
  <c r="Q4420" i="3"/>
  <c r="Q8117" i="3"/>
  <c r="Q4131" i="3"/>
  <c r="Q4384" i="3"/>
  <c r="Q4225" i="3"/>
  <c r="Q4435" i="3"/>
  <c r="Q4212" i="3"/>
  <c r="Q7513" i="3"/>
  <c r="Q4133" i="3"/>
  <c r="Q4135" i="3"/>
  <c r="Q4132" i="3"/>
  <c r="Q7515" i="3"/>
  <c r="Q7514" i="3"/>
  <c r="Q4134" i="3"/>
  <c r="Q10180" i="3"/>
  <c r="Q10097" i="3"/>
  <c r="Q3239" i="3"/>
  <c r="Q10184" i="3"/>
  <c r="Q10069" i="3"/>
  <c r="Q506" i="3"/>
  <c r="Q505" i="3"/>
  <c r="Q3221" i="3"/>
  <c r="Q3214" i="3"/>
  <c r="Q507" i="3"/>
  <c r="Q10185" i="3"/>
  <c r="Q10098" i="3"/>
  <c r="Q3308" i="3"/>
  <c r="Q5397" i="3"/>
  <c r="Q3289" i="3"/>
  <c r="Q6538" i="3"/>
  <c r="Q3228" i="3"/>
  <c r="Q3223" i="3"/>
  <c r="Q3222" i="3"/>
  <c r="Q3337" i="3"/>
  <c r="Q3290" i="3"/>
  <c r="Q6543" i="3"/>
  <c r="Q6540" i="3"/>
  <c r="Q6542" i="3"/>
  <c r="Q7512" i="3"/>
  <c r="Q3237" i="3"/>
  <c r="Q7448" i="3"/>
  <c r="Q6537" i="3"/>
  <c r="Q6541" i="3"/>
  <c r="Q3231" i="3"/>
  <c r="Q3311" i="3"/>
  <c r="Q3323" i="3"/>
  <c r="Q415" i="3"/>
  <c r="Q414" i="3"/>
  <c r="Q3456" i="3"/>
  <c r="Q3452" i="3"/>
  <c r="Q3453" i="3"/>
  <c r="Q3454" i="3"/>
  <c r="Q3455" i="3"/>
  <c r="Q3451" i="3"/>
  <c r="Q3352" i="3"/>
  <c r="Q412" i="3"/>
  <c r="Q3353" i="3"/>
  <c r="Q3354" i="3"/>
  <c r="Q3339" i="3"/>
  <c r="Q7488" i="3"/>
  <c r="Q6104" i="3"/>
  <c r="Q6105" i="3"/>
  <c r="Q6531" i="3"/>
  <c r="Q7658" i="3"/>
  <c r="Q3330" i="3"/>
  <c r="Q3338" i="3"/>
  <c r="Q3246" i="3"/>
  <c r="Q3344" i="3"/>
  <c r="Q6107" i="3"/>
  <c r="Q3336" i="3"/>
  <c r="Q3347" i="3"/>
  <c r="Q3335" i="3"/>
  <c r="Q6106" i="3"/>
  <c r="Q3334" i="3"/>
  <c r="Q3331" i="3"/>
  <c r="Q3333" i="3"/>
  <c r="Q3329" i="3"/>
  <c r="Q3317" i="3"/>
  <c r="Q10143" i="3"/>
  <c r="Q10150" i="3"/>
  <c r="Q3328" i="3"/>
  <c r="Q3320" i="3"/>
  <c r="Q3332" i="3"/>
  <c r="Q6361" i="3"/>
  <c r="Q6366" i="3"/>
  <c r="Q6356" i="3"/>
  <c r="Q6338" i="3"/>
  <c r="Q6221" i="3"/>
  <c r="Q6349" i="3"/>
  <c r="Q6341" i="3"/>
  <c r="Q6248" i="3"/>
  <c r="Q6243" i="3"/>
  <c r="Q3350" i="3"/>
  <c r="Q6355" i="3"/>
  <c r="Q3340" i="3"/>
  <c r="Q6353" i="3"/>
  <c r="Q6244" i="3"/>
  <c r="Q6367" i="3"/>
  <c r="Q6340" i="3"/>
  <c r="Q3349" i="3"/>
  <c r="Q3348" i="3"/>
  <c r="Q6350" i="3"/>
  <c r="Q6357" i="3"/>
  <c r="Q3342" i="3"/>
  <c r="Q6352" i="3"/>
  <c r="Q6354" i="3"/>
  <c r="Q6339" i="3"/>
  <c r="Q6529" i="3"/>
  <c r="Q6362" i="3"/>
  <c r="Q2832" i="3"/>
  <c r="Q2833" i="3"/>
  <c r="Q6342" i="3"/>
  <c r="Q6351" i="3"/>
  <c r="Q3287" i="3"/>
  <c r="Q7653" i="3"/>
  <c r="Q7641" i="3"/>
  <c r="Q7650" i="3"/>
  <c r="Q7638" i="3"/>
  <c r="Q7649" i="3"/>
  <c r="Q7634" i="3"/>
  <c r="Q7645" i="3"/>
  <c r="Q7646" i="3"/>
  <c r="Q7632" i="3"/>
  <c r="Q7627" i="3"/>
  <c r="Q7637" i="3"/>
  <c r="Q7633" i="3"/>
  <c r="Q7642" i="3"/>
  <c r="Q7654" i="3"/>
  <c r="Q7639" i="3"/>
  <c r="Q7643" i="3"/>
  <c r="Q7648" i="3"/>
  <c r="Q7629" i="3"/>
  <c r="Q7635" i="3"/>
  <c r="Q7651" i="3"/>
  <c r="Q411" i="3"/>
  <c r="Q7631" i="3"/>
  <c r="Q7630" i="3"/>
  <c r="Q6539" i="3"/>
  <c r="Q7485" i="3"/>
  <c r="Q7644" i="3"/>
  <c r="Q4249" i="3"/>
  <c r="Q4248" i="3"/>
  <c r="Q4250" i="3"/>
  <c r="Q7675" i="3"/>
  <c r="Q7674" i="3"/>
  <c r="Q7345" i="3"/>
  <c r="Q7278" i="3"/>
  <c r="Q4247" i="3"/>
  <c r="Q7259" i="3"/>
  <c r="Q7636" i="3"/>
  <c r="Q7508" i="3"/>
  <c r="Q6530" i="3"/>
  <c r="Q7487" i="3"/>
  <c r="Q7486" i="3"/>
  <c r="Q3327" i="3"/>
  <c r="Q7652" i="3"/>
  <c r="Q4251" i="3"/>
  <c r="Q7640" i="3"/>
  <c r="Q7282" i="3"/>
  <c r="Q7628" i="3"/>
  <c r="Q7573" i="3"/>
  <c r="Q7552" i="3"/>
  <c r="Q7569" i="3"/>
  <c r="Q7589" i="3"/>
  <c r="Q7602" i="3"/>
  <c r="Q3318" i="3"/>
  <c r="Q48" i="3"/>
  <c r="Q7605" i="3"/>
  <c r="Q7593" i="3"/>
  <c r="Q7570" i="3"/>
  <c r="Q7592" i="3"/>
  <c r="Q7493" i="3"/>
  <c r="Q6533" i="3"/>
  <c r="Q7608" i="3"/>
  <c r="Q7607" i="3"/>
  <c r="Q7603" i="3"/>
  <c r="Q7566" i="3"/>
  <c r="Q46" i="3"/>
  <c r="Q7590" i="3"/>
  <c r="Q7555" i="3"/>
  <c r="Q6534" i="3"/>
  <c r="Q7610" i="3"/>
  <c r="Q7550" i="3"/>
  <c r="Q7604" i="3"/>
  <c r="Q7565" i="3"/>
  <c r="Q7579" i="3"/>
  <c r="Q7553" i="3"/>
  <c r="Q49" i="3"/>
  <c r="Q7556" i="3"/>
  <c r="Q7591" i="3"/>
  <c r="Q7609" i="3"/>
  <c r="Q7554" i="3"/>
  <c r="Q7558" i="3"/>
  <c r="Q47" i="3"/>
  <c r="Q3210" i="3"/>
  <c r="Q7561" i="3"/>
  <c r="Q7551" i="3"/>
  <c r="Q7521" i="3"/>
  <c r="Q7716" i="3"/>
  <c r="Q7689" i="3"/>
  <c r="Q392" i="3"/>
  <c r="Q7830" i="3"/>
  <c r="Q7626" i="3"/>
  <c r="Q7575" i="3"/>
  <c r="Q7606" i="3"/>
  <c r="Q7560" i="3"/>
  <c r="Q7601" i="3"/>
  <c r="Q7577" i="3"/>
  <c r="Q7656" i="3"/>
  <c r="Q7584" i="3"/>
  <c r="Q3326" i="3"/>
  <c r="Q7623" i="3"/>
  <c r="Q7624" i="3"/>
  <c r="Q7622" i="3"/>
  <c r="Q7625" i="3"/>
  <c r="Q7621" i="3"/>
  <c r="Q7655" i="3"/>
  <c r="Q7647" i="3"/>
  <c r="Q7600" i="3"/>
  <c r="Q7597" i="3"/>
  <c r="Q7599" i="3"/>
  <c r="Q7596" i="3"/>
  <c r="Q7595" i="3"/>
  <c r="Q7571" i="3"/>
  <c r="Q7657" i="3"/>
  <c r="Q7509" i="3"/>
  <c r="Q7598" i="3"/>
  <c r="Q7580" i="3"/>
  <c r="Q7574" i="3"/>
  <c r="Q7568" i="3"/>
  <c r="Q7559" i="3"/>
  <c r="Q7583" i="3"/>
  <c r="Q6532" i="3"/>
  <c r="Q7557" i="3"/>
  <c r="Q7567" i="3"/>
  <c r="Q7832" i="3"/>
  <c r="Q7578" i="3"/>
  <c r="Q7594" i="3"/>
  <c r="Q8334" i="3"/>
  <c r="Q8332" i="3"/>
  <c r="Q8328" i="3"/>
  <c r="Q8336" i="3"/>
  <c r="Q8326" i="3"/>
  <c r="Q8337" i="3"/>
  <c r="Q6682" i="3"/>
  <c r="Q6683" i="3"/>
  <c r="Q6684" i="3"/>
  <c r="Q8338" i="3"/>
  <c r="Q8330" i="3"/>
  <c r="Q8329" i="3"/>
  <c r="Q8335" i="3"/>
  <c r="Q8339" i="3"/>
  <c r="Q8333" i="3"/>
  <c r="Q5732" i="3"/>
  <c r="Q8327" i="3"/>
  <c r="Q7079" i="3"/>
  <c r="Q5733" i="3"/>
  <c r="Q7078" i="3"/>
  <c r="Q5735" i="3"/>
  <c r="Q5734" i="3"/>
  <c r="Q7424" i="3"/>
  <c r="Q8325" i="3"/>
  <c r="Q8331" i="3"/>
  <c r="Q7423" i="3"/>
  <c r="Q8340" i="3"/>
  <c r="Q2831" i="3"/>
  <c r="Q8341" i="3"/>
  <c r="Q7447" i="3"/>
  <c r="Q5642" i="3"/>
  <c r="Q5640" i="3"/>
  <c r="Q5644" i="3"/>
  <c r="Q7426" i="3"/>
  <c r="Q5630" i="3"/>
  <c r="Q5634" i="3"/>
  <c r="Q5623" i="3"/>
  <c r="Q5617" i="3"/>
  <c r="Q5635" i="3"/>
  <c r="Q5632" i="3"/>
  <c r="Q5627" i="3"/>
  <c r="Q5620" i="3"/>
  <c r="Q7429" i="3"/>
  <c r="Q7433" i="3"/>
  <c r="Q7432" i="3"/>
  <c r="Q7425" i="3"/>
  <c r="Q7435" i="3"/>
  <c r="Q5625" i="3"/>
  <c r="Q7441" i="3"/>
  <c r="Q5628" i="3"/>
  <c r="Q5616" i="3"/>
  <c r="Q5619" i="3"/>
  <c r="Q7439" i="3"/>
  <c r="Q5629" i="3"/>
  <c r="Q5638" i="3"/>
  <c r="Q7430" i="3"/>
  <c r="Q5622" i="3"/>
  <c r="Q5621" i="3"/>
  <c r="Q5643" i="3"/>
  <c r="Q5637" i="3"/>
  <c r="Q5639" i="3"/>
  <c r="Q7436" i="3"/>
  <c r="Q7444" i="3"/>
  <c r="Q7440" i="3"/>
  <c r="Q5631" i="3"/>
  <c r="Q5636" i="3"/>
  <c r="Q5618" i="3"/>
  <c r="Q5633" i="3"/>
  <c r="Q7427" i="3"/>
  <c r="Q5624" i="3"/>
  <c r="Q508" i="3"/>
  <c r="Q7428" i="3"/>
  <c r="Q7431" i="3"/>
  <c r="Q7434" i="3"/>
  <c r="Q7446" i="3"/>
  <c r="Q7443" i="3"/>
  <c r="Q5641" i="3"/>
  <c r="Q5645" i="3"/>
  <c r="Q7438" i="3"/>
  <c r="Q7442" i="3"/>
  <c r="Q7437" i="3"/>
  <c r="Q7445" i="3"/>
  <c r="Q5626" i="3"/>
  <c r="Q144" i="3"/>
  <c r="Q3345" i="3"/>
  <c r="Q145" i="3"/>
  <c r="Q54" i="3"/>
  <c r="Q55" i="3"/>
  <c r="Q88" i="3"/>
  <c r="Q58" i="3"/>
  <c r="Q52" i="3"/>
  <c r="Q59" i="3"/>
  <c r="Q89" i="3"/>
  <c r="Q87" i="3"/>
  <c r="Q64" i="3"/>
  <c r="Q66" i="3"/>
  <c r="Q73" i="3"/>
  <c r="Q86" i="3"/>
  <c r="Q51" i="3"/>
  <c r="Q70" i="3"/>
  <c r="Q71" i="3"/>
  <c r="Q60" i="3"/>
  <c r="Q68" i="3"/>
  <c r="Q57" i="3"/>
  <c r="Q84" i="3"/>
  <c r="Q53" i="3"/>
  <c r="Q85" i="3"/>
  <c r="Q63" i="3"/>
  <c r="Q79" i="3"/>
  <c r="Q56" i="3"/>
  <c r="Q45" i="3"/>
  <c r="Q43" i="3"/>
  <c r="Q44" i="3"/>
  <c r="Q5162" i="3"/>
  <c r="Q72" i="3"/>
  <c r="Q65" i="3"/>
  <c r="Q81" i="3"/>
  <c r="Q82" i="3"/>
  <c r="Q50" i="3"/>
  <c r="Q77" i="3"/>
  <c r="Q78" i="3"/>
  <c r="Q80" i="3"/>
  <c r="Q62" i="3"/>
  <c r="Q76" i="3"/>
  <c r="Q74" i="3"/>
  <c r="Q75" i="3"/>
  <c r="Q69" i="3"/>
  <c r="Q61" i="3"/>
  <c r="Q67" i="3"/>
  <c r="Q83" i="3"/>
  <c r="Q3594" i="3"/>
  <c r="Q3592" i="3"/>
  <c r="Q6103" i="3"/>
  <c r="Q3593" i="3"/>
  <c r="Q7088" i="3"/>
  <c r="Q7087" i="3"/>
  <c r="Q7089" i="3"/>
  <c r="Q3595" i="3"/>
  <c r="Q7086" i="3"/>
  <c r="Q5721" i="3"/>
  <c r="Q8203" i="3"/>
  <c r="Q8202" i="3"/>
  <c r="Q8204" i="3"/>
  <c r="Q3475" i="3"/>
  <c r="Q3474" i="3"/>
  <c r="Q3476" i="3"/>
  <c r="Q3478" i="3"/>
  <c r="Q3482" i="3"/>
  <c r="Q3489" i="3"/>
  <c r="Q3483" i="3"/>
  <c r="Q3490" i="3"/>
  <c r="Q3477" i="3"/>
  <c r="Q3479" i="3"/>
  <c r="Q3481" i="3"/>
  <c r="Q3480" i="3"/>
  <c r="Q3485" i="3"/>
  <c r="Q3492" i="3"/>
  <c r="Q3484" i="3"/>
  <c r="Q3491" i="3"/>
  <c r="Q3487" i="3"/>
  <c r="Q3488" i="3"/>
  <c r="Q3486" i="3"/>
  <c r="Q3493" i="3"/>
  <c r="Q3494" i="3"/>
  <c r="Q3495" i="3"/>
  <c r="Q5715" i="3"/>
  <c r="Q5719" i="3"/>
  <c r="Q5720" i="3"/>
  <c r="Q5712" i="3"/>
  <c r="Q5717" i="3"/>
  <c r="Q5731" i="3"/>
  <c r="Q5716" i="3"/>
  <c r="Q5730" i="3"/>
  <c r="Q5714" i="3"/>
  <c r="Q5713" i="3"/>
  <c r="Q5718" i="3"/>
  <c r="Q3560" i="3"/>
  <c r="Q3578" i="3"/>
  <c r="Q3550" i="3"/>
  <c r="Q3563" i="3"/>
  <c r="Q3559" i="3"/>
  <c r="Q3567" i="3"/>
  <c r="Q3547" i="3"/>
  <c r="Q3561" i="3"/>
  <c r="Q3555" i="3"/>
  <c r="Q3575" i="3"/>
  <c r="Q3546" i="3"/>
  <c r="Q3562" i="3"/>
  <c r="Q3557" i="3"/>
  <c r="Q3576" i="3"/>
  <c r="Q3553" i="3"/>
  <c r="Q3564" i="3"/>
  <c r="Q3558" i="3"/>
  <c r="Q3585" i="3"/>
  <c r="Q3581" i="3"/>
  <c r="Q3583" i="3"/>
  <c r="Q3556" i="3"/>
  <c r="Q3554" i="3"/>
  <c r="Q3497" i="3"/>
  <c r="Q3503" i="3"/>
  <c r="Q3574" i="3"/>
  <c r="Q3577" i="3"/>
  <c r="Q3549" i="3"/>
  <c r="Q3502" i="3"/>
  <c r="Q3573" i="3"/>
  <c r="Q3566" i="3"/>
  <c r="Q3545" i="3"/>
  <c r="Q3501" i="3"/>
  <c r="Q3569" i="3"/>
  <c r="Q3568" i="3"/>
  <c r="Q3544" i="3"/>
  <c r="Q3498" i="3"/>
  <c r="Q3571" i="3"/>
  <c r="Q3579" i="3"/>
  <c r="Q3552" i="3"/>
  <c r="Q3500" i="3"/>
  <c r="Q3572" i="3"/>
  <c r="Q3584" i="3"/>
  <c r="Q3580" i="3"/>
  <c r="Q3582" i="3"/>
  <c r="Q3570" i="3"/>
  <c r="Q3565" i="3"/>
  <c r="Q3496" i="3"/>
  <c r="Q3499" i="3"/>
  <c r="Q3527" i="3"/>
  <c r="Q3529" i="3"/>
  <c r="Q3516" i="3"/>
  <c r="Q3548" i="3"/>
  <c r="Q3526" i="3"/>
  <c r="Q3521" i="3"/>
  <c r="Q3515" i="3"/>
  <c r="Q3535" i="3"/>
  <c r="Q3522" i="3"/>
  <c r="Q3528" i="3"/>
  <c r="Q3514" i="3"/>
  <c r="Q3543" i="3"/>
  <c r="Q3524" i="3"/>
  <c r="Q3530" i="3"/>
  <c r="Q3520" i="3"/>
  <c r="Q3551" i="3"/>
  <c r="Q3525" i="3"/>
  <c r="Q3591" i="3"/>
  <c r="Q3587" i="3"/>
  <c r="Q3589" i="3"/>
  <c r="Q3523" i="3"/>
  <c r="Q3518" i="3"/>
  <c r="Q3505" i="3"/>
  <c r="Q3511" i="3"/>
  <c r="Q3541" i="3"/>
  <c r="Q3534" i="3"/>
  <c r="Q3517" i="3"/>
  <c r="Q3510" i="3"/>
  <c r="Q3540" i="3"/>
  <c r="Q3532" i="3"/>
  <c r="Q3513" i="3"/>
  <c r="Q3509" i="3"/>
  <c r="Q3536" i="3"/>
  <c r="Q3533" i="3"/>
  <c r="Q3512" i="3"/>
  <c r="Q3506" i="3"/>
  <c r="Q3538" i="3"/>
  <c r="Q3542" i="3"/>
  <c r="Q3519" i="3"/>
  <c r="Q3508" i="3"/>
  <c r="Q3539" i="3"/>
  <c r="Q3590" i="3"/>
  <c r="Q3586" i="3"/>
  <c r="Q3588" i="3"/>
  <c r="Q3537" i="3"/>
  <c r="Q3531" i="3"/>
  <c r="Q3504" i="3"/>
  <c r="Q3507" i="3"/>
  <c r="Q5452" i="3"/>
  <c r="Q5445" i="3"/>
  <c r="Q5437" i="3"/>
  <c r="Q5450" i="3"/>
  <c r="Q5460" i="3"/>
  <c r="Q5457" i="3"/>
  <c r="Q5453" i="3"/>
  <c r="Q5455" i="3"/>
  <c r="Q5461" i="3"/>
  <c r="Q5458" i="3"/>
  <c r="Q5454" i="3"/>
  <c r="Q5456" i="3"/>
  <c r="Q5441" i="3"/>
  <c r="Q5436" i="3"/>
  <c r="Q5435" i="3"/>
  <c r="Q5426" i="3"/>
  <c r="Q5447" i="3"/>
  <c r="Q5442" i="3"/>
  <c r="Q5434" i="3"/>
  <c r="Q5425" i="3"/>
  <c r="Q5438" i="3"/>
  <c r="Q5433" i="3"/>
  <c r="Q5432" i="3"/>
  <c r="Q5421" i="3"/>
  <c r="Q5451" i="3"/>
  <c r="Q5448" i="3"/>
  <c r="Q5444" i="3"/>
  <c r="Q5424" i="3"/>
  <c r="Q5449" i="3"/>
  <c r="Q5446" i="3"/>
  <c r="Q5439" i="3"/>
  <c r="Q5422" i="3"/>
  <c r="Q5443" i="3"/>
  <c r="Q5440" i="3"/>
  <c r="Q5431" i="3"/>
  <c r="Q5423" i="3"/>
  <c r="Q5430" i="3"/>
  <c r="Q5429" i="3"/>
  <c r="Q5428" i="3"/>
  <c r="Q5427" i="3"/>
  <c r="Q5459" i="3"/>
  <c r="Q5475" i="3"/>
  <c r="Q5482" i="3"/>
  <c r="Q5468" i="3"/>
  <c r="Q5478" i="3"/>
  <c r="Q5474" i="3"/>
  <c r="Q5467" i="3"/>
  <c r="Q5477" i="3"/>
  <c r="Q5471" i="3"/>
  <c r="Q5481" i="3"/>
  <c r="Q5462" i="3"/>
  <c r="Q5476" i="3"/>
  <c r="Q5473" i="3"/>
  <c r="Q5479" i="3"/>
  <c r="Q5480" i="3"/>
  <c r="Q5470" i="3"/>
  <c r="Q5463" i="3"/>
  <c r="Q5465" i="3"/>
  <c r="Q5472" i="3"/>
  <c r="Q5469" i="3"/>
  <c r="Q5466" i="3"/>
  <c r="Q5464" i="3"/>
  <c r="Q5506" i="3"/>
  <c r="Q5503" i="3"/>
  <c r="Q5504" i="3"/>
  <c r="Q5499" i="3"/>
  <c r="Q5489" i="3"/>
  <c r="Q5487" i="3"/>
  <c r="Q5508" i="3"/>
  <c r="Q5493" i="3"/>
  <c r="Q5507" i="3"/>
  <c r="Q5496" i="3"/>
  <c r="Q5505" i="3"/>
  <c r="Q5500" i="3"/>
  <c r="Q5494" i="3"/>
  <c r="Q5492" i="3"/>
  <c r="Q5502" i="3"/>
  <c r="Q5501" i="3"/>
  <c r="Q5498" i="3"/>
  <c r="Q5495" i="3"/>
  <c r="Q5513" i="3"/>
  <c r="Q5486" i="3"/>
  <c r="Q5509" i="3"/>
  <c r="Q5485" i="3"/>
  <c r="Q5516" i="3"/>
  <c r="Q5491" i="3"/>
  <c r="Q5511" i="3"/>
  <c r="Q5490" i="3"/>
  <c r="Q5512" i="3"/>
  <c r="Q5497" i="3"/>
  <c r="Q5514" i="3"/>
  <c r="Q5484" i="3"/>
  <c r="Q5515" i="3"/>
  <c r="Q5483" i="3"/>
  <c r="Q5510" i="3"/>
  <c r="Q5488" i="3"/>
  <c r="Q7196" i="3"/>
  <c r="Q7194" i="3"/>
  <c r="Q7191" i="3"/>
  <c r="Q7193" i="3"/>
  <c r="Q7188" i="3"/>
  <c r="Q7185" i="3"/>
  <c r="Q7190" i="3"/>
  <c r="Q7184" i="3"/>
  <c r="Q7180" i="3"/>
  <c r="Q6113" i="3"/>
  <c r="Q6111" i="3"/>
  <c r="Q6109" i="3"/>
  <c r="Q8355" i="3"/>
  <c r="Q2834" i="3"/>
  <c r="Q8206" i="3"/>
  <c r="Q8353" i="3"/>
  <c r="Q5154" i="3"/>
  <c r="Q8348" i="3"/>
  <c r="Q8354" i="3"/>
  <c r="Q5155" i="3"/>
  <c r="Q8349" i="3"/>
  <c r="Q7197" i="3"/>
  <c r="Q7195" i="3"/>
  <c r="Q7192" i="3"/>
  <c r="Q6112" i="3"/>
  <c r="Q6110" i="3"/>
  <c r="Q6108" i="3"/>
  <c r="Q7076" i="3"/>
  <c r="Q7075" i="3"/>
  <c r="Q7074" i="3"/>
  <c r="Q7189" i="3"/>
  <c r="Q7183" i="3"/>
  <c r="Q7179" i="3"/>
  <c r="Q8352" i="3"/>
  <c r="Q5737" i="3"/>
  <c r="Q5736" i="3"/>
  <c r="Q8351" i="3"/>
  <c r="Q6655" i="3"/>
  <c r="Q6680" i="3"/>
  <c r="Q136" i="3"/>
  <c r="Q6701" i="3"/>
  <c r="Q8350" i="3"/>
  <c r="Q7182" i="3"/>
  <c r="Q7181" i="3"/>
  <c r="Q7177" i="3"/>
  <c r="Q7187" i="3"/>
  <c r="Q7186" i="3"/>
  <c r="Q7178" i="3"/>
  <c r="Q5517" i="3"/>
  <c r="Q5525" i="3"/>
  <c r="Q5518" i="3"/>
  <c r="Q5527" i="3"/>
  <c r="Q5524" i="3"/>
  <c r="Q5530" i="3"/>
  <c r="Q5528" i="3"/>
  <c r="Q5529" i="3"/>
  <c r="Q5522" i="3"/>
  <c r="Q5519" i="3"/>
  <c r="Q5523" i="3"/>
  <c r="Q5520" i="3"/>
  <c r="Q5521" i="3"/>
  <c r="Q5526" i="3"/>
  <c r="Q3083" i="3"/>
  <c r="Q5531" i="3"/>
  <c r="Q3089" i="3"/>
  <c r="Q3118" i="3"/>
  <c r="Q3065" i="3"/>
  <c r="Q3055" i="3"/>
  <c r="Q5533" i="3"/>
  <c r="Q3099" i="3"/>
  <c r="Q3123" i="3"/>
  <c r="Q3069" i="3"/>
  <c r="Q3060" i="3"/>
  <c r="Q5532" i="3"/>
  <c r="Q3090" i="3"/>
  <c r="Q3119" i="3"/>
  <c r="Q3066" i="3"/>
  <c r="Q3061" i="3"/>
  <c r="Q5534" i="3"/>
  <c r="Q3100" i="3"/>
  <c r="Q3124" i="3"/>
  <c r="Q3070" i="3"/>
  <c r="Q3084" i="3"/>
  <c r="Q5536" i="3"/>
  <c r="Q3091" i="3"/>
  <c r="Q3120" i="3"/>
  <c r="Q3067" i="3"/>
  <c r="Q3056" i="3"/>
  <c r="Q5538" i="3"/>
  <c r="Q3101" i="3"/>
  <c r="Q3125" i="3"/>
  <c r="Q3071" i="3"/>
  <c r="Q3081" i="3"/>
  <c r="Q5540" i="3"/>
  <c r="Q3102" i="3"/>
  <c r="Q3128" i="3"/>
  <c r="Q3059" i="3"/>
  <c r="Q3092" i="3"/>
  <c r="Q5535" i="3"/>
  <c r="Q3063" i="3"/>
  <c r="Q3110" i="3"/>
  <c r="Q3082" i="3"/>
  <c r="Q5537" i="3"/>
  <c r="Q3096" i="3"/>
  <c r="Q3112" i="3"/>
  <c r="Q3105" i="3"/>
  <c r="Q3134" i="3"/>
  <c r="Q3064" i="3"/>
  <c r="Q3095" i="3"/>
  <c r="Q3085" i="3"/>
  <c r="Q3136" i="3"/>
  <c r="Q3097" i="3"/>
  <c r="Q3113" i="3"/>
  <c r="Q3129" i="3"/>
  <c r="Q3133" i="3"/>
  <c r="Q3132" i="3"/>
  <c r="Q3130" i="3"/>
  <c r="Q6153" i="3"/>
  <c r="Q3075" i="3"/>
  <c r="Q3138" i="3"/>
  <c r="Q3074" i="3"/>
  <c r="Q3121" i="3"/>
  <c r="Q3068" i="3"/>
  <c r="Q3078" i="3"/>
  <c r="Q5539" i="3"/>
  <c r="Q3094" i="3"/>
  <c r="Q3127" i="3"/>
  <c r="Q3058" i="3"/>
  <c r="Q3079" i="3"/>
  <c r="Q3142" i="3"/>
  <c r="Q3107" i="3"/>
  <c r="Q6678" i="3"/>
  <c r="Q3103" i="3"/>
  <c r="Q3080" i="3"/>
  <c r="Q3143" i="3"/>
  <c r="Q3108" i="3"/>
  <c r="Q6679" i="3"/>
  <c r="Q3104" i="3"/>
  <c r="Q3076" i="3"/>
  <c r="Q3145" i="3"/>
  <c r="Q3057" i="3"/>
  <c r="Q3115" i="3"/>
  <c r="Q3111" i="3"/>
  <c r="Q3135" i="3"/>
  <c r="Q3072" i="3"/>
  <c r="Q3126" i="3"/>
  <c r="Q3077" i="3"/>
  <c r="Q3137" i="3"/>
  <c r="Q3098" i="3"/>
  <c r="Q3109" i="3"/>
  <c r="Q3106" i="3"/>
  <c r="Q3144" i="3"/>
  <c r="Q3088" i="3"/>
  <c r="Q3117" i="3"/>
  <c r="Q3086" i="3"/>
  <c r="Q3139" i="3"/>
  <c r="Q3087" i="3"/>
  <c r="Q3116" i="3"/>
  <c r="Q3122" i="3"/>
  <c r="Q3141" i="3"/>
  <c r="Q3073" i="3"/>
  <c r="Q3114" i="3"/>
  <c r="Q3093" i="3"/>
  <c r="Q3140" i="3"/>
  <c r="Q3062" i="3"/>
  <c r="Q3131" i="3"/>
  <c r="Q8174" i="3"/>
  <c r="Q8172" i="3"/>
  <c r="Q8170" i="3"/>
  <c r="Q8175" i="3"/>
  <c r="Q8173" i="3"/>
  <c r="Q8171" i="3"/>
  <c r="Q8200" i="3"/>
  <c r="Q8188" i="3"/>
  <c r="Q8181" i="3"/>
  <c r="Q8189" i="3"/>
  <c r="Q8194" i="3"/>
  <c r="Q8196" i="3"/>
  <c r="Q8182" i="3"/>
  <c r="Q8176" i="3"/>
  <c r="Q8197" i="3"/>
  <c r="Q8183" i="3"/>
  <c r="Q8177" i="3"/>
  <c r="Q8198" i="3"/>
  <c r="Q8184" i="3"/>
  <c r="Q8178" i="3"/>
  <c r="Q8199" i="3"/>
  <c r="Q8185" i="3"/>
  <c r="Q8179" i="3"/>
  <c r="Q8192" i="3"/>
  <c r="Q8195" i="3"/>
  <c r="Q8193" i="3"/>
  <c r="Q8190" i="3"/>
  <c r="Q8191" i="3"/>
  <c r="Q8186" i="3"/>
  <c r="Q8187" i="3"/>
  <c r="Q8180" i="3"/>
  <c r="Q3215" i="3"/>
  <c r="A2" i="11"/>
  <c r="D39" i="9"/>
  <c r="C3" i="10" s="1"/>
  <c r="F3" i="10"/>
  <c r="K3" i="10"/>
  <c r="F4" i="10"/>
  <c r="K4" i="10"/>
  <c r="F5" i="10"/>
  <c r="K5" i="10"/>
  <c r="F6" i="10"/>
  <c r="K6" i="10"/>
  <c r="F7" i="10"/>
  <c r="K7" i="10"/>
  <c r="F8" i="10"/>
  <c r="K8" i="10"/>
  <c r="F9" i="10"/>
  <c r="K9" i="10"/>
  <c r="C10" i="10"/>
  <c r="D10" i="10"/>
  <c r="E10" i="10"/>
  <c r="F10" i="10"/>
  <c r="G10" i="10"/>
  <c r="H10" i="10"/>
  <c r="I10" i="10"/>
  <c r="J10" i="10"/>
  <c r="K10" i="10"/>
  <c r="C11" i="10"/>
  <c r="D11" i="10"/>
  <c r="E11" i="10"/>
  <c r="F11" i="10"/>
  <c r="G11" i="10"/>
  <c r="H11" i="10"/>
  <c r="I11" i="10"/>
  <c r="J11" i="10"/>
  <c r="K11" i="10"/>
  <c r="C12" i="10"/>
  <c r="D12" i="10"/>
  <c r="E12" i="10"/>
  <c r="F12" i="10"/>
  <c r="G12" i="10"/>
  <c r="H12" i="10"/>
  <c r="I12" i="10"/>
  <c r="J12" i="10"/>
  <c r="K12" i="10"/>
  <c r="D2" i="10"/>
  <c r="E2" i="10"/>
  <c r="F2" i="10"/>
  <c r="G2" i="10"/>
  <c r="I2" i="10"/>
  <c r="J2" i="10"/>
  <c r="K2" i="10"/>
  <c r="C2" i="10"/>
  <c r="K44" i="9"/>
  <c r="J8" i="10" s="1"/>
  <c r="K40" i="9"/>
  <c r="J4" i="10" s="1"/>
  <c r="K41" i="9"/>
  <c r="J5" i="10" s="1"/>
  <c r="K42" i="9"/>
  <c r="J6" i="10" s="1"/>
  <c r="K43" i="9"/>
  <c r="K39" i="9"/>
  <c r="J3" i="10" s="1"/>
  <c r="J39" i="9"/>
  <c r="I3" i="10" s="1"/>
  <c r="J40" i="9"/>
  <c r="I4" i="10" s="1"/>
  <c r="J41" i="9"/>
  <c r="I5" i="10" s="1"/>
  <c r="J42" i="9"/>
  <c r="I6" i="10" s="1"/>
  <c r="J43" i="9"/>
  <c r="I7" i="10" s="1"/>
  <c r="J44" i="9"/>
  <c r="I8" i="10" s="1"/>
  <c r="I39" i="9"/>
  <c r="H3" i="10" s="1"/>
  <c r="I40" i="9"/>
  <c r="H4" i="10" s="1"/>
  <c r="I41" i="9"/>
  <c r="H5" i="10" s="1"/>
  <c r="I42" i="9"/>
  <c r="H6" i="10" s="1"/>
  <c r="I43" i="9"/>
  <c r="I44" i="9"/>
  <c r="H8" i="10" s="1"/>
  <c r="F39" i="9"/>
  <c r="E3" i="10" s="1"/>
  <c r="I38" i="9"/>
  <c r="H2" i="10" s="1"/>
  <c r="H40" i="9"/>
  <c r="G4" i="10" s="1"/>
  <c r="H41" i="9"/>
  <c r="G5" i="10" s="1"/>
  <c r="H42" i="9"/>
  <c r="G6" i="10" s="1"/>
  <c r="H43" i="9"/>
  <c r="H44" i="9"/>
  <c r="G8" i="10" s="1"/>
  <c r="H39" i="9"/>
  <c r="G3" i="10" s="1"/>
  <c r="E40" i="9"/>
  <c r="D4" i="10" s="1"/>
  <c r="E41" i="9"/>
  <c r="D5" i="10" s="1"/>
  <c r="E42" i="9"/>
  <c r="D6" i="10" s="1"/>
  <c r="E43" i="9"/>
  <c r="E44" i="9"/>
  <c r="D8" i="10" s="1"/>
  <c r="E39" i="9"/>
  <c r="D3" i="10" s="1"/>
  <c r="D40" i="9"/>
  <c r="C4" i="10" s="1"/>
  <c r="D41" i="9"/>
  <c r="C5" i="10" s="1"/>
  <c r="D42" i="9"/>
  <c r="C6" i="10" s="1"/>
  <c r="D43" i="9"/>
  <c r="D44" i="9"/>
  <c r="C8" i="10" s="1"/>
  <c r="F40" i="9"/>
  <c r="E4" i="10" s="1"/>
  <c r="F41" i="9"/>
  <c r="E5" i="10" s="1"/>
  <c r="F42" i="9"/>
  <c r="E6" i="10" s="1"/>
  <c r="F43" i="9"/>
  <c r="E7" i="10" s="1"/>
  <c r="F44" i="9"/>
  <c r="E8" i="10" s="1"/>
  <c r="E3" i="6"/>
  <c r="F3" i="6"/>
  <c r="G3" i="6"/>
  <c r="H3" i="6"/>
  <c r="I3" i="6"/>
  <c r="K3" i="6"/>
  <c r="O3" i="6"/>
  <c r="E4" i="6"/>
  <c r="F4" i="6"/>
  <c r="G4" i="6"/>
  <c r="H4" i="6"/>
  <c r="I4" i="6"/>
  <c r="K4" i="6"/>
  <c r="O4" i="6"/>
  <c r="E5" i="6"/>
  <c r="F5" i="6"/>
  <c r="G5" i="6"/>
  <c r="H5" i="6"/>
  <c r="I5" i="6"/>
  <c r="K5" i="6"/>
  <c r="O5" i="6"/>
  <c r="E6" i="6"/>
  <c r="F6" i="6"/>
  <c r="G6" i="6"/>
  <c r="H6" i="6"/>
  <c r="I6" i="6"/>
  <c r="K6" i="6"/>
  <c r="O6" i="6"/>
  <c r="E7" i="6"/>
  <c r="F7" i="6"/>
  <c r="G7" i="6"/>
  <c r="H7" i="6"/>
  <c r="I7" i="6"/>
  <c r="K7" i="6"/>
  <c r="O7" i="6"/>
  <c r="E8" i="6"/>
  <c r="F8" i="6"/>
  <c r="G8" i="6"/>
  <c r="H8" i="6"/>
  <c r="I8" i="6"/>
  <c r="K8" i="6"/>
  <c r="O8" i="6"/>
  <c r="E9" i="6"/>
  <c r="F9" i="6"/>
  <c r="G9" i="6"/>
  <c r="H9" i="6"/>
  <c r="I9" i="6"/>
  <c r="K9" i="6"/>
  <c r="O9" i="6"/>
  <c r="E10" i="6"/>
  <c r="F10" i="6"/>
  <c r="G10" i="6"/>
  <c r="H10" i="6"/>
  <c r="I10" i="6"/>
  <c r="K10" i="6"/>
  <c r="O10" i="6"/>
  <c r="E11" i="6"/>
  <c r="F11" i="6"/>
  <c r="G11" i="6"/>
  <c r="H11" i="6"/>
  <c r="I11" i="6"/>
  <c r="K11" i="6"/>
  <c r="O11" i="6"/>
  <c r="E12" i="6"/>
  <c r="F12" i="6"/>
  <c r="G12" i="6"/>
  <c r="H12" i="6"/>
  <c r="I12" i="6"/>
  <c r="K12" i="6"/>
  <c r="O12" i="6"/>
  <c r="B13" i="6"/>
  <c r="E13" i="6"/>
  <c r="F13" i="6"/>
  <c r="G13" i="6"/>
  <c r="H13" i="6"/>
  <c r="I13" i="6"/>
  <c r="J13" i="6"/>
  <c r="K13" i="6"/>
  <c r="L13" i="6"/>
  <c r="M13" i="6"/>
  <c r="N13" i="6"/>
  <c r="O13" i="6"/>
  <c r="P13" i="6"/>
  <c r="Q13" i="6"/>
  <c r="E2" i="6"/>
  <c r="F2" i="6"/>
  <c r="G2" i="6"/>
  <c r="H2" i="6"/>
  <c r="I2" i="6"/>
  <c r="K2" i="6"/>
  <c r="O2" i="6"/>
  <c r="D45" i="9" l="1"/>
  <c r="C9" i="10" s="1"/>
  <c r="C7" i="10"/>
  <c r="D7" i="10"/>
  <c r="E45" i="9"/>
  <c r="H45" i="9"/>
  <c r="G9" i="10" s="1"/>
  <c r="H7" i="10"/>
  <c r="I45" i="9"/>
  <c r="J7" i="10"/>
  <c r="K45" i="9"/>
  <c r="J9" i="10" s="1"/>
  <c r="J18" i="11"/>
  <c r="J3" i="2" s="1"/>
  <c r="J22" i="11"/>
  <c r="J7" i="2" s="1"/>
  <c r="J19" i="11"/>
  <c r="J4" i="2" s="1"/>
  <c r="C22" i="11"/>
  <c r="C7" i="2" s="1"/>
  <c r="C18" i="11"/>
  <c r="C3" i="2" s="1"/>
  <c r="C17" i="11"/>
  <c r="C2" i="2" s="1"/>
  <c r="F20" i="11"/>
  <c r="F5" i="2" s="1"/>
  <c r="G7" i="10"/>
  <c r="F19" i="11"/>
  <c r="F4" i="2" s="1"/>
  <c r="C20" i="11"/>
  <c r="C5" i="2" s="1"/>
  <c r="F18" i="11"/>
  <c r="F3" i="2" s="1"/>
  <c r="D9" i="10"/>
  <c r="F22" i="11"/>
  <c r="F7" i="2" s="1"/>
  <c r="C19" i="11"/>
  <c r="C4" i="2" s="1"/>
  <c r="J20" i="11"/>
  <c r="J5" i="2" s="1"/>
  <c r="B2" i="6"/>
  <c r="C2" i="6"/>
  <c r="J2" i="6"/>
  <c r="L2" i="6"/>
  <c r="M2" i="6"/>
  <c r="N2" i="6"/>
  <c r="P2" i="6"/>
  <c r="Q2" i="6"/>
  <c r="R2" i="6"/>
  <c r="B10" i="6"/>
  <c r="M10" i="6"/>
  <c r="N10" i="6"/>
  <c r="Q10" i="6"/>
  <c r="B11" i="6"/>
  <c r="J11" i="6"/>
  <c r="L11" i="6"/>
  <c r="M11" i="6"/>
  <c r="N11" i="6"/>
  <c r="P11" i="6"/>
  <c r="Q11" i="6"/>
  <c r="B12" i="6"/>
  <c r="J12" i="6"/>
  <c r="L12" i="6"/>
  <c r="M12" i="6"/>
  <c r="N12" i="6"/>
  <c r="P12" i="6"/>
  <c r="Q12" i="6"/>
  <c r="B2" i="4"/>
  <c r="E13" i="4" l="1"/>
  <c r="D6" i="6" s="1"/>
  <c r="E14" i="4"/>
  <c r="D7" i="6" s="1"/>
  <c r="E15" i="4"/>
  <c r="D8" i="6" s="1"/>
  <c r="D10" i="4"/>
  <c r="E11" i="4"/>
  <c r="D4" i="6" s="1"/>
  <c r="E12" i="4"/>
  <c r="D5" i="6" s="1"/>
  <c r="E10" i="4"/>
  <c r="D3" i="6" s="1"/>
  <c r="C10" i="4"/>
  <c r="C11" i="4"/>
  <c r="R11" i="4"/>
  <c r="Q4" i="6" s="1"/>
  <c r="O11" i="4"/>
  <c r="N12" i="4"/>
  <c r="M5" i="6" s="1"/>
  <c r="M12" i="4"/>
  <c r="D14" i="4"/>
  <c r="R13" i="4"/>
  <c r="Q6" i="6" s="1"/>
  <c r="O13" i="4"/>
  <c r="N14" i="4"/>
  <c r="N16" i="4" s="1"/>
  <c r="M14" i="4"/>
  <c r="M16" i="4" s="1"/>
  <c r="K12" i="4"/>
  <c r="V12" i="4" s="1"/>
  <c r="U5" i="6" s="1"/>
  <c r="D12" i="4"/>
  <c r="C15" i="4"/>
  <c r="R12" i="4"/>
  <c r="Q5" i="6" s="1"/>
  <c r="O12" i="4"/>
  <c r="N13" i="4"/>
  <c r="M6" i="6" s="1"/>
  <c r="M13" i="4"/>
  <c r="D15" i="4"/>
  <c r="K11" i="4"/>
  <c r="V11" i="4" s="1"/>
  <c r="U4" i="6" s="1"/>
  <c r="D13" i="4"/>
  <c r="N11" i="4"/>
  <c r="M4" i="6" s="1"/>
  <c r="R14" i="4"/>
  <c r="R16" i="4" s="1"/>
  <c r="O14" i="4"/>
  <c r="N15" i="4"/>
  <c r="M8" i="6" s="1"/>
  <c r="M15" i="4"/>
  <c r="K13" i="4"/>
  <c r="V13" i="4" s="1"/>
  <c r="U6" i="6" s="1"/>
  <c r="N10" i="4"/>
  <c r="M3" i="6" s="1"/>
  <c r="D11" i="4"/>
  <c r="O10" i="4"/>
  <c r="M11" i="4"/>
  <c r="R15" i="4"/>
  <c r="Q8" i="6" s="1"/>
  <c r="O15" i="4"/>
  <c r="K10" i="4"/>
  <c r="C12" i="4"/>
  <c r="K14" i="4"/>
  <c r="R10" i="4"/>
  <c r="Q3" i="6" s="1"/>
  <c r="C13" i="4"/>
  <c r="M10" i="4"/>
  <c r="Q10" i="4" s="1"/>
  <c r="K15" i="4"/>
  <c r="V15" i="4" s="1"/>
  <c r="U8" i="6" s="1"/>
  <c r="C14" i="4"/>
  <c r="J45" i="9"/>
  <c r="I9" i="10" s="1"/>
  <c r="F45" i="9"/>
  <c r="E9" i="10" s="1"/>
  <c r="H9" i="10"/>
  <c r="Q17" i="4"/>
  <c r="P10" i="6" s="1"/>
  <c r="L10" i="6"/>
  <c r="S17" i="4"/>
  <c r="R10" i="6" s="1"/>
  <c r="J10" i="6"/>
  <c r="N4" i="6" l="1"/>
  <c r="W11" i="4"/>
  <c r="V4" i="6" s="1"/>
  <c r="N5" i="6"/>
  <c r="W12" i="4"/>
  <c r="V5" i="6" s="1"/>
  <c r="B6" i="6"/>
  <c r="T13" i="4"/>
  <c r="S6" i="6" s="1"/>
  <c r="B8" i="6"/>
  <c r="T15" i="4"/>
  <c r="S8" i="6" s="1"/>
  <c r="B4" i="6"/>
  <c r="T11" i="4"/>
  <c r="S4" i="6" s="1"/>
  <c r="C4" i="6"/>
  <c r="U11" i="4"/>
  <c r="T4" i="6" s="1"/>
  <c r="C5" i="6"/>
  <c r="U12" i="4"/>
  <c r="T5" i="6" s="1"/>
  <c r="B3" i="6"/>
  <c r="T10" i="4"/>
  <c r="S3" i="6" s="1"/>
  <c r="K16" i="4"/>
  <c r="V16" i="4" s="1"/>
  <c r="U9" i="6" s="1"/>
  <c r="V14" i="4"/>
  <c r="U7" i="6" s="1"/>
  <c r="O16" i="4"/>
  <c r="W16" i="4" s="1"/>
  <c r="V9" i="6" s="1"/>
  <c r="W14" i="4"/>
  <c r="V7" i="6" s="1"/>
  <c r="B5" i="6"/>
  <c r="T12" i="4"/>
  <c r="S5" i="6" s="1"/>
  <c r="C6" i="6"/>
  <c r="U13" i="4"/>
  <c r="T6" i="6" s="1"/>
  <c r="N6" i="6"/>
  <c r="W13" i="4"/>
  <c r="V6" i="6" s="1"/>
  <c r="C3" i="6"/>
  <c r="U10" i="4"/>
  <c r="T3" i="6" s="1"/>
  <c r="C16" i="4"/>
  <c r="T16" i="4" s="1"/>
  <c r="S9" i="6" s="1"/>
  <c r="T14" i="4"/>
  <c r="S7" i="6" s="1"/>
  <c r="S10" i="4"/>
  <c r="R3" i="6" s="1"/>
  <c r="V10" i="4"/>
  <c r="U3" i="6" s="1"/>
  <c r="N8" i="6"/>
  <c r="W15" i="4"/>
  <c r="V8" i="6" s="1"/>
  <c r="C8" i="6"/>
  <c r="U15" i="4"/>
  <c r="T8" i="6" s="1"/>
  <c r="C7" i="6"/>
  <c r="U14" i="4"/>
  <c r="T7" i="6" s="1"/>
  <c r="N3" i="6"/>
  <c r="W10" i="4"/>
  <c r="V3" i="6" s="1"/>
  <c r="J8" i="6"/>
  <c r="S15" i="4"/>
  <c r="R8" i="6" s="1"/>
  <c r="Q7" i="6"/>
  <c r="Q9" i="6"/>
  <c r="M9" i="6"/>
  <c r="M7" i="6"/>
  <c r="J7" i="6"/>
  <c r="S14" i="4"/>
  <c r="R7" i="6" s="1"/>
  <c r="L4" i="6"/>
  <c r="Q11" i="4"/>
  <c r="P4" i="6" s="1"/>
  <c r="L3" i="6"/>
  <c r="P3" i="6"/>
  <c r="N9" i="6"/>
  <c r="N7" i="6"/>
  <c r="L5" i="6"/>
  <c r="Q12" i="4"/>
  <c r="P5" i="6" s="1"/>
  <c r="J3" i="6"/>
  <c r="S13" i="4"/>
  <c r="R6" i="6" s="1"/>
  <c r="J6" i="6"/>
  <c r="S11" i="4"/>
  <c r="R4" i="6" s="1"/>
  <c r="J4" i="6"/>
  <c r="S12" i="4"/>
  <c r="R5" i="6" s="1"/>
  <c r="J5" i="6"/>
  <c r="B7" i="6"/>
  <c r="B9" i="6"/>
  <c r="L8" i="6"/>
  <c r="Q15" i="4"/>
  <c r="P8" i="6" s="1"/>
  <c r="L6" i="6"/>
  <c r="Q13" i="4"/>
  <c r="P6" i="6" s="1"/>
  <c r="L7" i="6"/>
  <c r="Q14" i="4"/>
  <c r="P7" i="6" s="1"/>
  <c r="J9" i="6" l="1"/>
  <c r="S16" i="4"/>
  <c r="R9" i="6" s="1"/>
  <c r="L9" i="6"/>
  <c r="Q16" i="4"/>
  <c r="P9"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pbriere</author>
  </authors>
  <commentList>
    <comment ref="A7998" authorId="0" shapeId="0" xr:uid="{24EDE50D-3DFA-40A1-A6BD-6AC2A12EE6D5}">
      <text>
        <r>
          <rPr>
            <b/>
            <sz val="9"/>
            <color indexed="81"/>
            <rFont val="Tahoma"/>
            <charset val="1"/>
          </rPr>
          <t>pbriere:</t>
        </r>
        <r>
          <rPr>
            <sz val="9"/>
            <color indexed="81"/>
            <rFont val="Tahoma"/>
            <charset val="1"/>
          </rPr>
          <t xml:space="preserve">
There are some duplicates in the table. Why ?</t>
        </r>
      </text>
    </comment>
  </commentList>
</comments>
</file>

<file path=xl/sharedStrings.xml><?xml version="1.0" encoding="utf-8"?>
<sst xmlns="http://schemas.openxmlformats.org/spreadsheetml/2006/main" count="115950" uniqueCount="4040">
  <si>
    <t>PEI Transportation Fuel Pollutant Emissions Intensities</t>
  </si>
  <si>
    <t>PEI Electricity Fuel Pollutant Emissions Intensities</t>
  </si>
  <si>
    <t>PEI Buildings Fuel Pollutant Emissions Intensities</t>
  </si>
  <si>
    <t>PEI Industrial Fuel Pollutant Emissions Intensities</t>
  </si>
  <si>
    <t xml:space="preserve">Sources : </t>
  </si>
  <si>
    <t xml:space="preserve">Pollutant Emissions Intensity for electricity </t>
  </si>
  <si>
    <t>European Envionment Agency - EMEP/EEA air pollutant emission inventory guidebook 2023</t>
  </si>
  <si>
    <t>EPS US (Source: GREET)</t>
  </si>
  <si>
    <t>EPS US (Source: EPA)</t>
  </si>
  <si>
    <t>Pollutant Emissions Intensity for transportation</t>
  </si>
  <si>
    <t>EPS EU (EEA)</t>
  </si>
  <si>
    <t>Pollutant Emissions Intensity for buildings</t>
  </si>
  <si>
    <t>Heslinger D.2002</t>
  </si>
  <si>
    <t>Pollutant Emissions Intensity for industry</t>
  </si>
  <si>
    <t>Notes :</t>
  </si>
  <si>
    <t>The EEA database brings together several sources from the literature. For some sector and pollutant different values coming from different sources are available.</t>
  </si>
  <si>
    <t>The data then had to be interpreted in order to select one value and source for each sector and pollutant. This interpretation is largely based on that carried out for the previous EU EPS.</t>
  </si>
  <si>
    <t>The same methodology in used than in the previous EPS EU model but the EEA database used here is from 2023</t>
  </si>
  <si>
    <t>In the transportation sector, since the disaggregation in 2023 EEA database is not the same than in the EEA database taken from the last EU EPS model, the old EPS EU value is taken for some transportation categories</t>
  </si>
  <si>
    <t>NFR</t>
  </si>
  <si>
    <t>Category</t>
  </si>
  <si>
    <t>Sector</t>
  </si>
  <si>
    <t>Table</t>
  </si>
  <si>
    <t>Type</t>
  </si>
  <si>
    <t>Technology</t>
  </si>
  <si>
    <t>Fuel</t>
  </si>
  <si>
    <t>Abatement</t>
  </si>
  <si>
    <t>Region</t>
  </si>
  <si>
    <t>Pollutant2</t>
  </si>
  <si>
    <t>Value</t>
  </si>
  <si>
    <t>Unit</t>
  </si>
  <si>
    <t>CI_lower</t>
  </si>
  <si>
    <t>CI_upper</t>
  </si>
  <si>
    <t>Reference</t>
  </si>
  <si>
    <t xml:space="preserve">EPS Fuel </t>
  </si>
  <si>
    <t>Pollutant</t>
  </si>
  <si>
    <t>2.D.3.i</t>
  </si>
  <si>
    <t xml:space="preserve"> 2.G</t>
  </si>
  <si>
    <t>Table_3-4</t>
  </si>
  <si>
    <t>Tier 2 emission factor</t>
  </si>
  <si>
    <t>Fat, edible and non-edible oil extraction</t>
  </si>
  <si>
    <t>NA</t>
  </si>
  <si>
    <t>EU and US</t>
  </si>
  <si>
    <t>PM2,5</t>
  </si>
  <si>
    <t>0.6</t>
  </si>
  <si>
    <t>g/kg seed</t>
  </si>
  <si>
    <t>0.1</t>
  </si>
  <si>
    <t>PM10</t>
  </si>
  <si>
    <t>0.9</t>
  </si>
  <si>
    <t>TSP</t>
  </si>
  <si>
    <t>1.1</t>
  </si>
  <si>
    <t>Table_3-13</t>
  </si>
  <si>
    <t>Other</t>
  </si>
  <si>
    <t>EU-28</t>
  </si>
  <si>
    <t>NMVOC</t>
  </si>
  <si>
    <t>g/kg product</t>
  </si>
  <si>
    <t>1.A.4.b.i</t>
  </si>
  <si>
    <t>Buildings</t>
  </si>
  <si>
    <t>Residential plants</t>
  </si>
  <si>
    <t>Table_3-18</t>
  </si>
  <si>
    <t>Small (single household scale, capacity &lt;=50 kWth) boilers</t>
  </si>
  <si>
    <t>Gas Oil</t>
  </si>
  <si>
    <t>g/GJ</t>
  </si>
  <si>
    <t>*</t>
  </si>
  <si>
    <t>petroleum</t>
  </si>
  <si>
    <t>PM2.5</t>
  </si>
  <si>
    <t>1.A.4.c.i</t>
  </si>
  <si>
    <t>Agriculture / forestry / fishing: Stationary</t>
  </si>
  <si>
    <t>Table_3-30</t>
  </si>
  <si>
    <t>Stationary reciprocating engines</t>
  </si>
  <si>
    <t>Natural Gas</t>
  </si>
  <si>
    <t>natural gas peaker</t>
  </si>
  <si>
    <t>1.A.4.a.i</t>
  </si>
  <si>
    <t>Commercial / institutional: stationary</t>
  </si>
  <si>
    <t>natural gas</t>
  </si>
  <si>
    <t>Table_3-31</t>
  </si>
  <si>
    <t>Reciprocating Engines</t>
  </si>
  <si>
    <t>Table_3-29</t>
  </si>
  <si>
    <t>Gas Turbines</t>
  </si>
  <si>
    <t>SOx</t>
  </si>
  <si>
    <t>Table_3-28</t>
  </si>
  <si>
    <t>0.12</t>
  </si>
  <si>
    <t>0.28</t>
  </si>
  <si>
    <t>Table_3-16</t>
  </si>
  <si>
    <t>Table_3-27</t>
  </si>
  <si>
    <t>Medium size (&gt;1 MWth to &lt;=50 MWth) boilers</t>
  </si>
  <si>
    <t>0.27</t>
  </si>
  <si>
    <t>0.63</t>
  </si>
  <si>
    <t>1.A.5.a</t>
  </si>
  <si>
    <t>Other, stationary (including military)</t>
  </si>
  <si>
    <t>Table_3-26</t>
  </si>
  <si>
    <t>Medium size (&gt;50 kWth to &lt;=1 MWth) boilers</t>
  </si>
  <si>
    <t>Stoves, Fireplaces, Saunas and Outdoor Heaters</t>
  </si>
  <si>
    <t>1.3</t>
  </si>
  <si>
    <t>3.1</t>
  </si>
  <si>
    <t>**</t>
  </si>
  <si>
    <t>1.B.2.a.iv</t>
  </si>
  <si>
    <t>Fugitive emissions oil: Refining / storage</t>
  </si>
  <si>
    <t>Fluid coking units</t>
  </si>
  <si>
    <t>kg/m3 fresh feed</t>
  </si>
  <si>
    <t>0.2</t>
  </si>
  <si>
    <t>1.6</t>
  </si>
  <si>
    <t>1)</t>
  </si>
  <si>
    <t>1.57</t>
  </si>
  <si>
    <t>0.33</t>
  </si>
  <si>
    <t>2.81</t>
  </si>
  <si>
    <t>5.E</t>
  </si>
  <si>
    <t>Other waste</t>
  </si>
  <si>
    <t>Table_3-1</t>
  </si>
  <si>
    <t>Car fire</t>
  </si>
  <si>
    <t>kg/fire</t>
  </si>
  <si>
    <t>Aasestad (2007)</t>
  </si>
  <si>
    <t>5.C.1.b.iii</t>
  </si>
  <si>
    <t>Clinical waste incineration</t>
  </si>
  <si>
    <t>Table_3-2</t>
  </si>
  <si>
    <t>Controlled air incineration</t>
  </si>
  <si>
    <t>United States</t>
  </si>
  <si>
    <t>Total PAHs</t>
  </si>
  <si>
    <t>mg/Mg waste</t>
  </si>
  <si>
    <t>0.02</t>
  </si>
  <si>
    <t>Tier 1 emission factor</t>
  </si>
  <si>
    <t>kg/Mg waste</t>
  </si>
  <si>
    <t>0.3</t>
  </si>
  <si>
    <t>1.4</t>
  </si>
  <si>
    <t>Detached house fire</t>
  </si>
  <si>
    <t>Cu</t>
  </si>
  <si>
    <t>g/fire</t>
  </si>
  <si>
    <t>1.5</t>
  </si>
  <si>
    <t>Aasestad (2007)*</t>
  </si>
  <si>
    <t>Table_3-5</t>
  </si>
  <si>
    <t>Industrial building fire</t>
  </si>
  <si>
    <t>Pb</t>
  </si>
  <si>
    <t>0.04</t>
  </si>
  <si>
    <t>Apartment building fire</t>
  </si>
  <si>
    <t>Cd</t>
  </si>
  <si>
    <t>Hg</t>
  </si>
  <si>
    <t>Table_3-3</t>
  </si>
  <si>
    <t>Undetached house fire</t>
  </si>
  <si>
    <t>0.4</t>
  </si>
  <si>
    <t>Cr</t>
  </si>
  <si>
    <t>0.5</t>
  </si>
  <si>
    <t>As</t>
  </si>
  <si>
    <t>PCDD/F</t>
  </si>
  <si>
    <t>mg/fire</t>
  </si>
  <si>
    <t>0.7</t>
  </si>
  <si>
    <t>0.8</t>
  </si>
  <si>
    <t>1.2</t>
  </si>
  <si>
    <t>1.7</t>
  </si>
  <si>
    <t>1.8</t>
  </si>
  <si>
    <t>30.8</t>
  </si>
  <si>
    <t>123.2</t>
  </si>
  <si>
    <t>2.6</t>
  </si>
  <si>
    <t>2.7</t>
  </si>
  <si>
    <t>2.9</t>
  </si>
  <si>
    <t>71.9</t>
  </si>
  <si>
    <t>287.6</t>
  </si>
  <si>
    <t>13.6</t>
  </si>
  <si>
    <t>54.5</t>
  </si>
  <si>
    <t>21.9</t>
  </si>
  <si>
    <t>87.6</t>
  </si>
  <si>
    <t>Table_3-46</t>
  </si>
  <si>
    <t>Wood combustion &lt;1MW – Boilers</t>
  </si>
  <si>
    <t>Wood</t>
  </si>
  <si>
    <t>Aggregate of Johansson et al. (2004) and Naturvårdsverket, Sweden</t>
  </si>
  <si>
    <t>Biomass</t>
  </si>
  <si>
    <t>BC</t>
  </si>
  <si>
    <t>% of PM2.5</t>
  </si>
  <si>
    <t>8.5</t>
  </si>
  <si>
    <t>Aggregate of Table 3.47 and Table 3.48</t>
  </si>
  <si>
    <t>38.5</t>
  </si>
  <si>
    <t>39.5</t>
  </si>
  <si>
    <t>41.5</t>
  </si>
  <si>
    <t>1.A.3.c</t>
  </si>
  <si>
    <t>Rail</t>
  </si>
  <si>
    <t>Railways</t>
  </si>
  <si>
    <t>Gas Oil/Diesel</t>
  </si>
  <si>
    <t>kg/tonne fuel</t>
  </si>
  <si>
    <t>Aggregated Tier 2 method</t>
  </si>
  <si>
    <t>petroleum diesel</t>
  </si>
  <si>
    <t>NOx</t>
  </si>
  <si>
    <t>Table_3-39</t>
  </si>
  <si>
    <t>Open fireplaces</t>
  </si>
  <si>
    <t>Alves et al. (2011)</t>
  </si>
  <si>
    <t>Table_3-6</t>
  </si>
  <si>
    <t>Table_3-40</t>
  </si>
  <si>
    <t>Conventional stoves</t>
  </si>
  <si>
    <t>Wood and similar wood waste</t>
  </si>
  <si>
    <t>1.A.1.b</t>
  </si>
  <si>
    <t>Petroleum refining</t>
  </si>
  <si>
    <t>Table_4-4</t>
  </si>
  <si>
    <t>Process Furnaces, Heaters and Boilers</t>
  </si>
  <si>
    <t>Residual Oil (Refinery Fuel Oil)</t>
  </si>
  <si>
    <t>Benzo(k)fluoranthene</t>
  </si>
  <si>
    <t>µg/GJ</t>
  </si>
  <si>
    <t>0.21</t>
  </si>
  <si>
    <t>1.89</t>
  </si>
  <si>
    <t>API (1998, 2002)</t>
  </si>
  <si>
    <t>heavy or residual fuel oil</t>
  </si>
  <si>
    <t>Indeno(1,2,3-cd)pyrene</t>
  </si>
  <si>
    <t>Benzo(a)pyrene</t>
  </si>
  <si>
    <t>0.223</t>
  </si>
  <si>
    <t>2.01</t>
  </si>
  <si>
    <t>Benzo(b)fluoranthene</t>
  </si>
  <si>
    <t>0.379</t>
  </si>
  <si>
    <t>3.41</t>
  </si>
  <si>
    <t>Table_4-10</t>
  </si>
  <si>
    <t>Reciprocating Engines (compression injection)</t>
  </si>
  <si>
    <t>mg/GJ</t>
  </si>
  <si>
    <t>0.032</t>
  </si>
  <si>
    <t>0.288</t>
  </si>
  <si>
    <t>API, 1998</t>
  </si>
  <si>
    <t>0.06</t>
  </si>
  <si>
    <t>0.54</t>
  </si>
  <si>
    <t>0.16</t>
  </si>
  <si>
    <t>1.47</t>
  </si>
  <si>
    <t>1.B.2.d</t>
  </si>
  <si>
    <t>Other fugitive emissions from energy production - geothermal energy extraction</t>
  </si>
  <si>
    <t>NH3</t>
  </si>
  <si>
    <t>g/MWh electricity produced</t>
  </si>
  <si>
    <t>ARPAT (2007)</t>
  </si>
  <si>
    <t>0.045</t>
  </si>
  <si>
    <t>0.26</t>
  </si>
  <si>
    <t>2.D.3.a</t>
  </si>
  <si>
    <t>Domestic solvent use including fungicides</t>
  </si>
  <si>
    <t>Table_3-1-b</t>
  </si>
  <si>
    <t>Other countries</t>
  </si>
  <si>
    <t>g/person</t>
  </si>
  <si>
    <t>Assessment of available resources (see GB chapter 2.D.3.a)</t>
  </si>
  <si>
    <t>Table_3-1-a</t>
  </si>
  <si>
    <t>Western Europe</t>
  </si>
  <si>
    <t>2.D.3.d</t>
  </si>
  <si>
    <t>Coating applications</t>
  </si>
  <si>
    <t>Use of conventional solvent-based products containing 50 wt-% solvent</t>
  </si>
  <si>
    <t>g/kg paint</t>
  </si>
  <si>
    <t>Assessment of data from EGTEI (2003)</t>
  </si>
  <si>
    <t>3.B.4.g.iii</t>
  </si>
  <si>
    <t>Turkeys</t>
  </si>
  <si>
    <t>Tier 1 Emission Factor</t>
  </si>
  <si>
    <t>Housing</t>
  </si>
  <si>
    <t>kg AAP–1 a–1</t>
  </si>
  <si>
    <t>Assume same ratio for TSP to PM10 as ‘Other poultry’</t>
  </si>
  <si>
    <t>1.A.2.a</t>
  </si>
  <si>
    <t>Iron and steel</t>
  </si>
  <si>
    <t>Table_3-7</t>
  </si>
  <si>
    <t>Power plant</t>
  </si>
  <si>
    <t>Blast Furnace Gas/Coke Oven Gas/Basic O2 gas</t>
  </si>
  <si>
    <t>assumed equal to TSP</t>
  </si>
  <si>
    <t>1.A.1.a</t>
  </si>
  <si>
    <t xml:space="preserve">Electricity </t>
  </si>
  <si>
    <t>Public electricity and heat production</t>
  </si>
  <si>
    <t>Table_3-19</t>
  </si>
  <si>
    <t>Gaseous Fuels</t>
  </si>
  <si>
    <t>0.05</t>
  </si>
  <si>
    <t>Assumed equal to TSP</t>
  </si>
  <si>
    <t>Coke oven gas</t>
  </si>
  <si>
    <t>Blast furnace/Basic O2 furnace gas</t>
  </si>
  <si>
    <t>Assumed to be equal to TSP</t>
  </si>
  <si>
    <t>1.A.3.a.ii.(i)</t>
  </si>
  <si>
    <t>aircraft</t>
  </si>
  <si>
    <t>Civil aviation (domestic, LTO)</t>
  </si>
  <si>
    <t>Jet Gasoline and Aviation Gasoline</t>
  </si>
  <si>
    <t>Assuming 0.05% S by mass</t>
  </si>
  <si>
    <t>Jet fuel</t>
  </si>
  <si>
    <t>5.D</t>
  </si>
  <si>
    <t>Wastewater handling</t>
  </si>
  <si>
    <t>mg/m3 waste water handled</t>
  </si>
  <si>
    <t>Atasoy et al. (2004)</t>
  </si>
  <si>
    <t>5.D.2</t>
  </si>
  <si>
    <t>Industrial wastewater handling</t>
  </si>
  <si>
    <t>Waste water treatment plants</t>
  </si>
  <si>
    <t>1.B.1.a</t>
  </si>
  <si>
    <t>Fugitive emissions from solid fuels - Coal mining and handling</t>
  </si>
  <si>
    <t>Table_3-8</t>
  </si>
  <si>
    <t>Tier 2 abatement efficiency</t>
  </si>
  <si>
    <t>Storage of coal</t>
  </si>
  <si>
    <t>Use of water sprays</t>
  </si>
  <si>
    <t>0.55</t>
  </si>
  <si>
    <t>Australian Government (2000)</t>
  </si>
  <si>
    <t>2.A.3</t>
  </si>
  <si>
    <t>Glass production</t>
  </si>
  <si>
    <t>Table 3-1</t>
  </si>
  <si>
    <t>Ni</t>
  </si>
  <si>
    <t>g/Mg glass</t>
  </si>
  <si>
    <t>Average between flat and container glass</t>
  </si>
  <si>
    <t>0.001</t>
  </si>
  <si>
    <t>0.011</t>
  </si>
  <si>
    <t>0.0003</t>
  </si>
  <si>
    <t>0.039</t>
  </si>
  <si>
    <t>0.01</t>
  </si>
  <si>
    <t>Zn</t>
  </si>
  <si>
    <t>0.13</t>
  </si>
  <si>
    <t>0.56</t>
  </si>
  <si>
    <t>2.3</t>
  </si>
  <si>
    <t>Se</t>
  </si>
  <si>
    <t>8.9</t>
  </si>
  <si>
    <t>2.1</t>
  </si>
  <si>
    <t>Average of Tier 2 EFs for commercial/institutional gaseous fuel combustion for all technologies</t>
  </si>
  <si>
    <t>LPG</t>
  </si>
  <si>
    <t>CO</t>
  </si>
  <si>
    <t>0.0011</t>
  </si>
  <si>
    <t>0.0013</t>
  </si>
  <si>
    <t>0.0051</t>
  </si>
  <si>
    <t>0.006</t>
  </si>
  <si>
    <t>0.022</t>
  </si>
  <si>
    <t>0.026</t>
  </si>
  <si>
    <t>0.007</t>
  </si>
  <si>
    <t>0.015</t>
  </si>
  <si>
    <t>0.058</t>
  </si>
  <si>
    <t>0.19</t>
  </si>
  <si>
    <t>0.94</t>
  </si>
  <si>
    <t>0.47</t>
  </si>
  <si>
    <t>1.09</t>
  </si>
  <si>
    <t>0.36</t>
  </si>
  <si>
    <t>Table_3-9</t>
  </si>
  <si>
    <t>Liquid Fuels</t>
  </si>
  <si>
    <t>0.0005</t>
  </si>
  <si>
    <t>Average of Tier 2 EFs for commercial/institutional liquid fuel combustion for all technologies</t>
  </si>
  <si>
    <t>0.065</t>
  </si>
  <si>
    <t>ng I-TEQ/GJ</t>
  </si>
  <si>
    <t>0.75</t>
  </si>
  <si>
    <t>0.018</t>
  </si>
  <si>
    <t>0.0025</t>
  </si>
  <si>
    <t>0.025</t>
  </si>
  <si>
    <t>0.22</t>
  </si>
  <si>
    <t>0.44</t>
  </si>
  <si>
    <t>0.00025</t>
  </si>
  <si>
    <t>Average of Tier 2 EFs for residential gaseous fuel combustion for all technologies</t>
  </si>
  <si>
    <t>0.00015</t>
  </si>
  <si>
    <t>0.0001</t>
  </si>
  <si>
    <t>0.0004</t>
  </si>
  <si>
    <t>0.0015</t>
  </si>
  <si>
    <t>0.0008</t>
  </si>
  <si>
    <t>0.003</t>
  </si>
  <si>
    <t>0.004</t>
  </si>
  <si>
    <t>0.68</t>
  </si>
  <si>
    <t>0.84</t>
  </si>
  <si>
    <t>'Other' Liquid Fuels</t>
  </si>
  <si>
    <t>Average of Tier 2 EFs for residential liquid fuel combustion for all technologies</t>
  </si>
  <si>
    <t>kerosene</t>
  </si>
  <si>
    <t>4.8</t>
  </si>
  <si>
    <t>0.002</t>
  </si>
  <si>
    <t>0.03</t>
  </si>
  <si>
    <t>0.07</t>
  </si>
  <si>
    <t>1.A.4.c.iii</t>
  </si>
  <si>
    <t>Agriculture / forestry / fishing: National fishing</t>
  </si>
  <si>
    <t>Marine diesel oil/marine gas oil (MDO/MGO)</t>
  </si>
  <si>
    <t>g/tonne fuel</t>
  </si>
  <si>
    <t>average value</t>
  </si>
  <si>
    <t>1.A.3.d.i</t>
  </si>
  <si>
    <t>International navigation</t>
  </si>
  <si>
    <t>1.A.3.d.ii</t>
  </si>
  <si>
    <t>National navigation</t>
  </si>
  <si>
    <t>1.A.5.b</t>
  </si>
  <si>
    <t>Other, mobile (including military, land based and recreational boats)</t>
  </si>
  <si>
    <t>Bunker Fuel Oil</t>
  </si>
  <si>
    <t>11.B</t>
  </si>
  <si>
    <t>Forest fires</t>
  </si>
  <si>
    <t>Boreal forest</t>
  </si>
  <si>
    <t>g/kg wood burned</t>
  </si>
  <si>
    <t>averaged from US EPA (1996)</t>
  </si>
  <si>
    <t>Grassland / Steppe</t>
  </si>
  <si>
    <t>Mediterranean forest</t>
  </si>
  <si>
    <t>Shrubland</t>
  </si>
  <si>
    <t>Temperate forest</t>
  </si>
  <si>
    <t>5.C.1.b.iv</t>
  </si>
  <si>
    <t>Sewage sludge incineration</t>
  </si>
  <si>
    <t>HCB</t>
  </si>
  <si>
    <t>mg/Mg</t>
  </si>
  <si>
    <t>Bailey (2001)</t>
  </si>
  <si>
    <t>Bailey, 2001</t>
  </si>
  <si>
    <t>Table_3-15</t>
  </si>
  <si>
    <t>Dry Bottom Boilers</t>
  </si>
  <si>
    <t>Wood and wood waste (clean wood waste)</t>
  </si>
  <si>
    <t>Lead crystal glass</t>
  </si>
  <si>
    <t>Beekens (2008)</t>
  </si>
  <si>
    <t>Table_3-17</t>
  </si>
  <si>
    <t>Stoves</t>
  </si>
  <si>
    <t>Berdowski et al. (1995)</t>
  </si>
  <si>
    <t>2.C.3</t>
  </si>
  <si>
    <t>Aluminium production</t>
  </si>
  <si>
    <t>Pre-baked anodes</t>
  </si>
  <si>
    <t>g/Mg aluminium produced</t>
  </si>
  <si>
    <t>Berdowski et al. (1995) applied to benzo(a)pyrene</t>
  </si>
  <si>
    <t xml:space="preserve"> Heavy fuel fired power boilers</t>
  </si>
  <si>
    <t>Søderberg anodes</t>
  </si>
  <si>
    <t>1.9</t>
  </si>
  <si>
    <t>5.C.1.b.i</t>
  </si>
  <si>
    <t>Industrial waste incineration</t>
  </si>
  <si>
    <t>g/Mg waste</t>
  </si>
  <si>
    <t>0.0002</t>
  </si>
  <si>
    <t>Berdowski et al. (1997)</t>
  </si>
  <si>
    <t>5.C.1.a</t>
  </si>
  <si>
    <t>Municipal waste incineration</t>
  </si>
  <si>
    <t>2.B.10.a</t>
  </si>
  <si>
    <t>Chemical industry: Other</t>
  </si>
  <si>
    <t>Table_3-21</t>
  </si>
  <si>
    <t>Contact process without inter-mediate absorption (single absorption)</t>
  </si>
  <si>
    <t>g/Mg (100% H2SO4)</t>
  </si>
  <si>
    <t>Bol (1993)</t>
  </si>
  <si>
    <t>5.B.1</t>
  </si>
  <si>
    <t>Biological treatment of waste - Composting</t>
  </si>
  <si>
    <t>Windrow composting of garden and park waste</t>
  </si>
  <si>
    <t>Denmark</t>
  </si>
  <si>
    <t>Boldrin et al. (2009)</t>
  </si>
  <si>
    <t>Table_3-10</t>
  </si>
  <si>
    <t>Boman et al. (2011)</t>
  </si>
  <si>
    <t>Table_3-42</t>
  </si>
  <si>
    <t>Advanced / ecolabelled stoves and boilers</t>
  </si>
  <si>
    <t>Table_3-44</t>
  </si>
  <si>
    <t>Pellet stoves and boilers</t>
  </si>
  <si>
    <t>Table_3-48</t>
  </si>
  <si>
    <t>Wood combustion &lt;1MW - Automatic Boilers</t>
  </si>
  <si>
    <t>Table_3-47</t>
  </si>
  <si>
    <t>Wood combustion &lt;1MW - Manual Boilers</t>
  </si>
  <si>
    <t>Table_3-45</t>
  </si>
  <si>
    <t>Wood combustion &gt;1MW – Boilers</t>
  </si>
  <si>
    <t>1.A.2.c</t>
  </si>
  <si>
    <t>Chemicals</t>
  </si>
  <si>
    <t>1.A.2.e</t>
  </si>
  <si>
    <t>Food processing, beverages and tobacco</t>
  </si>
  <si>
    <t>1.A.2.b</t>
  </si>
  <si>
    <t>Non-ferrous metals</t>
  </si>
  <si>
    <t>1.A.2.d</t>
  </si>
  <si>
    <t>Pulp, paper and print</t>
  </si>
  <si>
    <t>1.A.2.g.viii</t>
  </si>
  <si>
    <t>Stationary combustion in manufacturing industries and construction (Please specify in your IIR)</t>
  </si>
  <si>
    <t>7.5</t>
  </si>
  <si>
    <t>Bond et al. (2004)</t>
  </si>
  <si>
    <t>1.A.1.c</t>
  </si>
  <si>
    <t>Manufacture of solid fuels and other energy industries</t>
  </si>
  <si>
    <t>Table_5-2</t>
  </si>
  <si>
    <t>Coke oven (byproduct recovery)</t>
  </si>
  <si>
    <t>Coal</t>
  </si>
  <si>
    <t>Table_5-3</t>
  </si>
  <si>
    <t>Coke oven (without byproduct recovery)</t>
  </si>
  <si>
    <t>2.H.2</t>
  </si>
  <si>
    <t>Food and beverages industry</t>
  </si>
  <si>
    <t>Light Rye bread</t>
  </si>
  <si>
    <t>kg/Mg bread</t>
  </si>
  <si>
    <t>Bouscaren (1992)</t>
  </si>
  <si>
    <t>Wholemeal bread</t>
  </si>
  <si>
    <t>Table_3-14</t>
  </si>
  <si>
    <t>White bread</t>
  </si>
  <si>
    <t>5.C.2</t>
  </si>
  <si>
    <t>Open burning of waste</t>
  </si>
  <si>
    <t>µg I-TEQ/Mg waste</t>
  </si>
  <si>
    <t>3.33</t>
  </si>
  <si>
    <t>Bremmer (1994), Thomas (1994)</t>
  </si>
  <si>
    <t>BUWAL (2001)</t>
  </si>
  <si>
    <t>Table_3-22</t>
  </si>
  <si>
    <t>Stationary reciprocating Engines - gas-fired</t>
  </si>
  <si>
    <t>Natural gas</t>
  </si>
  <si>
    <t>BUWAL, 2001</t>
  </si>
  <si>
    <t>Calculated using Tier 2 method</t>
  </si>
  <si>
    <t>9.5</t>
  </si>
  <si>
    <t>1.A.3.b.i</t>
  </si>
  <si>
    <t>LDV</t>
  </si>
  <si>
    <t>Road transport, passenger cars</t>
  </si>
  <si>
    <t>Table_3-18_70</t>
  </si>
  <si>
    <t>Passenger Cars</t>
  </si>
  <si>
    <t>LPG - Conventional</t>
  </si>
  <si>
    <t>g/km</t>
  </si>
  <si>
    <t>Calculated using Tier 3 method</t>
  </si>
  <si>
    <t>Table_3-18_71</t>
  </si>
  <si>
    <t>LPG - Euro 1 - 91/441/EEC</t>
  </si>
  <si>
    <t>Table_3-18_72</t>
  </si>
  <si>
    <t>LPG - Euro 2 - 94/12/EEC</t>
  </si>
  <si>
    <t>Table_3-18_73</t>
  </si>
  <si>
    <t>LPG - Euro 3 - 98/69/EC I</t>
  </si>
  <si>
    <t>Table_3-18_74</t>
  </si>
  <si>
    <t>LPG - Euro 4 - 98/69/EC II</t>
  </si>
  <si>
    <t>1.A.3.b.ii</t>
  </si>
  <si>
    <t>Road transport, light duty vehicles</t>
  </si>
  <si>
    <t>Table_3-19_10</t>
  </si>
  <si>
    <t>Light commercial vehicles</t>
  </si>
  <si>
    <t>Diesel</t>
  </si>
  <si>
    <t>Diesel - Conventional</t>
  </si>
  <si>
    <t>N2O</t>
  </si>
  <si>
    <t>Table_3-17_61</t>
  </si>
  <si>
    <t>Diesel Large-SUV-Executive - Conventional</t>
  </si>
  <si>
    <t>Table_3-17_52</t>
  </si>
  <si>
    <t>Diesel Medium - Conventional</t>
  </si>
  <si>
    <t>Table_3-17_70</t>
  </si>
  <si>
    <t>1.A.3.b.iii</t>
  </si>
  <si>
    <t>Road transport, heavy duty vehicles</t>
  </si>
  <si>
    <t>Table_3-24_04</t>
  </si>
  <si>
    <t>Buses</t>
  </si>
  <si>
    <t>CNG</t>
  </si>
  <si>
    <t>Urban CNG Buses - EEV</t>
  </si>
  <si>
    <t>Table_3-24_03</t>
  </si>
  <si>
    <t>Urban CNG Buses - Euro III - 2000</t>
  </si>
  <si>
    <t>1.A.3.b.iv</t>
  </si>
  <si>
    <t>motorbikes</t>
  </si>
  <si>
    <t>Road transport, mopeds &amp; motorcycles</t>
  </si>
  <si>
    <t>Table_3-26_02</t>
  </si>
  <si>
    <t>Mopeds and motorcycles</t>
  </si>
  <si>
    <t>Petrol</t>
  </si>
  <si>
    <t>2-stroke  - Mop - Euro 1</t>
  </si>
  <si>
    <t>Table_3-26_03</t>
  </si>
  <si>
    <t>2-stroke  - Mop - Euro 2</t>
  </si>
  <si>
    <t>Table_3-26_04</t>
  </si>
  <si>
    <t>2-stroke  - Mop - Euro 3 and on</t>
  </si>
  <si>
    <t>Table_3-26_06</t>
  </si>
  <si>
    <t>4-stroke  - Mop - Euro 1</t>
  </si>
  <si>
    <t>Table_3-26_07</t>
  </si>
  <si>
    <t>4-stroke  - Mop - Euro 2</t>
  </si>
  <si>
    <t>Table_3-26_08</t>
  </si>
  <si>
    <t>4-stroke  - Mop - Euro 3 and on</t>
  </si>
  <si>
    <t>Table_3-26_01</t>
  </si>
  <si>
    <t>2-stroke  - Conventional</t>
  </si>
  <si>
    <t>Table_3-26_05</t>
  </si>
  <si>
    <t>4-stroke  - Conventional</t>
  </si>
  <si>
    <t>Table_3-20_11</t>
  </si>
  <si>
    <t>Diesel - Euro 1 - 93/59/EEC</t>
  </si>
  <si>
    <t>Table_3-20_12</t>
  </si>
  <si>
    <t>Diesel - Euro 2 - 96/69/EEC</t>
  </si>
  <si>
    <t>Table_3-20_13</t>
  </si>
  <si>
    <t>Diesel - Euro 3 - 98/69/EC I</t>
  </si>
  <si>
    <t>Table_3-20_14</t>
  </si>
  <si>
    <t>Diesel - Euro 4 - 98/69/EC II</t>
  </si>
  <si>
    <t>Table_3-20_15</t>
  </si>
  <si>
    <t>Diesel - Euro 5 – EC 715/2007</t>
  </si>
  <si>
    <t>Table_3-20_17</t>
  </si>
  <si>
    <t>Diesel - Euro 6 2018-2020</t>
  </si>
  <si>
    <t>Table_3-20_18</t>
  </si>
  <si>
    <t>Diesel - Euro 6 2021+</t>
  </si>
  <si>
    <t>Table_3-20_16</t>
  </si>
  <si>
    <t>Diesel - Euro 6 up to 2017</t>
  </si>
  <si>
    <t>Table_3-26_13</t>
  </si>
  <si>
    <t>Table_3-26_14</t>
  </si>
  <si>
    <t>4-stroke  - Mot - Euro 1</t>
  </si>
  <si>
    <t>Table_3-26_15</t>
  </si>
  <si>
    <t>4-stroke  - Mot - Euro 2 and on</t>
  </si>
  <si>
    <t>Table_3-26_19</t>
  </si>
  <si>
    <t>4-stroke &gt;750 cm³ - Conventional</t>
  </si>
  <si>
    <t>Table_3-26_20</t>
  </si>
  <si>
    <t>4-stroke &gt;750 cm³ - Mot - Euro 1</t>
  </si>
  <si>
    <t>Table_3-26_21</t>
  </si>
  <si>
    <t>4-stroke &gt;750 cm³ - Mot - Euro 2 and on</t>
  </si>
  <si>
    <t>Table_3-26_16</t>
  </si>
  <si>
    <t>4-stroke 250 - 750 cm³ - Conventional</t>
  </si>
  <si>
    <t>Table_3-26_17</t>
  </si>
  <si>
    <t>4-stroke 250 - 750 cm³ - Mot - Euro 1</t>
  </si>
  <si>
    <t>Table_3-26_18</t>
  </si>
  <si>
    <t>4-stroke 250 - 750 cm³ - Mot - Euro 2 and on</t>
  </si>
  <si>
    <t>Table_3-26_28</t>
  </si>
  <si>
    <t>L-category</t>
  </si>
  <si>
    <t>Gasoline</t>
  </si>
  <si>
    <t>ATVs - Conventional</t>
  </si>
  <si>
    <t>Table_3-26_29</t>
  </si>
  <si>
    <t>ATVs - Euro 1</t>
  </si>
  <si>
    <t>Table_3-26_30</t>
  </si>
  <si>
    <t>ATVs - Euro 2</t>
  </si>
  <si>
    <t>Table_3-26_31</t>
  </si>
  <si>
    <t>ATVs - Euro 3</t>
  </si>
  <si>
    <t>Table_3-26_32</t>
  </si>
  <si>
    <t>ATVs - Euro 4</t>
  </si>
  <si>
    <t>Table_3-26_33</t>
  </si>
  <si>
    <t>ATVs - Euro 5</t>
  </si>
  <si>
    <t>Table_3-18_80</t>
  </si>
  <si>
    <t>CNG - Euro 4 - 98/69/EC II</t>
  </si>
  <si>
    <t>Table_3-18_79</t>
  </si>
  <si>
    <t>E85</t>
  </si>
  <si>
    <t>E85 - Euro 4 - 98/69/EC II</t>
  </si>
  <si>
    <t>Table_3-18_78</t>
  </si>
  <si>
    <t>Hybrid Petrol Large - Euro 4 - 98/69/EC II</t>
  </si>
  <si>
    <t>Table_3-18_77</t>
  </si>
  <si>
    <t>Hybrid Petrol Medium - Euro 4 - 98/69/EC II</t>
  </si>
  <si>
    <t>Table_3-18_76</t>
  </si>
  <si>
    <t>Hybrid Petrol Small - Euro 4 - 98/69/EC II</t>
  </si>
  <si>
    <t>Table_3-20_02</t>
  </si>
  <si>
    <t>Petrol - Euro 1 - 93/59/EEC</t>
  </si>
  <si>
    <t>Table_3-20_03</t>
  </si>
  <si>
    <t>Petrol - Euro 2 - 96/69/EEC</t>
  </si>
  <si>
    <t>Table_3-20_04</t>
  </si>
  <si>
    <t>Petrol - Euro 3 - 98/69/EC I</t>
  </si>
  <si>
    <t>Table_3-20_05</t>
  </si>
  <si>
    <t>Petrol - Euro 4 - 98/69/EC II</t>
  </si>
  <si>
    <t>Table_3-20_06</t>
  </si>
  <si>
    <t>Petrol - Euro 5 – EC 715/2007</t>
  </si>
  <si>
    <t>Table_3-20_08</t>
  </si>
  <si>
    <t>Petrol - Euro 6 2018-2020</t>
  </si>
  <si>
    <t>Table_3-20_09</t>
  </si>
  <si>
    <t>Petrol - Euro 6 2021+</t>
  </si>
  <si>
    <t>Table_3-20_07</t>
  </si>
  <si>
    <t>Petrol - Euro 6 up to 2017</t>
  </si>
  <si>
    <t>Table_3-18_39</t>
  </si>
  <si>
    <t>Petrol Large-SUV-Executive - Euro 1 - 91/441/EEC</t>
  </si>
  <si>
    <t>Table_3-18_40</t>
  </si>
  <si>
    <t>Petrol Large-SUV-Executive - Euro 2 - 94/12/EEC</t>
  </si>
  <si>
    <t>Table_3-18_41</t>
  </si>
  <si>
    <t>Petrol Large-SUV-Executive - Euro 3 - 98/69/EC I</t>
  </si>
  <si>
    <t>Table_3-18_42</t>
  </si>
  <si>
    <t>Petrol Large-SUV-Executive - Euro 4 - 98/69/EC II</t>
  </si>
  <si>
    <t>Table_3-18_43</t>
  </si>
  <si>
    <t>Petrol Large-SUV-Executive - Euro 5 – EC 715/2007</t>
  </si>
  <si>
    <t>Table_3-18_45</t>
  </si>
  <si>
    <t>Petrol Large-SUV-Executive - Euro 6 2017-2023</t>
  </si>
  <si>
    <t>Table_3-18_46</t>
  </si>
  <si>
    <t>Petrol Large-SUV-Executive - Euro 6 2020+</t>
  </si>
  <si>
    <t>Table_3-18_44</t>
  </si>
  <si>
    <t>Petrol Large-SUV-Executive - Euro 6 up to 2016</t>
  </si>
  <si>
    <t>Table_3-18_26</t>
  </si>
  <si>
    <t>Petrol Medium - Euro 1 - 91/441/EEC</t>
  </si>
  <si>
    <t>Table_3-18_27</t>
  </si>
  <si>
    <t>Petrol Medium - Euro 2 - 94/12/EEC</t>
  </si>
  <si>
    <t>Table_3-18_28</t>
  </si>
  <si>
    <t>Petrol Medium - Euro 3 - 98/69/EC I</t>
  </si>
  <si>
    <t>Table_3-18_29</t>
  </si>
  <si>
    <t>Petrol Medium - Euro 4 - 98/69/EC II</t>
  </si>
  <si>
    <t>Table_3-18_30</t>
  </si>
  <si>
    <t>Petrol Medium - Euro 5 – EC 715/2007</t>
  </si>
  <si>
    <t>Table_3-18_32</t>
  </si>
  <si>
    <t>Petrol Medium - Euro 6 2017-2023</t>
  </si>
  <si>
    <t>Table_3-18_33</t>
  </si>
  <si>
    <t>Petrol Medium - Euro 6 2020+</t>
  </si>
  <si>
    <t>Table_3-18_31</t>
  </si>
  <si>
    <t>Petrol Medium - Euro 6 up to 2016</t>
  </si>
  <si>
    <t>Table_3-18_01</t>
  </si>
  <si>
    <t>Petrol Mini - Euro 4 - 98/69/EC II</t>
  </si>
  <si>
    <t>Table_3-18_02</t>
  </si>
  <si>
    <t>Petrol Mini - Euro 5 – EC 715/2007</t>
  </si>
  <si>
    <t>Table_3-18_04</t>
  </si>
  <si>
    <t>Petrol Mini - Euro 6 2017-2023</t>
  </si>
  <si>
    <t>Table_3-18_05</t>
  </si>
  <si>
    <t>Petrol Mini - Euro 6 2020+</t>
  </si>
  <si>
    <t>Table_3-18_03</t>
  </si>
  <si>
    <t>Petrol Mini - Euro 6 up to 2016</t>
  </si>
  <si>
    <t>Table_3-18_12</t>
  </si>
  <si>
    <t>Petrol Small - Euro 1 - 91/441/EEC</t>
  </si>
  <si>
    <t>Table_3-18_13</t>
  </si>
  <si>
    <t>Petrol Small - Euro 2 - 94/12/EEC</t>
  </si>
  <si>
    <t>Table_3-18_14</t>
  </si>
  <si>
    <t>Petrol Small - Euro 3 - 98/69/EC I</t>
  </si>
  <si>
    <t>Table_3-18_15</t>
  </si>
  <si>
    <t>Petrol Small - Euro 4 - 98/69/EC II</t>
  </si>
  <si>
    <t>Table_3-18_16</t>
  </si>
  <si>
    <t>Petrol Small - Euro 5 – EC 715/2007</t>
  </si>
  <si>
    <t>Table_3-18_18</t>
  </si>
  <si>
    <t>Petrol Small - Euro 6 2017-2023</t>
  </si>
  <si>
    <t>Table_3-18_19</t>
  </si>
  <si>
    <t>Petrol Small - Euro 6 2020+</t>
  </si>
  <si>
    <t>Table_3-18_17</t>
  </si>
  <si>
    <t>Petrol Small - Euro 6 up to 2016</t>
  </si>
  <si>
    <t>Table_3-18_75</t>
  </si>
  <si>
    <t>2-Stroke - Conventional</t>
  </si>
  <si>
    <t>Table_3-20_01</t>
  </si>
  <si>
    <t>Petrol - Conventional</t>
  </si>
  <si>
    <t>Table_3-22_01</t>
  </si>
  <si>
    <t>Heavy-duty vehicles</t>
  </si>
  <si>
    <t>Petrol &gt;3.5 t - Conventional</t>
  </si>
  <si>
    <t>Table_3-18_35</t>
  </si>
  <si>
    <t>Petrol Large-SUV-Executive - ECE 15/00-01</t>
  </si>
  <si>
    <t>Table_3-18_36</t>
  </si>
  <si>
    <t>Petrol Large-SUV-Executive - ECE 15/02</t>
  </si>
  <si>
    <t>Table_3-18_37</t>
  </si>
  <si>
    <t>Petrol Large-SUV-Executive - ECE 15/03</t>
  </si>
  <si>
    <t>Table_3-18_38</t>
  </si>
  <si>
    <t>Petrol Large-SUV-Executive - ECE 15/04</t>
  </si>
  <si>
    <t>Table_3-18_34</t>
  </si>
  <si>
    <t>Petrol Large-SUV-Executive - PRE ECE</t>
  </si>
  <si>
    <t>Table_3-18_21</t>
  </si>
  <si>
    <t>Petrol Medium - ECE 15/00-01</t>
  </si>
  <si>
    <t>Table_3-18_22</t>
  </si>
  <si>
    <t>Petrol Medium - ECE 15/02</t>
  </si>
  <si>
    <t>Table_3-18_23</t>
  </si>
  <si>
    <t>Petrol Medium - ECE 15/03</t>
  </si>
  <si>
    <t>Table_3-18_24</t>
  </si>
  <si>
    <t>Petrol Medium - ECE 15/04</t>
  </si>
  <si>
    <t>Table_3-18_25</t>
  </si>
  <si>
    <t>Petrol Medium - Open Loop</t>
  </si>
  <si>
    <t>Table_3-18_20</t>
  </si>
  <si>
    <t>Petrol Medium - PRE ECE</t>
  </si>
  <si>
    <t>Table_3-18_07</t>
  </si>
  <si>
    <t>Petrol Small - ECE 15/00-01</t>
  </si>
  <si>
    <t>Table_3-18_08</t>
  </si>
  <si>
    <t>Petrol Small - ECE 15/02</t>
  </si>
  <si>
    <t>Table_3-18_09</t>
  </si>
  <si>
    <t>Petrol Small - ECE 15/03</t>
  </si>
  <si>
    <t>Table_3-18_10</t>
  </si>
  <si>
    <t>Petrol Small - ECE 15/04</t>
  </si>
  <si>
    <t>Table_3-18_11</t>
  </si>
  <si>
    <t>Petrol Small - Open Loop</t>
  </si>
  <si>
    <t>Table_3-18_06</t>
  </si>
  <si>
    <t>Petrol Small - PRE ECE</t>
  </si>
  <si>
    <t>Table_3-25_12</t>
  </si>
  <si>
    <t>2-stroke &gt;50 cm³ - Mot - Euro 3 and on</t>
  </si>
  <si>
    <t>Table_3-25_11</t>
  </si>
  <si>
    <t>2-stroke &gt;50 cm³ - Mot - Euro 2</t>
  </si>
  <si>
    <t>Table_3-25_10</t>
  </si>
  <si>
    <t>2-stroke &gt;50 cm³ - Mot - Euro 1</t>
  </si>
  <si>
    <t>Table_3-22_02</t>
  </si>
  <si>
    <t>Diesel &lt;=7.5 t - Conventional</t>
  </si>
  <si>
    <t>Table_3-22_03</t>
  </si>
  <si>
    <t>Diesel &lt;=7.5 t - Euro I - 91/542/EEC I</t>
  </si>
  <si>
    <t>Table_3-22_04</t>
  </si>
  <si>
    <t>Diesel &lt;=7.5 t - Euro II - 91/542/EEC II</t>
  </si>
  <si>
    <t>Table_3-22_05</t>
  </si>
  <si>
    <t>Diesel &lt;=7.5 t - Euro III - 2000</t>
  </si>
  <si>
    <t>Table_3-22_06</t>
  </si>
  <si>
    <t>Diesel &lt;=7.5 t - Euro IV - 2005</t>
  </si>
  <si>
    <t>Table_3-22_07</t>
  </si>
  <si>
    <t>Diesel &lt;=7.5 t - Euro V - 2008</t>
  </si>
  <si>
    <t>Table_3-22_08</t>
  </si>
  <si>
    <t>Diesel &lt;=7.5 t - Euro VI</t>
  </si>
  <si>
    <t>Table_3-22_23</t>
  </si>
  <si>
    <t>Diesel &gt;32 t - Conventional</t>
  </si>
  <si>
    <t>Table_3-22_24</t>
  </si>
  <si>
    <t>Diesel &gt;32 t - Euro I - 91/542/EEC I</t>
  </si>
  <si>
    <t>Table_3-22_25</t>
  </si>
  <si>
    <t>Diesel &gt;32 t - Euro II - 91/542/EEC II</t>
  </si>
  <si>
    <t>Table_3-22_26</t>
  </si>
  <si>
    <t>Diesel &gt;32 t - Euro III - 2000</t>
  </si>
  <si>
    <t>Table_3-22_27</t>
  </si>
  <si>
    <t>Diesel &gt;32 t - Euro IV - 2005</t>
  </si>
  <si>
    <t>Table_3-22_28</t>
  </si>
  <si>
    <t>Diesel &gt;32 t - Euro V - 2008</t>
  </si>
  <si>
    <t>Table_3-22_29</t>
  </si>
  <si>
    <t>Diesel &gt;32 t - Euro VI</t>
  </si>
  <si>
    <t>Table_3-22_16</t>
  </si>
  <si>
    <t>Diesel 16 - 32 t - Conventional</t>
  </si>
  <si>
    <t>Table_3-22_17</t>
  </si>
  <si>
    <t>Diesel 16 - 32 t - Euro I - 91/542/EEC I</t>
  </si>
  <si>
    <t>Table_3-22_18</t>
  </si>
  <si>
    <t>Diesel 16 - 32 t - Euro II - 91/542/EEC II</t>
  </si>
  <si>
    <t>Table_3-22_19</t>
  </si>
  <si>
    <t>Diesel 16 - 32 t - Euro III - 2000</t>
  </si>
  <si>
    <t>Table_3-22_20</t>
  </si>
  <si>
    <t>Diesel 16 - 32 t - Euro IV - 2005</t>
  </si>
  <si>
    <t>Table_3-22_21</t>
  </si>
  <si>
    <t>Diesel 16 - 32 t - Euro V - 2008</t>
  </si>
  <si>
    <t>Table_3-22_22</t>
  </si>
  <si>
    <t>Diesel 16 - 32 t - Euro VI</t>
  </si>
  <si>
    <t>Table_3-22_09</t>
  </si>
  <si>
    <t>Diesel 7.5 - 16 t - Conventional</t>
  </si>
  <si>
    <t>Table_3-22_10</t>
  </si>
  <si>
    <t>Diesel 7.5 - 16 t - Euro I - 91/542/EEC I</t>
  </si>
  <si>
    <t>Table_3-22_11</t>
  </si>
  <si>
    <t>Diesel 7.5 - 16 t - Euro II - 91/542/EEC II</t>
  </si>
  <si>
    <t>Table_3-22_12</t>
  </si>
  <si>
    <t>Diesel 7.5 - 16 t - Euro III - 2000</t>
  </si>
  <si>
    <t>Table_3-22_13</t>
  </si>
  <si>
    <t>Diesel 7.5 - 16 t - Euro IV - 2005</t>
  </si>
  <si>
    <t>Table_3-22_14</t>
  </si>
  <si>
    <t>Diesel 7.5 - 16 t - Euro V - 2008</t>
  </si>
  <si>
    <t>Table_3-22_15</t>
  </si>
  <si>
    <t>Diesel 7.5 - 16 t - Euro VI</t>
  </si>
  <si>
    <t>Table_3-25_13</t>
  </si>
  <si>
    <t>Table_3-25_09</t>
  </si>
  <si>
    <t>2-stroke &gt;50 cm³ - Conventional</t>
  </si>
  <si>
    <t>Table_3-25_14</t>
  </si>
  <si>
    <t>Table_3-25_15</t>
  </si>
  <si>
    <t>4-stroke  - Mot - Euro 2</t>
  </si>
  <si>
    <t>Table_3-25_16</t>
  </si>
  <si>
    <t>4-stroke  - Mot - Euro 3 and on</t>
  </si>
  <si>
    <t>Table_3-25_18</t>
  </si>
  <si>
    <t>Table_3-25_19</t>
  </si>
  <si>
    <t>4-stroke 250 - 750 cm³ - Mot - Euro 2</t>
  </si>
  <si>
    <t>Table_3-25_20</t>
  </si>
  <si>
    <t>4-stroke 250 - 750 cm³ - Mot - Euro 3 and on</t>
  </si>
  <si>
    <t>Table_3-25_17</t>
  </si>
  <si>
    <t>Table_3-24_12</t>
  </si>
  <si>
    <t>Coaches Standard - Conventional</t>
  </si>
  <si>
    <t>Table_3-24_13</t>
  </si>
  <si>
    <t>Coaches Standard - Euro I - 91/542/EEC I</t>
  </si>
  <si>
    <t>Table_3-24_14</t>
  </si>
  <si>
    <t>Coaches Standard - Euro II - 91/542/EEC II</t>
  </si>
  <si>
    <t>Table_3-24_15</t>
  </si>
  <si>
    <t>Coaches Standard - Euro III - 2000</t>
  </si>
  <si>
    <t>Table_3-24_16</t>
  </si>
  <si>
    <t>Coaches Standard - Euro IV - 2005</t>
  </si>
  <si>
    <t>Table_3-24_17</t>
  </si>
  <si>
    <t>Coaches Standard - Euro V - 2008</t>
  </si>
  <si>
    <t>Table_3-24_18</t>
  </si>
  <si>
    <t>Coaches Standard - Euro VI</t>
  </si>
  <si>
    <t>Table_3-24_05</t>
  </si>
  <si>
    <t>Urban Buses Standard - Conventional</t>
  </si>
  <si>
    <t>Table_3-24_06</t>
  </si>
  <si>
    <t>Urban Buses Standard - Euro I - 91/542/EEC I</t>
  </si>
  <si>
    <t>Table_3-24_07</t>
  </si>
  <si>
    <t>Urban Buses Standard - Euro II - 91/542/EEC II</t>
  </si>
  <si>
    <t>Table_3-24_08</t>
  </si>
  <si>
    <t>Urban Buses Standard - Euro III - 2000</t>
  </si>
  <si>
    <t>Table_3-24_09</t>
  </si>
  <si>
    <t>Urban Buses Standard - Euro IV - 2005</t>
  </si>
  <si>
    <t>Table_3-24_10</t>
  </si>
  <si>
    <t>Urban Buses Standard - Euro V - 2008</t>
  </si>
  <si>
    <t>Table_3-24_11</t>
  </si>
  <si>
    <t>Urban Buses Standard - Euro VI</t>
  </si>
  <si>
    <t>Table_3-25_21</t>
  </si>
  <si>
    <t>Table_3-18_61</t>
  </si>
  <si>
    <t>Table_3-18_62</t>
  </si>
  <si>
    <t>Diesel Large-SUV-Executive - Euro 1 - 91/441/EEC</t>
  </si>
  <si>
    <t>Table_3-18_63</t>
  </si>
  <si>
    <t>Diesel Large-SUV-Executive - Euro 2 - 94/12/EEC</t>
  </si>
  <si>
    <t>Table_3-18_64</t>
  </si>
  <si>
    <t>Diesel Large-SUV-Executive - Euro 3 - 98/69/EC I</t>
  </si>
  <si>
    <t>Table_3-18_65</t>
  </si>
  <si>
    <t>Diesel Large-SUV-Executive - Euro 4 - 98/69/EC II</t>
  </si>
  <si>
    <t>Table_3-18_66</t>
  </si>
  <si>
    <t>Diesel Large-SUV-Executive - Euro 5 – EC 715/2007</t>
  </si>
  <si>
    <t>Table_3-18_68</t>
  </si>
  <si>
    <t>Diesel Large-SUV-Executive - Euro 6 2017-2023</t>
  </si>
  <si>
    <t>Table_3-18_69</t>
  </si>
  <si>
    <t>Diesel Large-SUV-Executive - Euro 6 2020+</t>
  </si>
  <si>
    <t>Table_3-18_67</t>
  </si>
  <si>
    <t>Diesel Large-SUV-Executive - Euro 6 up to 2016</t>
  </si>
  <si>
    <t>Table_3-18_52</t>
  </si>
  <si>
    <t>Table_3-18_53</t>
  </si>
  <si>
    <t>Diesel Medium - Euro 1 - 91/441/EEC</t>
  </si>
  <si>
    <t>Table_3-18_54</t>
  </si>
  <si>
    <t>Diesel Medium - Euro 2 - 94/12/EEC</t>
  </si>
  <si>
    <t>Table_3-18_55</t>
  </si>
  <si>
    <t>Diesel Medium - Euro 3 - 98/69/EC I</t>
  </si>
  <si>
    <t>Table_3-18_56</t>
  </si>
  <si>
    <t>Diesel Medium - Euro 4 - 98/69/EC II</t>
  </si>
  <si>
    <t>Table_3-18_57</t>
  </si>
  <si>
    <t>Diesel Medium - Euro 5 – EC 715/2007</t>
  </si>
  <si>
    <t>Table_3-18_59</t>
  </si>
  <si>
    <t>Diesel Medium - Euro 6 2017-2023</t>
  </si>
  <si>
    <t>Table_3-18_60</t>
  </si>
  <si>
    <t>Diesel Medium - Euro 6 2020+</t>
  </si>
  <si>
    <t>Table_3-18_58</t>
  </si>
  <si>
    <t>Diesel Medium - Euro 6 up to 2016</t>
  </si>
  <si>
    <t>Table_3-18_47</t>
  </si>
  <si>
    <t>Diesel Small - Euro 4 - 98/69/EC II</t>
  </si>
  <si>
    <t>Table_3-18_48</t>
  </si>
  <si>
    <t>Diesel Small - Euro 5 – EC 715/2007</t>
  </si>
  <si>
    <t>Table_3-18_50</t>
  </si>
  <si>
    <t>Diesel Small - Euro 6 2017-2023</t>
  </si>
  <si>
    <t>Table_3-18_51</t>
  </si>
  <si>
    <t>Diesel Small - Euro 6 2020+</t>
  </si>
  <si>
    <t>Table_3-18_49</t>
  </si>
  <si>
    <t>Diesel Small - Euro 6 up to 2016</t>
  </si>
  <si>
    <t>Table_3-26_22</t>
  </si>
  <si>
    <t>Mini-cars - Conventional</t>
  </si>
  <si>
    <t>Table_3-26_23</t>
  </si>
  <si>
    <t>Mini-cars - Euro 1</t>
  </si>
  <si>
    <t>Table_3-26_24</t>
  </si>
  <si>
    <t>Mini-cars - Euro 2</t>
  </si>
  <si>
    <t>Table_3-26_25</t>
  </si>
  <si>
    <t>Mini-cars - Euro 3</t>
  </si>
  <si>
    <t>Table_3-26_26</t>
  </si>
  <si>
    <t>Mini-cars - Euro 4</t>
  </si>
  <si>
    <t>Table_3-26_27</t>
  </si>
  <si>
    <t>Mini-cars - Euro 5</t>
  </si>
  <si>
    <t>Table_3-25_22</t>
  </si>
  <si>
    <t>Table_3-25_23</t>
  </si>
  <si>
    <t>4-stroke &gt;750 cm³ - Mot - Euro 2</t>
  </si>
  <si>
    <t>Table_3-25_24</t>
  </si>
  <si>
    <t>4-stroke &gt;750 cm³ - Mot - Euro 3 and on</t>
  </si>
  <si>
    <t>Table_3-25_31</t>
  </si>
  <si>
    <t>Table_3-25_32</t>
  </si>
  <si>
    <t>Table_3-25_33</t>
  </si>
  <si>
    <t>Table_3-25_34</t>
  </si>
  <si>
    <t>Table_3-25_35</t>
  </si>
  <si>
    <t>Table_3-25_36</t>
  </si>
  <si>
    <t>Table_3-20_10</t>
  </si>
  <si>
    <t>Table_3-19_01</t>
  </si>
  <si>
    <t>Table_3-19_02</t>
  </si>
  <si>
    <t>Table_3-19_03</t>
  </si>
  <si>
    <t>Table_3-19_04</t>
  </si>
  <si>
    <t>Table_3-19_05</t>
  </si>
  <si>
    <t>Table_3-19_06</t>
  </si>
  <si>
    <t>Table_3-19_08</t>
  </si>
  <si>
    <t>Table_3-19_09</t>
  </si>
  <si>
    <t>Table_3-19_07</t>
  </si>
  <si>
    <t>Table_3-19_11</t>
  </si>
  <si>
    <t>Table_3-19_12</t>
  </si>
  <si>
    <t>Table_3-19_13</t>
  </si>
  <si>
    <t>Table_3-19_14</t>
  </si>
  <si>
    <t>Table_3-19_15</t>
  </si>
  <si>
    <t>Table_3-19_17</t>
  </si>
  <si>
    <t>Table_3-19_18</t>
  </si>
  <si>
    <t>Table_3-19_16</t>
  </si>
  <si>
    <t>Table_3-21_06</t>
  </si>
  <si>
    <t>Table_3-21_07</t>
  </si>
  <si>
    <t>Table_3-21_08</t>
  </si>
  <si>
    <t>Table_3-21_04</t>
  </si>
  <si>
    <t>Table_3-21_03</t>
  </si>
  <si>
    <t>Table_3-21_05</t>
  </si>
  <si>
    <t>Table_3-21_01</t>
  </si>
  <si>
    <t>Table_3-21_02</t>
  </si>
  <si>
    <t>Table_3-21_13</t>
  </si>
  <si>
    <t>Table_3-21_14</t>
  </si>
  <si>
    <t>Table_3-21_15</t>
  </si>
  <si>
    <t>Table_3-21_11</t>
  </si>
  <si>
    <t>Table_3-21_10</t>
  </si>
  <si>
    <t>Table_3-21_12</t>
  </si>
  <si>
    <t>Table_3-21_09</t>
  </si>
  <si>
    <t>Table_3-21_20</t>
  </si>
  <si>
    <t>Table_3-21_21</t>
  </si>
  <si>
    <t>Table_3-21_22</t>
  </si>
  <si>
    <t>Table_3-25_01</t>
  </si>
  <si>
    <t>Table_3-25_02</t>
  </si>
  <si>
    <t>Table_3-25_03</t>
  </si>
  <si>
    <t>Table_3-25_04</t>
  </si>
  <si>
    <t>Table_3-25_05</t>
  </si>
  <si>
    <t>Table_3-25_06</t>
  </si>
  <si>
    <t>Table_3-25_07</t>
  </si>
  <si>
    <t>Table_3-25_08</t>
  </si>
  <si>
    <t>Table_3-21_18</t>
  </si>
  <si>
    <t>Table_3-21_19</t>
  </si>
  <si>
    <t>Table_3-21_17</t>
  </si>
  <si>
    <t>Table_3-23_15</t>
  </si>
  <si>
    <t>Table_3-23_14</t>
  </si>
  <si>
    <t>Table_3-21_27</t>
  </si>
  <si>
    <t>Table_3-21_28</t>
  </si>
  <si>
    <t>Table_3-21_29</t>
  </si>
  <si>
    <t>Table_3-23_17</t>
  </si>
  <si>
    <t>Table_3-23_18</t>
  </si>
  <si>
    <t>Table_3-23_19</t>
  </si>
  <si>
    <t>Coaches Standard - Euro VI A/B/C</t>
  </si>
  <si>
    <t>Coaches Standard - Euro VI D/E</t>
  </si>
  <si>
    <t>Table_3-21_16</t>
  </si>
  <si>
    <t>Table_3-21_25</t>
  </si>
  <si>
    <t>Table_3-23_16</t>
  </si>
  <si>
    <t>Table_3-21_24</t>
  </si>
  <si>
    <t>Table_3-21_26</t>
  </si>
  <si>
    <t>Table_3-23_13</t>
  </si>
  <si>
    <t>Table_3-21_23</t>
  </si>
  <si>
    <t>Table_3-23_09</t>
  </si>
  <si>
    <t>Table_3-23_10</t>
  </si>
  <si>
    <t>Table_3-23_11</t>
  </si>
  <si>
    <t>Urban Buses Standard - Euro VI A/B/C</t>
  </si>
  <si>
    <t>Urban Buses Standard - Euro VI D/E</t>
  </si>
  <si>
    <t>Table_3-23_07</t>
  </si>
  <si>
    <t>Table_3-23_06</t>
  </si>
  <si>
    <t>Table_3-23_08</t>
  </si>
  <si>
    <t>Table_3-17_77</t>
  </si>
  <si>
    <t>Table_3-17_82</t>
  </si>
  <si>
    <t>CNG - Euro 4 and 5&amp;6</t>
  </si>
  <si>
    <t>CNG - Euro 6 and later 4</t>
  </si>
  <si>
    <t>Table_3-17_62</t>
  </si>
  <si>
    <t>Table_3-17_63</t>
  </si>
  <si>
    <t>Table_3-17_64</t>
  </si>
  <si>
    <t>Table_3-17_65</t>
  </si>
  <si>
    <t>Table_3-17_66</t>
  </si>
  <si>
    <t>Table_3-17_68</t>
  </si>
  <si>
    <t>Table_3-17_69</t>
  </si>
  <si>
    <t>Table_3-17_67</t>
  </si>
  <si>
    <t>Table_3-17_53</t>
  </si>
  <si>
    <t>Table_3-17_54</t>
  </si>
  <si>
    <t>Table_3-17_55</t>
  </si>
  <si>
    <t>Table_3-17_56</t>
  </si>
  <si>
    <t>Table_3-17_57</t>
  </si>
  <si>
    <t>Table_3-17_59</t>
  </si>
  <si>
    <t>Table_3-17_60</t>
  </si>
  <si>
    <t>Table_3-17_58</t>
  </si>
  <si>
    <t>Table_3-17_47</t>
  </si>
  <si>
    <t>Table_3-17_48</t>
  </si>
  <si>
    <t>Table_3-17_50</t>
  </si>
  <si>
    <t>Table_3-17_51</t>
  </si>
  <si>
    <t>Table_3-17_49</t>
  </si>
  <si>
    <t>Table_3-17_81</t>
  </si>
  <si>
    <t>E85 - Euro 4 and later</t>
  </si>
  <si>
    <t>Table_3-17_80</t>
  </si>
  <si>
    <t>Hybrid Petrol Large - Euro 4 and later</t>
  </si>
  <si>
    <t>Table_3-17_79</t>
  </si>
  <si>
    <t>Hybrid Petrol Medium - Euro 4 and later</t>
  </si>
  <si>
    <t>Table_3-17_78</t>
  </si>
  <si>
    <t>Hybrid Petrol Small - Euro 4 and later</t>
  </si>
  <si>
    <t>Table_3-17_71</t>
  </si>
  <si>
    <t>Table_3-17_72</t>
  </si>
  <si>
    <t>Table_3-17_73</t>
  </si>
  <si>
    <t>Table_3-17_74</t>
  </si>
  <si>
    <t>Table_3-17_75</t>
  </si>
  <si>
    <t>LPG - Euro 5 – EC 715/2007</t>
  </si>
  <si>
    <t>Table_3-17_76</t>
  </si>
  <si>
    <t>LPG - Euro 6 – EC 715/2007</t>
  </si>
  <si>
    <t>Table_3-25_25</t>
  </si>
  <si>
    <t>Table_3-25_26</t>
  </si>
  <si>
    <t>Table_3-25_27</t>
  </si>
  <si>
    <t>Table_3-25_28</t>
  </si>
  <si>
    <t>Table_3-25_29</t>
  </si>
  <si>
    <t>Table_3-25_30</t>
  </si>
  <si>
    <t>Table_3-17_35</t>
  </si>
  <si>
    <t>Table_3-17_36</t>
  </si>
  <si>
    <t>Table_3-17_37</t>
  </si>
  <si>
    <t>Table_3-17_38</t>
  </si>
  <si>
    <t>Table_3-17_39</t>
  </si>
  <si>
    <t>Table_3-17_40</t>
  </si>
  <si>
    <t>Table_3-17_41</t>
  </si>
  <si>
    <t>Table_3-17_42</t>
  </si>
  <si>
    <t>Table_3-17_43</t>
  </si>
  <si>
    <t>Table_3-17_45</t>
  </si>
  <si>
    <t>Table_3-17_46</t>
  </si>
  <si>
    <t>Table_3-17_44</t>
  </si>
  <si>
    <t>Table_3-17_34</t>
  </si>
  <si>
    <t>Table_3-17_21</t>
  </si>
  <si>
    <t>Table_3-17_22</t>
  </si>
  <si>
    <t>Table_3-17_23</t>
  </si>
  <si>
    <t>Table_3-17_24</t>
  </si>
  <si>
    <t>Table_3-17_26</t>
  </si>
  <si>
    <t>Table_3-17_27</t>
  </si>
  <si>
    <t>Table_3-17_28</t>
  </si>
  <si>
    <t>Table_3-17_29</t>
  </si>
  <si>
    <t>Table_3-17_30</t>
  </si>
  <si>
    <t>Table_3-17_32</t>
  </si>
  <si>
    <t>Table_3-17_33</t>
  </si>
  <si>
    <t>Table_3-17_31</t>
  </si>
  <si>
    <t>Table_3-17_25</t>
  </si>
  <si>
    <t>Table_3-17_20</t>
  </si>
  <si>
    <t>Table_3-17_01</t>
  </si>
  <si>
    <t>Table_3-17_02</t>
  </si>
  <si>
    <t>Table_3-17_04</t>
  </si>
  <si>
    <t>Table_3-17_05</t>
  </si>
  <si>
    <t>Table_3-17_03</t>
  </si>
  <si>
    <t>Table_3-17_07</t>
  </si>
  <si>
    <t>Table_3-17_08</t>
  </si>
  <si>
    <t>Table_3-17_09</t>
  </si>
  <si>
    <t>Table_3-17_10</t>
  </si>
  <si>
    <t>Table_3-17_12</t>
  </si>
  <si>
    <t>Table_3-17_13</t>
  </si>
  <si>
    <t>Table_3-17_14</t>
  </si>
  <si>
    <t>Table_3-17_15</t>
  </si>
  <si>
    <t>Table_3-17_16</t>
  </si>
  <si>
    <t>Table_3-17_18</t>
  </si>
  <si>
    <t>Table_3-17_19</t>
  </si>
  <si>
    <t>Table_3-17_17</t>
  </si>
  <si>
    <t>Table_3-17_11</t>
  </si>
  <si>
    <t>Table_3-17_06</t>
  </si>
  <si>
    <t>Table_3-23_05</t>
  </si>
  <si>
    <t>Table_3-23_04</t>
  </si>
  <si>
    <t>Table_3-23_03</t>
  </si>
  <si>
    <t>Table_3-23_02</t>
  </si>
  <si>
    <t>Urban CNG Buses - Euro II - 91/542/EEC II</t>
  </si>
  <si>
    <t>Table_3-23_01</t>
  </si>
  <si>
    <t>Urban CNG Buses - Euro I - 91/542/EEC I</t>
  </si>
  <si>
    <t>petroleum gasoline</t>
  </si>
  <si>
    <t>HDV</t>
  </si>
  <si>
    <t>butane propane GPL</t>
  </si>
  <si>
    <t>CO2</t>
  </si>
  <si>
    <t>Table_3-27_53</t>
  </si>
  <si>
    <t>Tier 2 fuel consumption</t>
  </si>
  <si>
    <t>2-stroke &gt; 50 cm³ - Euro 3 and on</t>
  </si>
  <si>
    <t>Na</t>
  </si>
  <si>
    <t>Fuel consumption</t>
  </si>
  <si>
    <t>Table_3-27_43</t>
  </si>
  <si>
    <t>2-stroke &lt; 50 cm³ - Euro 1</t>
  </si>
  <si>
    <t>Table_3-27_44</t>
  </si>
  <si>
    <t>2-stroke &lt; 50 cm³ - Euro 2</t>
  </si>
  <si>
    <t>Table_3-27_45</t>
  </si>
  <si>
    <t>2-stroke &lt; 50 cm³ - Euro 3 and on</t>
  </si>
  <si>
    <t>Table_3-27_47</t>
  </si>
  <si>
    <t>4-stroke &lt; 50 cm³ - Euro 1</t>
  </si>
  <si>
    <t>Table_3-27_48</t>
  </si>
  <si>
    <t>4-stroke &lt; 50 cm³ - Euro 2</t>
  </si>
  <si>
    <t>Table_3-27_49</t>
  </si>
  <si>
    <t>4-stroke &lt; 50 cm³ - Euro 3 and on</t>
  </si>
  <si>
    <t>Table_3-27_52</t>
  </si>
  <si>
    <t>2-stroke &gt; 50 cm³ - Euro 2</t>
  </si>
  <si>
    <t>Table_3-27_42</t>
  </si>
  <si>
    <t>2-stroke &lt; 50 cm³ - Conventional</t>
  </si>
  <si>
    <t>Table_3-27_51</t>
  </si>
  <si>
    <t>2-stroke &gt; 50 cm³ - Euro 1</t>
  </si>
  <si>
    <t>Table_3-27_46</t>
  </si>
  <si>
    <t>4-stroke &lt; 50 cm³ - Conventional</t>
  </si>
  <si>
    <t>Table_3-27_64</t>
  </si>
  <si>
    <t>Mini cars Diesel - Euro 4</t>
  </si>
  <si>
    <t>Table_3-27_65</t>
  </si>
  <si>
    <t>Mini cars Diesel - Euro 5</t>
  </si>
  <si>
    <t>Table_3-27_61</t>
  </si>
  <si>
    <t>Mini cars Diesel - Euro 1</t>
  </si>
  <si>
    <t>Table_3-27_62</t>
  </si>
  <si>
    <t>Mini cars Diesel - Euro 2</t>
  </si>
  <si>
    <t>Table_3-27_63</t>
  </si>
  <si>
    <t>Mini cars Diesel - Euro 3</t>
  </si>
  <si>
    <t>Table_3-27_54</t>
  </si>
  <si>
    <t>4-stroke &lt; 250 cm³ - Conventional</t>
  </si>
  <si>
    <t>Table_3-27_50</t>
  </si>
  <si>
    <t>2-stroke &gt; 50 cm³ - Conventional</t>
  </si>
  <si>
    <t>Table_3-27_18</t>
  </si>
  <si>
    <t>Passenger cars</t>
  </si>
  <si>
    <t>Hybrid Petrol Large-SUV-Executive - Euro 4</t>
  </si>
  <si>
    <t>Table_3-27_17</t>
  </si>
  <si>
    <t>Hybrid Petrol Medium - Euro 4</t>
  </si>
  <si>
    <t>Table_3-27_16</t>
  </si>
  <si>
    <t>Hybrid Petrol Small - Euro 4</t>
  </si>
  <si>
    <t>Table_3-27_60</t>
  </si>
  <si>
    <t>Mini cars Diesel - Conventional</t>
  </si>
  <si>
    <t>Table_3-27_55</t>
  </si>
  <si>
    <t>4-stroke &lt; 250 cm³ - Euro 1 and on</t>
  </si>
  <si>
    <t>Table_3-27_57</t>
  </si>
  <si>
    <t>4-stroke 250–750 cm³ - Euro 1 and on</t>
  </si>
  <si>
    <t>Table_3-27_56</t>
  </si>
  <si>
    <t>4-stroke 250–750 cm³ - Conventional</t>
  </si>
  <si>
    <t>Table_3-27_08</t>
  </si>
  <si>
    <t>Diesel Small - Euro 4 and later</t>
  </si>
  <si>
    <t>Table_3-27_70</t>
  </si>
  <si>
    <t>Table_3-27_71</t>
  </si>
  <si>
    <t>Table_3-27_67</t>
  </si>
  <si>
    <t>Table_3-27_68</t>
  </si>
  <si>
    <t>Table_3-27_69</t>
  </si>
  <si>
    <t>Table_3-27_58</t>
  </si>
  <si>
    <t>4-stroke &gt; 750 cm³ - Conventional</t>
  </si>
  <si>
    <t>Table_3-27_59</t>
  </si>
  <si>
    <t>4-stroke &gt; 750 cm³ - Euro 1 and on</t>
  </si>
  <si>
    <t>Table_3-27_66</t>
  </si>
  <si>
    <t>Table_3-27_01</t>
  </si>
  <si>
    <t>Petrol Mini - Euro 4 and later</t>
  </si>
  <si>
    <t>Table_3-27_10</t>
  </si>
  <si>
    <t>Diesel Medium - Euro 1 and later</t>
  </si>
  <si>
    <t>Table_3-27_03</t>
  </si>
  <si>
    <t>Petrol Small - Euro 1 and later</t>
  </si>
  <si>
    <t>Table_3-27_14</t>
  </si>
  <si>
    <t>LPG - Euro 1 and later</t>
  </si>
  <si>
    <t>Table_3-27_13</t>
  </si>
  <si>
    <t>Table_3-27_20</t>
  </si>
  <si>
    <t>CNG - Euro 4 and later</t>
  </si>
  <si>
    <t>Table_3-27_09</t>
  </si>
  <si>
    <t>Table_3-27_02</t>
  </si>
  <si>
    <t>Petrol Small - PRE-ECE to open loop</t>
  </si>
  <si>
    <t>Table_3-27_05</t>
  </si>
  <si>
    <t>Petrol Medium - Euro 1 and later</t>
  </si>
  <si>
    <t>Table_3-27_22</t>
  </si>
  <si>
    <t>Petrol - Euro 1 and later</t>
  </si>
  <si>
    <t>Table_3-27_12</t>
  </si>
  <si>
    <t>Diesel Large-SUV-Executive - Euro 1 and later</t>
  </si>
  <si>
    <t>Table_3-27_11</t>
  </si>
  <si>
    <t>Table_3-27_04</t>
  </si>
  <si>
    <t>Petrol Medium - PRE-ECE to open loop</t>
  </si>
  <si>
    <t>Table_3-27_24</t>
  </si>
  <si>
    <t>Diesel - Euro 1 and later</t>
  </si>
  <si>
    <t>Table_3-27_15</t>
  </si>
  <si>
    <t>2-stroke - Conventional</t>
  </si>
  <si>
    <t>Table_3-27_21</t>
  </si>
  <si>
    <t>Table_3-27_07</t>
  </si>
  <si>
    <t>Petrol Large-SUV-Executive - Euro 1 and later</t>
  </si>
  <si>
    <t>Table_3-27_19</t>
  </si>
  <si>
    <t>Table_3-27_23</t>
  </si>
  <si>
    <t>Table_3-27_06</t>
  </si>
  <si>
    <t>Petrol Large-SUV-Executive - PRE-ECE to open loop</t>
  </si>
  <si>
    <t>Table_3-27_27</t>
  </si>
  <si>
    <t>Heavy-duty trucks</t>
  </si>
  <si>
    <t>&lt;=7.5 t - Euro I and later</t>
  </si>
  <si>
    <t>Table_3-27_26</t>
  </si>
  <si>
    <t>&lt;=7.5 t - Conventional</t>
  </si>
  <si>
    <t>Table_3-27_29</t>
  </si>
  <si>
    <t>7.5-16 t - Euro I and later</t>
  </si>
  <si>
    <t>Table_3-27_25</t>
  </si>
  <si>
    <t>Petrol &gt; 3.5 t - Conventional</t>
  </si>
  <si>
    <t>Table_3-27_28</t>
  </si>
  <si>
    <t>7.5-16 t - Conventional</t>
  </si>
  <si>
    <t>Table_3-27_31</t>
  </si>
  <si>
    <t>16-32 t - Euro I and later</t>
  </si>
  <si>
    <t>Table_3-27_41</t>
  </si>
  <si>
    <t>Coaches, standard - Euro I and later</t>
  </si>
  <si>
    <t>Table_3-27_33</t>
  </si>
  <si>
    <t>&gt; 32 t - Euro I and later</t>
  </si>
  <si>
    <t>Table_3-27_30</t>
  </si>
  <si>
    <t>16-32 t - Conventional</t>
  </si>
  <si>
    <t>Table_3-27_40</t>
  </si>
  <si>
    <t>Coaches, standard - Conventional</t>
  </si>
  <si>
    <t>Table_3-27_32</t>
  </si>
  <si>
    <t>&gt; 32 t - Conventional</t>
  </si>
  <si>
    <t>Table_3-27_39</t>
  </si>
  <si>
    <t>Urban buses, standard - Euro I and later</t>
  </si>
  <si>
    <t>Table_3-27_38</t>
  </si>
  <si>
    <t>Urban buses, standard - Conventional</t>
  </si>
  <si>
    <t>Table_3-27_37</t>
  </si>
  <si>
    <t>Urban CNG buses - EEV</t>
  </si>
  <si>
    <t>Table_3-27_36</t>
  </si>
  <si>
    <t>Urban CNG buses - HD Euro III</t>
  </si>
  <si>
    <t>Table_3-27_35</t>
  </si>
  <si>
    <t>Urban CNG buses - HD Euro II</t>
  </si>
  <si>
    <t>Table_3-27_34</t>
  </si>
  <si>
    <t>Urban CNG buses - HD Euro I</t>
  </si>
  <si>
    <t>Table_3-26_09</t>
  </si>
  <si>
    <t>Table_3-26_10</t>
  </si>
  <si>
    <t>Table_3-26_11</t>
  </si>
  <si>
    <t>Table_3-26_12</t>
  </si>
  <si>
    <t>Table_3-24_01</t>
  </si>
  <si>
    <t>Table_3-24_02</t>
  </si>
  <si>
    <t>Energy Consumption</t>
  </si>
  <si>
    <t>MJ/km</t>
  </si>
  <si>
    <t>Calculated using Tier 3 method, assuming TSP=PM10=PM2.5</t>
  </si>
  <si>
    <t>5.C.1.b.v</t>
  </si>
  <si>
    <t>Cremation</t>
  </si>
  <si>
    <t>kg/body</t>
  </si>
  <si>
    <t>CANA (1993)</t>
  </si>
  <si>
    <t>g/Mg</t>
  </si>
  <si>
    <t>8.3</t>
  </si>
  <si>
    <t>CEPMEIP</t>
  </si>
  <si>
    <t>3.B.3</t>
  </si>
  <si>
    <t>Swine</t>
  </si>
  <si>
    <t>‘Swine’ (Fattening pigs)</t>
  </si>
  <si>
    <t>Chardon and van der Hoek (2002)</t>
  </si>
  <si>
    <t>2.G</t>
  </si>
  <si>
    <t>Other product use</t>
  </si>
  <si>
    <t>Preservation of wood (organic solvent-borne preservative type)</t>
  </si>
  <si>
    <t>Enclosure of drying and other areas and venting through end-of-pipe controls such as condensation or incineration</t>
  </si>
  <si>
    <t>Chem Systems Ltd / ERM (1996)</t>
  </si>
  <si>
    <t>Enclosure of drying and other areas and venting through end-of-pipe controls such as condensation or incineration 1</t>
  </si>
  <si>
    <t>Creosote preservative type</t>
  </si>
  <si>
    <t>2.A.2</t>
  </si>
  <si>
    <t>Lime production</t>
  </si>
  <si>
    <t>Lime (decarbonizing)</t>
  </si>
  <si>
    <t>0.23</t>
  </si>
  <si>
    <t>0.92</t>
  </si>
  <si>
    <t>Chow et al. (2011)</t>
  </si>
  <si>
    <t>2.B.2</t>
  </si>
  <si>
    <t>Nitric acid production</t>
  </si>
  <si>
    <t>Direct strong acid process</t>
  </si>
  <si>
    <t>g/Mg (100% Acid)</t>
  </si>
  <si>
    <t>CITEPA (1992)</t>
  </si>
  <si>
    <t>Contact process with inter-mediate absorption (double absorption)</t>
  </si>
  <si>
    <t>Table_3-12</t>
  </si>
  <si>
    <t>High pressure process</t>
  </si>
  <si>
    <t>Low Pressure process</t>
  </si>
  <si>
    <t>Table_3-11</t>
  </si>
  <si>
    <t>Medium Pressure process</t>
  </si>
  <si>
    <t>Table_3-12_07</t>
  </si>
  <si>
    <t>All vehicles type</t>
  </si>
  <si>
    <t>E85 4</t>
  </si>
  <si>
    <t>kg/kg fuel</t>
  </si>
  <si>
    <t>CO2 emission factors are based on the carbon content of the fuel and assume 100% oxidation of the fuel</t>
  </si>
  <si>
    <t>biofuel gasoline</t>
  </si>
  <si>
    <t>Table_3-12_04</t>
  </si>
  <si>
    <t>CNG3(or LNG)</t>
  </si>
  <si>
    <t>Table_3-12_03</t>
  </si>
  <si>
    <t>LPG2</t>
  </si>
  <si>
    <t>Table_3-12_06</t>
  </si>
  <si>
    <t>E10 4</t>
  </si>
  <si>
    <t>Table_3-12_05</t>
  </si>
  <si>
    <t>E5 4</t>
  </si>
  <si>
    <t>Table_3-12_02</t>
  </si>
  <si>
    <t>Table_3-12_01</t>
  </si>
  <si>
    <t>g/m3 fresh feed</t>
  </si>
  <si>
    <t>CONCAWE (2015)</t>
  </si>
  <si>
    <t>1.B.2.c</t>
  </si>
  <si>
    <t>Venting and flaring</t>
  </si>
  <si>
    <t>Catalytic reforming units</t>
  </si>
  <si>
    <t>g/m3 feed</t>
  </si>
  <si>
    <t>7.3</t>
  </si>
  <si>
    <t>Concawe (2015)</t>
  </si>
  <si>
    <t>1.B.2.a.v</t>
  </si>
  <si>
    <t>Distribution of oil products</t>
  </si>
  <si>
    <t>Rail tanker</t>
  </si>
  <si>
    <t>g/m3 throughput/kPa TVP</t>
  </si>
  <si>
    <t>Road tanker, bottom or top loading. Vapour balancing (Stage IB) during previous off-loading</t>
  </si>
  <si>
    <t>Automobile refuelling with no emission controls in operation</t>
  </si>
  <si>
    <t>Two-staged sulphur recovery operations</t>
  </si>
  <si>
    <t>kg/Mg sulphur produced</t>
  </si>
  <si>
    <t>g/(g of S in gas flared)</t>
  </si>
  <si>
    <t>2.4</t>
  </si>
  <si>
    <t>2.5</t>
  </si>
  <si>
    <t>ug/GJ</t>
  </si>
  <si>
    <t>0.126</t>
  </si>
  <si>
    <t>3.15</t>
  </si>
  <si>
    <t>0.134</t>
  </si>
  <si>
    <t>3.35</t>
  </si>
  <si>
    <t>0.228</t>
  </si>
  <si>
    <t>5.7</t>
  </si>
  <si>
    <t>g/(g of NMVOC in gas flared)</t>
  </si>
  <si>
    <t>CONCAWE (2015) *</t>
  </si>
  <si>
    <t>μg/m3 fresh feed</t>
  </si>
  <si>
    <t>0.0019</t>
  </si>
  <si>
    <t>CONCAWE (2015)*</t>
  </si>
  <si>
    <t>CONCAWE (2016)</t>
  </si>
  <si>
    <t>13.1</t>
  </si>
  <si>
    <t>3.8</t>
  </si>
  <si>
    <t>4.2</t>
  </si>
  <si>
    <t>Concawe Report 9/16</t>
  </si>
  <si>
    <t>PCB</t>
  </si>
  <si>
    <t>mg/tonne fuel</t>
  </si>
  <si>
    <t>Cooper (2005)</t>
  </si>
  <si>
    <t>ug I-TEQ/tonne</t>
  </si>
  <si>
    <t>ug I-TEQ/tonne fuel</t>
  </si>
  <si>
    <t>Alumina</t>
  </si>
  <si>
    <t>Gas/Oil</t>
  </si>
  <si>
    <t>g/tonne</t>
  </si>
  <si>
    <t>CORINAIR (1990)</t>
  </si>
  <si>
    <t>1.B.2.a.i</t>
  </si>
  <si>
    <t>Exploration production, transport</t>
  </si>
  <si>
    <t>Facilities producing oil only</t>
  </si>
  <si>
    <t>kg/Mg oil</t>
  </si>
  <si>
    <t>Facilities producing gas only</t>
  </si>
  <si>
    <t>g/m3 gas</t>
  </si>
  <si>
    <t>6.2</t>
  </si>
  <si>
    <t>0.0045</t>
  </si>
  <si>
    <t>0.0455</t>
  </si>
  <si>
    <t>6.4</t>
  </si>
  <si>
    <t>Other, Tobacco combustion</t>
  </si>
  <si>
    <t>g/Mg tobacco</t>
  </si>
  <si>
    <t>0.023</t>
  </si>
  <si>
    <t>0.09</t>
  </si>
  <si>
    <t>Data on sidestream and mainstream smoke are calculated from Daher et al. (2010) tables 1 and 2</t>
  </si>
  <si>
    <t>Biogas</t>
  </si>
  <si>
    <t>DBFZ (2011)</t>
  </si>
  <si>
    <t>DBFZ (2023)</t>
  </si>
  <si>
    <t>Table_3-41</t>
  </si>
  <si>
    <t>Energy efficient stoves</t>
  </si>
  <si>
    <t>Table_4-8</t>
  </si>
  <si>
    <t>0.458</t>
  </si>
  <si>
    <t>DBI (2014)</t>
  </si>
  <si>
    <t>0.45</t>
  </si>
  <si>
    <t>DBI (2014), Fluxys (2009 - 2011)</t>
  </si>
  <si>
    <t>0.027</t>
  </si>
  <si>
    <t>0.0656</t>
  </si>
  <si>
    <t>DBI 2014</t>
  </si>
  <si>
    <t>EU Region</t>
  </si>
  <si>
    <t>Denier van der Gon et al. (2015)</t>
  </si>
  <si>
    <t>Table_3-49_01</t>
  </si>
  <si>
    <t>Residential - Open fireplace</t>
  </si>
  <si>
    <t>Denier van der Gon et al. (2015) applied on EFs in Table 3.39</t>
  </si>
  <si>
    <t>Table_3-49_02</t>
  </si>
  <si>
    <t>Residential - Conventional stoves</t>
  </si>
  <si>
    <t>Denier van der Gon et al. (2015) applied on EFs in Table 3.40</t>
  </si>
  <si>
    <t>Table_3-49_03</t>
  </si>
  <si>
    <t>Residential - High-efficiency stoves</t>
  </si>
  <si>
    <t>Denier van der Gon et al. (2015) applied on EFs in Table 3.41</t>
  </si>
  <si>
    <t>Table_3-49_04</t>
  </si>
  <si>
    <t>Residential - Advanced/ecolabelled stoves and boilers</t>
  </si>
  <si>
    <t>Denier van der Gon et al. (2015) applied on EFs in Table 3.42</t>
  </si>
  <si>
    <t>Table_3-49_05</t>
  </si>
  <si>
    <t>Residential - Conventional boilers &lt; 50 kW</t>
  </si>
  <si>
    <t>Denier van der Gon et al. (2015) applied on EFs in Table 3.43</t>
  </si>
  <si>
    <t>Denier van der Gon et al. (2015) applied on Johansson et al. (2004)</t>
  </si>
  <si>
    <t>Denier van der Gon et al. (2015) applied on Naturvårdsverket, Sweden</t>
  </si>
  <si>
    <t>Table_3-49_06</t>
  </si>
  <si>
    <t>Residential - Pellet stoves and boilers (burning pellets)</t>
  </si>
  <si>
    <t>Denier van der Gon et al. (2015), for BC applied on Schmidl et al. (2011)</t>
  </si>
  <si>
    <t>Line-haul locomotives</t>
  </si>
  <si>
    <t>kg/tonne</t>
  </si>
  <si>
    <t>Derived from carbon balance</t>
  </si>
  <si>
    <t>Rail Cars</t>
  </si>
  <si>
    <t>Shunting locomotives</t>
  </si>
  <si>
    <t>Diffuse emissions</t>
  </si>
  <si>
    <t>kg/Mg crude oil throughput</t>
  </si>
  <si>
    <t>Derived from E-PRTR / EUROSTAT</t>
  </si>
  <si>
    <t>DGC (2009)</t>
  </si>
  <si>
    <t>0.18</t>
  </si>
  <si>
    <t>0.42</t>
  </si>
  <si>
    <t>2.8</t>
  </si>
  <si>
    <t>3.B.1.a</t>
  </si>
  <si>
    <t>Dairy cattle</t>
  </si>
  <si>
    <t>Tier 2 Emission Factor</t>
  </si>
  <si>
    <t>Solid</t>
  </si>
  <si>
    <t>kg NH3-N (AAP d)–1</t>
  </si>
  <si>
    <t>EAGER</t>
  </si>
  <si>
    <t>3.B.1.b</t>
  </si>
  <si>
    <t>Non-dairy cattle</t>
  </si>
  <si>
    <t>Non-dairy cattle (young cattle, beef cattle and suckling cows)</t>
  </si>
  <si>
    <t>3.B.4.g.i</t>
  </si>
  <si>
    <t>Laying hens</t>
  </si>
  <si>
    <t>Laying hens (laying hens and parents)</t>
  </si>
  <si>
    <t>Solid, can be stacked</t>
  </si>
  <si>
    <t>Storage</t>
  </si>
  <si>
    <t>3.B.4.d</t>
  </si>
  <si>
    <t>Goats</t>
  </si>
  <si>
    <t>Grazing/Outdoor</t>
  </si>
  <si>
    <t>3.B.2</t>
  </si>
  <si>
    <t>Sheep</t>
  </si>
  <si>
    <t>Dairy cattle, tied housing</t>
  </si>
  <si>
    <t>Slurry</t>
  </si>
  <si>
    <t>3.B.4.h</t>
  </si>
  <si>
    <t>Other animals</t>
  </si>
  <si>
    <t>Fur animals</t>
  </si>
  <si>
    <t>‘Swine’ (finishing pigs, 8–110 kg)</t>
  </si>
  <si>
    <t>‘Swine’ (sows and piglets to 8 kg)</t>
  </si>
  <si>
    <t>3.B.4.a</t>
  </si>
  <si>
    <t>Buffalo</t>
  </si>
  <si>
    <t>Slurry, can be pumped</t>
  </si>
  <si>
    <t>3.B.4.g.iv</t>
  </si>
  <si>
    <t>Other poultry</t>
  </si>
  <si>
    <t>Geese</t>
  </si>
  <si>
    <t>3.B.4.g.ii</t>
  </si>
  <si>
    <t>Broilers</t>
  </si>
  <si>
    <t>Broilers (broilers and parents)</t>
  </si>
  <si>
    <t>3.B.4.e</t>
  </si>
  <si>
    <t>Horses</t>
  </si>
  <si>
    <t>3.B.4.f</t>
  </si>
  <si>
    <t>Mules and asses</t>
  </si>
  <si>
    <t>Ducks</t>
  </si>
  <si>
    <t>Spreading</t>
  </si>
  <si>
    <t>Outdoor</t>
  </si>
  <si>
    <t>Yard</t>
  </si>
  <si>
    <t>2.D.3.e</t>
  </si>
  <si>
    <t>Degreasing</t>
  </si>
  <si>
    <t>Aqueous cleaning process</t>
  </si>
  <si>
    <t>EGTEI (2003)</t>
  </si>
  <si>
    <t>Table_3-20</t>
  </si>
  <si>
    <t>Coil coating line with powder coating systems (solvent free)</t>
  </si>
  <si>
    <t>Industrial application of adhesives</t>
  </si>
  <si>
    <t>Hot melts or UV cross-linking acrylates or electron beam curing systems (100% solid) without secondary abatement</t>
  </si>
  <si>
    <t>2.D.3.f</t>
  </si>
  <si>
    <t>Dry cleaning</t>
  </si>
  <si>
    <t>Wet cleaning</t>
  </si>
  <si>
    <t>Wood coating</t>
  </si>
  <si>
    <t>High solids system (20% solvent content)</t>
  </si>
  <si>
    <t>Coil coating line with water-based coatings (10 wt-% solvent content)</t>
  </si>
  <si>
    <t>Add-on: Thermal oxidation</t>
  </si>
  <si>
    <t>Leather coating</t>
  </si>
  <si>
    <t>Add on: Biofiltration</t>
  </si>
  <si>
    <t>Add on: Thermal oxidation</t>
  </si>
  <si>
    <t>Very high solids systems (5% solvent content)</t>
  </si>
  <si>
    <t>Conventional closed-circuit PER machine with activated carbon filter</t>
  </si>
  <si>
    <t>Hydrocarbon machines</t>
  </si>
  <si>
    <t>New generation closed-circuit PER machine</t>
  </si>
  <si>
    <t>Sealed chamber system using chlorinated solvents</t>
  </si>
  <si>
    <t>Closed degreaser using A3 solvents or fluoro solvents (HFC and HFE)</t>
  </si>
  <si>
    <t>Closed degreaser using A3 solvents or fluoro solvents (HFC and HFE) with activated carbon filter</t>
  </si>
  <si>
    <t>Emulsions (2% solvent, 50% solid) without secondary abatement</t>
  </si>
  <si>
    <t>0.96</t>
  </si>
  <si>
    <t>Car coating</t>
  </si>
  <si>
    <t>kg/car</t>
  </si>
  <si>
    <t>Truck cabin coating</t>
  </si>
  <si>
    <t>kg/vehicle</t>
  </si>
  <si>
    <t>2.D.3.g</t>
  </si>
  <si>
    <t>Chemical products</t>
  </si>
  <si>
    <t>Tyre production</t>
  </si>
  <si>
    <t>g/kg tyres</t>
  </si>
  <si>
    <t>Wire coating</t>
  </si>
  <si>
    <t>g/kg wire</t>
  </si>
  <si>
    <t>Truck / Van coating</t>
  </si>
  <si>
    <t>g/kg textiles cleaned</t>
  </si>
  <si>
    <t>Bus coating</t>
  </si>
  <si>
    <t>kg/bus</t>
  </si>
  <si>
    <t>2.D.3.h</t>
  </si>
  <si>
    <t>Printing</t>
  </si>
  <si>
    <t>Publication gravure</t>
  </si>
  <si>
    <t>g/kg ink non diluted</t>
  </si>
  <si>
    <t>Speciality organic chemical industry, including the pharmaceutical product manufacturing industry</t>
  </si>
  <si>
    <t>g/kg solvents used</t>
  </si>
  <si>
    <t>g/kg paint applied</t>
  </si>
  <si>
    <t>g/kg cleaning products</t>
  </si>
  <si>
    <t>Heat set offset</t>
  </si>
  <si>
    <t>g/kg ink</t>
  </si>
  <si>
    <t>Vehicle refinishing</t>
  </si>
  <si>
    <t>Packaging, large flexography</t>
  </si>
  <si>
    <t>g/kg ink ready to use</t>
  </si>
  <si>
    <t>Packaging, rotogravure</t>
  </si>
  <si>
    <t>Packaging, small flexography</t>
  </si>
  <si>
    <t>Add on: incinerator on drying oven</t>
  </si>
  <si>
    <t>Substitution with high solids paints (efficiency 40-60%)</t>
  </si>
  <si>
    <t>Semi open-top degreaser and good housekeeping</t>
  </si>
  <si>
    <t>Medium solids systems (55% solvent content)</t>
  </si>
  <si>
    <t>Activated carbon adsorption, fugitive emission: 10% of input</t>
  </si>
  <si>
    <t>Substitution with water-based paints (efficiency 80%)</t>
  </si>
  <si>
    <t>Use of good practices</t>
  </si>
  <si>
    <t>Substitution with dispersion/emulsion (2-3 wt-% solvent)</t>
  </si>
  <si>
    <t>Substitution with dispersion/emulsion and high solids paints</t>
  </si>
  <si>
    <t>Upgrading of the consdensation units or carbon adsorption and solvent recovery</t>
  </si>
  <si>
    <t>Water-based primer and basecoat</t>
  </si>
  <si>
    <t>Substitution with dispersion/emulsion and water-based paints</t>
  </si>
  <si>
    <t>Substitution with dispersion/emulsion, water-based and high solids paints</t>
  </si>
  <si>
    <t>Open-circuit machine with activated carbon filter</t>
  </si>
  <si>
    <t>Traditional desolventiser with old hexane recovery section</t>
  </si>
  <si>
    <t>Traditional solvent based adhesives (65% solvent, 35% solid) with activated carbon adsorption or condensation</t>
  </si>
  <si>
    <t>Traditional solvent based adhesives (65% solvent, 35% solid) with thermal or catalytic incineration</t>
  </si>
  <si>
    <t>0.65</t>
  </si>
  <si>
    <t>0.85</t>
  </si>
  <si>
    <t>Use of water based products (30 wt-% solvent content)</t>
  </si>
  <si>
    <t>Open-top degreaser with activated carbon filter</t>
  </si>
  <si>
    <t>Schumacher type desolventiser-toaster-dryer-cooler with old hexane recovery section</t>
  </si>
  <si>
    <t>Schumacher type desolventiser-toaster-dryer-cooler with new hexane recovery section and process optimisations</t>
  </si>
  <si>
    <t>Semi open-top degreaser and good housekeeping with activated carbon filter</t>
  </si>
  <si>
    <t>Cold cleaner</t>
  </si>
  <si>
    <t>Conventional closed-circuit PER machine</t>
  </si>
  <si>
    <t>g/kg polystyrene</t>
  </si>
  <si>
    <t>EGTEI (2005)</t>
  </si>
  <si>
    <t>Suspension PVC process (S-PVC)</t>
  </si>
  <si>
    <t>Stripping and vent gas treatment</t>
  </si>
  <si>
    <t>g/ton produced</t>
  </si>
  <si>
    <t>EMEP/EEA (2006)</t>
  </si>
  <si>
    <t>2.C.1</t>
  </si>
  <si>
    <t>Iron and steel production</t>
  </si>
  <si>
    <t>Electrostatic precipitator</t>
  </si>
  <si>
    <t>particle &gt; 10 μm</t>
  </si>
  <si>
    <t>0.867</t>
  </si>
  <si>
    <t>EMEP/EEA Guidebook (2006)</t>
  </si>
  <si>
    <t>10 μm &gt; particle &gt; 2.5 μm</t>
  </si>
  <si>
    <t>2.5 μm &gt; particle</t>
  </si>
  <si>
    <t>0.921</t>
  </si>
  <si>
    <t>Meat, fish and poultry</t>
  </si>
  <si>
    <t>kg/Mg product</t>
  </si>
  <si>
    <t>Brown Coal</t>
  </si>
  <si>
    <t>Lignite</t>
  </si>
  <si>
    <t>High impact polystyrene (HIPS)</t>
  </si>
  <si>
    <t>Europe</t>
  </si>
  <si>
    <t>Production of General purpose polystyrene (GPPS)</t>
  </si>
  <si>
    <t>kg/ha area burned</t>
  </si>
  <si>
    <t>Cakes, biscuits and breakfast cereals</t>
  </si>
  <si>
    <t>Brandy</t>
  </si>
  <si>
    <t>kg/hl alcohol</t>
  </si>
  <si>
    <t>Grain whisky</t>
  </si>
  <si>
    <t>kg/ton produced</t>
  </si>
  <si>
    <t>Table_3-43</t>
  </si>
  <si>
    <t>Table_3-51</t>
  </si>
  <si>
    <t>Malt whisky</t>
  </si>
  <si>
    <t>Basic oxygen furnace steel plant</t>
  </si>
  <si>
    <t>g/Mg steel produced</t>
  </si>
  <si>
    <t>Bread, typical</t>
  </si>
  <si>
    <t>5.67</t>
  </si>
  <si>
    <t>6.33</t>
  </si>
  <si>
    <t>North America</t>
  </si>
  <si>
    <t>Sugar</t>
  </si>
  <si>
    <t>kg/Mg sugar</t>
  </si>
  <si>
    <t>Table_3-59</t>
  </si>
  <si>
    <t>34.7</t>
  </si>
  <si>
    <t>Sinter production</t>
  </si>
  <si>
    <t>µg/Mg sinter produced</t>
  </si>
  <si>
    <t>3.2</t>
  </si>
  <si>
    <t>Low, medium and high pressure processes</t>
  </si>
  <si>
    <t>g/Mg asphalt</t>
  </si>
  <si>
    <t>Table_3-25</t>
  </si>
  <si>
    <t>Wet/dry contact process with intermediate condensation/ absorption</t>
  </si>
  <si>
    <t>Table_3-23</t>
  </si>
  <si>
    <t>Table_3-24</t>
  </si>
  <si>
    <t>Wet contact process (98% and 78 % sulphuric acid)</t>
  </si>
  <si>
    <t>Coating</t>
  </si>
  <si>
    <t>Saturant</t>
  </si>
  <si>
    <t>0.012</t>
  </si>
  <si>
    <t>0.00667</t>
  </si>
  <si>
    <t>Beer (including de-alcoholized)</t>
  </si>
  <si>
    <t>kg/hl beer</t>
  </si>
  <si>
    <t>0.11</t>
  </si>
  <si>
    <t>White wine</t>
  </si>
  <si>
    <t>kg/hl wine</t>
  </si>
  <si>
    <t>Blast furnace charging</t>
  </si>
  <si>
    <t>g/Mg pig iron produced</t>
  </si>
  <si>
    <t>0.15</t>
  </si>
  <si>
    <t>Table 3-3</t>
  </si>
  <si>
    <t>Pellet production</t>
  </si>
  <si>
    <t>g/Mg pellet</t>
  </si>
  <si>
    <t>g/Mg sinter produced</t>
  </si>
  <si>
    <t>Red whine</t>
  </si>
  <si>
    <t>0.24</t>
  </si>
  <si>
    <t>mg/Mg pellet</t>
  </si>
  <si>
    <t>kg/Mg coal produced</t>
  </si>
  <si>
    <t>Compost production</t>
  </si>
  <si>
    <t>kg/Mg organic waste</t>
  </si>
  <si>
    <t>0.0073</t>
  </si>
  <si>
    <t>0.73</t>
  </si>
  <si>
    <t>Particle and acid gas abatement</t>
  </si>
  <si>
    <t>0.869</t>
  </si>
  <si>
    <t>MEEP (moving ESP)</t>
  </si>
  <si>
    <t>0.25</t>
  </si>
  <si>
    <t>0.917</t>
  </si>
  <si>
    <t>Acid gas abatement</t>
  </si>
  <si>
    <t>0.294</t>
  </si>
  <si>
    <t>0.922</t>
  </si>
  <si>
    <t>Refueling. Stage II automotive refueling controls</t>
  </si>
  <si>
    <t>Vapour recovery</t>
  </si>
  <si>
    <t>0.95</t>
  </si>
  <si>
    <t>high performance washer (airfine)</t>
  </si>
  <si>
    <t>0.958</t>
  </si>
  <si>
    <t>Biofilter</t>
  </si>
  <si>
    <t>0.97</t>
  </si>
  <si>
    <t>Refuelling - Enlarged automotive carbon canister to control refuelling emissions</t>
  </si>
  <si>
    <t>0.93</t>
  </si>
  <si>
    <t>injection of adsorbents / fabric filters</t>
  </si>
  <si>
    <t>0.972</t>
  </si>
  <si>
    <t>Modern plant with PCDD/F removal</t>
  </si>
  <si>
    <t>0.98</t>
  </si>
  <si>
    <t>0.912</t>
  </si>
  <si>
    <t>0.99</t>
  </si>
  <si>
    <t>Particle abatement only</t>
  </si>
  <si>
    <t>0.994</t>
  </si>
  <si>
    <t>0.951</t>
  </si>
  <si>
    <t>0.995</t>
  </si>
  <si>
    <t>0.977</t>
  </si>
  <si>
    <t>0.997</t>
  </si>
  <si>
    <t>EU Waste Incineration Directive (WID) compliant plant 1</t>
  </si>
  <si>
    <t>0.984</t>
  </si>
  <si>
    <t>0.998</t>
  </si>
  <si>
    <t>0.989</t>
  </si>
  <si>
    <t>0.999</t>
  </si>
  <si>
    <t>0.992</t>
  </si>
  <si>
    <t>Table_3-32</t>
  </si>
  <si>
    <t>Other spirits</t>
  </si>
  <si>
    <t>1.13</t>
  </si>
  <si>
    <t>10.2</t>
  </si>
  <si>
    <t>12.6</t>
  </si>
  <si>
    <t>1.77</t>
  </si>
  <si>
    <t>15.9</t>
  </si>
  <si>
    <t>0.504</t>
  </si>
  <si>
    <t>16.8</t>
  </si>
  <si>
    <t>0.233</t>
  </si>
  <si>
    <t>3.07</t>
  </si>
  <si>
    <t>27.6</t>
  </si>
  <si>
    <t>5.D.1</t>
  </si>
  <si>
    <t>Domestic wastewater handling</t>
  </si>
  <si>
    <t>kg/person/year</t>
  </si>
  <si>
    <t>4.9</t>
  </si>
  <si>
    <t>4.57</t>
  </si>
  <si>
    <t>41.1</t>
  </si>
  <si>
    <t>0.567</t>
  </si>
  <si>
    <t>5.1</t>
  </si>
  <si>
    <t>5.4</t>
  </si>
  <si>
    <t>6.1</t>
  </si>
  <si>
    <t>54.9</t>
  </si>
  <si>
    <t>0.933</t>
  </si>
  <si>
    <t>8.4</t>
  </si>
  <si>
    <t>1.03</t>
  </si>
  <si>
    <t>9.3</t>
  </si>
  <si>
    <t>1.07</t>
  </si>
  <si>
    <t>9.6</t>
  </si>
  <si>
    <t>EMEP/EEA Guidebook 2009</t>
  </si>
  <si>
    <t>Table_3-9_03</t>
  </si>
  <si>
    <t>Passenger car</t>
  </si>
  <si>
    <t>g/kg fuel</t>
  </si>
  <si>
    <t>EMEP/EEA Guidebook 2016</t>
  </si>
  <si>
    <t>Table_3-6_03</t>
  </si>
  <si>
    <t>Table_3-9_07</t>
  </si>
  <si>
    <t>CNG (Buses)</t>
  </si>
  <si>
    <t>Table_3-8_07</t>
  </si>
  <si>
    <t>Table_3-10_07</t>
  </si>
  <si>
    <t>Table_3-10_03</t>
  </si>
  <si>
    <t>Table_3-15_10</t>
  </si>
  <si>
    <t>Tier 1 fuel consumption</t>
  </si>
  <si>
    <t>Table_3-15_03</t>
  </si>
  <si>
    <t>Table_3-15_02</t>
  </si>
  <si>
    <t>Table_3-15_01</t>
  </si>
  <si>
    <t>Table_3-15_07</t>
  </si>
  <si>
    <t>Table_3-15_04</t>
  </si>
  <si>
    <t>Table_3-15_06</t>
  </si>
  <si>
    <t>Table_3-15_08</t>
  </si>
  <si>
    <t>Table_3-15_09</t>
  </si>
  <si>
    <t>CNG (buses)</t>
  </si>
  <si>
    <t>Table_3-7_07</t>
  </si>
  <si>
    <t>Table_3-8_03</t>
  </si>
  <si>
    <t>Table_3-8_08</t>
  </si>
  <si>
    <t>6.8E-06</t>
  </si>
  <si>
    <t>1.04E-05</t>
  </si>
  <si>
    <t>Table_3-5_07</t>
  </si>
  <si>
    <t>2.2</t>
  </si>
  <si>
    <t>Table_3-6_07</t>
  </si>
  <si>
    <t>5.5</t>
  </si>
  <si>
    <t>Table_3-5_03</t>
  </si>
  <si>
    <t>38.7</t>
  </si>
  <si>
    <t>Table_3-10_06</t>
  </si>
  <si>
    <t>1.6E-05</t>
  </si>
  <si>
    <t>0.000194</t>
  </si>
  <si>
    <t>Table_3-10_05</t>
  </si>
  <si>
    <t>Table_3-10_02</t>
  </si>
  <si>
    <t>Table_3-10_08</t>
  </si>
  <si>
    <t>1.7E-05</t>
  </si>
  <si>
    <t>Table_3-10_04</t>
  </si>
  <si>
    <t>Table_3-10_01</t>
  </si>
  <si>
    <t>Table_3-7_06</t>
  </si>
  <si>
    <t>0.013</t>
  </si>
  <si>
    <t>Table_3-7_05</t>
  </si>
  <si>
    <t>0.038</t>
  </si>
  <si>
    <t>Table_3-6_04</t>
  </si>
  <si>
    <t>Table_3-6_01</t>
  </si>
  <si>
    <t>Table_3-7_03</t>
  </si>
  <si>
    <t>0.08</t>
  </si>
  <si>
    <t>Table_3-7_02</t>
  </si>
  <si>
    <t>0.024</t>
  </si>
  <si>
    <t>Table_3-7_08</t>
  </si>
  <si>
    <t>0.048</t>
  </si>
  <si>
    <t>0.067</t>
  </si>
  <si>
    <t>0.072</t>
  </si>
  <si>
    <t>0.089</t>
  </si>
  <si>
    <t>0.044</t>
  </si>
  <si>
    <t>0.107</t>
  </si>
  <si>
    <t>0.202</t>
  </si>
  <si>
    <t>Table_3-7_04</t>
  </si>
  <si>
    <t>0.103</t>
  </si>
  <si>
    <t>0.316</t>
  </si>
  <si>
    <t>Table_3-7_01</t>
  </si>
  <si>
    <t>0.133</t>
  </si>
  <si>
    <t>0.32</t>
  </si>
  <si>
    <t>0.667</t>
  </si>
  <si>
    <t>0.324</t>
  </si>
  <si>
    <t>1.106</t>
  </si>
  <si>
    <t>Table_3-6_08</t>
  </si>
  <si>
    <t>Table_3-6_06</t>
  </si>
  <si>
    <t>0.61</t>
  </si>
  <si>
    <t>0.67</t>
  </si>
  <si>
    <t>Table_3-6_02</t>
  </si>
  <si>
    <t>Table_3-6_05</t>
  </si>
  <si>
    <t>1.52</t>
  </si>
  <si>
    <t>Table_3-8_02</t>
  </si>
  <si>
    <t>4.05E-05</t>
  </si>
  <si>
    <t>1.11E-05</t>
  </si>
  <si>
    <t>Table_3-5_02</t>
  </si>
  <si>
    <t>0.41</t>
  </si>
  <si>
    <t>1.88</t>
  </si>
  <si>
    <t>Table_3-5_05</t>
  </si>
  <si>
    <t>1.29</t>
  </si>
  <si>
    <t>1.96</t>
  </si>
  <si>
    <t>Table_3-5_06</t>
  </si>
  <si>
    <t>5.73</t>
  </si>
  <si>
    <t>10.57</t>
  </si>
  <si>
    <t>1.99</t>
  </si>
  <si>
    <t>10.73</t>
  </si>
  <si>
    <t>6.37</t>
  </si>
  <si>
    <t>11.71</t>
  </si>
  <si>
    <t>11.2</t>
  </si>
  <si>
    <t>13.88</t>
  </si>
  <si>
    <t>13.36</t>
  </si>
  <si>
    <t>18.43</t>
  </si>
  <si>
    <t>Table_3-9_06</t>
  </si>
  <si>
    <t>3.33E-05</t>
  </si>
  <si>
    <t>2.84E-05</t>
  </si>
  <si>
    <t>Table_3-5_04</t>
  </si>
  <si>
    <t>68.7</t>
  </si>
  <si>
    <t>238.3</t>
  </si>
  <si>
    <t>3.24</t>
  </si>
  <si>
    <t>25.46</t>
  </si>
  <si>
    <t>25.66</t>
  </si>
  <si>
    <t>3.91</t>
  </si>
  <si>
    <t>26.08</t>
  </si>
  <si>
    <t>Table_3-5_01</t>
  </si>
  <si>
    <t>269.5</t>
  </si>
  <si>
    <t>4.48</t>
  </si>
  <si>
    <t>29.89</t>
  </si>
  <si>
    <t>Table_3-9_05</t>
  </si>
  <si>
    <t>1.58E-05</t>
  </si>
  <si>
    <t>3.19E-05</t>
  </si>
  <si>
    <t>Table_3-8_05</t>
  </si>
  <si>
    <t>8.7E-06</t>
  </si>
  <si>
    <t>3.21E-05</t>
  </si>
  <si>
    <t>Table_3-8_04</t>
  </si>
  <si>
    <t>3.5E-06</t>
  </si>
  <si>
    <t>Table_3-9_04</t>
  </si>
  <si>
    <t>1.03E-05</t>
  </si>
  <si>
    <t>3.6E-06</t>
  </si>
  <si>
    <t>Table_3-8_06</t>
  </si>
  <si>
    <t>3.44E-05</t>
  </si>
  <si>
    <t>3.72E-05</t>
  </si>
  <si>
    <t>1.33</t>
  </si>
  <si>
    <t>3.77</t>
  </si>
  <si>
    <t>1.21E-05</t>
  </si>
  <si>
    <t>3.9E-06</t>
  </si>
  <si>
    <t>Table_3-8_01</t>
  </si>
  <si>
    <t>4.18</t>
  </si>
  <si>
    <t>34.3</t>
  </si>
  <si>
    <t>5.55</t>
  </si>
  <si>
    <t>34.42</t>
  </si>
  <si>
    <t>Table_3-5_08</t>
  </si>
  <si>
    <t>364.8</t>
  </si>
  <si>
    <t>28.34</t>
  </si>
  <si>
    <t>38.29</t>
  </si>
  <si>
    <t>Table_3-9_02</t>
  </si>
  <si>
    <t>2.14E-05</t>
  </si>
  <si>
    <t>4.55E-05</t>
  </si>
  <si>
    <t>1.18E-05</t>
  </si>
  <si>
    <t>4.58E-05</t>
  </si>
  <si>
    <t>Table_3-9_01</t>
  </si>
  <si>
    <t>1.14E-05</t>
  </si>
  <si>
    <t>5.4E-06</t>
  </si>
  <si>
    <t>5.1E-06</t>
  </si>
  <si>
    <t>5.5E-06</t>
  </si>
  <si>
    <t>4.2E-06</t>
  </si>
  <si>
    <t>5.6E-06</t>
  </si>
  <si>
    <t>1.33E-05</t>
  </si>
  <si>
    <t>5.9E-06</t>
  </si>
  <si>
    <t>6.2E-06</t>
  </si>
  <si>
    <t>331.2</t>
  </si>
  <si>
    <t>664.5</t>
  </si>
  <si>
    <t>8.6E-06</t>
  </si>
  <si>
    <t>7.3E-06</t>
  </si>
  <si>
    <t>3.69E-05</t>
  </si>
  <si>
    <t>7.5E-06</t>
  </si>
  <si>
    <t>2.05</t>
  </si>
  <si>
    <t>8.19</t>
  </si>
  <si>
    <t>Table_3-9_08</t>
  </si>
  <si>
    <t>8.4E-06</t>
  </si>
  <si>
    <t>9.6E-06</t>
  </si>
  <si>
    <t>9.2E-06</t>
  </si>
  <si>
    <t>5.26E-05</t>
  </si>
  <si>
    <t>5.B.2</t>
  </si>
  <si>
    <t>Biological treatment of waste - Anaerobic digestion at biogas facilities</t>
  </si>
  <si>
    <t>Liquid storage (after digestion)</t>
  </si>
  <si>
    <t>kg NH3-N per kg N in feedstock</t>
  </si>
  <si>
    <t>EMEP/EEA Guidebook 2016 (Chapter 5.B.2)</t>
  </si>
  <si>
    <t>Solid storage (after digestion)</t>
  </si>
  <si>
    <t>0.0007</t>
  </si>
  <si>
    <t>0.0066</t>
  </si>
  <si>
    <t>0.0202</t>
  </si>
  <si>
    <t>0.0086</t>
  </si>
  <si>
    <t>0.0263</t>
  </si>
  <si>
    <t>Storage of non-separated digestate</t>
  </si>
  <si>
    <t>0.0152</t>
  </si>
  <si>
    <t>0.0465</t>
  </si>
  <si>
    <t>Storage (before digestion)</t>
  </si>
  <si>
    <t>0.0163</t>
  </si>
  <si>
    <t>0.0501</t>
  </si>
  <si>
    <t>Table_3-15_05</t>
  </si>
  <si>
    <t>EMEP/EEA Guidebook 2023</t>
  </si>
  <si>
    <t>Table_3-23_12</t>
  </si>
  <si>
    <t>Hybrid</t>
  </si>
  <si>
    <t>Urban hybrid buses - EURO VI A/B/C</t>
  </si>
  <si>
    <t>Urban hybrid buses - EURO VI D/E</t>
  </si>
  <si>
    <t>3.D.a.1</t>
  </si>
  <si>
    <t>Inorganic N-fertilizers (includes also urea application)</t>
  </si>
  <si>
    <t>Anydrous ammonia (AH)</t>
  </si>
  <si>
    <t>High pH</t>
  </si>
  <si>
    <t>g NH3 kg-1 N applied</t>
  </si>
  <si>
    <t>EMEP/EEA Guidebook, 2023</t>
  </si>
  <si>
    <t>Normal pH</t>
  </si>
  <si>
    <t>AN</t>
  </si>
  <si>
    <t>CAN</t>
  </si>
  <si>
    <t>NK mixtures</t>
  </si>
  <si>
    <t>Ammonium phosphate (AP)</t>
  </si>
  <si>
    <t>AS</t>
  </si>
  <si>
    <t>NP mixtures</t>
  </si>
  <si>
    <t>NPK mixtures</t>
  </si>
  <si>
    <t>Other straight N compounds</t>
  </si>
  <si>
    <t>N solutions</t>
  </si>
  <si>
    <t>Urea</t>
  </si>
  <si>
    <t>Grass</t>
  </si>
  <si>
    <t>Dry climate</t>
  </si>
  <si>
    <t>Cleaning</t>
  </si>
  <si>
    <t>kg ha-1</t>
  </si>
  <si>
    <t>Wet climate</t>
  </si>
  <si>
    <t>Barley</t>
  </si>
  <si>
    <t>Drying</t>
  </si>
  <si>
    <t>Oat</t>
  </si>
  <si>
    <t>Rye</t>
  </si>
  <si>
    <t>Wheat</t>
  </si>
  <si>
    <t>Harvesting</t>
  </si>
  <si>
    <t>Soil cultivation</t>
  </si>
  <si>
    <t>Other arable</t>
  </si>
  <si>
    <t>NC</t>
  </si>
  <si>
    <t>3.D.a.2.b</t>
  </si>
  <si>
    <t>Sewage sludge  applied to soils</t>
  </si>
  <si>
    <t>0,0066 or 0,13</t>
  </si>
  <si>
    <t>kg NH3 capita -1</t>
  </si>
  <si>
    <t>3.D.a.4</t>
  </si>
  <si>
    <t>Crop residues applied to soils</t>
  </si>
  <si>
    <t>kg NH3 kg-1 crop N residue N on soil surface for 3 days</t>
  </si>
  <si>
    <t>kg NH3 kg–1 fertiliser N applied</t>
  </si>
  <si>
    <t>NO</t>
  </si>
  <si>
    <t>kg NO2 capita–1</t>
  </si>
  <si>
    <t>EN 303 class 5 boilers, 150-300 kW</t>
  </si>
  <si>
    <t>EN 303 class 5 boilers, 150-300 Kw, German test standard for 500 kW-1MW boilers</t>
  </si>
  <si>
    <t>Fireplaces, Saunas and Outdoor Heaters</t>
  </si>
  <si>
    <t>Solid Fuel (not biomass)</t>
  </si>
  <si>
    <t>Engelbrecht et al. (2002)</t>
  </si>
  <si>
    <t>3.5</t>
  </si>
  <si>
    <t>England et al. (2004), Wien et al. (2004), US EPA (2011)</t>
  </si>
  <si>
    <t>Entec (2007)</t>
  </si>
  <si>
    <t>Entec (2007).  See also note (2)</t>
  </si>
  <si>
    <t>Entec (2007). See also note (2)</t>
  </si>
  <si>
    <t>Environment Australia, 1999</t>
  </si>
  <si>
    <t>Table_3-2-e</t>
  </si>
  <si>
    <t>Professional consumer cleaning</t>
  </si>
  <si>
    <t>g/kg solvent</t>
  </si>
  <si>
    <t>ESIG (2015)</t>
  </si>
  <si>
    <t>Table_3-2-f</t>
  </si>
  <si>
    <t>Industrial, professional and consumer coatings</t>
  </si>
  <si>
    <t>Table_3-2-h</t>
  </si>
  <si>
    <t>Other consumer uses (households, aerosols, cosmetics)</t>
  </si>
  <si>
    <t>Table_3-2-g</t>
  </si>
  <si>
    <t>Road and construction</t>
  </si>
  <si>
    <t>Table_3-2-a</t>
  </si>
  <si>
    <t>Agrochemical uses</t>
  </si>
  <si>
    <t>Table_3-2-d</t>
  </si>
  <si>
    <t>Binder and release agents</t>
  </si>
  <si>
    <t>Table_3-2-b</t>
  </si>
  <si>
    <t>Blowing agents</t>
  </si>
  <si>
    <t>Table_3-2-c</t>
  </si>
  <si>
    <t>De-icing</t>
  </si>
  <si>
    <t>Table_3-4-aa</t>
  </si>
  <si>
    <t>F27_FOKKER_Turboprop_Turboprop_2</t>
  </si>
  <si>
    <t>kg/LTO</t>
  </si>
  <si>
    <t>EUROCONTROL 2016</t>
  </si>
  <si>
    <t>1.A.3.a.i.(i)</t>
  </si>
  <si>
    <t>International aviation (LTO)</t>
  </si>
  <si>
    <t>Table_3-4-z</t>
  </si>
  <si>
    <t>E175_EMBRAER_Jet_8GE108_2</t>
  </si>
  <si>
    <t>HC</t>
  </si>
  <si>
    <t>Table_3-4-c</t>
  </si>
  <si>
    <t>A319_AIRBUS_Jet_3CM027_2</t>
  </si>
  <si>
    <t>Table_3-4-d</t>
  </si>
  <si>
    <t>A320_AIRBUS_Jet_3CM026_2</t>
  </si>
  <si>
    <t>Table_3-4-k</t>
  </si>
  <si>
    <t>B737_BOEING_Jet_3CM032_2</t>
  </si>
  <si>
    <t>Table_3-4-l</t>
  </si>
  <si>
    <t>B738_BOEING_Jet_8CM051_2</t>
  </si>
  <si>
    <t>Table_3-4-b</t>
  </si>
  <si>
    <t>A310_AIRBUS_Jet_2GE037_2</t>
  </si>
  <si>
    <t>Table_3-4-q</t>
  </si>
  <si>
    <t>B753_BOEING_Jet_5RR039_2</t>
  </si>
  <si>
    <t>Table_3-4-x</t>
  </si>
  <si>
    <t>DC8_MCDONNELL DOUGLAS_Jet_1CM003_4</t>
  </si>
  <si>
    <t>Table_3-4-ac</t>
  </si>
  <si>
    <t>T39_SABRELINER_Jet_1AS002_2</t>
  </si>
  <si>
    <t>Table_3-4-a</t>
  </si>
  <si>
    <t>A306_AIRBUS_Jet_1PW048_2</t>
  </si>
  <si>
    <t>Table_3-4-e</t>
  </si>
  <si>
    <t>A332_AIRBUS_Jet_14RR071_2</t>
  </si>
  <si>
    <t>Table_3-4-f</t>
  </si>
  <si>
    <t>A333_AIRBUS_Jet_14RR071_2</t>
  </si>
  <si>
    <t>Table_3-4-p</t>
  </si>
  <si>
    <t>B752_BOEING_Jet_5RR038_2</t>
  </si>
  <si>
    <t>Table_3-4-r</t>
  </si>
  <si>
    <t>B762_BOEING_Jet_1GE012_2</t>
  </si>
  <si>
    <t>Table_3-4-s</t>
  </si>
  <si>
    <t>B763_BOEING_Jet_12PW101_2</t>
  </si>
  <si>
    <t>Table_3-4-t</t>
  </si>
  <si>
    <t>B772_BOEING_Jet_8GE100_2</t>
  </si>
  <si>
    <t>Table_3-4-u</t>
  </si>
  <si>
    <t>B773_BOEING_Jet_2RR027_2</t>
  </si>
  <si>
    <t>Table_3-4-ab</t>
  </si>
  <si>
    <t>MD11_MCDONNELL DOUGLAS_Jet_2GE049_3</t>
  </si>
  <si>
    <t>Table_3-4-h</t>
  </si>
  <si>
    <t>A345_AIRBUS_Jet_8RR044_4</t>
  </si>
  <si>
    <t>Table_3-4-i</t>
  </si>
  <si>
    <t>A346_AIRBUS_Jet_8RR045_4</t>
  </si>
  <si>
    <t>Table_3-4-o</t>
  </si>
  <si>
    <t>B744_BOEING_Jet_2GE045_4</t>
  </si>
  <si>
    <t>Table_3-4-v</t>
  </si>
  <si>
    <t>B77W_BOEING_Jet_7GE099_2</t>
  </si>
  <si>
    <t>Table_3-4-y</t>
  </si>
  <si>
    <t>DC10_MCDONNELL DOUGLAS_Jet_3GE074_3</t>
  </si>
  <si>
    <t>Table_3-4-j</t>
  </si>
  <si>
    <t>A380_AIRBUS_Jet_8RR046_4</t>
  </si>
  <si>
    <t>Table_3-4-w</t>
  </si>
  <si>
    <t>B788_BOEING_Jet_11GE136_2</t>
  </si>
  <si>
    <t>Table_3-4-m</t>
  </si>
  <si>
    <t>B742_BOEING_Jet_3GE077_4</t>
  </si>
  <si>
    <t>Table_3-4-n</t>
  </si>
  <si>
    <t>B743_BOEING_Jet_3GE077_4</t>
  </si>
  <si>
    <t>Table_3-4-g</t>
  </si>
  <si>
    <t>A343_AIRBUS_Jet_2CM015_4</t>
  </si>
  <si>
    <t>Fuel use for LTO</t>
  </si>
  <si>
    <t>H2O</t>
  </si>
  <si>
    <t>2.H.1</t>
  </si>
  <si>
    <t>Pulp and paper industry</t>
  </si>
  <si>
    <t>Paper pulp (Acid sulfite process)</t>
  </si>
  <si>
    <t>kg/Mg air dried pulp</t>
  </si>
  <si>
    <t>European Commission (2001)</t>
  </si>
  <si>
    <t>Paper pulp (Kraft process)</t>
  </si>
  <si>
    <t>kg/Mg dried pulp</t>
  </si>
  <si>
    <t>kg/Mg steel produced</t>
  </si>
  <si>
    <t>Hot rolling mills</t>
  </si>
  <si>
    <t>g/Mg steel</t>
  </si>
  <si>
    <t>Electric furnace steel plant</t>
  </si>
  <si>
    <t>Cold rolling mills</t>
  </si>
  <si>
    <t>Reheating Furnace</t>
  </si>
  <si>
    <t>Coke/Blast Furnace Gas/Coke Oven Gas/Nat Gas</t>
  </si>
  <si>
    <t>g/Mg lime</t>
  </si>
  <si>
    <t>Secondary copper production</t>
  </si>
  <si>
    <t>Oil/coal/coke</t>
  </si>
  <si>
    <t>Secondary zinc production</t>
  </si>
  <si>
    <t>Coke/gas/oil</t>
  </si>
  <si>
    <t>Magnesium Production</t>
  </si>
  <si>
    <t>Secondary lead production</t>
  </si>
  <si>
    <t>Oil/gas</t>
  </si>
  <si>
    <t>Primary zinc production</t>
  </si>
  <si>
    <t>Primary copper production</t>
  </si>
  <si>
    <t>Coal/gas/oil</t>
  </si>
  <si>
    <t>Nickel Production</t>
  </si>
  <si>
    <t>Gas</t>
  </si>
  <si>
    <t>Primary lead production</t>
  </si>
  <si>
    <t>µg I-TEQ/Mg pig iron</t>
  </si>
  <si>
    <t>0.005</t>
  </si>
  <si>
    <t>0.016</t>
  </si>
  <si>
    <t>0.46</t>
  </si>
  <si>
    <t>0.008</t>
  </si>
  <si>
    <t>0.74</t>
  </si>
  <si>
    <t>3.9</t>
  </si>
  <si>
    <t>4.4</t>
  </si>
  <si>
    <t>2.C.6</t>
  </si>
  <si>
    <t>Zinc production</t>
  </si>
  <si>
    <t>g/Mg zinc</t>
  </si>
  <si>
    <t>European Commission (2001)/same ratio to Pb as in Tier 1</t>
  </si>
  <si>
    <t>European Commission (2001)/same relation to Pb as in Tier 1</t>
  </si>
  <si>
    <t>Catalytic cracking unit regenerators</t>
  </si>
  <si>
    <t>Additional cyclone stages installed external to the regenerator</t>
  </si>
  <si>
    <t>European Commission (2003)</t>
  </si>
  <si>
    <t>Electrostatic precipitators</t>
  </si>
  <si>
    <t>Full burn regeneration</t>
  </si>
  <si>
    <t>European Commission (2004)</t>
  </si>
  <si>
    <t>Partial burn with CO boiler</t>
  </si>
  <si>
    <t>Grey iron furnace</t>
  </si>
  <si>
    <t>Coke/oil/gas</t>
  </si>
  <si>
    <t>g/Mg charged</t>
  </si>
  <si>
    <t>European Commission (2005)</t>
  </si>
  <si>
    <t>Fluid Bed Boilers</t>
  </si>
  <si>
    <t>European Commission (2006)</t>
  </si>
  <si>
    <t>Hard Coal</t>
  </si>
  <si>
    <t xml:space="preserve">hard coal </t>
  </si>
  <si>
    <t>0.0047</t>
  </si>
  <si>
    <t>0.087</t>
  </si>
  <si>
    <t>8.7</t>
  </si>
  <si>
    <t>85.2</t>
  </si>
  <si>
    <t>g/kg raw hid</t>
  </si>
  <si>
    <t>European Commission (2007)</t>
  </si>
  <si>
    <t>Bricks and tiles production</t>
  </si>
  <si>
    <t>Gas/oil/coal</t>
  </si>
  <si>
    <t>Enamel</t>
  </si>
  <si>
    <t>2.45</t>
  </si>
  <si>
    <t>Container glass production</t>
  </si>
  <si>
    <t>European Commission (2008)</t>
  </si>
  <si>
    <t>Blast Furnace</t>
  </si>
  <si>
    <t>Coke/Blast Furnace Gas/Coke oven gas/NG/oil/BOF ga</t>
  </si>
  <si>
    <t>g/tonne pig iron</t>
  </si>
  <si>
    <t>Pellitising Plants</t>
  </si>
  <si>
    <t>Blast Furnace Gas/Coke Oven Gas/Nat Gas</t>
  </si>
  <si>
    <t>g/tonne pellet</t>
  </si>
  <si>
    <t>Glass (flat, container, domestic, special,cont. filament glass fibre)</t>
  </si>
  <si>
    <t>Continuous filament glass fibres</t>
  </si>
  <si>
    <t>Water glass</t>
  </si>
  <si>
    <t>Flat glass production</t>
  </si>
  <si>
    <t>Sinter Plants</t>
  </si>
  <si>
    <t>Blast Furnace Gas/Coke Oven Gas</t>
  </si>
  <si>
    <t>g/tonne sinter</t>
  </si>
  <si>
    <t>Glass wool production</t>
  </si>
  <si>
    <t>Mineral Wool</t>
  </si>
  <si>
    <t>0.075</t>
  </si>
  <si>
    <t>Secondary Aluminium</t>
  </si>
  <si>
    <t>European Commission (2009)</t>
  </si>
  <si>
    <t>Cement manufacture</t>
  </si>
  <si>
    <t>Coal/pet. Coke/gas/oil/recovered wastes</t>
  </si>
  <si>
    <t>g/te clinker</t>
  </si>
  <si>
    <t>European Commission (2010)</t>
  </si>
  <si>
    <t>ng I-TEQ/te clinker</t>
  </si>
  <si>
    <t>0.0267</t>
  </si>
  <si>
    <t>Lime</t>
  </si>
  <si>
    <t>0.014</t>
  </si>
  <si>
    <t>0.028</t>
  </si>
  <si>
    <t>1.B.1.b</t>
  </si>
  <si>
    <t>Fugitive emissions from solid fuels - Solid fuel transformation</t>
  </si>
  <si>
    <t>Coal charging</t>
  </si>
  <si>
    <t>g/Mg coke</t>
  </si>
  <si>
    <t>European Commission (2012)</t>
  </si>
  <si>
    <t>mg/Mg steel</t>
  </si>
  <si>
    <t>µg I-TEQ/Mg steel</t>
  </si>
  <si>
    <t>Door and lid leaks</t>
  </si>
  <si>
    <t>Coke quenching</t>
  </si>
  <si>
    <t>µg I-TEQ/Mg sinter</t>
  </si>
  <si>
    <t>mg/Mg sinter</t>
  </si>
  <si>
    <t>µg I-TEQ/Mg pellet</t>
  </si>
  <si>
    <t>0.043</t>
  </si>
  <si>
    <t>European Commission (2012), US EPA (2008)</t>
  </si>
  <si>
    <t>3.4</t>
  </si>
  <si>
    <t>European Commission (2012a)</t>
  </si>
  <si>
    <t>European Commission (2012b)</t>
  </si>
  <si>
    <t>2.C.7.a</t>
  </si>
  <si>
    <t>Copper production</t>
  </si>
  <si>
    <t>Modern ESP</t>
  </si>
  <si>
    <t>0.965</t>
  </si>
  <si>
    <t>0.983</t>
  </si>
  <si>
    <t>European Commission (2013)</t>
  </si>
  <si>
    <t>2.C.5</t>
  </si>
  <si>
    <t>Lead production</t>
  </si>
  <si>
    <t>Modern Venturi scrubber</t>
  </si>
  <si>
    <t>0.985</t>
  </si>
  <si>
    <t>Modern fabric filter</t>
  </si>
  <si>
    <t>0.996</t>
  </si>
  <si>
    <t>0.9995</t>
  </si>
  <si>
    <t>Electrostatic precipitator, single-stage scrubber</t>
  </si>
  <si>
    <t>European Commission (2014)</t>
  </si>
  <si>
    <t>kg/Mg aluminium produced</t>
  </si>
  <si>
    <t>g/Mg copper</t>
  </si>
  <si>
    <t>g/Mg lead</t>
  </si>
  <si>
    <t>Single contact sulphuric acid plants</t>
  </si>
  <si>
    <t>0.991</t>
  </si>
  <si>
    <t>Double contact sulphuric acid plants</t>
  </si>
  <si>
    <t>0.9997</t>
  </si>
  <si>
    <t>µg/Mg lead</t>
  </si>
  <si>
    <t>5.2</t>
  </si>
  <si>
    <t>6.8</t>
  </si>
  <si>
    <t>7.6</t>
  </si>
  <si>
    <t>Scrubber</t>
  </si>
  <si>
    <t>European Commission (2015)</t>
  </si>
  <si>
    <t>Table_3-5c</t>
  </si>
  <si>
    <t>kg/hr</t>
  </si>
  <si>
    <t>Expert judgement</t>
  </si>
  <si>
    <t>Table_3-5b</t>
  </si>
  <si>
    <t>Table_3-5a</t>
  </si>
  <si>
    <t>7.75</t>
  </si>
  <si>
    <t>Expert judgement derived from EMEP/EEA Guidebook (2006)</t>
  </si>
  <si>
    <t>0.78</t>
  </si>
  <si>
    <t>Expert judgement derived from Guidebook (2006)</t>
  </si>
  <si>
    <t>15.5</t>
  </si>
  <si>
    <t>Fudala (1993)</t>
  </si>
  <si>
    <t>Table_3-2-v</t>
  </si>
  <si>
    <t>Car care products (antifreeze agents in windscreen wiper systems)</t>
  </si>
  <si>
    <t>German inventory (2016)</t>
  </si>
  <si>
    <t>Table_3-2-l</t>
  </si>
  <si>
    <t>Cosmetics and toiletries (after shaves)</t>
  </si>
  <si>
    <t>Table_3-2-p</t>
  </si>
  <si>
    <t>Cosmetics and toiletries (body care)</t>
  </si>
  <si>
    <t>Table_3-2-n</t>
  </si>
  <si>
    <t>Cosmetics and toiletries (face care)</t>
  </si>
  <si>
    <t>Table_3-2-j</t>
  </si>
  <si>
    <t>Cosmetics and toiletries (hair sprays)</t>
  </si>
  <si>
    <t>Table_3-2-m</t>
  </si>
  <si>
    <t>Cosmetics and toiletries (perfumes)</t>
  </si>
  <si>
    <t>Table_3-2-o</t>
  </si>
  <si>
    <t>Cosmetics and toiletries (personal deodorants and antiperspirants)</t>
  </si>
  <si>
    <t>Table_3-2-k</t>
  </si>
  <si>
    <t>Cosmetics and toiletries (toilet waters)</t>
  </si>
  <si>
    <t>Table_3-2-s</t>
  </si>
  <si>
    <t>Household products (polishes and creams for floors)</t>
  </si>
  <si>
    <t>Table_3-2-t</t>
  </si>
  <si>
    <t>Household products (show polishes and creams</t>
  </si>
  <si>
    <t>Table_3-2-r</t>
  </si>
  <si>
    <t>Household products (soaps liquid or paste)</t>
  </si>
  <si>
    <t>German test standard for 500 kW-1MW boilers</t>
  </si>
  <si>
    <t>Glasius et al. (2005)</t>
  </si>
  <si>
    <t>Goncalves et al. (2010)</t>
  </si>
  <si>
    <t>Goncalves et al. (2010), Fernandes et al. (2011), Schmidl et al. (2011) 4)</t>
  </si>
  <si>
    <t>Goncalves et al. (2012)</t>
  </si>
  <si>
    <t>20.1</t>
  </si>
  <si>
    <t>Grochowalski &amp; Konieczyński, 2008</t>
  </si>
  <si>
    <t>ng WHO-TEG/GJ</t>
  </si>
  <si>
    <t>9.9</t>
  </si>
  <si>
    <t>Fuel oil (Distillate fuel oil) combustion in boilers ≤ 1MW</t>
  </si>
  <si>
    <t>Fuel oil (Distillate fuel oil)</t>
  </si>
  <si>
    <t>Guidebook (2006) chapter B216</t>
  </si>
  <si>
    <t>Fuel oil (Distillate fuel oil) combustion in boilers &gt; 1MW</t>
  </si>
  <si>
    <t>Fuel oil (Residual fuel oil)</t>
  </si>
  <si>
    <t>Advanced coal combustion techniques &lt;1MWth - Manual Boiler</t>
  </si>
  <si>
    <t>Coal Fuels</t>
  </si>
  <si>
    <t>coal</t>
  </si>
  <si>
    <t>Hard Coal and Brown Coal</t>
  </si>
  <si>
    <t>Advanced coal combustion techniques &lt;1MWth - Advanced stove</t>
  </si>
  <si>
    <t>1.25</t>
  </si>
  <si>
    <t>2.25</t>
  </si>
  <si>
    <t>Advanced coal combustion techniques &lt;1MWth - Automatic Boiler</t>
  </si>
  <si>
    <t>0.31</t>
  </si>
  <si>
    <t>3.6</t>
  </si>
  <si>
    <t>7.2</t>
  </si>
  <si>
    <t>Solid Fuels</t>
  </si>
  <si>
    <t>Guidebook (2006) chapter B316</t>
  </si>
  <si>
    <t>Guidebook (2006) chapter B336</t>
  </si>
  <si>
    <t>1.A.3.b.vii</t>
  </si>
  <si>
    <t>Road transport, automobile road abrasion</t>
  </si>
  <si>
    <t>Table_3-2a</t>
  </si>
  <si>
    <t>Two-wheel vehicles</t>
  </si>
  <si>
    <t>g km-1 vehicle-1</t>
  </si>
  <si>
    <t>0.0022</t>
  </si>
  <si>
    <t>Guidebook (2006) chapter B770</t>
  </si>
  <si>
    <t>0.0018</t>
  </si>
  <si>
    <t>0.0041</t>
  </si>
  <si>
    <t>Table_3-2b</t>
  </si>
  <si>
    <t>0.0024</t>
  </si>
  <si>
    <t>0.0055</t>
  </si>
  <si>
    <t>Table_3-2c</t>
  </si>
  <si>
    <t>LGVs</t>
  </si>
  <si>
    <t>0.0036</t>
  </si>
  <si>
    <t>0.0081</t>
  </si>
  <si>
    <t>0.0101</t>
  </si>
  <si>
    <t>0.0123</t>
  </si>
  <si>
    <t>0.009</t>
  </si>
  <si>
    <t>0.0203</t>
  </si>
  <si>
    <t>0.0253</t>
  </si>
  <si>
    <t>Table_3-2d</t>
  </si>
  <si>
    <t>HGVs</t>
  </si>
  <si>
    <t>0.0277</t>
  </si>
  <si>
    <t>0.0228</t>
  </si>
  <si>
    <t>0.0513</t>
  </si>
  <si>
    <t>0.0456</t>
  </si>
  <si>
    <t>‘Swine’ (Weaners)</t>
  </si>
  <si>
    <t>Haeussermann et al. (2008)</t>
  </si>
  <si>
    <t>‘Swine’ (Sows)</t>
  </si>
  <si>
    <t>Halder et al. (2005)</t>
  </si>
  <si>
    <t>0.53</t>
  </si>
  <si>
    <t>Hansen (2000)</t>
  </si>
  <si>
    <t>Hedberg et al. (2002)</t>
  </si>
  <si>
    <t>Hedberg et al. (2002) , Struschka et al. (2008)</t>
  </si>
  <si>
    <t>Hedberg et al. (2002), Struschka et al. (2008), Lamberg et al. (2011)</t>
  </si>
  <si>
    <t>Hedberg et al. (2002), Tissari et al. (2007) , Struschka et al. (2008), Lamberg et al. (2011)</t>
  </si>
  <si>
    <t>Hedman et al. (2006)</t>
  </si>
  <si>
    <t>Hedman et al. (2006) 2)</t>
  </si>
  <si>
    <t>Sponge-dough bread</t>
  </si>
  <si>
    <t>Henderson (1977)</t>
  </si>
  <si>
    <t>Hernandez et al. (2004)</t>
  </si>
  <si>
    <t>Large stationary CI reciprocating engines</t>
  </si>
  <si>
    <t>Hernandez et al., 2004</t>
  </si>
  <si>
    <t>Hildemann et al. (1991)</t>
  </si>
  <si>
    <t>46.9</t>
  </si>
  <si>
    <t>Hildemann et al. (1991), Bond et al. (2006)</t>
  </si>
  <si>
    <t>Hildemann et al. (1991), Muhlbaier (1981) **</t>
  </si>
  <si>
    <t>28.9</t>
  </si>
  <si>
    <t>Hildemann et al., 1981 &amp; Bond et al., 2006</t>
  </si>
  <si>
    <t>Gas oil</t>
  </si>
  <si>
    <t>Rubber processing except tyre production</t>
  </si>
  <si>
    <t>g/kg rubber produced</t>
  </si>
  <si>
    <t>IIASA (2008)</t>
  </si>
  <si>
    <t>Biochar</t>
  </si>
  <si>
    <t>g/kg biochar</t>
  </si>
  <si>
    <t>IPCC Refinement 2023</t>
  </si>
  <si>
    <t>Charcoal</t>
  </si>
  <si>
    <t>g/kg charcoal</t>
  </si>
  <si>
    <t>3.D.a.3</t>
  </si>
  <si>
    <t>Excreta deposited by grazing livestock</t>
  </si>
  <si>
    <t>Litter</t>
  </si>
  <si>
    <t>Grazed pastures</t>
  </si>
  <si>
    <t>kg a–1 AAP–1 NH3</t>
  </si>
  <si>
    <t>IPCC, 2006</t>
  </si>
  <si>
    <t>Other poultry (ducks)</t>
  </si>
  <si>
    <t>Other poultry (geese)</t>
  </si>
  <si>
    <t>Other livestock (fur animals)</t>
  </si>
  <si>
    <t>3.D.a.2</t>
  </si>
  <si>
    <t>Manure applied to soils</t>
  </si>
  <si>
    <t>Manure application</t>
  </si>
  <si>
    <t>Housing, storage and yards</t>
  </si>
  <si>
    <t>Total</t>
  </si>
  <si>
    <t>3.B.4.g.Ii</t>
  </si>
  <si>
    <t>Camels</t>
  </si>
  <si>
    <t>‘Swine’ – Sows</t>
  </si>
  <si>
    <t>kg a–1 AAP–1 NO2</t>
  </si>
  <si>
    <t>‘Swine’ — Fattening pigs</t>
  </si>
  <si>
    <t>Non-dairy cattle (including young cattle, beef cattle and suckling cows)</t>
  </si>
  <si>
    <t>Reindeer</t>
  </si>
  <si>
    <t>Without silage feeding</t>
  </si>
  <si>
    <t>Rabbits</t>
  </si>
  <si>
    <t>Silage feeding</t>
  </si>
  <si>
    <t>Ducks and Geese</t>
  </si>
  <si>
    <t>Turkeys3</t>
  </si>
  <si>
    <t>‘Swine’ (Fattening pigs (b))</t>
  </si>
  <si>
    <t>‘Swine (Sows)</t>
  </si>
  <si>
    <t>na</t>
  </si>
  <si>
    <t>3.B.1</t>
  </si>
  <si>
    <t>Cattle</t>
  </si>
  <si>
    <t>Without natural crust</t>
  </si>
  <si>
    <t>kg N2O-N (kg TAN entering store)–1</t>
  </si>
  <si>
    <t>Pig</t>
  </si>
  <si>
    <t>Broiler</t>
  </si>
  <si>
    <t>Manure heaps</t>
  </si>
  <si>
    <t>Goose</t>
  </si>
  <si>
    <t>Turkey</t>
  </si>
  <si>
    <t xml:space="preserve"> Lamberg et al. (2011)</t>
  </si>
  <si>
    <t>With natural crust</t>
  </si>
  <si>
    <t>2.B.1</t>
  </si>
  <si>
    <t>Ammonia production</t>
  </si>
  <si>
    <t>kg/t NH3</t>
  </si>
  <si>
    <t>IPPC BREF LVC AAF (2006)</t>
  </si>
  <si>
    <t>partial oxidation</t>
  </si>
  <si>
    <t>kg/ton NH3</t>
  </si>
  <si>
    <t>steam reforming, conventional as well as advanced processes</t>
  </si>
  <si>
    <t>2.B.6</t>
  </si>
  <si>
    <t>Titanium dioxide production</t>
  </si>
  <si>
    <t>Chloride process</t>
  </si>
  <si>
    <t>kg/ton</t>
  </si>
  <si>
    <t>IPPC BREF LVIC SAO (2006)</t>
  </si>
  <si>
    <t>Carbon black</t>
  </si>
  <si>
    <t>kg/tonne carbon black</t>
  </si>
  <si>
    <t>Sulphate process</t>
  </si>
  <si>
    <t>6.5</t>
  </si>
  <si>
    <t>2.B.5</t>
  </si>
  <si>
    <t>Carbide production</t>
  </si>
  <si>
    <t>CaC2 production without the usage of furnace gas</t>
  </si>
  <si>
    <t>g/Mg produced</t>
  </si>
  <si>
    <t>CaC2 production without the usage of furnace gas (e.g. lime kiln)</t>
  </si>
  <si>
    <t xml:space="preserve"> Struschka et al. (2008)</t>
  </si>
  <si>
    <t>Table_3-56</t>
  </si>
  <si>
    <t>IPPC BREF LVOC (2003)</t>
  </si>
  <si>
    <t xml:space="preserve"> Schmidl et al. (2011)</t>
  </si>
  <si>
    <t>Table_3-52</t>
  </si>
  <si>
    <t>Table_3-54</t>
  </si>
  <si>
    <t>Formaldehyde, oxide process</t>
  </si>
  <si>
    <t>Table_3-36</t>
  </si>
  <si>
    <t>ton/kton produced</t>
  </si>
  <si>
    <t>Table_3-53</t>
  </si>
  <si>
    <t>Formaldehyde, silver process</t>
  </si>
  <si>
    <t>Table_3-38</t>
  </si>
  <si>
    <t>Balanced process, vinylchloride production</t>
  </si>
  <si>
    <t>Table_3-37</t>
  </si>
  <si>
    <t>balanced process, DCE unit</t>
  </si>
  <si>
    <t>Table_3-55</t>
  </si>
  <si>
    <t>0.0032</t>
  </si>
  <si>
    <t>Table_3-50</t>
  </si>
  <si>
    <t>In the case of tratment by oxidation the emissions are considered to be zero [BREF Polymers]</t>
  </si>
  <si>
    <t>kg/Mg produced</t>
  </si>
  <si>
    <t>IPPC BREF Polymers</t>
  </si>
  <si>
    <t>Expandable polystyrene (EPS)</t>
  </si>
  <si>
    <t>SB polymer in general</t>
  </si>
  <si>
    <t>0.17</t>
  </si>
  <si>
    <t>11.5</t>
  </si>
  <si>
    <t>4.5</t>
  </si>
  <si>
    <t>5.8</t>
  </si>
  <si>
    <t>Emulsion PVC process (E-PVC)</t>
  </si>
  <si>
    <t>IPPC BREF Polymers (2003)</t>
  </si>
  <si>
    <t>Cosmetics and toiletries (aerosol)</t>
  </si>
  <si>
    <t>Italian IIR (2012)</t>
  </si>
  <si>
    <t>Pharmaceutical products</t>
  </si>
  <si>
    <t>Italian IIR (2012), Austrian IIR (2012)</t>
  </si>
  <si>
    <t>Table_3-5-l</t>
  </si>
  <si>
    <t>Italian IIR (2012), Swiss IIR (2012)</t>
  </si>
  <si>
    <t>Household products (non-aerosol)</t>
  </si>
  <si>
    <t>Italian IIR (2012), UK IIR (2012)</t>
  </si>
  <si>
    <t>Cosmetics and toiletries (non-aerosol)</t>
  </si>
  <si>
    <t>Household products (all)</t>
  </si>
  <si>
    <t>Italian IIR (2012), US EPA (1995)</t>
  </si>
  <si>
    <t>Cosmetics and toiletries (all)</t>
  </si>
  <si>
    <t>Car care products (all)</t>
  </si>
  <si>
    <t>Italian Ministry for the Environment (2005)</t>
  </si>
  <si>
    <t>0.51</t>
  </si>
  <si>
    <t>0.83</t>
  </si>
  <si>
    <t>1.95</t>
  </si>
  <si>
    <t>Orchard crops</t>
  </si>
  <si>
    <t>Jenkins et al (1996a)</t>
  </si>
  <si>
    <t>Forest residues</t>
  </si>
  <si>
    <t>0.57</t>
  </si>
  <si>
    <t>11.28</t>
  </si>
  <si>
    <t>1.38</t>
  </si>
  <si>
    <t>12.39</t>
  </si>
  <si>
    <t>12.56</t>
  </si>
  <si>
    <t>1.44</t>
  </si>
  <si>
    <t>12.92</t>
  </si>
  <si>
    <t>13.53</t>
  </si>
  <si>
    <t>1.54</t>
  </si>
  <si>
    <t>13.83</t>
  </si>
  <si>
    <t>1.55</t>
  </si>
  <si>
    <t>13.93</t>
  </si>
  <si>
    <t>1.63</t>
  </si>
  <si>
    <t>14.67</t>
  </si>
  <si>
    <t>1.66</t>
  </si>
  <si>
    <t>14.94</t>
  </si>
  <si>
    <t>14.98</t>
  </si>
  <si>
    <t>16.26</t>
  </si>
  <si>
    <t>146.36</t>
  </si>
  <si>
    <t>18.61</t>
  </si>
  <si>
    <t>167.5</t>
  </si>
  <si>
    <t>20.96</t>
  </si>
  <si>
    <t>188.63</t>
  </si>
  <si>
    <t>3.7</t>
  </si>
  <si>
    <t>4.13</t>
  </si>
  <si>
    <t>0.49</t>
  </si>
  <si>
    <t>4.41</t>
  </si>
  <si>
    <t>1.06</t>
  </si>
  <si>
    <t>9.55</t>
  </si>
  <si>
    <t>Jenkins et al (1996b)</t>
  </si>
  <si>
    <t>1.72</t>
  </si>
  <si>
    <t>15.45</t>
  </si>
  <si>
    <t>17.03</t>
  </si>
  <si>
    <t>2.07</t>
  </si>
  <si>
    <t>18.6</t>
  </si>
  <si>
    <t>2.15</t>
  </si>
  <si>
    <t>19.35</t>
  </si>
  <si>
    <t>6.98</t>
  </si>
  <si>
    <t>1.05</t>
  </si>
  <si>
    <t>9.45</t>
  </si>
  <si>
    <t>Johansson et al. (2003)</t>
  </si>
  <si>
    <t>Johansson et al. (2004)</t>
  </si>
  <si>
    <t>Johansson et al. (2004) and Boman et al. (2011)</t>
  </si>
  <si>
    <t>Johansson et al.(2003)</t>
  </si>
  <si>
    <t>Venturi scrubbers or ESP</t>
  </si>
  <si>
    <t>0.885</t>
  </si>
  <si>
    <t>0.971</t>
  </si>
  <si>
    <t>Kakareka (1998)</t>
  </si>
  <si>
    <t>0.975</t>
  </si>
  <si>
    <t>0.911</t>
  </si>
  <si>
    <t>0.978</t>
  </si>
  <si>
    <t>0.929</t>
  </si>
  <si>
    <t>0.982</t>
  </si>
  <si>
    <t>Includes dust suppression systems such as pressure equalisation</t>
  </si>
  <si>
    <t>0.981</t>
  </si>
  <si>
    <t>Kakareka (2008) applied on TSP</t>
  </si>
  <si>
    <t>Kakareka et al. (2004)</t>
  </si>
  <si>
    <t>Aircraft deicing</t>
  </si>
  <si>
    <t>European Union</t>
  </si>
  <si>
    <t>kg/t deicing fluid used</t>
  </si>
  <si>
    <t>KBP 2018</t>
  </si>
  <si>
    <t>Grass (15 °C)</t>
  </si>
  <si>
    <t>kg NMVOC kg dm–1 ha–1</t>
  </si>
  <si>
    <t>Konig et al. (1995)</t>
  </si>
  <si>
    <t>Rape</t>
  </si>
  <si>
    <t>Grass (25 °C)</t>
  </si>
  <si>
    <t>3.D.e</t>
  </si>
  <si>
    <t>Cultivated crops</t>
  </si>
  <si>
    <t>kg ha–1</t>
  </si>
  <si>
    <t>3.44</t>
  </si>
  <si>
    <t>König et al. (1995), Lamb et al. (1993)</t>
  </si>
  <si>
    <t>Kupiainen &amp; Klimont (2004)</t>
  </si>
  <si>
    <t>0.34</t>
  </si>
  <si>
    <t>Kupiainen &amp; Klimont (2007)</t>
  </si>
  <si>
    <t>Kupiainen and Klimont (2007)</t>
  </si>
  <si>
    <t>Lamb et al. (1993)</t>
  </si>
  <si>
    <t>Sheep burn using an air curtain incinerator</t>
  </si>
  <si>
    <t>0.131</t>
  </si>
  <si>
    <t>Lemieux (2004)</t>
  </si>
  <si>
    <t>0.153</t>
  </si>
  <si>
    <t>15.3</t>
  </si>
  <si>
    <t>Cow burn using an air curtain incinerator</t>
  </si>
  <si>
    <t>0.0538</t>
  </si>
  <si>
    <t>5.38</t>
  </si>
  <si>
    <t>0.0628</t>
  </si>
  <si>
    <t>6.28</t>
  </si>
  <si>
    <t>Lim et al. (2003)</t>
  </si>
  <si>
    <t>Lloyd’s Register (1995)</t>
  </si>
  <si>
    <t>Lundgren et al. (2004)</t>
  </si>
  <si>
    <t>Lundgren et al. (2004) 1)</t>
  </si>
  <si>
    <t>kg/Mg tobacco</t>
  </si>
  <si>
    <t>Martin et al., 1997</t>
  </si>
  <si>
    <t>1.A.3.b.v</t>
  </si>
  <si>
    <t>Road transport, gasoline evaporation</t>
  </si>
  <si>
    <t>Table_3-5_271</t>
  </si>
  <si>
    <t>Passenger cars &lt;1.4l - large canister</t>
  </si>
  <si>
    <t>Daily temperature range 0-15ºC</t>
  </si>
  <si>
    <t>g/vehicle/day</t>
  </si>
  <si>
    <t>Mellios (2007)</t>
  </si>
  <si>
    <t>Table_3-5_272</t>
  </si>
  <si>
    <t>Table_3-5_273</t>
  </si>
  <si>
    <t>Table_3-5_278</t>
  </si>
  <si>
    <t>Daily temperature range -5-10ºC</t>
  </si>
  <si>
    <t>Table_3-5_279</t>
  </si>
  <si>
    <t>Table_3-5_280</t>
  </si>
  <si>
    <t>Table_3-5_187</t>
  </si>
  <si>
    <t>Passenger cars &lt;1.4l - medium canister</t>
  </si>
  <si>
    <t>Table_3-5_188</t>
  </si>
  <si>
    <t>Table_3-5_189</t>
  </si>
  <si>
    <t>Table_3-5_194</t>
  </si>
  <si>
    <t>Table_3-5_195</t>
  </si>
  <si>
    <t>Table_3-5_196</t>
  </si>
  <si>
    <t>Table_3-5_103</t>
  </si>
  <si>
    <t>Passenger cars &lt;1.4l - small canister</t>
  </si>
  <si>
    <t>Table_3-5_104</t>
  </si>
  <si>
    <t>Table_3-5_105</t>
  </si>
  <si>
    <t>Table_3-5_110</t>
  </si>
  <si>
    <t>Table_3-5_111</t>
  </si>
  <si>
    <t>Table_3-5_112</t>
  </si>
  <si>
    <t>Table_3-5_019</t>
  </si>
  <si>
    <t>Passenger cars &lt;1.4l - uncontrolled</t>
  </si>
  <si>
    <t>Table_3-5_026</t>
  </si>
  <si>
    <t>Table_3-5_327</t>
  </si>
  <si>
    <t>Passenger cars &gt;2.0l - large canister</t>
  </si>
  <si>
    <t>Table_3-5_328</t>
  </si>
  <si>
    <t>Table_3-5_329</t>
  </si>
  <si>
    <t>Table_3-5_334</t>
  </si>
  <si>
    <t>Table_3-5_335</t>
  </si>
  <si>
    <t>Table_3-5_336</t>
  </si>
  <si>
    <t>Table_3-5_243</t>
  </si>
  <si>
    <t>Passenger cars &gt;2.0l - medium canister</t>
  </si>
  <si>
    <t>Table_3-5_244</t>
  </si>
  <si>
    <t>Table_3-5_245</t>
  </si>
  <si>
    <t>Table_3-5_250</t>
  </si>
  <si>
    <t>Table_3-5_251</t>
  </si>
  <si>
    <t>Table_3-5_252</t>
  </si>
  <si>
    <t>Table_3-5_159</t>
  </si>
  <si>
    <t>Passenger cars &gt;2.0l - small canister</t>
  </si>
  <si>
    <t>Table_3-5_160</t>
  </si>
  <si>
    <t>Table_3-5_161</t>
  </si>
  <si>
    <t>Table_3-5_166</t>
  </si>
  <si>
    <t>Table_3-5_167</t>
  </si>
  <si>
    <t>Table_3-5_168</t>
  </si>
  <si>
    <t>Table_3-5_075</t>
  </si>
  <si>
    <t>Passenger cars &gt;2.0l - uncontrolled</t>
  </si>
  <si>
    <t>Table_3-5_082</t>
  </si>
  <si>
    <t>Table_3-5_299</t>
  </si>
  <si>
    <t>Passenger cars 1.4 - 2.0l - large canister</t>
  </si>
  <si>
    <t>Table_3-5_300</t>
  </si>
  <si>
    <t>Table_3-5_301</t>
  </si>
  <si>
    <t>Table_3-5_306</t>
  </si>
  <si>
    <t>Table_3-5_307</t>
  </si>
  <si>
    <t>Table_3-5_308</t>
  </si>
  <si>
    <t>Table_3-5_215</t>
  </si>
  <si>
    <t>Passenger cars 1.4 - 2.0l - medium canister</t>
  </si>
  <si>
    <t>Table_3-5_216</t>
  </si>
  <si>
    <t>Table_3-5_217</t>
  </si>
  <si>
    <t>Table_3-5_222</t>
  </si>
  <si>
    <t>Table_3-5_223</t>
  </si>
  <si>
    <t>Table_3-5_224</t>
  </si>
  <si>
    <t>Table_3-5_131</t>
  </si>
  <si>
    <t>Passenger cars 1.4 - 2.0l - small canister</t>
  </si>
  <si>
    <t>Table_3-5_132</t>
  </si>
  <si>
    <t>Table_3-5_133</t>
  </si>
  <si>
    <t>Table_3-5_138</t>
  </si>
  <si>
    <t>Table_3-5_139</t>
  </si>
  <si>
    <t>Table_3-5_140</t>
  </si>
  <si>
    <t>Table_3-5_047</t>
  </si>
  <si>
    <t>Passenger cars 1.4 - 2.0l - uncontrolled</t>
  </si>
  <si>
    <t>Table_3-5_054</t>
  </si>
  <si>
    <t>Table_3-5_264</t>
  </si>
  <si>
    <t>Daily temperature range 10-25ºC</t>
  </si>
  <si>
    <t>Table_3-5_265</t>
  </si>
  <si>
    <t>Table_3-5_266</t>
  </si>
  <si>
    <t>Table_3-5_180</t>
  </si>
  <si>
    <t>Table_3-5_181</t>
  </si>
  <si>
    <t>Table_3-5_182</t>
  </si>
  <si>
    <t>Table_3-5_096</t>
  </si>
  <si>
    <t>Table_3-5_097</t>
  </si>
  <si>
    <t>Table_3-5_098</t>
  </si>
  <si>
    <t>Table_3-5_012</t>
  </si>
  <si>
    <t>Table_3-5_320</t>
  </si>
  <si>
    <t>Table_3-5_321</t>
  </si>
  <si>
    <t>Table_3-5_322</t>
  </si>
  <si>
    <t>Table_3-5_236</t>
  </si>
  <si>
    <t>Table_3-5_237</t>
  </si>
  <si>
    <t>Table_3-5_238</t>
  </si>
  <si>
    <t>Table_3-5_152</t>
  </si>
  <si>
    <t>Table_3-5_153</t>
  </si>
  <si>
    <t>Table_3-5_154</t>
  </si>
  <si>
    <t>Table_3-5_068</t>
  </si>
  <si>
    <t>Table_3-5_079</t>
  </si>
  <si>
    <t>Table_3-5_292</t>
  </si>
  <si>
    <t>Table_3-5_293</t>
  </si>
  <si>
    <t>Table_3-5_294</t>
  </si>
  <si>
    <t>Table_3-5_208</t>
  </si>
  <si>
    <t>Table_3-5_209</t>
  </si>
  <si>
    <t>Table_3-5_210</t>
  </si>
  <si>
    <t>Table_3-5_124</t>
  </si>
  <si>
    <t>Table_3-5_125</t>
  </si>
  <si>
    <t>Table_3-5_126</t>
  </si>
  <si>
    <t>Table_3-5_040</t>
  </si>
  <si>
    <t>Table_3-5_257</t>
  </si>
  <si>
    <t>Daily temperature range 20-35ºC</t>
  </si>
  <si>
    <t>Table_3-5_258</t>
  </si>
  <si>
    <t>Table_3-5_259</t>
  </si>
  <si>
    <t>Table_3-5_275</t>
  </si>
  <si>
    <t>Table_3-5_173</t>
  </si>
  <si>
    <t>Table_3-5_174</t>
  </si>
  <si>
    <t>Table_3-5_175</t>
  </si>
  <si>
    <t>Table_3-5_191</t>
  </si>
  <si>
    <t>Table_3-5_089</t>
  </si>
  <si>
    <t>Table_3-5_090</t>
  </si>
  <si>
    <t>Table_3-5_091</t>
  </si>
  <si>
    <t>Table_3-5_107</t>
  </si>
  <si>
    <t>Table_3-5_005</t>
  </si>
  <si>
    <t>Table_3-5_023</t>
  </si>
  <si>
    <t>Table_3-5_313</t>
  </si>
  <si>
    <t>Table_3-5_314</t>
  </si>
  <si>
    <t>Table_3-5_315</t>
  </si>
  <si>
    <t>Table_3-5_331</t>
  </si>
  <si>
    <t>Table_3-5_229</t>
  </si>
  <si>
    <t>Table_3-5_230</t>
  </si>
  <si>
    <t>Table_3-5_231</t>
  </si>
  <si>
    <t>Table_3-5_247</t>
  </si>
  <si>
    <t>Table_3-5_145</t>
  </si>
  <si>
    <t>Table_3-5_146</t>
  </si>
  <si>
    <t>Table_3-5_147</t>
  </si>
  <si>
    <t>Table_3-5_163</t>
  </si>
  <si>
    <t>Table_3-5_061</t>
  </si>
  <si>
    <t>Table_3-5_285</t>
  </si>
  <si>
    <t>Table_3-5_286</t>
  </si>
  <si>
    <t>Table_3-5_287</t>
  </si>
  <si>
    <t>Table_3-5_303</t>
  </si>
  <si>
    <t>Table_3-5_201</t>
  </si>
  <si>
    <t>Table_3-5_202</t>
  </si>
  <si>
    <t>Table_3-5_203</t>
  </si>
  <si>
    <t>Table_3-5_219</t>
  </si>
  <si>
    <t>Table_3-5_117</t>
  </si>
  <si>
    <t>Table_3-5_118</t>
  </si>
  <si>
    <t>Table_3-5_119</t>
  </si>
  <si>
    <t>Table_3-5_135</t>
  </si>
  <si>
    <t>Table_3-5_033</t>
  </si>
  <si>
    <t>Table_3-5_051</t>
  </si>
  <si>
    <t>Table_3-5_268</t>
  </si>
  <si>
    <t>Table_3-5_184</t>
  </si>
  <si>
    <t>Table_3-5_100</t>
  </si>
  <si>
    <t>Table_3-5_016</t>
  </si>
  <si>
    <t>Table_3-5_324</t>
  </si>
  <si>
    <t>Table_3-5_240</t>
  </si>
  <si>
    <t>Table_3-5_156</t>
  </si>
  <si>
    <t>Table_3-5_072</t>
  </si>
  <si>
    <t>Table_3-5_296</t>
  </si>
  <si>
    <t>Table_3-5_212</t>
  </si>
  <si>
    <t>Table_3-5_128</t>
  </si>
  <si>
    <t>Table_3-5_044</t>
  </si>
  <si>
    <t>Table_3-5_261</t>
  </si>
  <si>
    <t>Table_3-5_177</t>
  </si>
  <si>
    <t>Table_3-5_093</t>
  </si>
  <si>
    <t>Table_3-5_009</t>
  </si>
  <si>
    <t>Table_3-5_317</t>
  </si>
  <si>
    <t>Table_3-5_233</t>
  </si>
  <si>
    <t>Table_3-5_149</t>
  </si>
  <si>
    <t>Table_3-5_065</t>
  </si>
  <si>
    <t>Table_3-5_289</t>
  </si>
  <si>
    <t>Table_3-5_205</t>
  </si>
  <si>
    <t>Table_3-5_121</t>
  </si>
  <si>
    <t>Table_3-5_037</t>
  </si>
  <si>
    <t>Table_3-5_254</t>
  </si>
  <si>
    <t>Table_3-5_276</t>
  </si>
  <si>
    <t>Table_3-5_170</t>
  </si>
  <si>
    <t>Table_3-5_086</t>
  </si>
  <si>
    <t>Table_3-5_002</t>
  </si>
  <si>
    <t>Table_3-5_310</t>
  </si>
  <si>
    <t>Table_3-5_332</t>
  </si>
  <si>
    <t>Table_3-5_226</t>
  </si>
  <si>
    <t>Table_3-5_142</t>
  </si>
  <si>
    <t>Table_3-5_058</t>
  </si>
  <si>
    <t>Table_3-5_282</t>
  </si>
  <si>
    <t>Table_3-5_304</t>
  </si>
  <si>
    <t>Table_3-5_198</t>
  </si>
  <si>
    <t>Table_3-5_114</t>
  </si>
  <si>
    <t>Table_3-5_030</t>
  </si>
  <si>
    <t>Table_3-5_277</t>
  </si>
  <si>
    <t>Table_3-5_305</t>
  </si>
  <si>
    <t>Table_3-5_333</t>
  </si>
  <si>
    <t>Table_3-5_192</t>
  </si>
  <si>
    <t>Table_3-5_220</t>
  </si>
  <si>
    <t>Table_3-5_269</t>
  </si>
  <si>
    <t>Table_3-5_248</t>
  </si>
  <si>
    <t>Table_3-5_297</t>
  </si>
  <si>
    <t>Table_3-5_193</t>
  </si>
  <si>
    <t>Table_3-5_221</t>
  </si>
  <si>
    <t>Table_3-5_136</t>
  </si>
  <si>
    <t>Table_3-5_108</t>
  </si>
  <si>
    <t>Table_3-5_325</t>
  </si>
  <si>
    <t>Table_3-5_249</t>
  </si>
  <si>
    <t>Table_3-5_270</t>
  </si>
  <si>
    <t>Table_3-5_164</t>
  </si>
  <si>
    <t>Table_3-5_298</t>
  </si>
  <si>
    <t>Table_3-5_109</t>
  </si>
  <si>
    <t>Table_3-5_137</t>
  </si>
  <si>
    <t>Table_3-5_185</t>
  </si>
  <si>
    <t>Table_3-5_326</t>
  </si>
  <si>
    <t>Table_3-5_213</t>
  </si>
  <si>
    <t>Table_3-5_262</t>
  </si>
  <si>
    <t>Table_3-5_165</t>
  </si>
  <si>
    <t>Table_3-5_290</t>
  </si>
  <si>
    <t>Table_3-5_318</t>
  </si>
  <si>
    <t>Table_3-5_241</t>
  </si>
  <si>
    <t>Table_3-5_186</t>
  </si>
  <si>
    <t>Table_3-5_214</t>
  </si>
  <si>
    <t>Table_3-5_129</t>
  </si>
  <si>
    <t>Table_3-5_263</t>
  </si>
  <si>
    <t>Table_3-5_101</t>
  </si>
  <si>
    <t>Table_3-5_291</t>
  </si>
  <si>
    <t>Table_3-5_178</t>
  </si>
  <si>
    <t>Table_3-5_319</t>
  </si>
  <si>
    <t>Table_3-5_242</t>
  </si>
  <si>
    <t>Table_3-5_157</t>
  </si>
  <si>
    <t>Table_3-5_102</t>
  </si>
  <si>
    <t>Table_3-5_206</t>
  </si>
  <si>
    <t>Table_3-5_130</t>
  </si>
  <si>
    <t>Table_3-5_234</t>
  </si>
  <si>
    <t>Table_3-5_179</t>
  </si>
  <si>
    <t>Table_3-5_094</t>
  </si>
  <si>
    <t>Table_3-5_158</t>
  </si>
  <si>
    <t>Table_3-5_207</t>
  </si>
  <si>
    <t>Table_3-5_122</t>
  </si>
  <si>
    <t>Table_3-5_255</t>
  </si>
  <si>
    <t>Table_3-5_283</t>
  </si>
  <si>
    <t>Table_3-5_235</t>
  </si>
  <si>
    <t>Table_3-5_150</t>
  </si>
  <si>
    <t>Table_3-5_095</t>
  </si>
  <si>
    <t>Table_3-5_123</t>
  </si>
  <si>
    <t>Table_3-5_311</t>
  </si>
  <si>
    <t>Table_3-5_256</t>
  </si>
  <si>
    <t>Table_3-5_284</t>
  </si>
  <si>
    <t>Table_3-5_302</t>
  </si>
  <si>
    <t>Table_3-5_027</t>
  </si>
  <si>
    <t>Table_3-5_218</t>
  </si>
  <si>
    <t>Table_3-5_330</t>
  </si>
  <si>
    <t>Table_3-5_151</t>
  </si>
  <si>
    <t>Table_3-5_134</t>
  </si>
  <si>
    <t>Table_3-5_246</t>
  </si>
  <si>
    <t>Table_3-5_295</t>
  </si>
  <si>
    <t>Table_3-5_162</t>
  </si>
  <si>
    <t>Table_3-5_171</t>
  </si>
  <si>
    <t>Table_3-5_323</t>
  </si>
  <si>
    <t>Table_3-5_211</t>
  </si>
  <si>
    <t>Table_3-5_055</t>
  </si>
  <si>
    <t>Table_3-5_274</t>
  </si>
  <si>
    <t>Table_3-5_312</t>
  </si>
  <si>
    <t>Table_3-5_199</t>
  </si>
  <si>
    <t>Table_3-5_190</t>
  </si>
  <si>
    <t>Table_3-5_127</t>
  </si>
  <si>
    <t>Table_3-5_106</t>
  </si>
  <si>
    <t>Table_3-5_288</t>
  </si>
  <si>
    <t>Table_3-5_239</t>
  </si>
  <si>
    <t>Table_3-5_020</t>
  </si>
  <si>
    <t>Table_3-5_267</t>
  </si>
  <si>
    <t>Table_3-5_083</t>
  </si>
  <si>
    <t>Table_3-5_316</t>
  </si>
  <si>
    <t>Table_3-5_155</t>
  </si>
  <si>
    <t>Table_3-5_183</t>
  </si>
  <si>
    <t>Table_3-5_204</t>
  </si>
  <si>
    <t>Table_3-5_172</t>
  </si>
  <si>
    <t>Table_3-5_087</t>
  </si>
  <si>
    <t>Table_3-5_227</t>
  </si>
  <si>
    <t>Table_3-5_200</t>
  </si>
  <si>
    <t>Table_3-5_099</t>
  </si>
  <si>
    <t>Table_3-5_048</t>
  </si>
  <si>
    <t>Table_3-5_115</t>
  </si>
  <si>
    <t>Table_3-5_120</t>
  </si>
  <si>
    <t>Table_3-5_260</t>
  </si>
  <si>
    <t>Table_3-5_232</t>
  </si>
  <si>
    <t>Table_3-5_013</t>
  </si>
  <si>
    <t>Table_3-5_176</t>
  </si>
  <si>
    <t>Table_3-5_076</t>
  </si>
  <si>
    <t>Table_3-5_281</t>
  </si>
  <si>
    <t>Table_3-5_228</t>
  </si>
  <si>
    <t>Table_3-5_088</t>
  </si>
  <si>
    <t>Table_3-5_024</t>
  </si>
  <si>
    <t>Table_3-5_148</t>
  </si>
  <si>
    <t>Table_3-5_092</t>
  </si>
  <si>
    <t>Table_3-5_041</t>
  </si>
  <si>
    <t>Table_3-5_116</t>
  </si>
  <si>
    <t>Table_3-5_143</t>
  </si>
  <si>
    <t>Table_3-5_309</t>
  </si>
  <si>
    <t>Table_3-5_069</t>
  </si>
  <si>
    <t>Table_3-5_052</t>
  </si>
  <si>
    <t>Table_3-5_028</t>
  </si>
  <si>
    <t>Table_3-5_253</t>
  </si>
  <si>
    <t>Table_3-5_025</t>
  </si>
  <si>
    <t>Table_3-5_006</t>
  </si>
  <si>
    <t>Table_3-5_197</t>
  </si>
  <si>
    <t>Table_3-5_144</t>
  </si>
  <si>
    <t>Table_3-5_017</t>
  </si>
  <si>
    <t>Table_3-5_056</t>
  </si>
  <si>
    <t>Table_3-5_080</t>
  </si>
  <si>
    <t>Table_3-5_053</t>
  </si>
  <si>
    <t>Table_3-5_034</t>
  </si>
  <si>
    <t>Table_3-5_169</t>
  </si>
  <si>
    <t>Table_3-5_045</t>
  </si>
  <si>
    <t>Table_3-5_021</t>
  </si>
  <si>
    <t>Table_3-5_018</t>
  </si>
  <si>
    <t>Table_3-5_084</t>
  </si>
  <si>
    <t>Table_3-5_081</t>
  </si>
  <si>
    <t>Table_3-5_113</t>
  </si>
  <si>
    <t>Table_3-5_010</t>
  </si>
  <si>
    <t>Table_3-5_225</t>
  </si>
  <si>
    <t>Table_3-5_062</t>
  </si>
  <si>
    <t>Table_3-5_049</t>
  </si>
  <si>
    <t>Table_3-5_085</t>
  </si>
  <si>
    <t>Table_3-5_073</t>
  </si>
  <si>
    <t>Table_3-5_046</t>
  </si>
  <si>
    <t>Table_3-5_038</t>
  </si>
  <si>
    <t>Table_3-5_014</t>
  </si>
  <si>
    <t>Table_3-5_011</t>
  </si>
  <si>
    <t>Table_3-5_077</t>
  </si>
  <si>
    <t>Table_3-5_074</t>
  </si>
  <si>
    <t>Table_3-5_042</t>
  </si>
  <si>
    <t>Table_3-5_066</t>
  </si>
  <si>
    <t>Table_3-5_039</t>
  </si>
  <si>
    <t>Table_3-5_141</t>
  </si>
  <si>
    <t>Table_3-5_003</t>
  </si>
  <si>
    <t>Table_3-5_070</t>
  </si>
  <si>
    <t>Table_3-5_067</t>
  </si>
  <si>
    <t>Table_3-5_031</t>
  </si>
  <si>
    <t>Table_3-5_007</t>
  </si>
  <si>
    <t>Table_3-5_004</t>
  </si>
  <si>
    <t>Table_3-5_022</t>
  </si>
  <si>
    <t>Table_3-5_035</t>
  </si>
  <si>
    <t>Table_3-5_059</t>
  </si>
  <si>
    <t>Table_3-5_032</t>
  </si>
  <si>
    <t>Table_3-5_050</t>
  </si>
  <si>
    <t>Table_3-5_063</t>
  </si>
  <si>
    <t>Table_3-5_060</t>
  </si>
  <si>
    <t>Table_3-5_015</t>
  </si>
  <si>
    <t>Table_3-5_078</t>
  </si>
  <si>
    <t>Table_3-5_043</t>
  </si>
  <si>
    <t>Table_3-5_008</t>
  </si>
  <si>
    <t>Table_3-5_071</t>
  </si>
  <si>
    <t>Table_3-5_036</t>
  </si>
  <si>
    <t>Table_3-5_064</t>
  </si>
  <si>
    <t>Table_3-5_001</t>
  </si>
  <si>
    <t>Table_3-5_029</t>
  </si>
  <si>
    <t>Table_3-5_057</t>
  </si>
  <si>
    <t>3.D.a.2.c</t>
  </si>
  <si>
    <t>Other organic fertilisers applied to soils (including compost)</t>
  </si>
  <si>
    <t>kg NH3 kg–1 waste N applied</t>
  </si>
  <si>
    <t>Methods for fertilizer applications</t>
  </si>
  <si>
    <t>Morselli et al. (2002)</t>
  </si>
  <si>
    <t>0.064</t>
  </si>
  <si>
    <t>0.122</t>
  </si>
  <si>
    <t>0.127</t>
  </si>
  <si>
    <t>0.243</t>
  </si>
  <si>
    <t>Mosquera and Hol (2011)</t>
  </si>
  <si>
    <t>Other, Use of Shoes</t>
  </si>
  <si>
    <t>g/pair</t>
  </si>
  <si>
    <t>N=1 (EGTEI, 2003a)</t>
  </si>
  <si>
    <t>Other, Use of Fireworks</t>
  </si>
  <si>
    <t>g/t product</t>
  </si>
  <si>
    <t>N=1 (Fyrv. Miljö, 1999)</t>
  </si>
  <si>
    <t>Other, Other</t>
  </si>
  <si>
    <t>g/kg solvent in products</t>
  </si>
  <si>
    <t>N=1 (Norwegian IIR, 2012) (other industrial application)</t>
  </si>
  <si>
    <t>Glass Wool Enduction</t>
  </si>
  <si>
    <t>N=1 (Norwegian IIR, 2012). This value is given preference</t>
  </si>
  <si>
    <t>Mineral Wool Enduction</t>
  </si>
  <si>
    <t>Underseal treatment and conservation of vehicles (treatment of vehicles)</t>
  </si>
  <si>
    <t>N=1 (Norwegian, 2012). This value is given preference</t>
  </si>
  <si>
    <t>N=1 (Passant et al., 2003)</t>
  </si>
  <si>
    <t>N=1 (Swiss IIR, 2012)</t>
  </si>
  <si>
    <t>N=1 (Swiss IIR, 2012) (aeroplane de-icing agent)</t>
  </si>
  <si>
    <t>N=1 (Swiss IIR, 2012) (concrete additive)</t>
  </si>
  <si>
    <t>N=1 (Swiss IIR, 2012) (cooling lubricant)</t>
  </si>
  <si>
    <t>N=1 (Swiss IIR, 2012) (lubricant)</t>
  </si>
  <si>
    <t>N=1 (Swiss IIR, 2012) (pesticide)</t>
  </si>
  <si>
    <t>Preservation of wood (general)</t>
  </si>
  <si>
    <t>gTEQ/t PCP applied</t>
  </si>
  <si>
    <t>N=1 (UK IIR, 2012)</t>
  </si>
  <si>
    <t>N=1 (US EPA, 1995)</t>
  </si>
  <si>
    <t>g/kg underseal agent</t>
  </si>
  <si>
    <t>N=2 (Austrian IIR, 2012</t>
  </si>
  <si>
    <t>Preservation of wood (creosote preservative type)</t>
  </si>
  <si>
    <t>mg/kg creosote</t>
  </si>
  <si>
    <t>N=2 (Berdowski, 1995</t>
  </si>
  <si>
    <t>Preservation of wood (waterborne preservative)</t>
  </si>
  <si>
    <t>g/kg preservative</t>
  </si>
  <si>
    <t>N=2 (EGTEI, 2004</t>
  </si>
  <si>
    <t>N=2 (Fyrv. Miljö, 1999, Swiss IIR, 2012)</t>
  </si>
  <si>
    <t>g/kg creosote</t>
  </si>
  <si>
    <t>N=2 (IIASA, 2008</t>
  </si>
  <si>
    <t>N=2 (Klimont et al., 2002</t>
  </si>
  <si>
    <t>N=2 (NNWB, 2008</t>
  </si>
  <si>
    <t>Application of glues and adhesives (industrial application of adhesives)</t>
  </si>
  <si>
    <t>N=2 (Norwegian IIR, 2012</t>
  </si>
  <si>
    <t>N=2 (Passant et al., 2003</t>
  </si>
  <si>
    <t>g/kg adhesives</t>
  </si>
  <si>
    <t>N=3 (EGTEI, 2003</t>
  </si>
  <si>
    <t>Preservation of wood (organic solvent-borne preservative)</t>
  </si>
  <si>
    <t>N=4 (EGTEI, 2004</t>
  </si>
  <si>
    <t>NARSES</t>
  </si>
  <si>
    <t>Naturvårdsverket, Sweden</t>
  </si>
  <si>
    <t>Naturvårdsverket, Sweden 3)</t>
  </si>
  <si>
    <t>0.14</t>
  </si>
  <si>
    <t>NCASI (1993)</t>
  </si>
  <si>
    <t>Nielsen et al. (2010)</t>
  </si>
  <si>
    <t>0.00075</t>
  </si>
  <si>
    <t>0.0125</t>
  </si>
  <si>
    <t>ng/GJ</t>
  </si>
  <si>
    <t>0.055</t>
  </si>
  <si>
    <t>111.6</t>
  </si>
  <si>
    <t>12.9</t>
  </si>
  <si>
    <t>ng/Mg</t>
  </si>
  <si>
    <t>16.6</t>
  </si>
  <si>
    <t>166.3</t>
  </si>
  <si>
    <t>18.3</t>
  </si>
  <si>
    <t>19.3</t>
  </si>
  <si>
    <t>219.6</t>
  </si>
  <si>
    <t>µg/Mg</t>
  </si>
  <si>
    <t>254.1</t>
  </si>
  <si>
    <t>280.3</t>
  </si>
  <si>
    <t>29.6</t>
  </si>
  <si>
    <t>33.6</t>
  </si>
  <si>
    <t>37.8</t>
  </si>
  <si>
    <t>46.2</t>
  </si>
  <si>
    <t>47.3</t>
  </si>
  <si>
    <t>48.3</t>
  </si>
  <si>
    <t>71.4</t>
  </si>
  <si>
    <t>88.7</t>
  </si>
  <si>
    <t>9.2</t>
  </si>
  <si>
    <t>3.8E-05</t>
  </si>
  <si>
    <t>Nielsen et al. (2013)</t>
  </si>
  <si>
    <t>0.00013</t>
  </si>
  <si>
    <t>0.00026</t>
  </si>
  <si>
    <t>0.00038</t>
  </si>
  <si>
    <t>Nielsen et al. 2010</t>
  </si>
  <si>
    <t>Nielsen et al., 2010</t>
  </si>
  <si>
    <t>Table_4-9</t>
  </si>
  <si>
    <t>4-stroke lean burn gas engines</t>
  </si>
  <si>
    <t>0.0006</t>
  </si>
  <si>
    <t>0.017</t>
  </si>
  <si>
    <t>14.6</t>
  </si>
  <si>
    <t>8.73</t>
  </si>
  <si>
    <t>2.5E-05</t>
  </si>
  <si>
    <t>0.000228</t>
  </si>
  <si>
    <t>Nielsen et al., 2012</t>
  </si>
  <si>
    <t>0.00017</t>
  </si>
  <si>
    <t>0.00153</t>
  </si>
  <si>
    <t>0.00228</t>
  </si>
  <si>
    <t>Table_3-5-j</t>
  </si>
  <si>
    <t>Do It Yourself (DIY)/ buildings (paint/varnish removers and solvents)</t>
  </si>
  <si>
    <t>Norwegian IIR (2012), Swiss IIR (2012)</t>
  </si>
  <si>
    <t>Table_3-5-k</t>
  </si>
  <si>
    <t>Do It Yourself (DIY)/ buildings (sealants, filling agents)</t>
  </si>
  <si>
    <t>Norwegian IIR (2012), US EPA (1995)</t>
  </si>
  <si>
    <t>Table_3-2-aa</t>
  </si>
  <si>
    <t>Pesticides</t>
  </si>
  <si>
    <t>Note value of 20 should read 20*'S'. Lloyd’s Register (1995). See also note (1)</t>
  </si>
  <si>
    <t>Well testing</t>
  </si>
  <si>
    <t>Norway</t>
  </si>
  <si>
    <t>kg/Mg oil burned</t>
  </si>
  <si>
    <t>OLF (2012)</t>
  </si>
  <si>
    <t>g/Mg oil burned</t>
  </si>
  <si>
    <t>Olmez et al. (1988)</t>
  </si>
  <si>
    <t>% of TSP*</t>
  </si>
  <si>
    <t>Olmez et al., (1988)</t>
  </si>
  <si>
    <t>Secondary aluminium production</t>
  </si>
  <si>
    <t>PARCOM (1992)</t>
  </si>
  <si>
    <t>Solid smokeless fuel</t>
  </si>
  <si>
    <t>kg/Mg coal carbonised</t>
  </si>
  <si>
    <t>Parker (1978)</t>
  </si>
  <si>
    <t>Fermentation</t>
  </si>
  <si>
    <t>kg/Mg alcohol</t>
  </si>
  <si>
    <t>Passant (1993)</t>
  </si>
  <si>
    <t>Maturation</t>
  </si>
  <si>
    <t>Animal rendering</t>
  </si>
  <si>
    <t>kg/Mg meat</t>
  </si>
  <si>
    <t>Casking</t>
  </si>
  <si>
    <t>Fish meal processing</t>
  </si>
  <si>
    <t>kg/Mg fish</t>
  </si>
  <si>
    <t>0.35</t>
  </si>
  <si>
    <t>Barley malting</t>
  </si>
  <si>
    <t>kg/Mg barley</t>
  </si>
  <si>
    <t>Pettersson et al. (2011)</t>
  </si>
  <si>
    <t>Mg/ha/year</t>
  </si>
  <si>
    <t>0.041</t>
  </si>
  <si>
    <t>4.1</t>
  </si>
  <si>
    <t>Peutz (2006), Vrins (1999)</t>
  </si>
  <si>
    <t>2.A.5.c</t>
  </si>
  <si>
    <t>Storage, handling and transport of mineral products</t>
  </si>
  <si>
    <t>Storage, controlled</t>
  </si>
  <si>
    <t>ton/ha/year</t>
  </si>
  <si>
    <t>1.64</t>
  </si>
  <si>
    <t>Peutz (2006)/US EPA (2006)</t>
  </si>
  <si>
    <t>Storage, uncontrolled</t>
  </si>
  <si>
    <t>16.4</t>
  </si>
  <si>
    <t>2.C.7.d</t>
  </si>
  <si>
    <t>Storage, handling and transport of metal products (Please specify the sources included/excluded in the notes column to the right)</t>
  </si>
  <si>
    <t>Storage of iron ore</t>
  </si>
  <si>
    <t>8.2</t>
  </si>
  <si>
    <t>Handling of iron ore</t>
  </si>
  <si>
    <t>g/ton</t>
  </si>
  <si>
    <t>Peutz (2006)/Vrins (1999)</t>
  </si>
  <si>
    <t>Handling, uncontrolled</t>
  </si>
  <si>
    <t>Pfeiffer et al. (2000)</t>
  </si>
  <si>
    <t>Pulles et al. (2012)</t>
  </si>
  <si>
    <t>0.069</t>
  </si>
  <si>
    <t>0.37</t>
  </si>
  <si>
    <t>1.A.3.b.vi</t>
  </si>
  <si>
    <t>Road transport, automobile tyre and brake wear</t>
  </si>
  <si>
    <t>Table_3-6c</t>
  </si>
  <si>
    <t>Light-commercial (N1 - I)</t>
  </si>
  <si>
    <t>g km-1</t>
  </si>
  <si>
    <t>0.0165</t>
  </si>
  <si>
    <t>Quality Code B</t>
  </si>
  <si>
    <t>Table_3-6b</t>
  </si>
  <si>
    <t>Passenger cars – ICE – Medium</t>
  </si>
  <si>
    <t>Quality code B</t>
  </si>
  <si>
    <t>Table_3-6d</t>
  </si>
  <si>
    <t>Heavy Duty</t>
  </si>
  <si>
    <t>0.0235</t>
  </si>
  <si>
    <t>0.042</t>
  </si>
  <si>
    <t>Quality Code B-C (Check Equation 6 for the value)</t>
  </si>
  <si>
    <t>Passenger Cars – BEV – Small</t>
  </si>
  <si>
    <t>0.0017</t>
  </si>
  <si>
    <t>Quality code C</t>
  </si>
  <si>
    <t>Passenger Cars – BEV - Medium</t>
  </si>
  <si>
    <t>0.0021</t>
  </si>
  <si>
    <t>0.0046</t>
  </si>
  <si>
    <t>Passenger Cars – BEV – Large</t>
  </si>
  <si>
    <t>Passenger Cars – PHEV – Large</t>
  </si>
  <si>
    <t>0.0104</t>
  </si>
  <si>
    <t>Passenger cars – ICE – Small</t>
  </si>
  <si>
    <t>0.0061</t>
  </si>
  <si>
    <t>0.0137</t>
  </si>
  <si>
    <t>Passenger cars – ICE – Large</t>
  </si>
  <si>
    <t>0.0085</t>
  </si>
  <si>
    <t>0.019</t>
  </si>
  <si>
    <t>Light-commerical (N1 - II, III)</t>
  </si>
  <si>
    <t>0.0234</t>
  </si>
  <si>
    <t>Quality Code C</t>
  </si>
  <si>
    <t>Table_3-8b</t>
  </si>
  <si>
    <t>Passenger cars – ICE – Mini</t>
  </si>
  <si>
    <t>Table_3-8a</t>
  </si>
  <si>
    <t>Two-wheelers</t>
  </si>
  <si>
    <t>Quality Code C-D</t>
  </si>
  <si>
    <t>Quality code C-D</t>
  </si>
  <si>
    <t>Table_3-8c</t>
  </si>
  <si>
    <t>Light commercial (N1 - I)</t>
  </si>
  <si>
    <t>Passenger Cars – Hybrid – Medium</t>
  </si>
  <si>
    <t>Passenger Cars – PHEV – Medium</t>
  </si>
  <si>
    <t>Light commercial (N1 - II, III)</t>
  </si>
  <si>
    <t>Table_3-8d</t>
  </si>
  <si>
    <t>Table_3-6a</t>
  </si>
  <si>
    <t>Quality Code D</t>
  </si>
  <si>
    <t>Passenger Cars – PHEV – Small</t>
  </si>
  <si>
    <t>0.0033</t>
  </si>
  <si>
    <t>0.0074</t>
  </si>
  <si>
    <t>Quality code D</t>
  </si>
  <si>
    <t>0.0039</t>
  </si>
  <si>
    <t>0.0089</t>
  </si>
  <si>
    <t>Passenger cars – Hybrid – Mini</t>
  </si>
  <si>
    <t>Passenger cars – Hybrid – Small</t>
  </si>
  <si>
    <t>0.0048</t>
  </si>
  <si>
    <t>0.0058</t>
  </si>
  <si>
    <t>0.0131</t>
  </si>
  <si>
    <t>Passenger Cars – Hybrid – Large</t>
  </si>
  <si>
    <t>0.0068</t>
  </si>
  <si>
    <t>0.0153</t>
  </si>
  <si>
    <t>Redwine et al. (2002)</t>
  </si>
  <si>
    <t>g/kg foam processed</t>
  </si>
  <si>
    <t>Rentz (1993)</t>
  </si>
  <si>
    <t>Gasoline storage tanks</t>
  </si>
  <si>
    <t>kg/Mg gasoline handled</t>
  </si>
  <si>
    <t>Richards et al. (1990)</t>
  </si>
  <si>
    <t>Fine ceramic</t>
  </si>
  <si>
    <t>RIVA (1992)</t>
  </si>
  <si>
    <t>Rivet (2008)</t>
  </si>
  <si>
    <t>Controlled (unknown control level)</t>
  </si>
  <si>
    <t>Robinson (1992)</t>
  </si>
  <si>
    <t>Roe et al. (2004) 2)</t>
  </si>
  <si>
    <t>Rösemann et al. (2015).</t>
  </si>
  <si>
    <t>Roumeliotis and Van Heyst (2007)</t>
  </si>
  <si>
    <t>9.7</t>
  </si>
  <si>
    <t>Sandmo, 2011</t>
  </si>
  <si>
    <t>0.0113</t>
  </si>
  <si>
    <t>Santarsiero et al. (2005)</t>
  </si>
  <si>
    <t>0.0825</t>
  </si>
  <si>
    <t>8.25</t>
  </si>
  <si>
    <t>Schauer et al., 1998. EFs are calculated from 0.01 % and 0.02 % of PM1.8</t>
  </si>
  <si>
    <t>% of PM1.8</t>
  </si>
  <si>
    <t>0.0067</t>
  </si>
  <si>
    <t>Schauer et al., 1998. It is assumed that EC equals BC for tobacco smoking</t>
  </si>
  <si>
    <t>Schauer et al., 1998. PM2.5</t>
  </si>
  <si>
    <t>Schmidl et al. (2011)</t>
  </si>
  <si>
    <t>Schmidl et al. (2011) and Johansson et al. (2004)</t>
  </si>
  <si>
    <t>Schmidt et al. (2002) cited in Winkel et al. (2015)</t>
  </si>
  <si>
    <t>See Note 1</t>
  </si>
  <si>
    <t>CH4</t>
  </si>
  <si>
    <t>See Note 2</t>
  </si>
  <si>
    <t>See Note 3</t>
  </si>
  <si>
    <t>See note in EMEP/EEA Guidebook chapter</t>
  </si>
  <si>
    <t>See note in Guidebook chapter</t>
  </si>
  <si>
    <t>Table_5-1</t>
  </si>
  <si>
    <t>5.92</t>
  </si>
  <si>
    <t>9.4</t>
  </si>
  <si>
    <t>Table_4-7</t>
  </si>
  <si>
    <t>36.9</t>
  </si>
  <si>
    <t>4.61</t>
  </si>
  <si>
    <t>4.65</t>
  </si>
  <si>
    <t>Heavy Fuel Oil</t>
  </si>
  <si>
    <t>Residual Oil</t>
  </si>
  <si>
    <t>See Note in Guidebook Chapter</t>
  </si>
  <si>
    <t>Coking Coal, Steam Coal &amp; Sub-Bituminous Coal</t>
  </si>
  <si>
    <t>Wet Bottom Boilers</t>
  </si>
  <si>
    <t xml:space="preserve"> Fernandes et al. (2011)</t>
  </si>
  <si>
    <t xml:space="preserve"> Bølling et al. (2009)</t>
  </si>
  <si>
    <t xml:space="preserve"> US EPA SPECIATE (2002)</t>
  </si>
  <si>
    <t xml:space="preserve"> Rau (1989)</t>
  </si>
  <si>
    <t>Wet and Dry Bottom Boilers</t>
  </si>
  <si>
    <t>Brown Coal/Lignite</t>
  </si>
  <si>
    <t xml:space="preserve"> Hedberg et al. (2002)</t>
  </si>
  <si>
    <t xml:space="preserve"> Pettersson et al. (2011)</t>
  </si>
  <si>
    <t xml:space="preserve"> Glasius et al. (2005)</t>
  </si>
  <si>
    <t xml:space="preserve"> Paulrud et al. (2006)</t>
  </si>
  <si>
    <t xml:space="preserve"> Johansson et al. (2003)</t>
  </si>
  <si>
    <t xml:space="preserve"> Fine et al. (2002)</t>
  </si>
  <si>
    <t xml:space="preserve"> Kupiainen &amp; Klimont</t>
  </si>
  <si>
    <t xml:space="preserve"> IIASA (2004)</t>
  </si>
  <si>
    <t>0.43</t>
  </si>
  <si>
    <t xml:space="preserve"> Hübner et al. (2005)</t>
  </si>
  <si>
    <t>0.066</t>
  </si>
  <si>
    <t>1.65</t>
  </si>
  <si>
    <t>1.18</t>
  </si>
  <si>
    <t>29.5</t>
  </si>
  <si>
    <t>6.3</t>
  </si>
  <si>
    <t>6.6</t>
  </si>
  <si>
    <t>7.1</t>
  </si>
  <si>
    <t xml:space="preserve"> Schmidl et al. (2011) 2)</t>
  </si>
  <si>
    <t>8.08</t>
  </si>
  <si>
    <t>8.1</t>
  </si>
  <si>
    <t>8.69</t>
  </si>
  <si>
    <t>Table_4-2</t>
  </si>
  <si>
    <t>Refinery Gas</t>
  </si>
  <si>
    <t>µg/Mg crude oil input</t>
  </si>
  <si>
    <t>See note on Guidebook chapter</t>
  </si>
  <si>
    <t>g/Mg crude oil input</t>
  </si>
  <si>
    <t>kg/Mg crude oil input</t>
  </si>
  <si>
    <t>0.0028</t>
  </si>
  <si>
    <t>mg/Mg crude oil input</t>
  </si>
  <si>
    <t>kg/Mg crude oil</t>
  </si>
  <si>
    <t>0.0091</t>
  </si>
  <si>
    <t>0.0009</t>
  </si>
  <si>
    <t>0.0105</t>
  </si>
  <si>
    <t>0.0031</t>
  </si>
  <si>
    <t>0.0106</t>
  </si>
  <si>
    <t>0.0111</t>
  </si>
  <si>
    <t>0.0143</t>
  </si>
  <si>
    <t>0.0147</t>
  </si>
  <si>
    <t>0.0049</t>
  </si>
  <si>
    <t>0.0151</t>
  </si>
  <si>
    <t>0.0063</t>
  </si>
  <si>
    <t>0.0191</t>
  </si>
  <si>
    <t>0.0353</t>
  </si>
  <si>
    <t>0.0563</t>
  </si>
  <si>
    <t>0.0326</t>
  </si>
  <si>
    <t>0.0776</t>
  </si>
  <si>
    <t>0.1529</t>
  </si>
  <si>
    <t>Non-EU</t>
  </si>
  <si>
    <t>0.1109</t>
  </si>
  <si>
    <t>0.3422</t>
  </si>
  <si>
    <t>0.3104</t>
  </si>
  <si>
    <t>0.4492</t>
  </si>
  <si>
    <t>EU</t>
  </si>
  <si>
    <t>0.0787</t>
  </si>
  <si>
    <t>0.8542</t>
  </si>
  <si>
    <t>2.A.5.a</t>
  </si>
  <si>
    <t>Quarrying and mining of minerals other than coal</t>
  </si>
  <si>
    <t>Table_3-3_2</t>
  </si>
  <si>
    <t>Screener</t>
  </si>
  <si>
    <t>Covered Screener</t>
  </si>
  <si>
    <t>%</t>
  </si>
  <si>
    <t>See reference in EMEP/EEA Guidebook chapter</t>
  </si>
  <si>
    <t>Table_3-3_1</t>
  </si>
  <si>
    <t>Crusher</t>
  </si>
  <si>
    <t>Water Spray</t>
  </si>
  <si>
    <t>Covered Screener with Water Spray</t>
  </si>
  <si>
    <t>Water Spray and Surfactant</t>
  </si>
  <si>
    <t>Partial Enclosure</t>
  </si>
  <si>
    <t>Covered Screener with Water Spray and Surfactant</t>
  </si>
  <si>
    <t>Full Enclosure</t>
  </si>
  <si>
    <t>Central Baghouse</t>
  </si>
  <si>
    <t>Covered Screener with Control Fabric Filter</t>
  </si>
  <si>
    <t>Table_3-3_3</t>
  </si>
  <si>
    <t>Wet suppression method</t>
  </si>
  <si>
    <t>Wet suppression method*</t>
  </si>
  <si>
    <t>Wet screening</t>
  </si>
  <si>
    <t>Table_3-2_03</t>
  </si>
  <si>
    <t>Transfer point</t>
  </si>
  <si>
    <t>kg/t dry</t>
  </si>
  <si>
    <t>Table_3-2_02</t>
  </si>
  <si>
    <t>Screening</t>
  </si>
  <si>
    <t>Table_3-2_01</t>
  </si>
  <si>
    <t>Crushing</t>
  </si>
  <si>
    <t>Table_3-2_06</t>
  </si>
  <si>
    <t>kg/t wet</t>
  </si>
  <si>
    <t>Table_3-2_05</t>
  </si>
  <si>
    <t>Table_3-2_04</t>
  </si>
  <si>
    <t>Seedorf and Hartung et al. (2001)</t>
  </si>
  <si>
    <t>µg/te clinker</t>
  </si>
  <si>
    <t>SINTEF (2006)</t>
  </si>
  <si>
    <t>SKM (2005)</t>
  </si>
  <si>
    <t>Table_3-2-y</t>
  </si>
  <si>
    <t>SMED (2006)</t>
  </si>
  <si>
    <t>Table_3-2-x</t>
  </si>
  <si>
    <t>Do It Yourself (DIY)/ buildings (adhesives)</t>
  </si>
  <si>
    <t>Table_3-2-w</t>
  </si>
  <si>
    <t>Do It Yourself (DIY)/ buildings (all)</t>
  </si>
  <si>
    <t>Table_3-2-q</t>
  </si>
  <si>
    <t>SMED (2006), US EPA (1995)</t>
  </si>
  <si>
    <t>Table_3-2-u</t>
  </si>
  <si>
    <t>Table_3-2-z</t>
  </si>
  <si>
    <t>kg kg–1 waste N applied</t>
  </si>
  <si>
    <t>0.104</t>
  </si>
  <si>
    <t>Stehfest and Bouwman (2006)</t>
  </si>
  <si>
    <t>3.D.a.2.a</t>
  </si>
  <si>
    <t>Animal manure applied to soils</t>
  </si>
  <si>
    <t>3.D.a.3.a</t>
  </si>
  <si>
    <t>Urine and dung deposited by grazing animals</t>
  </si>
  <si>
    <t>Struschka et al. (2008)</t>
  </si>
  <si>
    <t>Syc et al. (2011)</t>
  </si>
  <si>
    <t>Takai et al. (1998)</t>
  </si>
  <si>
    <t>Non-dairy cattle (calves)</t>
  </si>
  <si>
    <t>g/Mg pig iron</t>
  </si>
  <si>
    <t>1.5E-06</t>
  </si>
  <si>
    <t>Theloke et al. (2008)</t>
  </si>
  <si>
    <t>9.2E-05</t>
  </si>
  <si>
    <t>0.000276</t>
  </si>
  <si>
    <t>9.5E-05</t>
  </si>
  <si>
    <t>0.000285</t>
  </si>
  <si>
    <t>0.00012</t>
  </si>
  <si>
    <t>0.00037</t>
  </si>
  <si>
    <t>0.00045</t>
  </si>
  <si>
    <t>0.00018</t>
  </si>
  <si>
    <t>0.00054</t>
  </si>
  <si>
    <t>0.000243</t>
  </si>
  <si>
    <t>0.000729</t>
  </si>
  <si>
    <t>0.000855</t>
  </si>
  <si>
    <t>0.00036</t>
  </si>
  <si>
    <t>0.00108</t>
  </si>
  <si>
    <t>0.0012</t>
  </si>
  <si>
    <t>0.00092</t>
  </si>
  <si>
    <t>0.00276</t>
  </si>
  <si>
    <t>0.0075</t>
  </si>
  <si>
    <t>0.0029</t>
  </si>
  <si>
    <t>0.0057</t>
  </si>
  <si>
    <t>0.0171</t>
  </si>
  <si>
    <t>0.036</t>
  </si>
  <si>
    <t>0.021</t>
  </si>
  <si>
    <t>0.052</t>
  </si>
  <si>
    <t>0.057</t>
  </si>
  <si>
    <t>0.053</t>
  </si>
  <si>
    <t>0.086</t>
  </si>
  <si>
    <t>0.081</t>
  </si>
  <si>
    <t>0.29</t>
  </si>
  <si>
    <t>Dry ESP</t>
  </si>
  <si>
    <t>State of the art fabric filter</t>
  </si>
  <si>
    <t>Virgin activated carbon injection (SIC)+FF+FGD</t>
  </si>
  <si>
    <t>0.71</t>
  </si>
  <si>
    <t>0.99997</t>
  </si>
  <si>
    <t>4.05E-07</t>
  </si>
  <si>
    <t>1.22E-06</t>
  </si>
  <si>
    <t>1.5E-05</t>
  </si>
  <si>
    <t>1.5E-08</t>
  </si>
  <si>
    <t>1.8E-06</t>
  </si>
  <si>
    <t>0.48</t>
  </si>
  <si>
    <t>9.5E-06</t>
  </si>
  <si>
    <t>2.85E-05</t>
  </si>
  <si>
    <t>1.22E-05</t>
  </si>
  <si>
    <t>3.65E-05</t>
  </si>
  <si>
    <t>1.5E-07</t>
  </si>
  <si>
    <t>4.5E-07</t>
  </si>
  <si>
    <t>4.6</t>
  </si>
  <si>
    <t>1.8E-05</t>
  </si>
  <si>
    <t>5.4E-05</t>
  </si>
  <si>
    <t>6.7</t>
  </si>
  <si>
    <t>7.5E-05</t>
  </si>
  <si>
    <t>mercury cell</t>
  </si>
  <si>
    <t>7.7</t>
  </si>
  <si>
    <t>2.8E-05</t>
  </si>
  <si>
    <t>8.4E-05</t>
  </si>
  <si>
    <t>Theloke et al. (2008) applied on Pb</t>
  </si>
  <si>
    <t>Theloke et al. (2008) applied on Zn</t>
  </si>
  <si>
    <t>Thistlethwaite (2001)</t>
  </si>
  <si>
    <t>19.2</t>
  </si>
  <si>
    <t>12.4</t>
  </si>
  <si>
    <t>Table_3-3a</t>
  </si>
  <si>
    <t>Tier 2 methodology using typical fleet distributions</t>
  </si>
  <si>
    <t>10.9</t>
  </si>
  <si>
    <t>Table_3-3b</t>
  </si>
  <si>
    <t>Gasoline LDVs</t>
  </si>
  <si>
    <t>14.1</t>
  </si>
  <si>
    <t>Table_3-1a</t>
  </si>
  <si>
    <t>10.5</t>
  </si>
  <si>
    <t>19.4</t>
  </si>
  <si>
    <t>Table_3-1b</t>
  </si>
  <si>
    <t>27.9</t>
  </si>
  <si>
    <t>Table_3-4c</t>
  </si>
  <si>
    <t>Power Two Wheelers</t>
  </si>
  <si>
    <t>Table_3-3c</t>
  </si>
  <si>
    <t>Table_3-4a</t>
  </si>
  <si>
    <t>Table_3-1c</t>
  </si>
  <si>
    <t>9.1</t>
  </si>
  <si>
    <t>Table_3-4b</t>
  </si>
  <si>
    <t>Tivari et al. (2012)</t>
  </si>
  <si>
    <t>mg/body</t>
  </si>
  <si>
    <t>Toda, 2006</t>
  </si>
  <si>
    <t>Turn et al. (1997)</t>
  </si>
  <si>
    <t>0.033</t>
  </si>
  <si>
    <t>0.39</t>
  </si>
  <si>
    <t>0.59</t>
  </si>
  <si>
    <t>1.24</t>
  </si>
  <si>
    <t>1.48</t>
  </si>
  <si>
    <t>2.37</t>
  </si>
  <si>
    <t>5.84</t>
  </si>
  <si>
    <t>52.58</t>
  </si>
  <si>
    <t>6.02</t>
  </si>
  <si>
    <t>54.15</t>
  </si>
  <si>
    <t>Hop processing</t>
  </si>
  <si>
    <t>g/Mg beer</t>
  </si>
  <si>
    <t>UBA (1981)</t>
  </si>
  <si>
    <t>UBA (2008)</t>
  </si>
  <si>
    <t>UBA (2023)</t>
  </si>
  <si>
    <t>0.192</t>
  </si>
  <si>
    <t>4.79</t>
  </si>
  <si>
    <t>16.09</t>
  </si>
  <si>
    <t>Table_3-5-I</t>
  </si>
  <si>
    <t>Do It Yourself (DIY)/ buildings (paint thinner)</t>
  </si>
  <si>
    <t>UK IIR (2012)</t>
  </si>
  <si>
    <t>Car care products (non-aerosol)</t>
  </si>
  <si>
    <t>Table_3-5-a</t>
  </si>
  <si>
    <t>Household products (aerosol)</t>
  </si>
  <si>
    <t>UK IIR (2012), Italian IIR (2012), UNECE (1990)</t>
  </si>
  <si>
    <t>Table_3-5-b</t>
  </si>
  <si>
    <t>Household (cleaning) products (aerosol)</t>
  </si>
  <si>
    <t>Table_3-5-c</t>
  </si>
  <si>
    <t>Household (cleaning) products (non-aerosol)</t>
  </si>
  <si>
    <t>Table_3-5-f</t>
  </si>
  <si>
    <t>Table_3-5-g</t>
  </si>
  <si>
    <t>Table_3-5-m</t>
  </si>
  <si>
    <t>UK IIR (2012), Norwegian IIR (2012)</t>
  </si>
  <si>
    <t>Table_3-5-h</t>
  </si>
  <si>
    <t>UK IIR (2012), Norwegian IIR (2012), UNECE (1990), US EPA (1995)</t>
  </si>
  <si>
    <t>Table_3-5-d</t>
  </si>
  <si>
    <t>Car care products (aerosol)</t>
  </si>
  <si>
    <t>UK IIR (2012), UNECE (1990)</t>
  </si>
  <si>
    <t>Table_3-5-e</t>
  </si>
  <si>
    <t>UK IIR (2012), US EPA (1995)</t>
  </si>
  <si>
    <t>UNEP (2005</t>
  </si>
  <si>
    <t>Controlled combustion, good APCS</t>
  </si>
  <si>
    <t>UNEP (2005)</t>
  </si>
  <si>
    <t>High technology combustion, sophisticated APCS</t>
  </si>
  <si>
    <t>Controlled combustion, minimal APCS</t>
  </si>
  <si>
    <t>mg I-TEQ/Mg waste</t>
  </si>
  <si>
    <t>µg I-TEQ/Mg lead</t>
  </si>
  <si>
    <t>0.38</t>
  </si>
  <si>
    <t>µg I-TEQ/Mg aluminium produced</t>
  </si>
  <si>
    <t>µg I-TEQ/Mg copper</t>
  </si>
  <si>
    <t>µg I-TEQ/Mg zinc</t>
  </si>
  <si>
    <t>ng I-TEQ/Mg Coal</t>
  </si>
  <si>
    <t>3.75</t>
  </si>
  <si>
    <t>UNEP (2005) (for clean wood)</t>
  </si>
  <si>
    <t>UNEP (2013)</t>
  </si>
  <si>
    <t>mg I-TEQ/Mg</t>
  </si>
  <si>
    <t>0.465</t>
  </si>
  <si>
    <t>46.5</t>
  </si>
  <si>
    <t>µg I-TEQ/Mg tobacco</t>
  </si>
  <si>
    <t>UNEP toolkit, 2005</t>
  </si>
  <si>
    <t>UNEP, 2005</t>
  </si>
  <si>
    <t>Grain drying</t>
  </si>
  <si>
    <t>kg/Mg grain dried</t>
  </si>
  <si>
    <t>US EPA (1985)</t>
  </si>
  <si>
    <t>US EPA (1985) applied on European Commission (2001)</t>
  </si>
  <si>
    <t>US EPA (1985) applied on TSP</t>
  </si>
  <si>
    <t>US EPA (1986)</t>
  </si>
  <si>
    <t>8.8</t>
  </si>
  <si>
    <t>US EPA (1987)</t>
  </si>
  <si>
    <t>US EPA (1990)</t>
  </si>
  <si>
    <t>Plaster (gysum) manufacture</t>
  </si>
  <si>
    <t>73.9</t>
  </si>
  <si>
    <t>US EPA (1994)</t>
  </si>
  <si>
    <t>2.D.3.b</t>
  </si>
  <si>
    <t>Road paving with asphalt</t>
  </si>
  <si>
    <t>Batch Mix Hot Mix Plant</t>
  </si>
  <si>
    <t>Venturi / wet scrubber</t>
  </si>
  <si>
    <t>Afterburner</t>
  </si>
  <si>
    <t>Drum Mix Hot Mix Plant</t>
  </si>
  <si>
    <t>Fabric filter</t>
  </si>
  <si>
    <t>US EPA (1994b)</t>
  </si>
  <si>
    <t>2.D.3.c</t>
  </si>
  <si>
    <t>Asphalt roofing</t>
  </si>
  <si>
    <t>Table 3-4</t>
  </si>
  <si>
    <t>Dip saturator, drying-in drum section, wet looper and coater</t>
  </si>
  <si>
    <t>ESP</t>
  </si>
  <si>
    <t>US EPA (1995)</t>
  </si>
  <si>
    <t>High Energy Air Filter (HEAF)</t>
  </si>
  <si>
    <t>Table 3-5</t>
  </si>
  <si>
    <t>Spray / Dip saturator, drying-in drum, wet looper, coater and storage tanks</t>
  </si>
  <si>
    <t>SO2</t>
  </si>
  <si>
    <t>kg/Mg</t>
  </si>
  <si>
    <t>Dip saturator, drying-in drums section, wet looper and coater</t>
  </si>
  <si>
    <t>g/Mg Shingle</t>
  </si>
  <si>
    <t>Spray/dip saturator, drying-in drums section, wet looper, coater and storage tanks</t>
  </si>
  <si>
    <t>Table_3-4-I</t>
  </si>
  <si>
    <t>Table_3-2-I</t>
  </si>
  <si>
    <t>Cosmetics and toiletries (general)</t>
  </si>
  <si>
    <t>Cyclone</t>
  </si>
  <si>
    <t>0.813</t>
  </si>
  <si>
    <t>Impingement</t>
  </si>
  <si>
    <t>0.827</t>
  </si>
  <si>
    <t>Venturi</t>
  </si>
  <si>
    <t>0.507</t>
  </si>
  <si>
    <t>0.945</t>
  </si>
  <si>
    <t>Cyclone / venturi</t>
  </si>
  <si>
    <t>0.931</t>
  </si>
  <si>
    <t>Venturi / impingement</t>
  </si>
  <si>
    <t>0.979</t>
  </si>
  <si>
    <t>3.3</t>
  </si>
  <si>
    <t>0.084</t>
  </si>
  <si>
    <t>% of TSP</t>
  </si>
  <si>
    <t>3.9E-05</t>
  </si>
  <si>
    <t>US EPA (1995), chapter 11.6</t>
  </si>
  <si>
    <t>0.00014</t>
  </si>
  <si>
    <t>0.00042</t>
  </si>
  <si>
    <t>2.2E-05</t>
  </si>
  <si>
    <t>6.5E-05</t>
  </si>
  <si>
    <t>3.3E-05</t>
  </si>
  <si>
    <t>9.8E-05</t>
  </si>
  <si>
    <t>US EPA (1995)/US EPA (2004)</t>
  </si>
  <si>
    <t>ESP - Fabric filter</t>
  </si>
  <si>
    <t>US EPA (1996)</t>
  </si>
  <si>
    <t>ESP - Venturi</t>
  </si>
  <si>
    <t>0.957</t>
  </si>
  <si>
    <t>Venturi / impingement / wet ESP</t>
  </si>
  <si>
    <t>0.962</t>
  </si>
  <si>
    <t>ESP - Impingement</t>
  </si>
  <si>
    <t>Low Energy Scrubber</t>
  </si>
  <si>
    <t>0.934</t>
  </si>
  <si>
    <t>Dry Sorbent Injection / Fabric Filter / Scrubber</t>
  </si>
  <si>
    <t>0.936</t>
  </si>
  <si>
    <t>0.938</t>
  </si>
  <si>
    <t>0.942</t>
  </si>
  <si>
    <t>High Energy Scrubber</t>
  </si>
  <si>
    <t>0.968</t>
  </si>
  <si>
    <t>Low Energy Scrubber / Fabric Filter</t>
  </si>
  <si>
    <t>Dry Sorbent Injection / Electrostatic Precipitator</t>
  </si>
  <si>
    <t>Dry Sorbent Injection / Fabric Filter</t>
  </si>
  <si>
    <t>Fabric Filter</t>
  </si>
  <si>
    <t>Medium Energy Scrubber / Fabric Filter</t>
  </si>
  <si>
    <t>0.205</t>
  </si>
  <si>
    <t>0.275</t>
  </si>
  <si>
    <t>0.993</t>
  </si>
  <si>
    <t>0.468</t>
  </si>
  <si>
    <t>0.614</t>
  </si>
  <si>
    <t>0.615</t>
  </si>
  <si>
    <t>0.624</t>
  </si>
  <si>
    <t>Dry Sorbent Injection / Carbon Injection / Fabric Filter</t>
  </si>
  <si>
    <t>0.643</t>
  </si>
  <si>
    <t>0.644</t>
  </si>
  <si>
    <t>0.655</t>
  </si>
  <si>
    <t>0.761</t>
  </si>
  <si>
    <t>0.802</t>
  </si>
  <si>
    <t>0.845</t>
  </si>
  <si>
    <t>0.986</t>
  </si>
  <si>
    <t>Cyclone / impingement</t>
  </si>
  <si>
    <t>0.923</t>
  </si>
  <si>
    <t>Cyclone / venturi / impingement</t>
  </si>
  <si>
    <t>US EPA (1996) AP-42, Chapter 1.9</t>
  </si>
  <si>
    <t>US EPA (1996) applied on TSP</t>
  </si>
  <si>
    <t>10.8</t>
  </si>
  <si>
    <t>43.4</t>
  </si>
  <si>
    <t>US EPA (1996), chapter 3.3</t>
  </si>
  <si>
    <t>44.8</t>
  </si>
  <si>
    <t>18.5</t>
  </si>
  <si>
    <t>55.6</t>
  </si>
  <si>
    <t>56.2</t>
  </si>
  <si>
    <t>0.0493</t>
  </si>
  <si>
    <t>0.0987</t>
  </si>
  <si>
    <t>US EPA (1996), chapter 3.3 ("Less than" value based on method detection limits)</t>
  </si>
  <si>
    <t>0.0582</t>
  </si>
  <si>
    <t>0.116</t>
  </si>
  <si>
    <t>0.0937</t>
  </si>
  <si>
    <t>0.187</t>
  </si>
  <si>
    <t>0.251</t>
  </si>
  <si>
    <t>0.754</t>
  </si>
  <si>
    <t>US EPA (1996), chapter 3.4</t>
  </si>
  <si>
    <t>US EPA (1997), chapter 11.14</t>
  </si>
  <si>
    <t>US EPA (1997), chapter 11.3</t>
  </si>
  <si>
    <t>US EPA (1998)</t>
  </si>
  <si>
    <t>0.0038</t>
  </si>
  <si>
    <t>0.0037</t>
  </si>
  <si>
    <t>0.034</t>
  </si>
  <si>
    <t>kg/hole drilled</t>
  </si>
  <si>
    <t>0.0082</t>
  </si>
  <si>
    <t>0.82</t>
  </si>
  <si>
    <t>Crossflow packed bed</t>
  </si>
  <si>
    <t>0.0375</t>
  </si>
  <si>
    <t>0.893</t>
  </si>
  <si>
    <t>0.157</t>
  </si>
  <si>
    <t>0.906</t>
  </si>
  <si>
    <t>Spray tower</t>
  </si>
  <si>
    <t>0.175</t>
  </si>
  <si>
    <t>0.908</t>
  </si>
  <si>
    <t>0.232</t>
  </si>
  <si>
    <t>0.915</t>
  </si>
  <si>
    <t>Floating bed scrubber</t>
  </si>
  <si>
    <t>Multicyclone</t>
  </si>
  <si>
    <t>0.919</t>
  </si>
  <si>
    <t>0.304</t>
  </si>
  <si>
    <t>0.306</t>
  </si>
  <si>
    <t>0.327</t>
  </si>
  <si>
    <t>0.925</t>
  </si>
  <si>
    <t>0.362</t>
  </si>
  <si>
    <t>0.388</t>
  </si>
  <si>
    <t>0.932</t>
  </si>
  <si>
    <t>Venturi scrubber</t>
  </si>
  <si>
    <t>0.77</t>
  </si>
  <si>
    <t>0.974</t>
  </si>
  <si>
    <t>Coated fabric filter</t>
  </si>
  <si>
    <t>0.831</t>
  </si>
  <si>
    <t>Wet ESP</t>
  </si>
  <si>
    <t>ESP + spray tower</t>
  </si>
  <si>
    <t>0.838</t>
  </si>
  <si>
    <t>0.853</t>
  </si>
  <si>
    <t>0.886</t>
  </si>
  <si>
    <t>0.987</t>
  </si>
  <si>
    <t>0.887</t>
  </si>
  <si>
    <t>0.988</t>
  </si>
  <si>
    <t>0.892</t>
  </si>
  <si>
    <t>Dry + secondary scrubber</t>
  </si>
  <si>
    <t>0.943</t>
  </si>
  <si>
    <t>0.297</t>
  </si>
  <si>
    <t>2.67</t>
  </si>
  <si>
    <t>0.051</t>
  </si>
  <si>
    <t>0.059</t>
  </si>
  <si>
    <t>5.9</t>
  </si>
  <si>
    <t>0.061</t>
  </si>
  <si>
    <t>31.5</t>
  </si>
  <si>
    <t>84.4</t>
  </si>
  <si>
    <t>US EPA (1998), chapter 1.1</t>
  </si>
  <si>
    <t>5.16</t>
  </si>
  <si>
    <t>6.15</t>
  </si>
  <si>
    <t>0.627</t>
  </si>
  <si>
    <t>1.46</t>
  </si>
  <si>
    <t>5.04</t>
  </si>
  <si>
    <t>11.8</t>
  </si>
  <si>
    <t>2.21</t>
  </si>
  <si>
    <t>2.36</t>
  </si>
  <si>
    <t>1.02</t>
  </si>
  <si>
    <t>2.38</t>
  </si>
  <si>
    <t>37.3</t>
  </si>
  <si>
    <t>7.46</t>
  </si>
  <si>
    <t>8.03</t>
  </si>
  <si>
    <t>US EPA (1998), chapter 1.3</t>
  </si>
  <si>
    <t>1.28</t>
  </si>
  <si>
    <t>3.46</t>
  </si>
  <si>
    <t>13.8</t>
  </si>
  <si>
    <t>0.647</t>
  </si>
  <si>
    <t>16.2</t>
  </si>
  <si>
    <t>18.1</t>
  </si>
  <si>
    <t>2.72</t>
  </si>
  <si>
    <t>9.06</t>
  </si>
  <si>
    <t>21.1</t>
  </si>
  <si>
    <t>27.1</t>
  </si>
  <si>
    <t>0.905</t>
  </si>
  <si>
    <t>3.62</t>
  </si>
  <si>
    <t>32.3</t>
  </si>
  <si>
    <t>0.162</t>
  </si>
  <si>
    <t>4.04</t>
  </si>
  <si>
    <t>40.7</t>
  </si>
  <si>
    <t>1.36</t>
  </si>
  <si>
    <t>5.44</t>
  </si>
  <si>
    <t>67.9</t>
  </si>
  <si>
    <t>32.5</t>
  </si>
  <si>
    <t>97.5</t>
  </si>
  <si>
    <t>US EPA (1998), chapter 1.4</t>
  </si>
  <si>
    <t>natural gas nonpeaker</t>
  </si>
  <si>
    <t>19.7</t>
  </si>
  <si>
    <t>15.6</t>
  </si>
  <si>
    <t>0.00375</t>
  </si>
  <si>
    <t>0.0337</t>
  </si>
  <si>
    <t>US Region</t>
  </si>
  <si>
    <t>0.169</t>
  </si>
  <si>
    <t>0.393</t>
  </si>
  <si>
    <t>0.445</t>
  </si>
  <si>
    <t>1.34</t>
  </si>
  <si>
    <t>10.4</t>
  </si>
  <si>
    <t>23.6</t>
  </si>
  <si>
    <t>55.1</t>
  </si>
  <si>
    <t>US EPA (1998), chapter 1.7</t>
  </si>
  <si>
    <t>6.55</t>
  </si>
  <si>
    <t>7.06</t>
  </si>
  <si>
    <t>16.5</t>
  </si>
  <si>
    <t>20.7</t>
  </si>
  <si>
    <t>10.3</t>
  </si>
  <si>
    <t>24.1</t>
  </si>
  <si>
    <t>10.6</t>
  </si>
  <si>
    <t>24.7</t>
  </si>
  <si>
    <t>3.36</t>
  </si>
  <si>
    <t>30.6</t>
  </si>
  <si>
    <t>2.09</t>
  </si>
  <si>
    <t>4.88</t>
  </si>
  <si>
    <t xml:space="preserve"> </t>
  </si>
  <si>
    <t>6.72</t>
  </si>
  <si>
    <t>60.5</t>
  </si>
  <si>
    <t>32.8</t>
  </si>
  <si>
    <t>76.5</t>
  </si>
  <si>
    <t>US EPA (2000)</t>
  </si>
  <si>
    <t>US EPA (2000), chapter 3.1</t>
  </si>
  <si>
    <t>0.89</t>
  </si>
  <si>
    <t>5.85</t>
  </si>
  <si>
    <t>US EPA (2000), chapter 3.2</t>
  </si>
  <si>
    <t>US EPA (2003)</t>
  </si>
  <si>
    <t>US EPA (2003), chapter 1.6</t>
  </si>
  <si>
    <t>0.00774</t>
  </si>
  <si>
    <t>0.0232</t>
  </si>
  <si>
    <t>0.0187</t>
  </si>
  <si>
    <t>0.0561</t>
  </si>
  <si>
    <t>0.0215</t>
  </si>
  <si>
    <t>0.0645</t>
  </si>
  <si>
    <t>0.671</t>
  </si>
  <si>
    <t>0.722</t>
  </si>
  <si>
    <t>1.69</t>
  </si>
  <si>
    <t>5.42</t>
  </si>
  <si>
    <t>5.68</t>
  </si>
  <si>
    <t>13.2</t>
  </si>
  <si>
    <t>6.45</t>
  </si>
  <si>
    <t>15.1</t>
  </si>
  <si>
    <t>8.51</t>
  </si>
  <si>
    <t>19.9</t>
  </si>
  <si>
    <t>0.903</t>
  </si>
  <si>
    <t>2.11</t>
  </si>
  <si>
    <t>2.47</t>
  </si>
  <si>
    <t>2.44</t>
  </si>
  <si>
    <t>Drum mix/Hot mix plant</t>
  </si>
  <si>
    <t>US EPA (2004)</t>
  </si>
  <si>
    <t>Batch mix/Hot mix plant</t>
  </si>
  <si>
    <t>Asphalt</t>
  </si>
  <si>
    <t>US EPA (2004), chapter 11.1</t>
  </si>
  <si>
    <t>12.5</t>
  </si>
  <si>
    <t>US EPA (2006)</t>
  </si>
  <si>
    <t>Use of sprinklers and binding materials</t>
  </si>
  <si>
    <t>g/kg monomer used</t>
  </si>
  <si>
    <t>US EPA (2007)</t>
  </si>
  <si>
    <t>Soaking</t>
  </si>
  <si>
    <t>US EPA (2008)</t>
  </si>
  <si>
    <t>Off-take leaks</t>
  </si>
  <si>
    <t>Coke pushing</t>
  </si>
  <si>
    <t>Decarbonization</t>
  </si>
  <si>
    <t>Hood and scrubber</t>
  </si>
  <si>
    <t>Shed and FF</t>
  </si>
  <si>
    <t>Dirty water, tall tower, poor maintenance</t>
  </si>
  <si>
    <t>Clean water, tall tower, poor maintenance</t>
  </si>
  <si>
    <t>Dirty water, normal tower, proper maintenance</t>
  </si>
  <si>
    <t>Clean water, normal tower, proper maintenance</t>
  </si>
  <si>
    <t>mg/Mg Coal</t>
  </si>
  <si>
    <t>US EPA (2008), chapter 12.2</t>
  </si>
  <si>
    <t>g/Mg Coal</t>
  </si>
  <si>
    <t>15.2</t>
  </si>
  <si>
    <t>0.64</t>
  </si>
  <si>
    <t>US EPA (2010), chapter 1.3</t>
  </si>
  <si>
    <t>43.9</t>
  </si>
  <si>
    <t>0.682</t>
  </si>
  <si>
    <t>2.66</t>
  </si>
  <si>
    <t>4.12</t>
  </si>
  <si>
    <t>1.27</t>
  </si>
  <si>
    <t>1.98</t>
  </si>
  <si>
    <t>7.97</t>
  </si>
  <si>
    <t>2.88</t>
  </si>
  <si>
    <t>9.11</t>
  </si>
  <si>
    <t>US EPA (2011)</t>
  </si>
  <si>
    <t>36.3</t>
  </si>
  <si>
    <t>US EPA (2011, file no. 2040110)</t>
  </si>
  <si>
    <t>US EPA (2011, file no. 2040110) applied on Theloke et al. (2008)</t>
  </si>
  <si>
    <t>US EPA (2011, file no. 2050110)</t>
  </si>
  <si>
    <t>US EPA (2011, file no. 9000510)</t>
  </si>
  <si>
    <t>US EPA (2011, file no.: 2830510) applied on Pb</t>
  </si>
  <si>
    <t>US EPA (2011, file no.: 900152.5)</t>
  </si>
  <si>
    <t>2.B</t>
  </si>
  <si>
    <t>Chemical industry</t>
  </si>
  <si>
    <t>Chemical industry, average</t>
  </si>
  <si>
    <t>US EPA (2011, file no.: 91124)</t>
  </si>
  <si>
    <t>US EPA (2011, file no.: 91137).</t>
  </si>
  <si>
    <t>US EPA (2011, file no.: 91139</t>
  </si>
  <si>
    <t>US EPA (2011, file no.: 91139)</t>
  </si>
  <si>
    <t>US EPA (2011, file no.: 91142)</t>
  </si>
  <si>
    <t>0.031</t>
  </si>
  <si>
    <t>US EPA (2011, file no.: 91143)</t>
  </si>
  <si>
    <t>0.72</t>
  </si>
  <si>
    <t>US EPA (2011, file no.: 91153)</t>
  </si>
  <si>
    <t>US EPA (2011, file no.: 91158)</t>
  </si>
  <si>
    <t>US EPA (2011, file no.: 91159)</t>
  </si>
  <si>
    <t>US EPA (2011, file no.: 91167)</t>
  </si>
  <si>
    <t>US EPA 2010*</t>
  </si>
  <si>
    <t>US EPA AP42</t>
  </si>
  <si>
    <t>Table_3-49</t>
  </si>
  <si>
    <t>Emulsion polymerisation</t>
  </si>
  <si>
    <t>Table_3-58</t>
  </si>
  <si>
    <t>Using naphtalene as feed</t>
  </si>
  <si>
    <t>2.B.3</t>
  </si>
  <si>
    <t>Adipic acid production</t>
  </si>
  <si>
    <t>uncontrolled</t>
  </si>
  <si>
    <t>Table_3-57</t>
  </si>
  <si>
    <t>Using o-xylene as feed</t>
  </si>
  <si>
    <t>US EPA AP-42 Section 13.5, Industrial flares, dated 4/15</t>
  </si>
  <si>
    <t>Grazing</t>
  </si>
  <si>
    <t>kg NMVOC kg/MJ feed intake</t>
  </si>
  <si>
    <t>US EPA, 2012</t>
  </si>
  <si>
    <t>Building</t>
  </si>
  <si>
    <t>kg NMVOC/kg VS excreted</t>
  </si>
  <si>
    <t>Mules and Asses</t>
  </si>
  <si>
    <t>‘Swine’ (fattening pigs)</t>
  </si>
  <si>
    <t>‘Swine’ (sows)</t>
  </si>
  <si>
    <t>US EPA, no. 9000510 applied on Theloke et al. (2008)</t>
  </si>
  <si>
    <t>3.D.c</t>
  </si>
  <si>
    <t>Farm-level agricultural operations including storage, handling and transport of agricultural products</t>
  </si>
  <si>
    <t>van der Hoek and Hinz (2007)</t>
  </si>
  <si>
    <t>7.8</t>
  </si>
  <si>
    <t>Vehicles dewaxing (dewaxing of new vehicles following storage/transport)</t>
  </si>
  <si>
    <t>Van der Most (1980)</t>
  </si>
  <si>
    <t>Van Ransbeeck et al. (2013)</t>
  </si>
  <si>
    <t>Liquefied asphalt, Cutback asphalt</t>
  </si>
  <si>
    <t>kg/Mg asphalt</t>
  </si>
  <si>
    <t>VDI (2007)</t>
  </si>
  <si>
    <t>VDZ (2011)</t>
  </si>
  <si>
    <t>2.A.1</t>
  </si>
  <si>
    <t>Cement production</t>
  </si>
  <si>
    <t>ESP on main stack and smaller fabric filters for moderate control of fugitive sources</t>
  </si>
  <si>
    <t>0.617</t>
  </si>
  <si>
    <t>Visschedijk et al. (2004)</t>
  </si>
  <si>
    <t>Table_3-35</t>
  </si>
  <si>
    <t>0.227</t>
  </si>
  <si>
    <t>0.267</t>
  </si>
  <si>
    <t>Moderate control of fugitive sources</t>
  </si>
  <si>
    <t>Effective control of fugitive sources</t>
  </si>
  <si>
    <t>Visschedijk et al. (2004) applied on PM10</t>
  </si>
  <si>
    <t>0.164</t>
  </si>
  <si>
    <t>0.62</t>
  </si>
  <si>
    <t>3.28</t>
  </si>
  <si>
    <t>Visschedijk et al. (2004) applied on TSP</t>
  </si>
  <si>
    <t>Flat glass, blown or drawn glass, container glass</t>
  </si>
  <si>
    <t>Electrically heated, ESP, scrubber or fabric filter</t>
  </si>
  <si>
    <t>Visschedijk et al. (2008)</t>
  </si>
  <si>
    <t>Glass fibres</t>
  </si>
  <si>
    <t>Gas or fuel oil fired, limited emission control</t>
  </si>
  <si>
    <t>Visschedijk et al. 2004 applied on TSP</t>
  </si>
  <si>
    <t>Visschendijk et al. (2004) applied in Peutz (2006)</t>
  </si>
  <si>
    <t>0.1025</t>
  </si>
  <si>
    <t>10.25</t>
  </si>
  <si>
    <t>1.025</t>
  </si>
  <si>
    <t>102.5</t>
  </si>
  <si>
    <t>µg/body</t>
  </si>
  <si>
    <t>1.32</t>
  </si>
  <si>
    <t>WebFIRE, 1992</t>
  </si>
  <si>
    <t>g/body</t>
  </si>
  <si>
    <t>3.47</t>
  </si>
  <si>
    <t>0.0027</t>
  </si>
  <si>
    <t>1.243</t>
  </si>
  <si>
    <t>124.3</t>
  </si>
  <si>
    <t>1.356</t>
  </si>
  <si>
    <t>135.6</t>
  </si>
  <si>
    <t>1.361</t>
  </si>
  <si>
    <t>136.1</t>
  </si>
  <si>
    <t>0.149</t>
  </si>
  <si>
    <t>14.9</t>
  </si>
  <si>
    <t>16.012</t>
  </si>
  <si>
    <t>1601.2</t>
  </si>
  <si>
    <t>1.733</t>
  </si>
  <si>
    <t>173.3</t>
  </si>
  <si>
    <t>1.978</t>
  </si>
  <si>
    <t>197.8</t>
  </si>
  <si>
    <t>3.003</t>
  </si>
  <si>
    <t>300.3</t>
  </si>
  <si>
    <t>3.856</t>
  </si>
  <si>
    <t>385.6</t>
  </si>
  <si>
    <t>0.503</t>
  </si>
  <si>
    <t>50.3</t>
  </si>
  <si>
    <t>64.4</t>
  </si>
  <si>
    <t>0.699</t>
  </si>
  <si>
    <t>69.9</t>
  </si>
  <si>
    <t>0.721</t>
  </si>
  <si>
    <t>72.1</t>
  </si>
  <si>
    <t>Wenborn et al., 1999</t>
  </si>
  <si>
    <t>0.52</t>
  </si>
  <si>
    <t>Wessely (1993), Kakareka (1998)</t>
  </si>
  <si>
    <t>Winkel et al. (2015)</t>
  </si>
  <si>
    <t>Recreational boats - conventional</t>
  </si>
  <si>
    <t>Gasoline: 2-Stroke</t>
  </si>
  <si>
    <t>g/tonnes fuel</t>
  </si>
  <si>
    <t>Winther &amp; Nielsen (2006)</t>
  </si>
  <si>
    <t>Table_3-5f</t>
  </si>
  <si>
    <t>Recreational boats - 2003/44/EC</t>
  </si>
  <si>
    <t>Gasoline: 4-Stroke</t>
  </si>
  <si>
    <t>Table_3-5d</t>
  </si>
  <si>
    <t>kg/tonnes fuel</t>
  </si>
  <si>
    <t>1.A.4.c.ii</t>
  </si>
  <si>
    <t>Agriculture / forestry / fishing: Off-road vehicles and other machinery</t>
  </si>
  <si>
    <t>Table_3-1_08</t>
  </si>
  <si>
    <t>Winther 2016</t>
  </si>
  <si>
    <t>1.A.4.a.ii</t>
  </si>
  <si>
    <t>Commercial / institutional: mobile</t>
  </si>
  <si>
    <t>1.A.4.b.ii</t>
  </si>
  <si>
    <t>Household and gardening (mobile)</t>
  </si>
  <si>
    <t>1.A.2.g.vii</t>
  </si>
  <si>
    <t>Mobile combustion in manufacturing industries and construction: Other (Please specify in your IIR)</t>
  </si>
  <si>
    <t>Table_3-1_04</t>
  </si>
  <si>
    <t>µg/kg fuel</t>
  </si>
  <si>
    <t>Table_3-2_28</t>
  </si>
  <si>
    <t>&lt; 1981</t>
  </si>
  <si>
    <t>Gasoline: two-stroke</t>
  </si>
  <si>
    <t>Table_3-2_29</t>
  </si>
  <si>
    <t>1981-1990</t>
  </si>
  <si>
    <t>Table_3-2_30</t>
  </si>
  <si>
    <t>1991-Stage I</t>
  </si>
  <si>
    <t>Table_3-1_07</t>
  </si>
  <si>
    <t>Table_3-2_37</t>
  </si>
  <si>
    <t>Gasoline: four-stroke</t>
  </si>
  <si>
    <t>Table_3-2_38</t>
  </si>
  <si>
    <t>Table_3-2_39</t>
  </si>
  <si>
    <t>Table_3-1_06</t>
  </si>
  <si>
    <t>Table_3-2_40</t>
  </si>
  <si>
    <t>Stage I</t>
  </si>
  <si>
    <t>Table_3-2_41</t>
  </si>
  <si>
    <t>Stage II</t>
  </si>
  <si>
    <t>Table_3-2_45</t>
  </si>
  <si>
    <t>Stage V</t>
  </si>
  <si>
    <t>Table_3-2_31</t>
  </si>
  <si>
    <t>Table_3-2_32</t>
  </si>
  <si>
    <t>Table_3-2_36</t>
  </si>
  <si>
    <t>Table_3-2_10</t>
  </si>
  <si>
    <t>Table_3-2_19</t>
  </si>
  <si>
    <t>Table_3-2_11</t>
  </si>
  <si>
    <t>Table_3-2_20</t>
  </si>
  <si>
    <t>Table_3-2_12</t>
  </si>
  <si>
    <t>Table_3-2_21</t>
  </si>
  <si>
    <t>Table_3-1_01</t>
  </si>
  <si>
    <t>Table_3-1_02</t>
  </si>
  <si>
    <t>Table_3-1_03</t>
  </si>
  <si>
    <t>Table_3-2_13</t>
  </si>
  <si>
    <t>Table_3-2_22</t>
  </si>
  <si>
    <t>Table_3-2_14</t>
  </si>
  <si>
    <t>Table_3-2_23</t>
  </si>
  <si>
    <t>Stage IIIA</t>
  </si>
  <si>
    <t>Table_3-2_15</t>
  </si>
  <si>
    <t>Table_3-2_24</t>
  </si>
  <si>
    <t>Table_3-2_07</t>
  </si>
  <si>
    <t>Stage IIIB</t>
  </si>
  <si>
    <t>Table_3-2_16</t>
  </si>
  <si>
    <t>Table_3-2_25</t>
  </si>
  <si>
    <t>Table_3-2_08</t>
  </si>
  <si>
    <t>Stage IV</t>
  </si>
  <si>
    <t>Table_3-2_17</t>
  </si>
  <si>
    <t>Table_3-2_26</t>
  </si>
  <si>
    <t>Table_3-2_09</t>
  </si>
  <si>
    <t>Table_3-2_18</t>
  </si>
  <si>
    <t>Table_3-2_27</t>
  </si>
  <si>
    <t>Table_3-1_05</t>
  </si>
  <si>
    <t>Table_3-2_42</t>
  </si>
  <si>
    <t>Table_3-2_43</t>
  </si>
  <si>
    <t>Table_3-2_44</t>
  </si>
  <si>
    <t>Table_3-2_33</t>
  </si>
  <si>
    <t>Table_3-2_34</t>
  </si>
  <si>
    <t>Table_3-2_35</t>
  </si>
  <si>
    <t>mg/ kg fuel</t>
  </si>
  <si>
    <t>mg/kg fuel</t>
  </si>
  <si>
    <t>2.A.5.b</t>
  </si>
  <si>
    <t>Construction and demolition</t>
  </si>
  <si>
    <t>kg/m2/year</t>
  </si>
  <si>
    <t>WRAP 2006, MRI 2006</t>
  </si>
  <si>
    <t>Zhang et al. (2000)</t>
  </si>
  <si>
    <t>Zhang et al. (2012)</t>
  </si>
  <si>
    <t>µg/Mg copper</t>
  </si>
  <si>
    <t>µg/Mg zinc</t>
  </si>
  <si>
    <t>0.0093</t>
  </si>
  <si>
    <t>mg/Mg pig iron</t>
  </si>
  <si>
    <t>0.66</t>
  </si>
  <si>
    <t>Table_3-12_8</t>
  </si>
  <si>
    <t>All vehicles</t>
  </si>
  <si>
    <t>ETBE11</t>
  </si>
  <si>
    <t>Table_3-12_9</t>
  </si>
  <si>
    <t>ETBE22</t>
  </si>
  <si>
    <t>Partial burn without CO boiler"</t>
  </si>
  <si>
    <t>2)</t>
  </si>
  <si>
    <t>g/Mg coke burned</t>
  </si>
  <si>
    <t>Bertrand &amp; Siegell, 2002</t>
  </si>
  <si>
    <t>shortened process"</t>
  </si>
  <si>
    <t>Drips and minor spillage"</t>
  </si>
  <si>
    <t>Breathing"</t>
  </si>
  <si>
    <t>Typical cargo tank condition"</t>
  </si>
  <si>
    <t>No vapour balancing during previous off-loading"</t>
  </si>
  <si>
    <t>Filling without Stage 1B"</t>
  </si>
  <si>
    <t>0.063</t>
  </si>
  <si>
    <t>0.093</t>
  </si>
  <si>
    <t>0.046</t>
  </si>
  <si>
    <t>0.88</t>
  </si>
  <si>
    <t>mg/Mg coke burned</t>
  </si>
  <si>
    <t>CONCAWE (2023)</t>
  </si>
  <si>
    <t>Use of 70% solvent-based adhesives</t>
  </si>
  <si>
    <t xml:space="preserve"> coatings</t>
  </si>
  <si>
    <t xml:space="preserve"> inks and cleaning agents (90 wt-% solvent)"</t>
  </si>
  <si>
    <t>Use of 25% solvent-based adhesives</t>
  </si>
  <si>
    <t xml:space="preserve"> inks and cleaning agents (90 wt-% solvents)"</t>
  </si>
  <si>
    <t>unspecified sort"</t>
  </si>
  <si>
    <t>unspecified colour"</t>
  </si>
  <si>
    <t>Stage 1B - Vapour balancing during bulk gasoline tank filling"</t>
  </si>
  <si>
    <t>Membrane or carbon adsorption type single-stage VRU"</t>
  </si>
  <si>
    <t>"100% solvent based preservatives.</t>
  </si>
  <si>
    <t>Preservation of wood (water based preservative type)</t>
  </si>
  <si>
    <t>"100% water based preservatives.</t>
  </si>
  <si>
    <t>"Process optimisation.</t>
  </si>
  <si>
    <t>(Vacuum impregnation system)"</t>
  </si>
  <si>
    <t>1.62</t>
  </si>
  <si>
    <t>EGTEI (2004)</t>
  </si>
  <si>
    <t>(Vacuum impregnation system)"""</t>
  </si>
  <si>
    <t>No secondary measure."</t>
  </si>
  <si>
    <t>(Vacuum impregnation system)."</t>
  </si>
  <si>
    <t>(Vacuum impregnation system)."""</t>
  </si>
  <si>
    <t>Secondary measure: thermal incineration"</t>
  </si>
  <si>
    <t>No secondary end-of-pipe device"</t>
  </si>
  <si>
    <t>EGTEI (2003a)</t>
  </si>
  <si>
    <t>4.44</t>
  </si>
  <si>
    <t>0.444</t>
  </si>
  <si>
    <t>0.76</t>
  </si>
  <si>
    <t>Biofiltration"</t>
  </si>
  <si>
    <t>Incineration"</t>
  </si>
  <si>
    <t>100% solvent based preservatives.</t>
  </si>
  <si>
    <t>100% water based preservatives.</t>
  </si>
  <si>
    <t>50% two layer - 50% one layer</t>
  </si>
  <si>
    <t>Truck Cabin coating</t>
  </si>
  <si>
    <t>Rotogravure</t>
  </si>
  <si>
    <t>60% of products used replaced by 2 components adhesives (0 wt-% solvent)</t>
  </si>
  <si>
    <t>Other, use of shoes</t>
  </si>
  <si>
    <t>60% solvent based adhesives/40% water based, good housekeeping</t>
  </si>
  <si>
    <t>60% solvent based adhesives/40% water based, good housekeeping/automatic application</t>
  </si>
  <si>
    <t>62% solvent content in enamel</t>
  </si>
  <si>
    <t>80% two layer - 20% one layer</t>
  </si>
  <si>
    <t>90% solvent based/10% water based adhesives.</t>
  </si>
  <si>
    <t>Add on: Incinerator on drying oven</t>
  </si>
  <si>
    <t>Additional fabric filters on the oven stack</t>
  </si>
  <si>
    <t>Controlled combustion</t>
  </si>
  <si>
    <t>Conventional installation of average age: primary dedusting by ESP, wet scrubbing</t>
  </si>
  <si>
    <t>Conventional plant (installation with average age</t>
  </si>
  <si>
    <t>Conventional primer</t>
  </si>
  <si>
    <t>Conventional solvent products (80 wt-% solvent)</t>
  </si>
  <si>
    <t>Large flexography</t>
  </si>
  <si>
    <t>Conventional solvent products (90 wt-% solvent)</t>
  </si>
  <si>
    <t>Small flexography</t>
  </si>
  <si>
    <t>High technology combustion</t>
  </si>
  <si>
    <t>Impregnation with isopropanol and solvent-based cleaning agents.</t>
  </si>
  <si>
    <t>Improved production mix: 80% water-based coatings (4 wt-% solvent)</t>
  </si>
  <si>
    <t>Modern plant (BAT): high efficiency ESP or added fabric filter to control primary sources</t>
  </si>
  <si>
    <t>Modern plant (BAT): high efficiency ESP or equivalent to control primary sources</t>
  </si>
  <si>
    <t>New processes</t>
  </si>
  <si>
    <t>Primary measure program 1</t>
  </si>
  <si>
    <t>Primary measure program 2</t>
  </si>
  <si>
    <t>Process optimisation</t>
  </si>
  <si>
    <t>Process optimisation.</t>
  </si>
  <si>
    <t>Reduced consumption of isopropanol and of cleaning agents with high flash points.</t>
  </si>
  <si>
    <t>Solvent management plan</t>
  </si>
  <si>
    <t>Solvent-based primer</t>
  </si>
  <si>
    <t>Use of 100% of 4% pentane expandable beads</t>
  </si>
  <si>
    <t>Use of 100% of 6% pentane expandable beads</t>
  </si>
  <si>
    <t>Use of 85% of 6% pentane expandable beads + 15% of EPS wastes (recycling)</t>
  </si>
  <si>
    <t>UV curing inks (0 wt-% solvent)</t>
  </si>
  <si>
    <t>Water-based primer</t>
  </si>
  <si>
    <t>Water-based products (5 wt-% solvent)</t>
  </si>
  <si>
    <t>Automobile refuelling</t>
  </si>
  <si>
    <t>Barge</t>
  </si>
  <si>
    <t>Catalytic Cracking unit regenerators</t>
  </si>
  <si>
    <t>Loading facilities, mobile container filling</t>
  </si>
  <si>
    <t>Marine tanker</t>
  </si>
  <si>
    <t>Table_4-6</t>
  </si>
  <si>
    <t>Process furnaces</t>
  </si>
  <si>
    <t>Road tanker, bottom loading</t>
  </si>
  <si>
    <t>Road tanker, top loading</t>
  </si>
  <si>
    <t>Spirits</t>
  </si>
  <si>
    <t>Storage tank</t>
  </si>
  <si>
    <t>Storage tank filling</t>
  </si>
  <si>
    <t>Wine</t>
  </si>
  <si>
    <t>100% more concentrated solvent based preservatives.</t>
  </si>
  <si>
    <t>Danish legislation (Luftvejledningen)"</t>
  </si>
  <si>
    <t>Fugitive emissions 25% of input.</t>
  </si>
  <si>
    <t>Fugitive emissions 30% of input.</t>
  </si>
  <si>
    <t>Fugitive emissions 45% of input.</t>
  </si>
  <si>
    <t>Improved application technique.</t>
  </si>
  <si>
    <t xml:space="preserve"> ESP</t>
  </si>
  <si>
    <t xml:space="preserve"> wet scrubber</t>
  </si>
  <si>
    <t xml:space="preserve"> some fugitives capturing),,2.5 μm &gt; particle,0.76,,0.52,0.88,Visschedijk et al. (2004)</t>
  </si>
  <si>
    <t xml:space="preserve"> some fugitives capturing),,10 μm &gt; particle &gt; 2.5 μm,0.808,,0.616,0.904,Visschedijk et al. (2004)</t>
  </si>
  <si>
    <t xml:space="preserve"> some fugitives capturing),,particle &gt; 10 μm,0.88,,0.76,0.94,Visschedijk et al. (2004)</t>
  </si>
  <si>
    <t xml:space="preserve"> improved topcoat(s)</t>
  </si>
  <si>
    <t xml:space="preserve"> better cleaning agent(2),,NMVOC,0.7,,0.4,1,EGTEI (2003)</t>
  </si>
  <si>
    <t xml:space="preserve"> better cleaning agent(1),,NMVOC,0.6,,0.4,0.9,EGTEI (2003)</t>
  </si>
  <si>
    <t xml:space="preserve"> improvement of cleaning stages</t>
  </si>
  <si>
    <t xml:space="preserve"> improved solvent recovery/consumption reduction</t>
  </si>
  <si>
    <t xml:space="preserve"> incineration on electrophoresis oven, primer and enamel",,NMVOC,0.48,,0.3,0.8,EGTEI (2003)</t>
  </si>
  <si>
    <t xml:space="preserve"> conventional topcoat(s)</t>
  </si>
  <si>
    <t xml:space="preserve"> basic cleaning agent,,NMVOC,0.08,,0.05,0.1,EGTEI (2003)</t>
  </si>
  <si>
    <t xml:space="preserve"> incineration on electrophoresis oven applied</t>
  </si>
  <si>
    <t xml:space="preserve"> incineration on primer and ena",,NMVOC,0.34,,0.2,0.5,EGTEI (2003)</t>
  </si>
  <si>
    <t xml:space="preserve"> incineration on primer and ena",,NMVOC,0.37,,0.2,0.5,EGTEI (2003)</t>
  </si>
  <si>
    <t xml:space="preserve"> incineration on pri",,NMVOC,0.54,,0.3,0.8,EGTEI (2003)</t>
  </si>
  <si>
    <t xml:space="preserve"> incineration on primer and ena",,NMVOC,0.4,,0.2,0.6,EGTEI (2003)</t>
  </si>
  <si>
    <t xml:space="preserve"> incineration on pri",,NMVOC,0.6,,0.4,0.8,EGTEI (2003)</t>
  </si>
  <si>
    <t xml:space="preserve"> incineration on electrophoresis oven, primer and enamel",,NMVOC,0.62,,0.4,0.9,EGTEI (2003)</t>
  </si>
  <si>
    <t xml:space="preserve"> reduced fugitive emissions</t>
  </si>
  <si>
    <t xml:space="preserve"> 97% abatement efficiency in oven,,NMVOC,0.76,,0.5,1,EGTEI (2003)</t>
  </si>
  <si>
    <t xml:space="preserve"> incineration on primer and ena",,NMVOC,0.45,,0.3,0.6,EGTEI (2003)</t>
  </si>
  <si>
    <t xml:space="preserve"> 5% other products (100 wt-% solvent),,NMVOC,0.5,,0.3,0.7,EGTEI (2003)</t>
  </si>
  <si>
    <t xml:space="preserve"> Italian IIR, 2012)"</t>
  </si>
  <si>
    <t xml:space="preserve"> UK IIR 2012)"</t>
  </si>
  <si>
    <t xml:space="preserve"> UK IIR, 2012</t>
  </si>
  <si>
    <t xml:space="preserve"> Giddings, 1991)"</t>
  </si>
  <si>
    <t xml:space="preserve"> Jacobson et al. (2004)</t>
  </si>
  <si>
    <t xml:space="preserve"> Koziel et al. (2004) cited in Winkel et al. (2015)</t>
  </si>
  <si>
    <t xml:space="preserve"> Haeussermannn et al. (2006, 2008)</t>
  </si>
  <si>
    <t xml:space="preserve"> Costa et al. (2009)</t>
  </si>
  <si>
    <t xml:space="preserve"> Van Ransbeeck et al. (2013</t>
  </si>
  <si>
    <t xml:space="preserve"> Winkel et al. (2015)"</t>
  </si>
  <si>
    <t xml:space="preserve"> Winkel et al. (2015).</t>
  </si>
  <si>
    <t xml:space="preserve"> Costa et al. (2012) cited in Winkel et al. (2015)</t>
  </si>
  <si>
    <t xml:space="preserve"> Valli et al. (2012)</t>
  </si>
  <si>
    <t xml:space="preserve"> Hayes et al. (2013)</t>
  </si>
  <si>
    <t xml:space="preserve"> Shepherd et al. (2015)</t>
  </si>
  <si>
    <t xml:space="preserve"> Winkel et al. (2015)</t>
  </si>
  <si>
    <t xml:space="preserve"> Haeussermann et al. (2008)</t>
  </si>
  <si>
    <t xml:space="preserve"> Fabbri et al. (2007)</t>
  </si>
  <si>
    <t xml:space="preserve"> Dunlop et al. (2013)</t>
  </si>
  <si>
    <t xml:space="preserve"> Roumeliotis and Van Heyst (2007)</t>
  </si>
  <si>
    <t xml:space="preserve"> Calvet et al. (2009)</t>
  </si>
  <si>
    <t xml:space="preserve"> Demmers et al. (2010)</t>
  </si>
  <si>
    <t xml:space="preserve"> Modini et al. (2010)</t>
  </si>
  <si>
    <t xml:space="preserve"> Roumeliotis et al. (2010)</t>
  </si>
  <si>
    <t xml:space="preserve"> Lin et al. (2012) cited in Winkel et al. (2015)</t>
  </si>
  <si>
    <t>EPS List</t>
  </si>
  <si>
    <t>EEA</t>
  </si>
  <si>
    <t>VOC</t>
  </si>
  <si>
    <t>PM25</t>
  </si>
  <si>
    <t>OC</t>
  </si>
  <si>
    <t>-</t>
  </si>
  <si>
    <t>F gases</t>
  </si>
  <si>
    <t>Conversions</t>
  </si>
  <si>
    <t>BTU per GJ</t>
  </si>
  <si>
    <t>x</t>
  </si>
  <si>
    <t>Pollutant Emissions Intensity (g pollutant/BTU)</t>
  </si>
  <si>
    <t>natural gas steam turbine</t>
  </si>
  <si>
    <t xml:space="preserve">natural gas combined cycle </t>
  </si>
  <si>
    <t>nuclear</t>
  </si>
  <si>
    <t>onshore wind</t>
  </si>
  <si>
    <t>hydro</t>
  </si>
  <si>
    <t>solar PV</t>
  </si>
  <si>
    <t>solar thermal</t>
  </si>
  <si>
    <t>geothermal</t>
  </si>
  <si>
    <t>lignite</t>
  </si>
  <si>
    <t>offshore wind</t>
  </si>
  <si>
    <t>crude oil</t>
  </si>
  <si>
    <t>municipal solid waste</t>
  </si>
  <si>
    <t>hard coal w CCS</t>
  </si>
  <si>
    <t>natural gas combined cycle w CCS</t>
  </si>
  <si>
    <t>biomass w CCS</t>
  </si>
  <si>
    <t>lignite w CCS</t>
  </si>
  <si>
    <t>small modular reactor</t>
  </si>
  <si>
    <t>hydrogen combustion turbine</t>
  </si>
  <si>
    <t>hydrogen combined cycle</t>
  </si>
  <si>
    <t>Color Key</t>
  </si>
  <si>
    <t>Same value as for the EPS US (Source: EPA)</t>
  </si>
  <si>
    <t>Same value as for the EPS US (Source: GREET)</t>
  </si>
  <si>
    <t>Proxy value based on similar fuel</t>
  </si>
  <si>
    <t>Different calculation formula</t>
  </si>
  <si>
    <t>Used</t>
  </si>
  <si>
    <t>Natural gas steam turbine and combined cycle</t>
  </si>
  <si>
    <t>CO2 Emissions Factors</t>
  </si>
  <si>
    <t>(g pollutant/BTU)</t>
  </si>
  <si>
    <t>electricity</t>
  </si>
  <si>
    <t>heat</t>
  </si>
  <si>
    <t>biomass</t>
  </si>
  <si>
    <t>LPG propane or butane</t>
  </si>
  <si>
    <t>hydrogen</t>
  </si>
  <si>
    <t>Data from Heslinger D.2002</t>
  </si>
  <si>
    <t>X</t>
  </si>
  <si>
    <t>km per mile</t>
  </si>
  <si>
    <t>Fixed conversion</t>
  </si>
  <si>
    <t>Passenger (passenger*miles/BTU)</t>
  </si>
  <si>
    <t>Freight (freight ton*miles/BTU)</t>
  </si>
  <si>
    <t>Fuel Economy (passenger*miles/BTU)</t>
  </si>
  <si>
    <t>battery electric vehicle</t>
  </si>
  <si>
    <t>natural gas vehicle</t>
  </si>
  <si>
    <t>gasoline vehicle</t>
  </si>
  <si>
    <t>diesel vehicle</t>
  </si>
  <si>
    <t>plugin hybrid vehicle</t>
  </si>
  <si>
    <t>LPG vehicle</t>
  </si>
  <si>
    <t>hydrogen vehicle</t>
  </si>
  <si>
    <t>Fuel Economy (freight ton*miles/BTU)</t>
  </si>
  <si>
    <t>LDVs</t>
  </si>
  <si>
    <t>HDVs</t>
  </si>
  <si>
    <t>rail</t>
  </si>
  <si>
    <t>ships</t>
  </si>
  <si>
    <t>LDV  natural gas</t>
  </si>
  <si>
    <t>biofuel diesel</t>
  </si>
  <si>
    <t>jet fuel</t>
  </si>
  <si>
    <t>LDV biofuel gasoline</t>
  </si>
  <si>
    <t>Ships</t>
  </si>
  <si>
    <t>LDV propane butane GPL</t>
  </si>
  <si>
    <t>petroleum rail</t>
  </si>
  <si>
    <t>Aircraft</t>
  </si>
  <si>
    <t>Motorbikes</t>
  </si>
  <si>
    <t>aircraft jet fuel</t>
  </si>
  <si>
    <t>motorbikes natural gas</t>
  </si>
  <si>
    <t>motobike petroleum gasoline</t>
  </si>
  <si>
    <t>Values from last EPS EU are taken since the disaggregation is not the same between the more recent EEA database and the EEA database used in the last EU EPS version</t>
  </si>
  <si>
    <t>motorbikes petroleum diesel</t>
  </si>
  <si>
    <t>motorbikes biofuel gasoline</t>
  </si>
  <si>
    <t>Energy Content Conversions (data from EPS EU)</t>
  </si>
  <si>
    <t>*Where available, energy content values are HHVs</t>
  </si>
  <si>
    <t>lbs per kg</t>
  </si>
  <si>
    <t>natural gas (CNG or LNG)</t>
  </si>
  <si>
    <t>BTU/lb</t>
  </si>
  <si>
    <t>https://afdc.energy.gov/files/u/publication/fuel_comparison_chart.pdf</t>
  </si>
  <si>
    <t>BTU/kg</t>
  </si>
  <si>
    <t>Calculation</t>
  </si>
  <si>
    <t>lb/gal</t>
  </si>
  <si>
    <t>https://www.fueleconomy.gov/feg/contentincludes/co2_inc.htm</t>
  </si>
  <si>
    <t>kg/gal</t>
  </si>
  <si>
    <t>BTU/gal</t>
  </si>
  <si>
    <t>https://www.eia.gov/energyexplained/units-and-calculators/energy-conversion-calculators.php</t>
  </si>
  <si>
    <t>https://www.tcsfuel.com/blog/the-weight-of-diesel-fuel</t>
  </si>
  <si>
    <t>EIA (see 'Fuel Heat Contents' sheet)</t>
  </si>
  <si>
    <t>https://en.wikipedia.org/wiki/Jet_fuel</t>
  </si>
  <si>
    <t>BTU/tonne</t>
  </si>
  <si>
    <t>https://en.wikipedia.org/wiki/Heating_oil#Technical_Characteristics</t>
  </si>
  <si>
    <t>https://www.comparepropane.com/how-much-does-a-propane-tank-weigh</t>
  </si>
  <si>
    <t>hard coal</t>
  </si>
  <si>
    <t>natural gas combined 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</si>
</sst>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
    <numFmt numFmtId="167" formatCode="0.0000"/>
  </numFmts>
  <fonts count="9">
    <font>
      <sz val="11"/>
      <color theme="1"/>
      <name val="Calibri"/>
      <family val="2"/>
      <scheme val="minor"/>
    </font>
    <font>
      <b/>
      <sz val="11"/>
      <color theme="1"/>
      <name val="Calibri"/>
      <family val="2"/>
      <scheme val="minor"/>
    </font>
    <font>
      <b/>
      <sz val="11"/>
      <color rgb="FF000000"/>
      <name val="Calibri"/>
      <family val="2"/>
      <scheme val="minor"/>
    </font>
    <font>
      <u/>
      <sz val="11"/>
      <color theme="10"/>
      <name val="Calibri"/>
      <family val="2"/>
      <scheme val="minor"/>
    </font>
    <font>
      <i/>
      <sz val="11"/>
      <color theme="1"/>
      <name val="Calibri"/>
      <family val="2"/>
      <scheme val="minor"/>
    </font>
    <font>
      <sz val="11"/>
      <color rgb="FF000000"/>
      <name val="Calibri"/>
      <family val="2"/>
      <scheme val="minor"/>
    </font>
    <font>
      <i/>
      <sz val="11"/>
      <color rgb="FF000000"/>
      <name val="Calibri"/>
      <family val="2"/>
      <scheme val="minor"/>
    </font>
    <font>
      <sz val="9"/>
      <color indexed="81"/>
      <name val="Tahoma"/>
      <charset val="1"/>
    </font>
    <font>
      <b/>
      <sz val="9"/>
      <color indexed="81"/>
      <name val="Tahoma"/>
      <charset val="1"/>
    </font>
  </fonts>
  <fills count="12">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9"/>
        <bgColor indexed="64"/>
      </patternFill>
    </fill>
  </fills>
  <borders count="12">
    <border>
      <left/>
      <right/>
      <top/>
      <bottom/>
      <diagonal/>
    </border>
    <border>
      <left style="thin">
        <color indexed="64"/>
      </left>
      <right/>
      <top style="thin">
        <color indexed="64"/>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auto="1"/>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03">
    <xf numFmtId="0" fontId="0" fillId="0" borderId="0" xfId="0"/>
    <xf numFmtId="0" fontId="2" fillId="0" borderId="0" xfId="0" applyFont="1"/>
    <xf numFmtId="0" fontId="0" fillId="2" borderId="0" xfId="0" applyFill="1"/>
    <xf numFmtId="0" fontId="1" fillId="2" borderId="0" xfId="0" applyFont="1" applyFill="1"/>
    <xf numFmtId="0" fontId="4" fillId="2" borderId="0" xfId="0" applyFont="1" applyFill="1"/>
    <xf numFmtId="0" fontId="5" fillId="2" borderId="0" xfId="0" applyFont="1" applyFill="1"/>
    <xf numFmtId="0" fontId="6" fillId="2" borderId="0" xfId="0" applyFont="1" applyFill="1"/>
    <xf numFmtId="0" fontId="2" fillId="2" borderId="0" xfId="0" applyFont="1" applyFill="1"/>
    <xf numFmtId="0" fontId="2" fillId="0" borderId="0" xfId="0" applyFont="1" applyAlignment="1">
      <alignment wrapText="1"/>
    </xf>
    <xf numFmtId="0" fontId="5" fillId="0" borderId="0" xfId="0" applyFont="1" applyAlignment="1">
      <alignment horizontal="right"/>
    </xf>
    <xf numFmtId="0" fontId="5" fillId="0" borderId="0" xfId="0" applyFont="1" applyAlignment="1">
      <alignment horizontal="right" wrapText="1"/>
    </xf>
    <xf numFmtId="0" fontId="5" fillId="0" borderId="0" xfId="0" applyFont="1"/>
    <xf numFmtId="11" fontId="5" fillId="0" borderId="0" xfId="0" applyNumberFormat="1" applyFont="1"/>
    <xf numFmtId="11" fontId="0" fillId="0" borderId="0" xfId="0" applyNumberFormat="1"/>
    <xf numFmtId="0" fontId="0" fillId="0" borderId="0" xfId="0" applyAlignment="1">
      <alignment wrapText="1"/>
    </xf>
    <xf numFmtId="0" fontId="1" fillId="0" borderId="0" xfId="0" applyFont="1"/>
    <xf numFmtId="0" fontId="1" fillId="0" borderId="1" xfId="0" applyFont="1" applyBorder="1"/>
    <xf numFmtId="0" fontId="0" fillId="0" borderId="2" xfId="0" applyBorder="1"/>
    <xf numFmtId="0" fontId="0" fillId="0" borderId="3" xfId="0" applyBorder="1"/>
    <xf numFmtId="0" fontId="1" fillId="0" borderId="4" xfId="0" applyFont="1" applyBorder="1"/>
    <xf numFmtId="0" fontId="0" fillId="0" borderId="5" xfId="0" applyBorder="1"/>
    <xf numFmtId="0" fontId="0" fillId="0" borderId="4" xfId="0" applyBorder="1"/>
    <xf numFmtId="11" fontId="0" fillId="3" borderId="0" xfId="0" applyNumberFormat="1" applyFill="1" applyAlignment="1">
      <alignment horizontal="center"/>
    </xf>
    <xf numFmtId="0" fontId="0" fillId="4" borderId="0" xfId="0" applyFill="1" applyAlignment="1">
      <alignment horizontal="center"/>
    </xf>
    <xf numFmtId="11" fontId="0" fillId="3" borderId="5" xfId="0" applyNumberFormat="1" applyFill="1" applyBorder="1" applyAlignment="1">
      <alignment horizontal="center"/>
    </xf>
    <xf numFmtId="0" fontId="0" fillId="3" borderId="4" xfId="0" applyFill="1" applyBorder="1"/>
    <xf numFmtId="11" fontId="0" fillId="0" borderId="0" xfId="0" applyNumberFormat="1" applyAlignment="1">
      <alignment horizontal="center"/>
    </xf>
    <xf numFmtId="11" fontId="0" fillId="5" borderId="0" xfId="0" applyNumberFormat="1" applyFill="1" applyAlignment="1">
      <alignment horizontal="center"/>
    </xf>
    <xf numFmtId="0" fontId="0" fillId="6" borderId="4" xfId="0" applyFill="1" applyBorder="1"/>
    <xf numFmtId="0" fontId="0" fillId="5" borderId="6" xfId="0" applyFill="1" applyBorder="1"/>
    <xf numFmtId="0" fontId="0" fillId="0" borderId="7" xfId="0" applyBorder="1"/>
    <xf numFmtId="0" fontId="0" fillId="0" borderId="8" xfId="0" applyBorder="1"/>
    <xf numFmtId="0" fontId="0" fillId="0" borderId="6" xfId="0" applyBorder="1"/>
    <xf numFmtId="0" fontId="0" fillId="4" borderId="7" xfId="0" applyFill="1" applyBorder="1" applyAlignment="1">
      <alignment horizontal="center"/>
    </xf>
    <xf numFmtId="0" fontId="0" fillId="4" borderId="8" xfId="0" applyFill="1" applyBorder="1" applyAlignment="1">
      <alignment horizontal="center"/>
    </xf>
    <xf numFmtId="0" fontId="0" fillId="7" borderId="0" xfId="0" applyFill="1"/>
    <xf numFmtId="11" fontId="0" fillId="6" borderId="0" xfId="0" applyNumberFormat="1" applyFill="1" applyAlignment="1">
      <alignment horizontal="center"/>
    </xf>
    <xf numFmtId="0" fontId="0" fillId="0" borderId="0" xfId="0" applyAlignment="1">
      <alignment horizontal="right" wrapText="1"/>
    </xf>
    <xf numFmtId="0" fontId="5" fillId="0" borderId="0" xfId="0" applyFont="1" applyAlignment="1">
      <alignment wrapText="1"/>
    </xf>
    <xf numFmtId="0" fontId="0" fillId="0" borderId="5"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1" fillId="0" borderId="1" xfId="0" applyFont="1" applyBorder="1" applyAlignment="1">
      <alignment horizontal="center"/>
    </xf>
    <xf numFmtId="0" fontId="0" fillId="0" borderId="4" xfId="0" applyBorder="1" applyAlignment="1">
      <alignment horizontal="center"/>
    </xf>
    <xf numFmtId="1" fontId="0" fillId="4" borderId="0" xfId="0" applyNumberFormat="1" applyFill="1" applyAlignment="1">
      <alignment horizontal="center"/>
    </xf>
    <xf numFmtId="11" fontId="0" fillId="0" borderId="5" xfId="0" applyNumberFormat="1" applyBorder="1" applyAlignment="1">
      <alignment horizontal="center"/>
    </xf>
    <xf numFmtId="1" fontId="0" fillId="4" borderId="7" xfId="0" applyNumberFormat="1" applyFill="1" applyBorder="1" applyAlignment="1">
      <alignment horizontal="center"/>
    </xf>
    <xf numFmtId="1" fontId="0" fillId="4" borderId="8" xfId="0" applyNumberFormat="1" applyFill="1" applyBorder="1" applyAlignment="1">
      <alignment horizontal="center"/>
    </xf>
    <xf numFmtId="0" fontId="0" fillId="0" borderId="6" xfId="0" applyBorder="1" applyAlignment="1">
      <alignment horizontal="center"/>
    </xf>
    <xf numFmtId="11" fontId="0" fillId="9" borderId="0" xfId="0" applyNumberFormat="1" applyFill="1" applyAlignment="1">
      <alignment horizontal="center"/>
    </xf>
    <xf numFmtId="164" fontId="0" fillId="0" borderId="0" xfId="0" applyNumberFormat="1" applyAlignment="1">
      <alignment horizontal="center"/>
    </xf>
    <xf numFmtId="0" fontId="0" fillId="0" borderId="7" xfId="0" applyBorder="1" applyAlignment="1">
      <alignment horizontal="center"/>
    </xf>
    <xf numFmtId="0" fontId="0" fillId="0" borderId="8" xfId="0" applyBorder="1" applyAlignment="1">
      <alignment horizontal="center"/>
    </xf>
    <xf numFmtId="0" fontId="1" fillId="0" borderId="1" xfId="0" applyFont="1" applyBorder="1" applyAlignment="1">
      <alignment horizontal="left"/>
    </xf>
    <xf numFmtId="0" fontId="0" fillId="0" borderId="4" xfId="0" applyBorder="1" applyAlignment="1">
      <alignment horizontal="left"/>
    </xf>
    <xf numFmtId="0" fontId="1" fillId="10" borderId="0" xfId="0" applyFont="1" applyFill="1" applyAlignment="1">
      <alignment vertical="center"/>
    </xf>
    <xf numFmtId="0" fontId="0" fillId="10" borderId="0" xfId="0" applyFill="1" applyAlignment="1">
      <alignment horizontal="center" vertical="center"/>
    </xf>
    <xf numFmtId="0" fontId="4" fillId="0" borderId="0" xfId="0" applyFont="1"/>
    <xf numFmtId="0" fontId="0" fillId="0" borderId="0" xfId="0" applyAlignment="1">
      <alignment horizontal="left"/>
    </xf>
    <xf numFmtId="0" fontId="1" fillId="0" borderId="0" xfId="0" applyFont="1" applyAlignment="1">
      <alignment horizontal="left"/>
    </xf>
    <xf numFmtId="3" fontId="0" fillId="0" borderId="0" xfId="0" applyNumberFormat="1" applyAlignment="1">
      <alignment horizontal="center"/>
    </xf>
    <xf numFmtId="0" fontId="3" fillId="0" borderId="0" xfId="1" applyAlignment="1"/>
    <xf numFmtId="165" fontId="0" fillId="0" borderId="0" xfId="0" applyNumberFormat="1" applyAlignment="1">
      <alignment horizontal="center"/>
    </xf>
    <xf numFmtId="1" fontId="0" fillId="0" borderId="0" xfId="0" applyNumberFormat="1" applyAlignment="1">
      <alignment horizontal="center"/>
    </xf>
    <xf numFmtId="166" fontId="0" fillId="0" borderId="0" xfId="0" applyNumberFormat="1" applyAlignment="1">
      <alignment horizontal="center"/>
    </xf>
    <xf numFmtId="11" fontId="0" fillId="9" borderId="5" xfId="0" applyNumberFormat="1" applyFill="1" applyBorder="1" applyAlignment="1">
      <alignment horizontal="center"/>
    </xf>
    <xf numFmtId="0" fontId="4" fillId="0" borderId="0" xfId="0" applyFont="1" applyAlignment="1">
      <alignment horizontal="left"/>
    </xf>
    <xf numFmtId="0" fontId="0" fillId="5" borderId="4" xfId="0" applyFill="1" applyBorder="1"/>
    <xf numFmtId="0" fontId="0" fillId="7" borderId="6" xfId="0" applyFill="1" applyBorder="1"/>
    <xf numFmtId="11" fontId="0" fillId="7" borderId="0" xfId="0" applyNumberFormat="1" applyFill="1" applyAlignment="1">
      <alignment horizontal="center"/>
    </xf>
    <xf numFmtId="0" fontId="0" fillId="9" borderId="6" xfId="0" applyFill="1" applyBorder="1"/>
    <xf numFmtId="0" fontId="6" fillId="0" borderId="0" xfId="0" applyFont="1"/>
    <xf numFmtId="0" fontId="3" fillId="2" borderId="2" xfId="1" applyFill="1" applyBorder="1"/>
    <xf numFmtId="0" fontId="0" fillId="2" borderId="2" xfId="0" applyFill="1" applyBorder="1"/>
    <xf numFmtId="0" fontId="0" fillId="2" borderId="3" xfId="0" applyFill="1" applyBorder="1"/>
    <xf numFmtId="0" fontId="0" fillId="2" borderId="7" xfId="0" applyFill="1" applyBorder="1"/>
    <xf numFmtId="0" fontId="0" fillId="2" borderId="8" xfId="0" applyFill="1" applyBorder="1"/>
    <xf numFmtId="0" fontId="0" fillId="2" borderId="5" xfId="0" applyFill="1" applyBorder="1"/>
    <xf numFmtId="0" fontId="0" fillId="2" borderId="0" xfId="0" applyFill="1" applyAlignment="1">
      <alignment vertical="center" wrapText="1"/>
    </xf>
    <xf numFmtId="0" fontId="0" fillId="2" borderId="10" xfId="0" applyFill="1" applyBorder="1"/>
    <xf numFmtId="0" fontId="0" fillId="2" borderId="11" xfId="0" applyFill="1" applyBorder="1"/>
    <xf numFmtId="0" fontId="0" fillId="2" borderId="9" xfId="0" applyFill="1" applyBorder="1" applyAlignment="1">
      <alignment horizontal="center" vertical="center" wrapText="1"/>
    </xf>
    <xf numFmtId="0" fontId="0" fillId="2" borderId="10" xfId="0" applyFill="1" applyBorder="1" applyAlignment="1">
      <alignment vertical="center"/>
    </xf>
    <xf numFmtId="0" fontId="0" fillId="11" borderId="0" xfId="0" applyFill="1"/>
    <xf numFmtId="167" fontId="5" fillId="0" borderId="0" xfId="0" applyNumberFormat="1" applyFont="1"/>
    <xf numFmtId="167" fontId="0" fillId="0" borderId="0" xfId="0" applyNumberFormat="1" applyAlignment="1">
      <alignment horizontal="center"/>
    </xf>
    <xf numFmtId="0" fontId="0" fillId="5" borderId="0" xfId="0" applyFill="1"/>
    <xf numFmtId="11" fontId="0" fillId="8" borderId="0" xfId="0" applyNumberFormat="1" applyFill="1" applyAlignment="1">
      <alignment horizontal="center"/>
    </xf>
    <xf numFmtId="0" fontId="0" fillId="0" borderId="1" xfId="0" applyBorder="1"/>
    <xf numFmtId="0" fontId="1" fillId="0" borderId="2" xfId="0" applyFont="1" applyBorder="1"/>
    <xf numFmtId="0" fontId="5" fillId="0" borderId="5" xfId="0" applyFont="1" applyBorder="1"/>
    <xf numFmtId="11" fontId="0" fillId="7" borderId="5" xfId="0" applyNumberFormat="1" applyFill="1" applyBorder="1" applyAlignment="1">
      <alignment horizontal="center"/>
    </xf>
    <xf numFmtId="11" fontId="0" fillId="7" borderId="7" xfId="0" applyNumberFormat="1" applyFill="1" applyBorder="1" applyAlignment="1">
      <alignment horizontal="center"/>
    </xf>
    <xf numFmtId="11" fontId="0" fillId="7" borderId="8" xfId="0" applyNumberFormat="1" applyFill="1" applyBorder="1" applyAlignment="1">
      <alignment horizontal="center"/>
    </xf>
    <xf numFmtId="0" fontId="0" fillId="7" borderId="4" xfId="0" applyFill="1" applyBorder="1"/>
    <xf numFmtId="0" fontId="0" fillId="2" borderId="1" xfId="0" applyFill="1" applyBorder="1" applyAlignment="1">
      <alignment horizontal="center" vertical="center" wrapText="1"/>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0" fillId="0" borderId="0" xfId="0" applyAlignment="1">
      <alignment horizontal="center"/>
    </xf>
    <xf numFmtId="0" fontId="0" fillId="0" borderId="5" xfId="0" applyBorder="1" applyAlignment="1">
      <alignment horizontal="center"/>
    </xf>
  </cellXfs>
  <cellStyles count="2">
    <cellStyle name="Lien hypertexte"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476250</xdr:colOff>
      <xdr:row>2</xdr:row>
      <xdr:rowOff>164367</xdr:rowOff>
    </xdr:from>
    <xdr:to>
      <xdr:col>3</xdr:col>
      <xdr:colOff>177800</xdr:colOff>
      <xdr:row>7</xdr:row>
      <xdr:rowOff>65941</xdr:rowOff>
    </xdr:to>
    <xdr:pic>
      <xdr:nvPicPr>
        <xdr:cNvPr id="2" name="Image 1">
          <a:extLst>
            <a:ext uri="{FF2B5EF4-FFF2-40B4-BE49-F238E27FC236}">
              <a16:creationId xmlns:a16="http://schemas.microsoft.com/office/drawing/2014/main" id="{CC983719-0BF1-4403-88C4-C048743398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0" y="532667"/>
          <a:ext cx="2270125" cy="825499"/>
        </a:xfrm>
        <a:prstGeom prst="rect">
          <a:avLst/>
        </a:prstGeom>
      </xdr:spPr>
    </xdr:pic>
    <xdr:clientData/>
  </xdr:twoCellAnchor>
  <xdr:twoCellAnchor editAs="oneCell">
    <xdr:from>
      <xdr:col>4</xdr:col>
      <xdr:colOff>351203</xdr:colOff>
      <xdr:row>1</xdr:row>
      <xdr:rowOff>104775</xdr:rowOff>
    </xdr:from>
    <xdr:to>
      <xdr:col>8</xdr:col>
      <xdr:colOff>581620</xdr:colOff>
      <xdr:row>8</xdr:row>
      <xdr:rowOff>87630</xdr:rowOff>
    </xdr:to>
    <xdr:pic>
      <xdr:nvPicPr>
        <xdr:cNvPr id="3" name="Image 2" descr="Press Material">
          <a:extLst>
            <a:ext uri="{FF2B5EF4-FFF2-40B4-BE49-F238E27FC236}">
              <a16:creationId xmlns:a16="http://schemas.microsoft.com/office/drawing/2014/main" id="{21344982-6FCF-4E9C-B3AE-AA04132BE7B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45353" y="288925"/>
          <a:ext cx="3275242" cy="12687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284908</xdr:colOff>
      <xdr:row>5</xdr:row>
      <xdr:rowOff>150437</xdr:rowOff>
    </xdr:from>
    <xdr:to>
      <xdr:col>15</xdr:col>
      <xdr:colOff>476614</xdr:colOff>
      <xdr:row>25</xdr:row>
      <xdr:rowOff>112058</xdr:rowOff>
    </xdr:to>
    <xdr:grpSp>
      <xdr:nvGrpSpPr>
        <xdr:cNvPr id="2" name="Group 4">
          <a:extLst>
            <a:ext uri="{FF2B5EF4-FFF2-40B4-BE49-F238E27FC236}">
              <a16:creationId xmlns:a16="http://schemas.microsoft.com/office/drawing/2014/main" id="{44E19010-EF54-428F-919A-B7CD60D66FE6}"/>
            </a:ext>
          </a:extLst>
        </xdr:cNvPr>
        <xdr:cNvGrpSpPr/>
      </xdr:nvGrpSpPr>
      <xdr:grpSpPr>
        <a:xfrm>
          <a:off x="5714158" y="1055312"/>
          <a:ext cx="5106606" cy="3581121"/>
          <a:chOff x="5456984" y="1055313"/>
          <a:chExt cx="4991737" cy="3020545"/>
        </a:xfrm>
      </xdr:grpSpPr>
      <xdr:pic>
        <xdr:nvPicPr>
          <xdr:cNvPr id="3" name="Picture 2">
            <a:extLst>
              <a:ext uri="{FF2B5EF4-FFF2-40B4-BE49-F238E27FC236}">
                <a16:creationId xmlns:a16="http://schemas.microsoft.com/office/drawing/2014/main" id="{D4E6CFF4-997F-A4D3-A642-680BACD29071}"/>
              </a:ext>
            </a:extLst>
          </xdr:cNvPr>
          <xdr:cNvPicPr>
            <a:picLocks noChangeAspect="1"/>
          </xdr:cNvPicPr>
        </xdr:nvPicPr>
        <xdr:blipFill>
          <a:blip xmlns:r="http://schemas.openxmlformats.org/officeDocument/2006/relationships" r:embed="rId1"/>
          <a:stretch>
            <a:fillRect/>
          </a:stretch>
        </xdr:blipFill>
        <xdr:spPr>
          <a:xfrm>
            <a:off x="5456984" y="1055313"/>
            <a:ext cx="4991737" cy="3020545"/>
          </a:xfrm>
          <a:prstGeom prst="rect">
            <a:avLst/>
          </a:prstGeom>
        </xdr:spPr>
      </xdr:pic>
      <xdr:sp macro="" textlink="">
        <xdr:nvSpPr>
          <xdr:cNvPr id="4" name="Rectangle 3">
            <a:extLst>
              <a:ext uri="{FF2B5EF4-FFF2-40B4-BE49-F238E27FC236}">
                <a16:creationId xmlns:a16="http://schemas.microsoft.com/office/drawing/2014/main" id="{ADA30B50-64BC-EF38-BFC1-D00B6F8B4E43}"/>
              </a:ext>
            </a:extLst>
          </xdr:cNvPr>
          <xdr:cNvSpPr/>
        </xdr:nvSpPr>
        <xdr:spPr>
          <a:xfrm>
            <a:off x="5505450" y="2800350"/>
            <a:ext cx="4867275" cy="2000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0</xdr:colOff>
      <xdr:row>6</xdr:row>
      <xdr:rowOff>1493</xdr:rowOff>
    </xdr:from>
    <xdr:to>
      <xdr:col>8</xdr:col>
      <xdr:colOff>362534</xdr:colOff>
      <xdr:row>32</xdr:row>
      <xdr:rowOff>38380</xdr:rowOff>
    </xdr:to>
    <xdr:grpSp>
      <xdr:nvGrpSpPr>
        <xdr:cNvPr id="5" name="Group 6">
          <a:extLst>
            <a:ext uri="{FF2B5EF4-FFF2-40B4-BE49-F238E27FC236}">
              <a16:creationId xmlns:a16="http://schemas.microsoft.com/office/drawing/2014/main" id="{1D12A4AB-9DDD-45E6-8BDB-964283F6C45B}"/>
            </a:ext>
          </a:extLst>
        </xdr:cNvPr>
        <xdr:cNvGrpSpPr/>
      </xdr:nvGrpSpPr>
      <xdr:grpSpPr>
        <a:xfrm>
          <a:off x="9525" y="1087343"/>
          <a:ext cx="5182184" cy="4742237"/>
          <a:chOff x="22412" y="1075764"/>
          <a:chExt cx="5382769" cy="4700028"/>
        </a:xfrm>
      </xdr:grpSpPr>
      <xdr:pic>
        <xdr:nvPicPr>
          <xdr:cNvPr id="6" name="Picture 1">
            <a:extLst>
              <a:ext uri="{FF2B5EF4-FFF2-40B4-BE49-F238E27FC236}">
                <a16:creationId xmlns:a16="http://schemas.microsoft.com/office/drawing/2014/main" id="{C0103552-1A1F-29C2-A960-9F8024952956}"/>
              </a:ext>
            </a:extLst>
          </xdr:cNvPr>
          <xdr:cNvPicPr>
            <a:picLocks noChangeAspect="1"/>
          </xdr:cNvPicPr>
        </xdr:nvPicPr>
        <xdr:blipFill>
          <a:blip xmlns:r="http://schemas.openxmlformats.org/officeDocument/2006/relationships" r:embed="rId2"/>
          <a:stretch>
            <a:fillRect/>
          </a:stretch>
        </xdr:blipFill>
        <xdr:spPr>
          <a:xfrm>
            <a:off x="22412" y="1075764"/>
            <a:ext cx="5382769" cy="4700028"/>
          </a:xfrm>
          <a:prstGeom prst="rect">
            <a:avLst/>
          </a:prstGeom>
        </xdr:spPr>
      </xdr:pic>
      <xdr:sp macro="" textlink="">
        <xdr:nvSpPr>
          <xdr:cNvPr id="7" name="Rectangle 6">
            <a:extLst>
              <a:ext uri="{FF2B5EF4-FFF2-40B4-BE49-F238E27FC236}">
                <a16:creationId xmlns:a16="http://schemas.microsoft.com/office/drawing/2014/main" id="{92CCA785-1E30-87EE-65BD-F14D33F74272}"/>
              </a:ext>
            </a:extLst>
          </xdr:cNvPr>
          <xdr:cNvSpPr/>
        </xdr:nvSpPr>
        <xdr:spPr>
          <a:xfrm>
            <a:off x="4437243" y="1943380"/>
            <a:ext cx="569817" cy="377638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1.%20AGORA%20EPS\3.%20Sources%20finales\2.%20others\Pollutant%20Emissions%20Intensity\Pollutant%20Emissions%20Intensities_EPS_EU_EI.xlsx" TargetMode="External"/><Relationship Id="rId1" Type="http://schemas.openxmlformats.org/officeDocument/2006/relationships/externalLinkPath" Target="https://energyinnovation.sharepoint.com/sites/EUEPSModeling/Shared%20Documents/InputData_Artelys/fuels/PEI/Pollutant%20Emissions%20Intensities_EPS_EU_E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EMEP-EEA database"/>
      <sheetName val="US EPS 3.1.3 Values"/>
      <sheetName val="Transportation Calcs"/>
      <sheetName val="Electricity Calcs"/>
      <sheetName val="Building Calcs"/>
      <sheetName val="Industry Calcs"/>
      <sheetName val="Fuel Heat Contents"/>
      <sheetName val="PEI-TFPEI-LDVs"/>
      <sheetName val="PEI-TFPEI-HDVs"/>
      <sheetName val="PEI-TFPEI-aircraft"/>
      <sheetName val="PEI-TFPEI-rail"/>
      <sheetName val="PEI-TFPEI-ships"/>
      <sheetName val="PEI-TFPEI-motorbikes"/>
      <sheetName val="PEI-EFPEI"/>
      <sheetName val="PEI-BFPEI"/>
      <sheetName val="PEI-IFPE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6D298F-DA48-46CA-B39B-1D81895F01D9}" name="Tableau1" displayName="Tableau1" ref="A1:Q10191" totalsRowShown="0">
  <autoFilter ref="A1:Q10191" xr:uid="{316D298F-DA48-46CA-B39B-1D81895F01D9}">
    <filterColumn colId="2">
      <filters>
        <filter val="Road transport, mopeds &amp; motorcycles"/>
      </filters>
    </filterColumn>
    <filterColumn colId="16">
      <customFilters>
        <customFilter operator="notEqual" val=" "/>
      </customFilters>
    </filterColumn>
  </autoFilter>
  <sortState xmlns:xlrd2="http://schemas.microsoft.com/office/spreadsheetml/2017/richdata2" ref="A2:O10191">
    <sortCondition ref="O1:O1048576"/>
  </sortState>
  <tableColumns count="17">
    <tableColumn id="1" xr3:uid="{3BCDB47B-7009-441F-8E70-A0FC1F48528D}" name="NFR"/>
    <tableColumn id="3" xr3:uid="{0B8E0AE5-12AF-444A-A378-627443FC3B89}" name="Category"/>
    <tableColumn id="6" xr3:uid="{9ECA2CA0-1031-4118-9108-4A1BCE7811F7}" name="Sector"/>
    <tableColumn id="7" xr3:uid="{429B246B-ADBA-4CCF-8DA9-7A7DFC776871}" name="Table"/>
    <tableColumn id="8" xr3:uid="{C61298B1-FA81-4731-84D8-E116480DE004}" name="Type"/>
    <tableColumn id="9" xr3:uid="{563A12E6-9A22-4E76-A888-2DB8CF5D6A88}" name="Technology"/>
    <tableColumn id="10" xr3:uid="{CF18DE6F-D94B-4C08-B0CB-9735E34C87D0}" name="Fuel"/>
    <tableColumn id="11" xr3:uid="{F03C8862-8291-404C-9FA2-68724EDB1691}" name="Abatement"/>
    <tableColumn id="12" xr3:uid="{1406EBC2-FD10-42EF-ACCB-F16B3CA2D3AC}" name="Region"/>
    <tableColumn id="13" xr3:uid="{FA06C72F-CFB2-4AA7-8AE7-D8F76656E894}" name="Pollutant2"/>
    <tableColumn id="14" xr3:uid="{18097EB6-8F8D-4660-8B92-D9EE4CFE89D4}" name="Value"/>
    <tableColumn id="15" xr3:uid="{0F710272-3C5A-4FA5-903E-094E64371EBC}" name="Unit"/>
    <tableColumn id="17" xr3:uid="{1359EAA0-CD90-4EF2-8DA9-9381D98B2780}" name="CI_lower"/>
    <tableColumn id="18" xr3:uid="{4951E340-D590-42FF-AB01-2C26B4ADD4A9}" name="CI_upper"/>
    <tableColumn id="19" xr3:uid="{12ACB39E-4F08-4548-9AA8-4F53AF021A20}" name="Reference"/>
    <tableColumn id="4" xr3:uid="{E40EC1E1-6728-4CE7-9D13-01D7018DE3A0}" name="EPS Fuel "/>
    <tableColumn id="5" xr3:uid="{C8A8FC91-F132-41D8-8870-3AB788E8D5F6}" name="Pollutant">
      <calculatedColumnFormula>IFERROR(VLOOKUP($J$2:$J$12502,Pollutant_mapping!$A$2:$B$9,2, 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ea.europa.eu/publications/emep-eea-guidebook-2023" TargetMode="External"/><Relationship Id="rId2" Type="http://schemas.openxmlformats.org/officeDocument/2006/relationships/hyperlink" Target="https://www.eea.europa.eu/publications/emep-eea-guidebook-2023" TargetMode="External"/><Relationship Id="rId1" Type="http://schemas.openxmlformats.org/officeDocument/2006/relationships/hyperlink" Target="https://www.eea.europa.eu/publications/emep-eea-guidebook-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comparepropane.com/how-much-does-a-propane-tank-weigh" TargetMode="External"/><Relationship Id="rId3" Type="http://schemas.openxmlformats.org/officeDocument/2006/relationships/hyperlink" Target="https://afdc.energy.gov/files/u/publication/fuel_comparison_chart.pdf" TargetMode="External"/><Relationship Id="rId7" Type="http://schemas.openxmlformats.org/officeDocument/2006/relationships/hyperlink" Target="https://afdc.energy.gov/files/u/publication/fuel_comparison_chart.pdf" TargetMode="External"/><Relationship Id="rId12" Type="http://schemas.openxmlformats.org/officeDocument/2006/relationships/hyperlink" Target="https://en.wikipedia.org/wiki/Heating_oil" TargetMode="External"/><Relationship Id="rId2" Type="http://schemas.openxmlformats.org/officeDocument/2006/relationships/hyperlink" Target="https://www.eia.gov/energyexplained/units-and-calculators/energy-conversion-calculators.php" TargetMode="External"/><Relationship Id="rId1" Type="http://schemas.openxmlformats.org/officeDocument/2006/relationships/hyperlink" Target="https://www.fueleconomy.gov/feg/contentincludes/co2_inc.htm" TargetMode="External"/><Relationship Id="rId6" Type="http://schemas.openxmlformats.org/officeDocument/2006/relationships/hyperlink" Target="https://afdc.energy.gov/files/u/publication/fuel_comparison_chart.pdf" TargetMode="External"/><Relationship Id="rId11" Type="http://schemas.openxmlformats.org/officeDocument/2006/relationships/hyperlink" Target="https://en.wikipedia.org/wiki/Jet_fuel" TargetMode="External"/><Relationship Id="rId5" Type="http://schemas.openxmlformats.org/officeDocument/2006/relationships/hyperlink" Target="https://afdc.energy.gov/files/u/publication/fuel_comparison_chart.pdf" TargetMode="External"/><Relationship Id="rId10" Type="http://schemas.openxmlformats.org/officeDocument/2006/relationships/hyperlink" Target="https://afdc.energy.gov/files/u/publication/fuel_comparison_chart.pdf" TargetMode="External"/><Relationship Id="rId4" Type="http://schemas.openxmlformats.org/officeDocument/2006/relationships/hyperlink" Target="https://afdc.energy.gov/files/u/publication/fuel_comparison_chart.pdf" TargetMode="External"/><Relationship Id="rId9" Type="http://schemas.openxmlformats.org/officeDocument/2006/relationships/hyperlink" Target="https://www.fueleconomy.gov/feg/contentincludes/co2_inc.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EFE6-8598-461F-9EE5-6D14717FE71A}">
  <dimension ref="B10:J43"/>
  <sheetViews>
    <sheetView workbookViewId="0">
      <selection activeCell="D17" sqref="D17"/>
    </sheetView>
  </sheetViews>
  <sheetFormatPr defaultColWidth="10.85546875" defaultRowHeight="14.45"/>
  <cols>
    <col min="1" max="2" width="10.85546875" style="2"/>
    <col min="3" max="3" width="25.85546875" style="2" bestFit="1" customWidth="1"/>
    <col min="4" max="4" width="12.140625" style="2" customWidth="1"/>
    <col min="5" max="16384" width="10.85546875" style="2"/>
  </cols>
  <sheetData>
    <row r="10" spans="2:10">
      <c r="B10" s="7" t="s">
        <v>0</v>
      </c>
    </row>
    <row r="11" spans="2:10">
      <c r="B11" s="7" t="s">
        <v>1</v>
      </c>
    </row>
    <row r="12" spans="2:10">
      <c r="B12" s="7" t="s">
        <v>2</v>
      </c>
    </row>
    <row r="13" spans="2:10">
      <c r="B13" s="7" t="s">
        <v>3</v>
      </c>
    </row>
    <row r="14" spans="2:10">
      <c r="B14" s="1"/>
    </row>
    <row r="15" spans="2:10">
      <c r="B15" s="3" t="s">
        <v>4</v>
      </c>
      <c r="C15" s="96" t="s">
        <v>5</v>
      </c>
      <c r="D15" s="73" t="s">
        <v>6</v>
      </c>
      <c r="E15" s="74"/>
      <c r="F15" s="74"/>
      <c r="G15" s="74"/>
      <c r="H15" s="74"/>
      <c r="I15" s="74"/>
      <c r="J15" s="75"/>
    </row>
    <row r="16" spans="2:10">
      <c r="B16" s="3"/>
      <c r="C16" s="97"/>
      <c r="D16" t="s">
        <v>7</v>
      </c>
      <c r="J16" s="78"/>
    </row>
    <row r="17" spans="2:10">
      <c r="B17" s="3"/>
      <c r="C17" s="98"/>
      <c r="D17" s="2" t="s">
        <v>8</v>
      </c>
      <c r="E17" s="76"/>
      <c r="F17" s="76"/>
      <c r="G17" s="76"/>
      <c r="H17" s="76"/>
      <c r="I17" s="76"/>
      <c r="J17" s="77"/>
    </row>
    <row r="18" spans="2:10">
      <c r="B18" s="3"/>
      <c r="C18" s="96" t="s">
        <v>9</v>
      </c>
      <c r="D18" s="73" t="s">
        <v>6</v>
      </c>
      <c r="E18" s="74"/>
      <c r="F18" s="74"/>
      <c r="G18" s="74"/>
      <c r="H18" s="74"/>
      <c r="I18" s="74"/>
      <c r="J18" s="75"/>
    </row>
    <row r="19" spans="2:10">
      <c r="B19" s="3"/>
      <c r="C19" s="97"/>
      <c r="D19" s="2" t="s">
        <v>10</v>
      </c>
      <c r="J19" s="78"/>
    </row>
    <row r="20" spans="2:10">
      <c r="B20" s="3"/>
      <c r="C20" s="98"/>
      <c r="D20" s="2" t="s">
        <v>8</v>
      </c>
      <c r="E20" s="76"/>
      <c r="F20" s="76"/>
      <c r="G20" s="76"/>
      <c r="H20" s="76"/>
      <c r="I20" s="76"/>
      <c r="J20" s="77"/>
    </row>
    <row r="21" spans="2:10" ht="14.45" customHeight="1">
      <c r="B21" s="3"/>
      <c r="C21" s="96" t="s">
        <v>11</v>
      </c>
      <c r="D21" s="73" t="s">
        <v>6</v>
      </c>
      <c r="E21" s="74"/>
      <c r="F21" s="74"/>
      <c r="G21" s="74"/>
      <c r="H21" s="74"/>
      <c r="I21" s="74"/>
      <c r="J21" s="75"/>
    </row>
    <row r="22" spans="2:10">
      <c r="B22" s="3"/>
      <c r="C22" s="97"/>
      <c r="D22" s="2" t="s">
        <v>12</v>
      </c>
      <c r="J22" s="78"/>
    </row>
    <row r="23" spans="2:10">
      <c r="B23" s="3"/>
      <c r="C23" s="97"/>
      <c r="D23" s="2" t="s">
        <v>8</v>
      </c>
      <c r="J23" s="78"/>
    </row>
    <row r="24" spans="2:10" ht="30.6" customHeight="1">
      <c r="B24" s="3"/>
      <c r="C24" s="82" t="s">
        <v>13</v>
      </c>
      <c r="D24" s="83" t="s">
        <v>8</v>
      </c>
      <c r="E24" s="80"/>
      <c r="F24" s="80"/>
      <c r="G24" s="80"/>
      <c r="H24" s="80"/>
      <c r="I24" s="80"/>
      <c r="J24" s="81"/>
    </row>
    <row r="25" spans="2:10">
      <c r="B25" s="3"/>
      <c r="C25" s="79"/>
    </row>
    <row r="26" spans="2:10">
      <c r="B26" s="3"/>
      <c r="C26" s="79"/>
    </row>
    <row r="27" spans="2:10">
      <c r="B27" s="3" t="s">
        <v>14</v>
      </c>
    </row>
    <row r="28" spans="2:10">
      <c r="B28" s="72" t="s">
        <v>15</v>
      </c>
    </row>
    <row r="29" spans="2:10">
      <c r="B29" s="4" t="s">
        <v>16</v>
      </c>
      <c r="C29" s="5"/>
    </row>
    <row r="30" spans="2:10">
      <c r="C30" s="5"/>
    </row>
    <row r="31" spans="2:10">
      <c r="B31" s="6" t="s">
        <v>17</v>
      </c>
      <c r="C31" s="5"/>
    </row>
    <row r="32" spans="2:10">
      <c r="B32" s="4" t="s">
        <v>18</v>
      </c>
      <c r="C32" s="5"/>
    </row>
    <row r="33" spans="2:3">
      <c r="C33" s="5"/>
    </row>
    <row r="34" spans="2:3">
      <c r="C34" s="5"/>
    </row>
    <row r="35" spans="2:3">
      <c r="B35" s="5"/>
      <c r="C35" s="5"/>
    </row>
    <row r="36" spans="2:3">
      <c r="B36" s="5"/>
      <c r="C36" s="5"/>
    </row>
    <row r="37" spans="2:3">
      <c r="B37" s="5"/>
      <c r="C37" s="5"/>
    </row>
    <row r="38" spans="2:3">
      <c r="B38" s="5"/>
      <c r="C38" s="5"/>
    </row>
    <row r="39" spans="2:3">
      <c r="B39" s="5"/>
      <c r="C39" s="5"/>
    </row>
    <row r="40" spans="2:3">
      <c r="B40" s="5"/>
      <c r="C40" s="5"/>
    </row>
    <row r="41" spans="2:3">
      <c r="B41" s="5"/>
      <c r="C41" s="5"/>
    </row>
    <row r="42" spans="2:3">
      <c r="B42" s="5"/>
      <c r="C42" s="5"/>
    </row>
    <row r="43" spans="2:3">
      <c r="B43" s="5"/>
      <c r="C43" s="5"/>
    </row>
  </sheetData>
  <mergeCells count="3">
    <mergeCell ref="C15:C17"/>
    <mergeCell ref="C18:C20"/>
    <mergeCell ref="C21:C23"/>
  </mergeCells>
  <hyperlinks>
    <hyperlink ref="D15" r:id="rId1" display="EEA" xr:uid="{E369C0DB-1351-4216-9788-FB0C1FEF8609}"/>
    <hyperlink ref="D18" r:id="rId2" display="EEA" xr:uid="{92F023D7-8ADA-4580-ACDA-4CEE0D5A175C}"/>
    <hyperlink ref="D21" r:id="rId3" display="EEA" xr:uid="{C0C50A3D-A97B-4F85-BDBA-324661EA273C}"/>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BEEC-2B30-416A-89D2-6F63DCFD0468}">
  <sheetPr>
    <tabColor theme="4"/>
  </sheetPr>
  <dimension ref="A1:L27"/>
  <sheetViews>
    <sheetView workbookViewId="0">
      <selection sqref="A1:A26"/>
    </sheetView>
  </sheetViews>
  <sheetFormatPr defaultColWidth="11.42578125" defaultRowHeight="14.45"/>
  <sheetData>
    <row r="1" spans="1:12" ht="72.599999999999994">
      <c r="A1" s="8" t="s">
        <v>3951</v>
      </c>
      <c r="B1" s="9" t="s">
        <v>3980</v>
      </c>
      <c r="C1" s="9" t="s">
        <v>74</v>
      </c>
      <c r="D1" s="9" t="s">
        <v>1029</v>
      </c>
      <c r="E1" s="9" t="s">
        <v>178</v>
      </c>
      <c r="F1" s="9" t="s">
        <v>1217</v>
      </c>
      <c r="G1" s="9" t="s">
        <v>4005</v>
      </c>
      <c r="H1" s="9" t="s">
        <v>4006</v>
      </c>
      <c r="I1" s="10" t="s">
        <v>197</v>
      </c>
      <c r="J1" s="10" t="s">
        <v>3983</v>
      </c>
      <c r="K1" s="10" t="s">
        <v>3984</v>
      </c>
      <c r="L1" s="11"/>
    </row>
    <row r="2" spans="1:12">
      <c r="A2" s="11" t="s">
        <v>1032</v>
      </c>
      <c r="B2" s="85">
        <f>'Transportation calculation'!B33</f>
        <v>0</v>
      </c>
      <c r="C2" s="85">
        <f>'Transportation calculation'!C33</f>
        <v>5.4023647870244051E-2</v>
      </c>
      <c r="D2" s="85">
        <f>'Transportation calculation'!D33</f>
        <v>7.5547192030493995E-2</v>
      </c>
      <c r="E2" s="85">
        <f>'Transportation calculation'!E33</f>
        <v>7.1990470738681492E-2</v>
      </c>
      <c r="F2" s="85">
        <f>'Transportation calculation'!F33</f>
        <v>7.1128091598533075E-2</v>
      </c>
      <c r="G2" s="85">
        <f>'Transportation calculation'!G33</f>
        <v>1.6960701640035339E-2</v>
      </c>
      <c r="H2" s="85">
        <f>'Transportation calculation'!H33</f>
        <v>0</v>
      </c>
      <c r="I2" s="85">
        <f>'Transportation calculation'!I33</f>
        <v>0</v>
      </c>
      <c r="J2" s="85">
        <f>'Transportation calculation'!J33</f>
        <v>6.287081992143953E-2</v>
      </c>
      <c r="K2" s="85">
        <f>'Transportation calculation'!K33</f>
        <v>0</v>
      </c>
      <c r="L2" s="11"/>
    </row>
    <row r="3" spans="1:12">
      <c r="A3" s="11" t="s">
        <v>3943</v>
      </c>
      <c r="B3" s="85">
        <f>'Transportation calculation'!B34</f>
        <v>0</v>
      </c>
      <c r="C3" s="85">
        <f>'Transportation calculation'!C34</f>
        <v>5.1076903440958011E-6</v>
      </c>
      <c r="D3" s="85">
        <f>'Transportation calculation'!D34</f>
        <v>4.9544715566101007E-5</v>
      </c>
      <c r="E3" s="85">
        <f>'Transportation calculation'!E34</f>
        <v>4.5613398961807694E-5</v>
      </c>
      <c r="F3" s="85">
        <f>'Transportation calculation'!F34</f>
        <v>4.9544715566101007E-5</v>
      </c>
      <c r="G3" s="85">
        <f>'Transportation calculation'!G34</f>
        <v>1.712788652906486E-5</v>
      </c>
      <c r="H3" s="85">
        <f>'Transportation calculation'!H34</f>
        <v>0</v>
      </c>
      <c r="I3" s="85">
        <f>'Transportation calculation'!I34</f>
        <v>0</v>
      </c>
      <c r="J3" s="85">
        <f>'Transportation calculation'!J34</f>
        <v>1.8676184885610936E-5</v>
      </c>
      <c r="K3" s="85">
        <f>'Transportation calculation'!K34</f>
        <v>0</v>
      </c>
      <c r="L3" s="11"/>
    </row>
    <row r="4" spans="1:12">
      <c r="A4" s="11" t="s">
        <v>298</v>
      </c>
      <c r="B4" s="85">
        <f>'Transportation calculation'!B35</f>
        <v>0</v>
      </c>
      <c r="C4" s="85">
        <f>'Transportation calculation'!C35</f>
        <v>1.119762883128695E-4</v>
      </c>
      <c r="D4" s="85">
        <f>'Transportation calculation'!D35</f>
        <v>1.0281418755433811E-3</v>
      </c>
      <c r="E4" s="85">
        <f>'Transportation calculation'!E35</f>
        <v>1.8007789798463666E-4</v>
      </c>
      <c r="F4" s="85">
        <f>'Transportation calculation'!F35</f>
        <v>1.0281418755433811E-3</v>
      </c>
      <c r="G4" s="85">
        <f>'Transportation calculation'!G35</f>
        <v>7.8217123254521457E-5</v>
      </c>
      <c r="H4" s="85">
        <f>'Transportation calculation'!H35</f>
        <v>0</v>
      </c>
      <c r="I4" s="85">
        <f>'Transportation calculation'!I35</f>
        <v>0</v>
      </c>
      <c r="J4" s="85">
        <f>'Transportation calculation'!J35</f>
        <v>3.2062705253674354E-5</v>
      </c>
      <c r="K4" s="85">
        <f>'Transportation calculation'!K35</f>
        <v>0</v>
      </c>
      <c r="L4" s="11"/>
    </row>
    <row r="5" spans="1:12">
      <c r="A5" s="11" t="s">
        <v>179</v>
      </c>
      <c r="B5" s="85">
        <f>'Transportation calculation'!B36</f>
        <v>0</v>
      </c>
      <c r="C5" s="85">
        <f>'Transportation calculation'!C36</f>
        <v>2.5538451720479006E-4</v>
      </c>
      <c r="D5" s="85">
        <f>'Transportation calculation'!D36</f>
        <v>1.0277641947024967E-4</v>
      </c>
      <c r="E5" s="85">
        <f>'Transportation calculation'!E36</f>
        <v>7.9277037674766815E-4</v>
      </c>
      <c r="F5" s="85">
        <f>'Transportation calculation'!F36</f>
        <v>1.0277641947024967E-4</v>
      </c>
      <c r="G5" s="85">
        <f>'Transportation calculation'!G36</f>
        <v>2.4072356363157696E-4</v>
      </c>
      <c r="H5" s="85">
        <f>'Transportation calculation'!H36</f>
        <v>0</v>
      </c>
      <c r="I5" s="85">
        <f>'Transportation calculation'!I36</f>
        <v>0</v>
      </c>
      <c r="J5" s="85">
        <f>'Transportation calculation'!J36</f>
        <v>1.5703800433965642E-4</v>
      </c>
      <c r="K5" s="85">
        <f>'Transportation calculation'!K36</f>
        <v>0</v>
      </c>
      <c r="L5" s="11"/>
    </row>
    <row r="6" spans="1:12">
      <c r="A6" s="11" t="s">
        <v>47</v>
      </c>
      <c r="B6" s="85">
        <f>'Transportation calculation'!B37</f>
        <v>0</v>
      </c>
      <c r="C6" s="85">
        <f>'Transportation calculation'!C37</f>
        <v>5.6883776142472345E-6</v>
      </c>
      <c r="D6" s="85">
        <f>'Transportation calculation'!D37</f>
        <v>6.1477987353266523E-6</v>
      </c>
      <c r="E6" s="85">
        <f>'Transportation calculation'!E37</f>
        <v>1.5480763810107913E-5</v>
      </c>
      <c r="F6" s="85">
        <f>'Transportation calculation'!F37</f>
        <v>6.1477987353266523E-6</v>
      </c>
      <c r="G6" s="85">
        <f>'Transportation calculation'!G37</f>
        <v>1.5480763810107913E-5</v>
      </c>
      <c r="H6" s="85">
        <f>'Transportation calculation'!H37</f>
        <v>0</v>
      </c>
      <c r="I6" s="85">
        <f>'Transportation calculation'!I37</f>
        <v>0</v>
      </c>
      <c r="J6" s="85">
        <f>'Transportation calculation'!J37</f>
        <v>5.2810901504427564E-7</v>
      </c>
      <c r="K6" s="85">
        <f>'Transportation calculation'!K37</f>
        <v>0</v>
      </c>
      <c r="L6" s="11"/>
    </row>
    <row r="7" spans="1:12">
      <c r="A7" s="11" t="s">
        <v>3944</v>
      </c>
      <c r="B7" s="85">
        <f>'Transportation calculation'!B38</f>
        <v>0</v>
      </c>
      <c r="C7" s="85">
        <f>'Transportation calculation'!C38</f>
        <v>1.0787950088024493E-5</v>
      </c>
      <c r="D7" s="85">
        <f>'Transportation calculation'!D38</f>
        <v>2.273617204210358E-6</v>
      </c>
      <c r="E7" s="85">
        <f>'Transportation calculation'!E38</f>
        <v>1.9012829631408031E-4</v>
      </c>
      <c r="F7" s="85">
        <f>'Transportation calculation'!F38</f>
        <v>2.273617204210358E-6</v>
      </c>
      <c r="G7" s="85">
        <f>'Transportation calculation'!G38</f>
        <v>9.8509838913486975E-6</v>
      </c>
      <c r="H7" s="85">
        <f>'Transportation calculation'!H38</f>
        <v>0</v>
      </c>
      <c r="I7" s="85">
        <f>'Transportation calculation'!I38</f>
        <v>0</v>
      </c>
      <c r="J7" s="85">
        <f>'Transportation calculation'!J38</f>
        <v>2.5750374652167907E-7</v>
      </c>
      <c r="K7" s="85">
        <f>'Transportation calculation'!K38</f>
        <v>0</v>
      </c>
      <c r="L7" s="11"/>
    </row>
    <row r="8" spans="1:12">
      <c r="A8" s="11" t="s">
        <v>79</v>
      </c>
      <c r="B8" s="85">
        <f>'Transportation calculation'!B39</f>
        <v>0</v>
      </c>
      <c r="C8" s="85">
        <f>'Transportation calculation'!C39</f>
        <v>0</v>
      </c>
      <c r="D8" s="85">
        <f>'Transportation calculation'!D39</f>
        <v>7.7296863713074176E-7</v>
      </c>
      <c r="E8" s="85">
        <f>'Transportation calculation'!E39</f>
        <v>6.6613125184792967E-7</v>
      </c>
      <c r="F8" s="85">
        <f>'Transportation calculation'!F39</f>
        <v>7.7296863713074176E-7</v>
      </c>
      <c r="G8" s="85">
        <f>'Transportation calculation'!G39</f>
        <v>6.6613125184792967E-7</v>
      </c>
      <c r="H8" s="85">
        <f>'Transportation calculation'!H39</f>
        <v>0</v>
      </c>
      <c r="I8" s="85">
        <f>'Transportation calculation'!I39</f>
        <v>0</v>
      </c>
      <c r="J8" s="85">
        <f>'Transportation calculation'!J39</f>
        <v>0</v>
      </c>
      <c r="K8" s="85">
        <f>'Transportation calculation'!K39</f>
        <v>0</v>
      </c>
      <c r="L8" s="11"/>
    </row>
    <row r="9" spans="1:12">
      <c r="A9" s="11" t="s">
        <v>165</v>
      </c>
      <c r="B9" s="85">
        <f>'Transportation calculation'!B40</f>
        <v>0</v>
      </c>
      <c r="C9" s="85">
        <f>'Transportation calculation'!C40</f>
        <v>2.2005086227935254E-7</v>
      </c>
      <c r="D9" s="85">
        <f>'Transportation calculation'!D40</f>
        <v>3.5502593940717002E-7</v>
      </c>
      <c r="E9" s="85">
        <f>'Transportation calculation'!E40</f>
        <v>4.9362700839501394E-6</v>
      </c>
      <c r="F9" s="85">
        <f>'Transportation calculation'!F40</f>
        <v>3.5502593940717002E-7</v>
      </c>
      <c r="G9" s="85">
        <f>'Transportation calculation'!G40</f>
        <v>4.9362700839501394E-6</v>
      </c>
      <c r="H9" s="85">
        <f>'Transportation calculation'!H40</f>
        <v>0</v>
      </c>
      <c r="I9" s="85">
        <f>'Transportation calculation'!I40</f>
        <v>0</v>
      </c>
      <c r="J9" s="85">
        <f>'Transportation calculation'!J40</f>
        <v>2.0429523498392262E-8</v>
      </c>
      <c r="K9" s="85">
        <f>'Transportation calculation'!K40</f>
        <v>0</v>
      </c>
      <c r="L9" s="11"/>
    </row>
    <row r="10" spans="1:12">
      <c r="A10" s="11" t="s">
        <v>3945</v>
      </c>
      <c r="B10" s="85">
        <f>'Transportation calculation'!B41</f>
        <v>0</v>
      </c>
      <c r="C10" s="85">
        <f>'Transportation calculation'!C41</f>
        <v>3.9999293880667245E-7</v>
      </c>
      <c r="D10" s="85">
        <f>'Transportation calculation'!D41</f>
        <v>1.0010432230231727E-6</v>
      </c>
      <c r="E10" s="85">
        <f>'Transportation calculation'!E41</f>
        <v>2.6892846474589374E-6</v>
      </c>
      <c r="F10" s="85">
        <f>'Transportation calculation'!F41</f>
        <v>1.0010432230231727E-6</v>
      </c>
      <c r="G10" s="85">
        <f>'Transportation calculation'!G41</f>
        <v>2.6892846474589374E-6</v>
      </c>
      <c r="H10" s="85">
        <f>'Transportation calculation'!H41</f>
        <v>0</v>
      </c>
      <c r="I10" s="85">
        <f>'Transportation calculation'!I41</f>
        <v>0</v>
      </c>
      <c r="J10" s="85">
        <f>'Transportation calculation'!J41</f>
        <v>3.7135347064298439E-8</v>
      </c>
      <c r="K10" s="85">
        <f>'Transportation calculation'!K41</f>
        <v>0</v>
      </c>
      <c r="L10" s="11"/>
    </row>
    <row r="11" spans="1:12">
      <c r="A11" s="11" t="s">
        <v>2995</v>
      </c>
      <c r="B11" s="85">
        <f>'Transportation calculation'!B42</f>
        <v>0</v>
      </c>
      <c r="C11" s="85">
        <f>'Transportation calculation'!C42</f>
        <v>9.9999999999999995E-7</v>
      </c>
      <c r="D11" s="85">
        <f>'Transportation calculation'!D42</f>
        <v>3.0000000000000001E-6</v>
      </c>
      <c r="E11" s="85">
        <f>'Transportation calculation'!E42</f>
        <v>3.0000000000000001E-6</v>
      </c>
      <c r="F11" s="85">
        <f>'Transportation calculation'!F42</f>
        <v>0</v>
      </c>
      <c r="G11" s="85">
        <f>'Transportation calculation'!G42</f>
        <v>0</v>
      </c>
      <c r="H11" s="85">
        <f>'Transportation calculation'!H42</f>
        <v>0</v>
      </c>
      <c r="I11" s="85">
        <f>'Transportation calculation'!I42</f>
        <v>0</v>
      </c>
      <c r="J11" s="85">
        <f>'Transportation calculation'!J42</f>
        <v>3.0000000000000001E-6</v>
      </c>
      <c r="K11" s="85">
        <f>'Transportation calculation'!K42</f>
        <v>0</v>
      </c>
      <c r="L11" s="11"/>
    </row>
    <row r="12" spans="1:12">
      <c r="A12" s="11" t="s">
        <v>477</v>
      </c>
      <c r="B12" s="85">
        <f>'Transportation calculation'!B43</f>
        <v>0</v>
      </c>
      <c r="C12" s="85">
        <f>'Transportation calculation'!C43</f>
        <v>1.0000000000000001E-7</v>
      </c>
      <c r="D12" s="85">
        <f>'Transportation calculation'!D43</f>
        <v>5.9999999999999997E-7</v>
      </c>
      <c r="E12" s="85">
        <f>'Transportation calculation'!E43</f>
        <v>1.211605909923017E-6</v>
      </c>
      <c r="F12" s="85">
        <f>'Transportation calculation'!F43</f>
        <v>0</v>
      </c>
      <c r="G12" s="85">
        <f>'Transportation calculation'!G43</f>
        <v>0</v>
      </c>
      <c r="H12" s="85">
        <f>'Transportation calculation'!H43</f>
        <v>0</v>
      </c>
      <c r="I12" s="85">
        <f>'Transportation calculation'!I43</f>
        <v>0</v>
      </c>
      <c r="J12" s="85">
        <f>'Transportation calculation'!J43</f>
        <v>5.9999999999999997E-7</v>
      </c>
      <c r="K12" s="85">
        <f>'Transportation calculation'!K43</f>
        <v>0</v>
      </c>
      <c r="L12" s="11"/>
    </row>
    <row r="13" spans="1:12">
      <c r="A13" s="11" t="s">
        <v>3947</v>
      </c>
      <c r="B13" s="85">
        <f>'Transportation calculation'!B44</f>
        <v>0</v>
      </c>
      <c r="C13" s="85">
        <f>'Transportation calculation'!C44</f>
        <v>0</v>
      </c>
      <c r="D13" s="85">
        <f>'Transportation calculation'!D44</f>
        <v>0</v>
      </c>
      <c r="E13" s="85">
        <f>'Transportation calculation'!E44</f>
        <v>0</v>
      </c>
      <c r="F13" s="85">
        <f>'Transportation calculation'!F44</f>
        <v>0</v>
      </c>
      <c r="G13" s="85">
        <f>'Transportation calculation'!G44</f>
        <v>0</v>
      </c>
      <c r="H13" s="85">
        <f>'Transportation calculation'!H44</f>
        <v>0</v>
      </c>
      <c r="I13" s="85">
        <f>'Transportation calculation'!I44</f>
        <v>0</v>
      </c>
      <c r="J13" s="85">
        <f>'Transportation calculation'!J44</f>
        <v>0</v>
      </c>
      <c r="K13" s="85">
        <f>'Transportation calculation'!K44</f>
        <v>0</v>
      </c>
      <c r="L13" s="11"/>
    </row>
    <row r="14" spans="1:12">
      <c r="A14" s="11"/>
      <c r="B14" s="11"/>
      <c r="C14" s="11"/>
      <c r="D14" s="11"/>
      <c r="E14" s="11"/>
      <c r="F14" s="11"/>
      <c r="G14" s="11"/>
      <c r="H14" s="11"/>
      <c r="I14" s="11"/>
      <c r="J14" s="11"/>
      <c r="K14" s="11"/>
      <c r="L14" s="11"/>
    </row>
    <row r="15" spans="1:12">
      <c r="A15" s="11"/>
      <c r="B15" s="11"/>
      <c r="C15" s="11"/>
      <c r="D15" s="11"/>
      <c r="E15" s="11"/>
      <c r="F15" s="11"/>
      <c r="G15" s="11"/>
      <c r="H15" s="11"/>
      <c r="I15" s="11"/>
      <c r="J15" s="11"/>
      <c r="K15" s="11"/>
      <c r="L15" s="11"/>
    </row>
    <row r="16" spans="1:12">
      <c r="A16" s="11"/>
      <c r="B16" s="11"/>
      <c r="C16" s="11"/>
      <c r="D16" s="11"/>
      <c r="E16" s="11"/>
      <c r="F16" s="11"/>
      <c r="G16" s="11"/>
      <c r="H16" s="11"/>
      <c r="I16" s="11"/>
      <c r="J16" s="11"/>
      <c r="K16" s="11"/>
      <c r="L16" s="11"/>
    </row>
    <row r="17" spans="1:12">
      <c r="A17" s="11"/>
      <c r="B17" s="11"/>
      <c r="C17" s="11"/>
      <c r="D17" s="11"/>
      <c r="E17" s="11"/>
      <c r="F17" s="11"/>
      <c r="G17" s="11"/>
      <c r="H17" s="11"/>
      <c r="I17" s="11"/>
      <c r="J17" s="11"/>
      <c r="K17" s="11"/>
      <c r="L17" s="11"/>
    </row>
    <row r="18" spans="1:12">
      <c r="A18" s="11"/>
      <c r="B18" s="11"/>
      <c r="C18" s="11"/>
      <c r="D18" s="11"/>
      <c r="E18" s="11"/>
      <c r="F18" s="11"/>
      <c r="G18" s="11"/>
      <c r="H18" s="11"/>
      <c r="I18" s="11"/>
      <c r="J18" s="11"/>
      <c r="K18" s="11"/>
      <c r="L18" s="11"/>
    </row>
    <row r="19" spans="1:12">
      <c r="A19" s="11"/>
      <c r="B19" s="11"/>
      <c r="C19" s="11"/>
      <c r="D19" s="11"/>
      <c r="E19" s="11"/>
      <c r="F19" s="11"/>
      <c r="G19" s="11"/>
      <c r="H19" s="11"/>
      <c r="I19" s="11"/>
      <c r="J19" s="11"/>
      <c r="K19" s="11"/>
      <c r="L19" s="11"/>
    </row>
    <row r="20" spans="1:12">
      <c r="A20" s="11"/>
      <c r="B20" s="11"/>
      <c r="C20" s="11"/>
      <c r="D20" s="11"/>
      <c r="E20" s="11"/>
      <c r="F20" s="11"/>
      <c r="G20" s="11"/>
      <c r="H20" s="11"/>
      <c r="I20" s="11"/>
      <c r="J20" s="11"/>
      <c r="K20" s="11"/>
      <c r="L20" s="11"/>
    </row>
    <row r="21" spans="1:12">
      <c r="A21" s="11"/>
      <c r="B21" s="11"/>
      <c r="C21" s="11"/>
      <c r="D21" s="11"/>
      <c r="E21" s="11"/>
      <c r="F21" s="11"/>
      <c r="G21" s="11"/>
      <c r="H21" s="11"/>
      <c r="I21" s="11"/>
      <c r="J21" s="11"/>
      <c r="K21" s="11"/>
      <c r="L21" s="11"/>
    </row>
    <row r="22" spans="1:12">
      <c r="A22" s="11"/>
      <c r="B22" s="11"/>
      <c r="C22" s="11"/>
      <c r="D22" s="11"/>
      <c r="E22" s="11"/>
      <c r="F22" s="11"/>
      <c r="G22" s="11"/>
      <c r="H22" s="11"/>
      <c r="I22" s="11"/>
      <c r="J22" s="11"/>
      <c r="K22" s="11"/>
      <c r="L22" s="11"/>
    </row>
    <row r="23" spans="1:12">
      <c r="A23" s="11"/>
      <c r="B23" s="11"/>
      <c r="C23" s="11"/>
      <c r="D23" s="11"/>
      <c r="E23" s="11"/>
      <c r="F23" s="11"/>
      <c r="G23" s="11"/>
      <c r="H23" s="11"/>
      <c r="I23" s="11"/>
      <c r="J23" s="11"/>
      <c r="K23" s="11"/>
      <c r="L23" s="11"/>
    </row>
    <row r="24" spans="1:12">
      <c r="A24" s="11"/>
      <c r="B24" s="11"/>
      <c r="C24" s="11"/>
      <c r="D24" s="11"/>
      <c r="E24" s="11"/>
      <c r="F24" s="11"/>
      <c r="G24" s="11"/>
      <c r="H24" s="11"/>
      <c r="I24" s="11"/>
      <c r="J24" s="11"/>
      <c r="K24" s="11"/>
      <c r="L24" s="11"/>
    </row>
    <row r="25" spans="1:12">
      <c r="A25" s="11"/>
      <c r="B25" s="11"/>
      <c r="C25" s="11"/>
      <c r="D25" s="11"/>
      <c r="E25" s="11"/>
      <c r="F25" s="11"/>
      <c r="G25" s="11"/>
      <c r="H25" s="11"/>
      <c r="I25" s="11"/>
      <c r="J25" s="11"/>
      <c r="K25" s="11"/>
      <c r="L25" s="11"/>
    </row>
    <row r="26" spans="1:12">
      <c r="A26" s="11"/>
      <c r="B26" s="11"/>
      <c r="C26" s="11"/>
      <c r="D26" s="11"/>
      <c r="E26" s="11"/>
      <c r="F26" s="11"/>
      <c r="G26" s="11"/>
      <c r="H26" s="11"/>
      <c r="I26" s="11"/>
      <c r="J26" s="11"/>
      <c r="K26" s="11"/>
      <c r="L26" s="11"/>
    </row>
    <row r="27" spans="1:12">
      <c r="A27" s="11"/>
      <c r="B27" s="11"/>
      <c r="C27" s="11"/>
      <c r="D27" s="11"/>
      <c r="E27" s="11"/>
      <c r="F27" s="11"/>
      <c r="G27" s="11"/>
      <c r="H27" s="11"/>
      <c r="I27" s="11"/>
      <c r="J27" s="11"/>
      <c r="K27" s="11"/>
      <c r="L27" s="1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E8B45-BEB9-4C97-BD95-45C07839FDD7}">
  <sheetPr>
    <tabColor theme="4"/>
  </sheetPr>
  <dimension ref="A1:L27"/>
  <sheetViews>
    <sheetView workbookViewId="0">
      <selection sqref="A1:A26"/>
    </sheetView>
  </sheetViews>
  <sheetFormatPr defaultColWidth="11.42578125" defaultRowHeight="14.45"/>
  <sheetData>
    <row r="1" spans="1:12" ht="72.599999999999994">
      <c r="A1" s="8" t="s">
        <v>3951</v>
      </c>
      <c r="B1" s="9" t="s">
        <v>3980</v>
      </c>
      <c r="C1" s="9" t="s">
        <v>74</v>
      </c>
      <c r="D1" s="9" t="s">
        <v>1029</v>
      </c>
      <c r="E1" s="9" t="s">
        <v>178</v>
      </c>
      <c r="F1" s="9" t="s">
        <v>1217</v>
      </c>
      <c r="G1" s="9" t="s">
        <v>4005</v>
      </c>
      <c r="H1" s="9" t="s">
        <v>4006</v>
      </c>
      <c r="I1" s="10" t="s">
        <v>197</v>
      </c>
      <c r="J1" s="10" t="s">
        <v>3983</v>
      </c>
      <c r="K1" s="10" t="s">
        <v>3984</v>
      </c>
      <c r="L1" s="11"/>
    </row>
    <row r="2" spans="1:12">
      <c r="A2" s="11" t="s">
        <v>1032</v>
      </c>
      <c r="B2" s="85">
        <f>'Transportation calculation'!B49</f>
        <v>0</v>
      </c>
      <c r="C2" s="85">
        <f>'Transportation calculation'!C49</f>
        <v>0</v>
      </c>
      <c r="D2" s="85">
        <f>'Transportation calculation'!D49</f>
        <v>7.2920703974688528E-2</v>
      </c>
      <c r="E2" s="85">
        <f>'Transportation calculation'!E49</f>
        <v>0</v>
      </c>
      <c r="F2" s="85">
        <f>'Transportation calculation'!F49</f>
        <v>4.0925022093794103E-2</v>
      </c>
      <c r="G2" s="85">
        <f>'Transportation calculation'!G49</f>
        <v>0</v>
      </c>
      <c r="H2" s="85">
        <f>'Transportation calculation'!H49</f>
        <v>7.2222222222222215E-2</v>
      </c>
      <c r="I2" s="85">
        <f>'Transportation calculation'!I49</f>
        <v>0</v>
      </c>
      <c r="J2" s="85">
        <f>'Transportation calculation'!J49</f>
        <v>0</v>
      </c>
      <c r="K2" s="85">
        <f>'Transportation calculation'!K49</f>
        <v>0</v>
      </c>
      <c r="L2" s="11"/>
    </row>
    <row r="3" spans="1:12">
      <c r="A3" s="11" t="s">
        <v>3943</v>
      </c>
      <c r="B3" s="85">
        <f>'Transportation calculation'!B50</f>
        <v>0</v>
      </c>
      <c r="C3" s="85">
        <f>'Transportation calculation'!C50</f>
        <v>0</v>
      </c>
      <c r="D3" s="85">
        <f>'Transportation calculation'!D50</f>
        <v>3.1345319429545544E-5</v>
      </c>
      <c r="E3" s="85">
        <f>'Transportation calculation'!E50</f>
        <v>0</v>
      </c>
      <c r="F3" s="85">
        <f>'Transportation calculation'!F50</f>
        <v>3.1345319429545544E-5</v>
      </c>
      <c r="G3" s="85">
        <f>'Transportation calculation'!G50</f>
        <v>0</v>
      </c>
      <c r="H3" s="85">
        <f>'Transportation calculation'!H50</f>
        <v>4.3561112867355047E-4</v>
      </c>
      <c r="I3" s="85">
        <f>'Transportation calculation'!I50</f>
        <v>0</v>
      </c>
      <c r="J3" s="85">
        <f>'Transportation calculation'!J50</f>
        <v>0</v>
      </c>
      <c r="K3" s="85">
        <f>'Transportation calculation'!K50</f>
        <v>0</v>
      </c>
      <c r="L3" s="11"/>
    </row>
    <row r="4" spans="1:12">
      <c r="A4" s="11" t="s">
        <v>298</v>
      </c>
      <c r="B4" s="85">
        <f>'Transportation calculation'!B51</f>
        <v>0</v>
      </c>
      <c r="C4" s="85">
        <f>'Transportation calculation'!C51</f>
        <v>0</v>
      </c>
      <c r="D4" s="85">
        <f>'Transportation calculation'!D51</f>
        <v>2.3139574968839157E-4</v>
      </c>
      <c r="E4" s="85">
        <f>'Transportation calculation'!E51</f>
        <v>0</v>
      </c>
      <c r="F4" s="85">
        <f>'Transportation calculation'!F51</f>
        <v>2.3139574968839157E-4</v>
      </c>
      <c r="G4" s="85">
        <f>'Transportation calculation'!G51</f>
        <v>0</v>
      </c>
      <c r="H4" s="85">
        <f>'Transportation calculation'!H51</f>
        <v>2.7512281810961083E-2</v>
      </c>
      <c r="I4" s="85">
        <f>'Transportation calculation'!I51</f>
        <v>0</v>
      </c>
      <c r="J4" s="85">
        <f>'Transportation calculation'!J51</f>
        <v>0</v>
      </c>
      <c r="K4" s="85">
        <f>'Transportation calculation'!K51</f>
        <v>0</v>
      </c>
      <c r="L4" s="11"/>
    </row>
    <row r="5" spans="1:12">
      <c r="A5" s="11" t="s">
        <v>179</v>
      </c>
      <c r="B5" s="85">
        <f>'Transportation calculation'!B52</f>
        <v>0</v>
      </c>
      <c r="C5" s="85">
        <f>'Transportation calculation'!C52</f>
        <v>0</v>
      </c>
      <c r="D5" s="85">
        <f>'Transportation calculation'!D52</f>
        <v>6.8849678143751187E-5</v>
      </c>
      <c r="E5" s="85">
        <f>'Transportation calculation'!E52</f>
        <v>0</v>
      </c>
      <c r="F5" s="85">
        <f>'Transportation calculation'!F52</f>
        <v>6.8849678143751187E-5</v>
      </c>
      <c r="G5" s="85">
        <f>'Transportation calculation'!G52</f>
        <v>0</v>
      </c>
      <c r="H5" s="85">
        <f>'Transportation calculation'!H52</f>
        <v>9.1707606036536935E-5</v>
      </c>
      <c r="I5" s="85">
        <f>'Transportation calculation'!I52</f>
        <v>0</v>
      </c>
      <c r="J5" s="85">
        <f>'Transportation calculation'!J52</f>
        <v>0</v>
      </c>
      <c r="K5" s="85">
        <f>'Transportation calculation'!K52</f>
        <v>0</v>
      </c>
      <c r="L5" s="11"/>
    </row>
    <row r="6" spans="1:12">
      <c r="A6" s="11" t="s">
        <v>47</v>
      </c>
      <c r="B6" s="85">
        <f>'Transportation calculation'!B53</f>
        <v>0</v>
      </c>
      <c r="C6" s="85">
        <f>'Transportation calculation'!C53</f>
        <v>0</v>
      </c>
      <c r="D6" s="85">
        <f>'Transportation calculation'!D53</f>
        <v>3.7276347700505622E-6</v>
      </c>
      <c r="E6" s="85">
        <f>'Transportation calculation'!E53</f>
        <v>0</v>
      </c>
      <c r="F6" s="85">
        <f>'Transportation calculation'!F53</f>
        <v>3.7276347700505622E-6</v>
      </c>
      <c r="G6" s="85">
        <f>'Transportation calculation'!G53</f>
        <v>0</v>
      </c>
      <c r="H6" s="85">
        <f>'Transportation calculation'!H53</f>
        <v>3.7276347700505622E-6</v>
      </c>
      <c r="I6" s="85">
        <f>'Transportation calculation'!I53</f>
        <v>0</v>
      </c>
      <c r="J6" s="85">
        <f>'Transportation calculation'!J53</f>
        <v>0</v>
      </c>
      <c r="K6" s="85">
        <f>'Transportation calculation'!K53</f>
        <v>0</v>
      </c>
      <c r="L6" s="11"/>
    </row>
    <row r="7" spans="1:12">
      <c r="A7" s="11" t="s">
        <v>3944</v>
      </c>
      <c r="B7" s="85">
        <f>'Transportation calculation'!B54</f>
        <v>0</v>
      </c>
      <c r="C7" s="85">
        <f>'Transportation calculation'!C54</f>
        <v>0</v>
      </c>
      <c r="D7" s="85">
        <f>'Transportation calculation'!D54</f>
        <v>3.2741659645347329E-6</v>
      </c>
      <c r="E7" s="85">
        <f>'Transportation calculation'!E54</f>
        <v>0</v>
      </c>
      <c r="F7" s="85">
        <f>'Transportation calculation'!F54</f>
        <v>3.2741659645347329E-6</v>
      </c>
      <c r="G7" s="85">
        <f>'Transportation calculation'!G54</f>
        <v>0</v>
      </c>
      <c r="H7" s="85">
        <f>'Transportation calculation'!H54</f>
        <v>3.2741659645347329E-6</v>
      </c>
      <c r="I7" s="85">
        <f>'Transportation calculation'!I54</f>
        <v>0</v>
      </c>
      <c r="J7" s="85">
        <f>'Transportation calculation'!J54</f>
        <v>0</v>
      </c>
      <c r="K7" s="85">
        <f>'Transportation calculation'!K54</f>
        <v>0</v>
      </c>
      <c r="L7" s="11"/>
    </row>
    <row r="8" spans="1:12">
      <c r="A8" s="11" t="s">
        <v>79</v>
      </c>
      <c r="B8" s="85">
        <f>'Transportation calculation'!B55</f>
        <v>0</v>
      </c>
      <c r="C8" s="85">
        <f>'Transportation calculation'!C55</f>
        <v>0</v>
      </c>
      <c r="D8" s="85">
        <f>'Transportation calculation'!D55</f>
        <v>9.4227510367978454E-6</v>
      </c>
      <c r="E8" s="85">
        <f>'Transportation calculation'!E55</f>
        <v>0</v>
      </c>
      <c r="F8" s="85">
        <f>'Transportation calculation'!F55</f>
        <v>9.4227510367978454E-6</v>
      </c>
      <c r="G8" s="85">
        <f>'Transportation calculation'!G55</f>
        <v>0</v>
      </c>
      <c r="H8" s="85">
        <f>'Transportation calculation'!H55</f>
        <v>2.2926901509134234E-5</v>
      </c>
      <c r="I8" s="85">
        <f>'Transportation calculation'!I55</f>
        <v>0</v>
      </c>
      <c r="J8" s="85">
        <f>'Transportation calculation'!J55</f>
        <v>0</v>
      </c>
      <c r="K8" s="85">
        <f>'Transportation calculation'!K55</f>
        <v>0</v>
      </c>
      <c r="L8" s="11"/>
    </row>
    <row r="9" spans="1:12">
      <c r="A9" s="11" t="s">
        <v>165</v>
      </c>
      <c r="B9" s="85">
        <f>'Transportation calculation'!B56</f>
        <v>0</v>
      </c>
      <c r="C9" s="85">
        <f>'Transportation calculation'!C56</f>
        <v>0</v>
      </c>
      <c r="D9" s="85">
        <f>'Transportation calculation'!D56</f>
        <v>1.1275055790600572E-6</v>
      </c>
      <c r="E9" s="85">
        <f>'Transportation calculation'!E56</f>
        <v>0</v>
      </c>
      <c r="F9" s="85">
        <f>'Transportation calculation'!F56</f>
        <v>1.1275055790600572E-6</v>
      </c>
      <c r="G9" s="85">
        <f>'Transportation calculation'!G56</f>
        <v>0</v>
      </c>
      <c r="H9" s="85">
        <f>'Transportation calculation'!H56</f>
        <v>1.1275055790600572E-6</v>
      </c>
      <c r="I9" s="85">
        <f>'Transportation calculation'!I56</f>
        <v>0</v>
      </c>
      <c r="J9" s="85">
        <f>'Transportation calculation'!J56</f>
        <v>0</v>
      </c>
      <c r="K9" s="85">
        <f>'Transportation calculation'!K56</f>
        <v>0</v>
      </c>
      <c r="L9" s="11"/>
    </row>
    <row r="10" spans="1:12">
      <c r="A10" s="11" t="s">
        <v>3945</v>
      </c>
      <c r="B10" s="85">
        <f>'Transportation calculation'!B57</f>
        <v>0</v>
      </c>
      <c r="C10" s="85">
        <f>'Transportation calculation'!C57</f>
        <v>0</v>
      </c>
      <c r="D10" s="85">
        <f>'Transportation calculation'!D57</f>
        <v>6.1834908625831884E-7</v>
      </c>
      <c r="E10" s="85">
        <f>'Transportation calculation'!E57</f>
        <v>0</v>
      </c>
      <c r="F10" s="85">
        <f>'Transportation calculation'!F57</f>
        <v>6.1834908625831884E-7</v>
      </c>
      <c r="G10" s="85">
        <f>'Transportation calculation'!G57</f>
        <v>0</v>
      </c>
      <c r="H10" s="85">
        <f>'Transportation calculation'!H57</f>
        <v>6.1834908625831884E-7</v>
      </c>
      <c r="I10" s="85">
        <f>'Transportation calculation'!I57</f>
        <v>0</v>
      </c>
      <c r="J10" s="85">
        <f>'Transportation calculation'!J57</f>
        <v>0</v>
      </c>
      <c r="K10" s="85">
        <f>'Transportation calculation'!K57</f>
        <v>0</v>
      </c>
      <c r="L10" s="11"/>
    </row>
    <row r="11" spans="1:12">
      <c r="A11" s="11" t="s">
        <v>2995</v>
      </c>
      <c r="B11" s="85">
        <f>'Transportation calculation'!B58</f>
        <v>0</v>
      </c>
      <c r="C11" s="85">
        <f>'Transportation calculation'!C58</f>
        <v>0</v>
      </c>
      <c r="D11" s="85">
        <f>'Transportation calculation'!D58</f>
        <v>3.0000000000000001E-6</v>
      </c>
      <c r="E11" s="85">
        <f>'Transportation calculation'!E58</f>
        <v>0</v>
      </c>
      <c r="F11" s="85">
        <f>'Transportation calculation'!F58</f>
        <v>0</v>
      </c>
      <c r="G11" s="85">
        <f>'Transportation calculation'!G58</f>
        <v>0</v>
      </c>
      <c r="H11" s="85">
        <f>'Transportation calculation'!H58</f>
        <v>3.0000000000000001E-6</v>
      </c>
      <c r="I11" s="85">
        <f>'Transportation calculation'!I58</f>
        <v>0</v>
      </c>
      <c r="J11" s="85">
        <f>'Transportation calculation'!J58</f>
        <v>0</v>
      </c>
      <c r="K11" s="85">
        <f>'Transportation calculation'!K58</f>
        <v>0</v>
      </c>
      <c r="L11" s="11"/>
    </row>
    <row r="12" spans="1:12">
      <c r="A12" s="11" t="s">
        <v>477</v>
      </c>
      <c r="B12" s="85">
        <f>'Transportation calculation'!B59</f>
        <v>0</v>
      </c>
      <c r="C12" s="85">
        <f>'Transportation calculation'!C59</f>
        <v>0</v>
      </c>
      <c r="D12" s="85">
        <f>'Transportation calculation'!D59</f>
        <v>5.9999999999999997E-7</v>
      </c>
      <c r="E12" s="85">
        <f>'Transportation calculation'!E59</f>
        <v>0</v>
      </c>
      <c r="F12" s="85">
        <f>'Transportation calculation'!F59</f>
        <v>0</v>
      </c>
      <c r="G12" s="85">
        <f>'Transportation calculation'!G59</f>
        <v>0</v>
      </c>
      <c r="H12" s="85">
        <f>'Transportation calculation'!H59</f>
        <v>5.9999999999999997E-7</v>
      </c>
      <c r="I12" s="85">
        <f>'Transportation calculation'!I59</f>
        <v>0</v>
      </c>
      <c r="J12" s="85">
        <f>'Transportation calculation'!J59</f>
        <v>0</v>
      </c>
      <c r="K12" s="85">
        <f>'Transportation calculation'!K59</f>
        <v>0</v>
      </c>
      <c r="L12" s="11"/>
    </row>
    <row r="13" spans="1:12">
      <c r="A13" s="11" t="s">
        <v>3947</v>
      </c>
      <c r="B13" s="85">
        <f>'Transportation calculation'!B60</f>
        <v>0</v>
      </c>
      <c r="C13" s="85">
        <f>'Transportation calculation'!C60</f>
        <v>0</v>
      </c>
      <c r="D13" s="85">
        <f>'Transportation calculation'!D60</f>
        <v>0</v>
      </c>
      <c r="E13" s="85">
        <f>'Transportation calculation'!E60</f>
        <v>0</v>
      </c>
      <c r="F13" s="85">
        <f>'Transportation calculation'!F60</f>
        <v>0</v>
      </c>
      <c r="G13" s="85">
        <f>'Transportation calculation'!G60</f>
        <v>0</v>
      </c>
      <c r="H13" s="85">
        <f>'Transportation calculation'!H60</f>
        <v>0</v>
      </c>
      <c r="I13" s="85">
        <f>'Transportation calculation'!I60</f>
        <v>0</v>
      </c>
      <c r="J13" s="85">
        <f>'Transportation calculation'!J60</f>
        <v>0</v>
      </c>
      <c r="K13" s="85">
        <f>'Transportation calculation'!K60</f>
        <v>0</v>
      </c>
      <c r="L13" s="11"/>
    </row>
    <row r="14" spans="1:12">
      <c r="A14" s="11"/>
      <c r="B14" s="85"/>
      <c r="C14" s="85"/>
      <c r="D14" s="85"/>
      <c r="E14" s="85"/>
      <c r="F14" s="85"/>
      <c r="G14" s="85"/>
      <c r="H14" s="85"/>
      <c r="I14" s="85"/>
      <c r="J14" s="85"/>
      <c r="K14" s="85"/>
      <c r="L14" s="11"/>
    </row>
    <row r="15" spans="1:12">
      <c r="A15" s="11"/>
      <c r="B15" s="11"/>
      <c r="C15" s="11"/>
      <c r="D15" s="11"/>
      <c r="E15" s="11"/>
      <c r="F15" s="11"/>
      <c r="G15" s="11"/>
      <c r="H15" s="11"/>
      <c r="I15" s="11"/>
      <c r="J15" s="11"/>
      <c r="K15" s="11"/>
      <c r="L15" s="11"/>
    </row>
    <row r="16" spans="1:12">
      <c r="A16" s="11"/>
      <c r="B16" s="11"/>
      <c r="C16" s="11"/>
      <c r="D16" s="11"/>
      <c r="E16" s="11"/>
      <c r="F16" s="11"/>
      <c r="G16" s="11"/>
      <c r="H16" s="11"/>
      <c r="I16" s="11"/>
      <c r="J16" s="11"/>
      <c r="K16" s="11"/>
      <c r="L16" s="11"/>
    </row>
    <row r="17" spans="1:12">
      <c r="A17" s="11"/>
      <c r="B17" s="11"/>
      <c r="C17" s="11"/>
      <c r="D17" s="11"/>
      <c r="E17" s="11"/>
      <c r="F17" s="11"/>
      <c r="G17" s="11"/>
      <c r="H17" s="11"/>
      <c r="I17" s="11"/>
      <c r="J17" s="11"/>
      <c r="K17" s="11"/>
      <c r="L17" s="11"/>
    </row>
    <row r="18" spans="1:12">
      <c r="A18" s="11"/>
      <c r="B18" s="11"/>
      <c r="C18" s="11"/>
      <c r="D18" s="11"/>
      <c r="E18" s="11"/>
      <c r="F18" s="11"/>
      <c r="G18" s="11"/>
      <c r="H18" s="11"/>
      <c r="I18" s="11"/>
      <c r="J18" s="11"/>
      <c r="K18" s="11"/>
      <c r="L18" s="11"/>
    </row>
    <row r="19" spans="1:12">
      <c r="A19" s="11"/>
      <c r="B19" s="11"/>
      <c r="C19" s="11"/>
      <c r="D19" s="11"/>
      <c r="E19" s="11"/>
      <c r="F19" s="11"/>
      <c r="G19" s="11"/>
      <c r="H19" s="11"/>
      <c r="I19" s="11"/>
      <c r="J19" s="11"/>
      <c r="K19" s="11"/>
      <c r="L19" s="11"/>
    </row>
    <row r="20" spans="1:12">
      <c r="A20" s="11"/>
      <c r="B20" s="11"/>
      <c r="C20" s="11"/>
      <c r="D20" s="11"/>
      <c r="E20" s="11"/>
      <c r="F20" s="11"/>
      <c r="G20" s="11"/>
      <c r="H20" s="11"/>
      <c r="I20" s="11"/>
      <c r="J20" s="11"/>
      <c r="K20" s="11"/>
      <c r="L20" s="11"/>
    </row>
    <row r="21" spans="1:12">
      <c r="A21" s="11"/>
      <c r="B21" s="11"/>
      <c r="C21" s="11"/>
      <c r="D21" s="11"/>
      <c r="E21" s="11"/>
      <c r="F21" s="11"/>
      <c r="G21" s="11"/>
      <c r="H21" s="11"/>
      <c r="I21" s="11"/>
      <c r="J21" s="11"/>
      <c r="K21" s="11"/>
      <c r="L21" s="11"/>
    </row>
    <row r="22" spans="1:12">
      <c r="A22" s="11"/>
      <c r="B22" s="11"/>
      <c r="C22" s="11"/>
      <c r="D22" s="11"/>
      <c r="E22" s="11"/>
      <c r="F22" s="11"/>
      <c r="G22" s="11"/>
      <c r="H22" s="11"/>
      <c r="I22" s="11"/>
      <c r="J22" s="11"/>
      <c r="K22" s="11"/>
      <c r="L22" s="11"/>
    </row>
    <row r="23" spans="1:12">
      <c r="A23" s="11"/>
      <c r="B23" s="11"/>
      <c r="C23" s="11"/>
      <c r="D23" s="11"/>
      <c r="E23" s="11"/>
      <c r="F23" s="11"/>
      <c r="G23" s="11"/>
      <c r="H23" s="11"/>
      <c r="I23" s="11"/>
      <c r="J23" s="11"/>
      <c r="K23" s="11"/>
      <c r="L23" s="11"/>
    </row>
    <row r="24" spans="1:12">
      <c r="A24" s="11"/>
      <c r="B24" s="11"/>
      <c r="C24" s="11"/>
      <c r="D24" s="11"/>
      <c r="E24" s="11"/>
      <c r="F24" s="11"/>
      <c r="G24" s="11"/>
      <c r="H24" s="11"/>
      <c r="I24" s="11"/>
      <c r="J24" s="11"/>
      <c r="K24" s="11"/>
      <c r="L24" s="11"/>
    </row>
    <row r="25" spans="1:12">
      <c r="A25" s="11"/>
      <c r="B25" s="11"/>
      <c r="C25" s="11"/>
      <c r="D25" s="11"/>
      <c r="E25" s="11"/>
      <c r="F25" s="11"/>
      <c r="G25" s="11"/>
      <c r="H25" s="11"/>
      <c r="I25" s="11"/>
      <c r="J25" s="11"/>
      <c r="K25" s="11"/>
      <c r="L25" s="11"/>
    </row>
    <row r="26" spans="1:12">
      <c r="A26" s="11"/>
      <c r="B26" s="11"/>
      <c r="C26" s="11"/>
      <c r="D26" s="11"/>
      <c r="E26" s="11"/>
      <c r="F26" s="11"/>
      <c r="G26" s="11"/>
      <c r="H26" s="11"/>
      <c r="I26" s="11"/>
      <c r="J26" s="11"/>
      <c r="K26" s="11"/>
      <c r="L26" s="11"/>
    </row>
    <row r="27" spans="1:12">
      <c r="A27" s="11"/>
      <c r="B27" s="11"/>
      <c r="C27" s="11"/>
      <c r="D27" s="11"/>
      <c r="E27" s="11"/>
      <c r="F27" s="11"/>
      <c r="G27" s="11"/>
      <c r="H27" s="11"/>
      <c r="I27" s="11"/>
      <c r="J27" s="11"/>
      <c r="K27" s="11"/>
      <c r="L27" s="1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7530E-557C-4D66-8457-CE8C090F5A66}">
  <sheetPr>
    <tabColor theme="4"/>
  </sheetPr>
  <dimension ref="A1:L27"/>
  <sheetViews>
    <sheetView workbookViewId="0">
      <selection sqref="A1:A26"/>
    </sheetView>
  </sheetViews>
  <sheetFormatPr defaultColWidth="11.42578125" defaultRowHeight="14.45"/>
  <sheetData>
    <row r="1" spans="1:12" ht="72.599999999999994">
      <c r="A1" s="8" t="s">
        <v>3951</v>
      </c>
      <c r="B1" s="9" t="s">
        <v>3980</v>
      </c>
      <c r="C1" s="9" t="s">
        <v>74</v>
      </c>
      <c r="D1" s="9" t="s">
        <v>1029</v>
      </c>
      <c r="E1" s="9" t="s">
        <v>178</v>
      </c>
      <c r="F1" s="9" t="s">
        <v>1217</v>
      </c>
      <c r="G1" s="9" t="s">
        <v>4005</v>
      </c>
      <c r="H1" s="9" t="s">
        <v>4006</v>
      </c>
      <c r="I1" s="10" t="s">
        <v>197</v>
      </c>
      <c r="J1" s="10" t="s">
        <v>3983</v>
      </c>
      <c r="K1" s="10" t="s">
        <v>3984</v>
      </c>
      <c r="L1" s="11"/>
    </row>
    <row r="2" spans="1:12">
      <c r="A2" s="11" t="s">
        <v>1032</v>
      </c>
      <c r="B2" s="85">
        <f>'Transportation calculation'!N17</f>
        <v>0</v>
      </c>
      <c r="C2" s="85">
        <f>'Transportation calculation'!O17</f>
        <v>5.2751937984496129E-2</v>
      </c>
      <c r="D2" s="85">
        <f>'Transportation calculation'!P17</f>
        <v>7.2920703974688528E-2</v>
      </c>
      <c r="E2" s="85">
        <f>'Transportation calculation'!Q17</f>
        <v>7.1990470738681492E-2</v>
      </c>
      <c r="F2" s="85">
        <f>'Transportation calculation'!R17</f>
        <v>4.0403449230000298E-2</v>
      </c>
      <c r="G2" s="85">
        <f>'Transportation calculation'!S17</f>
        <v>1.6824244116294244E-2</v>
      </c>
      <c r="H2" s="85">
        <f>'Transportation calculation'!T17</f>
        <v>0</v>
      </c>
      <c r="I2" s="85">
        <f>'Transportation calculation'!U17</f>
        <v>7.5288690949578504E-2</v>
      </c>
      <c r="J2" s="85">
        <f>'Transportation calculation'!V17</f>
        <v>6.7030064624894622E-2</v>
      </c>
      <c r="K2" s="85">
        <f>'Transportation calculation'!W17</f>
        <v>0</v>
      </c>
      <c r="L2" s="11"/>
    </row>
    <row r="3" spans="1:12">
      <c r="A3" s="11" t="s">
        <v>3943</v>
      </c>
      <c r="B3" s="85">
        <f>'Transportation calculation'!N18</f>
        <v>0</v>
      </c>
      <c r="C3" s="85">
        <f>'Transportation calculation'!O18</f>
        <v>3.7055399324096322E-5</v>
      </c>
      <c r="D3" s="85">
        <f>'Transportation calculation'!P18</f>
        <v>5.1729790668657905E-5</v>
      </c>
      <c r="E3" s="85">
        <f>'Transportation calculation'!Q18</f>
        <v>1.066100920174742E-4</v>
      </c>
      <c r="F3" s="85">
        <f>'Transportation calculation'!R18</f>
        <v>3.7068947314504013E-5</v>
      </c>
      <c r="G3" s="85">
        <f>'Transportation calculation'!S18</f>
        <v>4.7375078673519637E-5</v>
      </c>
      <c r="H3" s="85">
        <f>'Transportation calculation'!T18</f>
        <v>0</v>
      </c>
      <c r="I3" s="85">
        <f>'Transportation calculation'!U18</f>
        <v>4.7375078673519637E-5</v>
      </c>
      <c r="J3" s="85">
        <f>'Transportation calculation'!V18</f>
        <v>3.8150087110923766E-5</v>
      </c>
      <c r="K3" s="85">
        <f>'Transportation calculation'!W18</f>
        <v>0</v>
      </c>
      <c r="L3" s="11"/>
    </row>
    <row r="4" spans="1:12">
      <c r="A4" s="11" t="s">
        <v>298</v>
      </c>
      <c r="B4" s="85">
        <f>'Transportation calculation'!N19</f>
        <v>0</v>
      </c>
      <c r="C4" s="85">
        <f>'Transportation calculation'!O19</f>
        <v>6.2175160141784565E-5</v>
      </c>
      <c r="D4" s="85">
        <f>'Transportation calculation'!P19</f>
        <v>5.8541765656290731E-4</v>
      </c>
      <c r="E4" s="85">
        <f>'Transportation calculation'!Q19</f>
        <v>2.4531784614773629E-4</v>
      </c>
      <c r="F4" s="85">
        <f>'Transportation calculation'!R19</f>
        <v>1.2439578456076286E-4</v>
      </c>
      <c r="G4" s="85">
        <f>'Transportation calculation'!S19</f>
        <v>1.9364998393286498E-4</v>
      </c>
      <c r="H4" s="85">
        <f>'Transportation calculation'!T19</f>
        <v>0</v>
      </c>
      <c r="I4" s="85">
        <f>'Transportation calculation'!U19</f>
        <v>1.9364998393286498E-4</v>
      </c>
      <c r="J4" s="85">
        <f>'Transportation calculation'!V19</f>
        <v>6.4011933991013945E-5</v>
      </c>
      <c r="K4" s="85">
        <f>'Transportation calculation'!W19</f>
        <v>0</v>
      </c>
      <c r="L4" s="11"/>
    </row>
    <row r="5" spans="1:12">
      <c r="A5" s="11" t="s">
        <v>179</v>
      </c>
      <c r="B5" s="85">
        <f>'Transportation calculation'!N20</f>
        <v>0</v>
      </c>
      <c r="C5" s="85">
        <f>'Transportation calculation'!O20</f>
        <v>8.9266061948078262E-4</v>
      </c>
      <c r="D5" s="85">
        <f>'Transportation calculation'!P20</f>
        <v>2.5993406587307788E-5</v>
      </c>
      <c r="E5" s="85">
        <f>'Transportation calculation'!Q20</f>
        <v>1.2013696390786339E-3</v>
      </c>
      <c r="F5" s="85">
        <f>'Transportation calculation'!R20</f>
        <v>8.929869891254401E-4</v>
      </c>
      <c r="G5" s="85">
        <f>'Transportation calculation'!S20</f>
        <v>9.9853849398344355E-4</v>
      </c>
      <c r="H5" s="85">
        <f>'Transportation calculation'!T20</f>
        <v>0</v>
      </c>
      <c r="I5" s="85">
        <f>'Transportation calculation'!U20</f>
        <v>9.9853849398344355E-4</v>
      </c>
      <c r="J5" s="85">
        <f>'Transportation calculation'!V20</f>
        <v>9.1903153156786379E-4</v>
      </c>
      <c r="K5" s="85">
        <f>'Transportation calculation'!W20</f>
        <v>6.2708422980365774E-4</v>
      </c>
      <c r="L5" s="11"/>
    </row>
    <row r="6" spans="1:12">
      <c r="A6" s="11" t="s">
        <v>47</v>
      </c>
      <c r="B6" s="85">
        <f>'Transportation calculation'!N21</f>
        <v>0</v>
      </c>
      <c r="C6" s="85">
        <f>'Transportation calculation'!O21</f>
        <v>2.6177226813590449E-6</v>
      </c>
      <c r="D6" s="85">
        <f>'Transportation calculation'!P21</f>
        <v>5.0684199129140162E-6</v>
      </c>
      <c r="E6" s="85">
        <f>'Transportation calculation'!Q21</f>
        <v>3.3014738173153299E-5</v>
      </c>
      <c r="F6" s="85">
        <f>'Transportation calculation'!R21</f>
        <v>2.6186797586655626E-5</v>
      </c>
      <c r="G6" s="85">
        <f>'Transportation calculation'!S21</f>
        <v>2.8514123884402311E-5</v>
      </c>
      <c r="H6" s="85">
        <f>'Transportation calculation'!T21</f>
        <v>0</v>
      </c>
      <c r="I6" s="85">
        <f>'Transportation calculation'!U21</f>
        <v>2.8514123884402311E-5</v>
      </c>
      <c r="J6" s="85">
        <f>'Transportation calculation'!V21</f>
        <v>2.6950552455967622E-6</v>
      </c>
      <c r="K6" s="85">
        <f>'Transportation calculation'!W21</f>
        <v>0</v>
      </c>
      <c r="L6" s="11"/>
    </row>
    <row r="7" spans="1:12">
      <c r="A7" s="11" t="s">
        <v>3944</v>
      </c>
      <c r="B7" s="85">
        <f>'Transportation calculation'!N22</f>
        <v>0</v>
      </c>
      <c r="C7" s="85">
        <f>'Transportation calculation'!O22</f>
        <v>2.5391910009182736E-6</v>
      </c>
      <c r="D7" s="85">
        <f>'Transportation calculation'!P22</f>
        <v>2.0316872030537864E-6</v>
      </c>
      <c r="E7" s="85">
        <f>'Transportation calculation'!Q22</f>
        <v>3.1409855067513902E-5</v>
      </c>
      <c r="F7" s="85">
        <f>'Transportation calculation'!R22</f>
        <v>2.5401193659055958E-5</v>
      </c>
      <c r="G7" s="85">
        <f>'Transportation calculation'!S22</f>
        <v>2.7520502404055357E-5</v>
      </c>
      <c r="H7" s="85">
        <f>'Transportation calculation'!T22</f>
        <v>0</v>
      </c>
      <c r="I7" s="85">
        <f>'Transportation calculation'!U22</f>
        <v>2.7520502404055357E-5</v>
      </c>
      <c r="J7" s="85">
        <f>'Transportation calculation'!V22</f>
        <v>2.6142035882288592E-6</v>
      </c>
      <c r="K7" s="85">
        <f>'Transportation calculation'!W22</f>
        <v>0</v>
      </c>
      <c r="L7" s="11"/>
    </row>
    <row r="8" spans="1:12">
      <c r="A8" s="11" t="s">
        <v>79</v>
      </c>
      <c r="B8" s="85">
        <f>'Transportation calculation'!N23</f>
        <v>0</v>
      </c>
      <c r="C8" s="85">
        <f>'Transportation calculation'!O23</f>
        <v>2.4242424242424244E-7</v>
      </c>
      <c r="D8" s="85">
        <f>'Transportation calculation'!P23</f>
        <v>4.2501798364698814E-7</v>
      </c>
      <c r="E8" s="85">
        <f>'Transportation calculation'!Q23</f>
        <v>1.184792571821728E-6</v>
      </c>
      <c r="F8" s="85">
        <f>'Transportation calculation'!R23</f>
        <v>0</v>
      </c>
      <c r="G8" s="85">
        <f>'Transportation calculation'!S23</f>
        <v>1.184792571821728E-6</v>
      </c>
      <c r="H8" s="85">
        <f>'Transportation calculation'!T23</f>
        <v>0</v>
      </c>
      <c r="I8" s="85">
        <f>'Transportation calculation'!U23</f>
        <v>1.184792571821728E-6</v>
      </c>
      <c r="J8" s="85">
        <f>'Transportation calculation'!V23</f>
        <v>0</v>
      </c>
      <c r="K8" s="85">
        <f>'Transportation calculation'!W23</f>
        <v>0</v>
      </c>
      <c r="L8" s="11"/>
    </row>
    <row r="9" spans="1:12">
      <c r="A9" s="11" t="s">
        <v>165</v>
      </c>
      <c r="B9" s="85">
        <f>'Transportation calculation'!N24</f>
        <v>0</v>
      </c>
      <c r="C9" s="85">
        <f>'Transportation calculation'!O24</f>
        <v>2.1329204407713498E-7</v>
      </c>
      <c r="D9" s="85">
        <f>'Transportation calculation'!P24</f>
        <v>3.7646612624912489E-7</v>
      </c>
      <c r="E9" s="85">
        <f>'Transportation calculation'!Q24</f>
        <v>2.122381145400749E-5</v>
      </c>
      <c r="F9" s="85">
        <f>'Transportation calculation'!R24</f>
        <v>2.1337002673607003E-6</v>
      </c>
      <c r="G9" s="85">
        <f>'Transportation calculation'!S24</f>
        <v>2.122381145400749E-5</v>
      </c>
      <c r="H9" s="85">
        <f>'Transportation calculation'!T24</f>
        <v>0</v>
      </c>
      <c r="I9" s="85">
        <f>'Transportation calculation'!U24</f>
        <v>2.122381145400749E-5</v>
      </c>
      <c r="J9" s="85">
        <f>'Transportation calculation'!V24</f>
        <v>2.1959310141122417E-7</v>
      </c>
      <c r="K9" s="85">
        <f>'Transportation calculation'!W24</f>
        <v>0</v>
      </c>
      <c r="L9" s="11"/>
    </row>
    <row r="10" spans="1:12">
      <c r="A10" s="11" t="s">
        <v>3945</v>
      </c>
      <c r="B10" s="85">
        <f>'Transportation calculation'!N25</f>
        <v>0</v>
      </c>
      <c r="C10" s="85">
        <f>'Transportation calculation'!O25</f>
        <v>2.2497232268135904E-6</v>
      </c>
      <c r="D10" s="85">
        <f>'Transportation calculation'!P25</f>
        <v>7.1158701917372055E-7</v>
      </c>
      <c r="E10" s="85">
        <f>'Transportation calculation'!Q25</f>
        <v>4.8326002221521206E-6</v>
      </c>
      <c r="F10" s="85">
        <f>'Transportation calculation'!R25</f>
        <v>2.2505457581923577E-5</v>
      </c>
      <c r="G10" s="85">
        <f>'Transportation calculation'!S25</f>
        <v>4.8326002221521206E-6</v>
      </c>
      <c r="H10" s="85">
        <f>'Transportation calculation'!T25</f>
        <v>0</v>
      </c>
      <c r="I10" s="85">
        <f>'Transportation calculation'!U25</f>
        <v>4.8326002221521206E-6</v>
      </c>
      <c r="J10" s="85">
        <f>'Transportation calculation'!V25</f>
        <v>2.3161843791707692E-6</v>
      </c>
      <c r="K10" s="85">
        <f>'Transportation calculation'!W25</f>
        <v>0</v>
      </c>
      <c r="L10" s="11"/>
    </row>
    <row r="11" spans="1:12">
      <c r="A11" s="11" t="s">
        <v>2995</v>
      </c>
      <c r="B11" s="85">
        <f>'Transportation calculation'!N26</f>
        <v>0</v>
      </c>
      <c r="C11" s="85">
        <f>'Transportation calculation'!O26</f>
        <v>9.9999999999999995E-7</v>
      </c>
      <c r="D11" s="85">
        <f>'Transportation calculation'!P26</f>
        <v>3.0000000000000001E-6</v>
      </c>
      <c r="E11" s="85">
        <f>'Transportation calculation'!Q26</f>
        <v>4.1039153701350283E-6</v>
      </c>
      <c r="F11" s="85">
        <f>'Transportation calculation'!R26</f>
        <v>0</v>
      </c>
      <c r="G11" s="85">
        <f>'Transportation calculation'!S26</f>
        <v>0</v>
      </c>
      <c r="H11" s="85">
        <f>'Transportation calculation'!T26</f>
        <v>0</v>
      </c>
      <c r="I11" s="85">
        <f>'Transportation calculation'!U26</f>
        <v>3.0000000000000001E-6</v>
      </c>
      <c r="J11" s="85">
        <f>'Transportation calculation'!V26</f>
        <v>3.0000000000000001E-6</v>
      </c>
      <c r="K11" s="85">
        <f>'Transportation calculation'!W26</f>
        <v>0</v>
      </c>
      <c r="L11" s="11"/>
    </row>
    <row r="12" spans="1:12">
      <c r="A12" s="11" t="s">
        <v>477</v>
      </c>
      <c r="B12" s="85">
        <f>'Transportation calculation'!N27</f>
        <v>0</v>
      </c>
      <c r="C12" s="85">
        <f>'Transportation calculation'!O27</f>
        <v>1.0000000000000001E-7</v>
      </c>
      <c r="D12" s="85">
        <f>'Transportation calculation'!P27</f>
        <v>5.9999999999999997E-7</v>
      </c>
      <c r="E12" s="85">
        <f>'Transportation calculation'!Q27</f>
        <v>5.5024563621922165E-7</v>
      </c>
      <c r="F12" s="85">
        <f>'Transportation calculation'!R27</f>
        <v>0</v>
      </c>
      <c r="G12" s="85">
        <f>'Transportation calculation'!S27</f>
        <v>0</v>
      </c>
      <c r="H12" s="85">
        <f>'Transportation calculation'!T27</f>
        <v>0</v>
      </c>
      <c r="I12" s="85">
        <f>'Transportation calculation'!U27</f>
        <v>5.9999999999999997E-7</v>
      </c>
      <c r="J12" s="85">
        <f>'Transportation calculation'!V27</f>
        <v>5.9999999999999997E-7</v>
      </c>
      <c r="K12" s="85">
        <f>'Transportation calculation'!W27</f>
        <v>0</v>
      </c>
      <c r="L12" s="11"/>
    </row>
    <row r="13" spans="1:12">
      <c r="A13" s="11" t="s">
        <v>3947</v>
      </c>
      <c r="B13" s="85">
        <f>'Transportation calculation'!N28</f>
        <v>0</v>
      </c>
      <c r="C13" s="85">
        <f>'Transportation calculation'!O28</f>
        <v>0</v>
      </c>
      <c r="D13" s="85">
        <f>'Transportation calculation'!P28</f>
        <v>0</v>
      </c>
      <c r="E13" s="85">
        <f>'Transportation calculation'!Q28</f>
        <v>0</v>
      </c>
      <c r="F13" s="85">
        <f>'Transportation calculation'!R28</f>
        <v>0</v>
      </c>
      <c r="G13" s="85">
        <f>'Transportation calculation'!S28</f>
        <v>0</v>
      </c>
      <c r="H13" s="85">
        <f>'Transportation calculation'!T28</f>
        <v>0</v>
      </c>
      <c r="I13" s="85">
        <f>'Transportation calculation'!U28</f>
        <v>0</v>
      </c>
      <c r="J13" s="85">
        <f>'Transportation calculation'!V28</f>
        <v>0</v>
      </c>
      <c r="K13" s="85">
        <f>'Transportation calculation'!W28</f>
        <v>0</v>
      </c>
      <c r="L13" s="11"/>
    </row>
    <row r="14" spans="1:12">
      <c r="A14" s="11"/>
      <c r="B14" s="11"/>
      <c r="C14" s="11"/>
      <c r="D14" s="11"/>
      <c r="E14" s="11"/>
      <c r="F14" s="11"/>
      <c r="G14" s="11"/>
      <c r="H14" s="11"/>
      <c r="I14" s="11"/>
      <c r="J14" s="11"/>
      <c r="K14" s="11"/>
      <c r="L14" s="11"/>
    </row>
    <row r="15" spans="1:12">
      <c r="A15" s="11"/>
      <c r="B15" s="11"/>
      <c r="C15" s="11"/>
      <c r="D15" s="11"/>
      <c r="E15" s="11"/>
      <c r="F15" s="11"/>
      <c r="G15" s="11"/>
      <c r="H15" s="11"/>
      <c r="I15" s="11"/>
      <c r="J15" s="11"/>
      <c r="K15" s="11"/>
      <c r="L15" s="11"/>
    </row>
    <row r="16" spans="1:12">
      <c r="A16" s="11"/>
      <c r="B16" s="11"/>
      <c r="C16" s="11"/>
      <c r="D16" s="11"/>
      <c r="E16" s="11"/>
      <c r="F16" s="11"/>
      <c r="G16" s="11"/>
      <c r="H16" s="11"/>
      <c r="I16" s="11"/>
      <c r="J16" s="11"/>
      <c r="K16" s="11"/>
      <c r="L16" s="11"/>
    </row>
    <row r="17" spans="1:12">
      <c r="A17" s="11"/>
      <c r="B17" s="11"/>
      <c r="C17" s="11"/>
      <c r="D17" s="11"/>
      <c r="E17" s="11"/>
      <c r="F17" s="11"/>
      <c r="G17" s="11"/>
      <c r="H17" s="11"/>
      <c r="I17" s="11"/>
      <c r="J17" s="11"/>
      <c r="K17" s="11"/>
      <c r="L17" s="11"/>
    </row>
    <row r="18" spans="1:12">
      <c r="A18" s="11"/>
      <c r="B18" s="11"/>
      <c r="C18" s="11"/>
      <c r="D18" s="11"/>
      <c r="E18" s="11"/>
      <c r="F18" s="11"/>
      <c r="G18" s="11"/>
      <c r="H18" s="11"/>
      <c r="I18" s="11"/>
      <c r="J18" s="11"/>
      <c r="K18" s="11"/>
      <c r="L18" s="11"/>
    </row>
    <row r="19" spans="1:12">
      <c r="A19" s="11"/>
      <c r="B19" s="11"/>
      <c r="C19" s="11"/>
      <c r="D19" s="11"/>
      <c r="E19" s="11"/>
      <c r="F19" s="11"/>
      <c r="G19" s="11"/>
      <c r="H19" s="11"/>
      <c r="I19" s="11"/>
      <c r="J19" s="11"/>
      <c r="K19" s="11"/>
      <c r="L19" s="11"/>
    </row>
    <row r="20" spans="1:12">
      <c r="A20" s="11"/>
      <c r="B20" s="11"/>
      <c r="C20" s="11"/>
      <c r="D20" s="11"/>
      <c r="E20" s="11"/>
      <c r="F20" s="11"/>
      <c r="G20" s="11"/>
      <c r="H20" s="11"/>
      <c r="I20" s="11"/>
      <c r="J20" s="11"/>
      <c r="K20" s="11"/>
      <c r="L20" s="11"/>
    </row>
    <row r="21" spans="1:12">
      <c r="A21" s="11"/>
      <c r="B21" s="11"/>
      <c r="C21" s="11"/>
      <c r="D21" s="11"/>
      <c r="E21" s="11"/>
      <c r="F21" s="11"/>
      <c r="G21" s="11"/>
      <c r="H21" s="11"/>
      <c r="I21" s="11"/>
      <c r="J21" s="11"/>
      <c r="K21" s="11"/>
      <c r="L21" s="11"/>
    </row>
    <row r="22" spans="1:12">
      <c r="A22" s="11"/>
      <c r="B22" s="11"/>
      <c r="C22" s="11"/>
      <c r="D22" s="11"/>
      <c r="E22" s="11"/>
      <c r="F22" s="11"/>
      <c r="G22" s="11"/>
      <c r="H22" s="11"/>
      <c r="I22" s="11"/>
      <c r="J22" s="11"/>
      <c r="K22" s="11"/>
      <c r="L22" s="11"/>
    </row>
    <row r="23" spans="1:12">
      <c r="A23" s="11"/>
      <c r="B23" s="11"/>
      <c r="C23" s="11"/>
      <c r="D23" s="11"/>
      <c r="E23" s="11"/>
      <c r="F23" s="11"/>
      <c r="G23" s="11"/>
      <c r="H23" s="11"/>
      <c r="I23" s="11"/>
      <c r="J23" s="11"/>
      <c r="K23" s="11"/>
      <c r="L23" s="11"/>
    </row>
    <row r="24" spans="1:12">
      <c r="A24" s="11"/>
      <c r="B24" s="11"/>
      <c r="C24" s="11"/>
      <c r="D24" s="11"/>
      <c r="E24" s="11"/>
      <c r="F24" s="11"/>
      <c r="G24" s="11"/>
      <c r="H24" s="11"/>
      <c r="I24" s="11"/>
      <c r="J24" s="11"/>
      <c r="K24" s="11"/>
      <c r="L24" s="11"/>
    </row>
    <row r="25" spans="1:12">
      <c r="A25" s="11"/>
      <c r="B25" s="11"/>
      <c r="C25" s="11"/>
      <c r="D25" s="11"/>
      <c r="E25" s="11"/>
      <c r="F25" s="11"/>
      <c r="G25" s="11"/>
      <c r="H25" s="11"/>
      <c r="I25" s="11"/>
      <c r="J25" s="11"/>
      <c r="K25" s="11"/>
      <c r="L25" s="11"/>
    </row>
    <row r="26" spans="1:12">
      <c r="A26" s="11"/>
      <c r="B26" s="11"/>
      <c r="C26" s="11"/>
      <c r="D26" s="11"/>
      <c r="E26" s="11"/>
      <c r="F26" s="11"/>
      <c r="G26" s="11"/>
      <c r="H26" s="11"/>
      <c r="I26" s="11"/>
      <c r="J26" s="11"/>
      <c r="K26" s="11"/>
      <c r="L26" s="11"/>
    </row>
    <row r="27" spans="1:12">
      <c r="A27" s="11"/>
      <c r="B27" s="11"/>
      <c r="C27" s="11"/>
      <c r="D27" s="11"/>
      <c r="E27" s="11"/>
      <c r="F27" s="11"/>
      <c r="G27" s="11"/>
      <c r="H27" s="11"/>
      <c r="I27" s="11"/>
      <c r="J27" s="11"/>
      <c r="K27" s="11"/>
      <c r="L27" s="1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238AC-5F52-428C-99F3-3925AECB1544}">
  <sheetPr>
    <tabColor theme="4"/>
  </sheetPr>
  <dimension ref="A1:L27"/>
  <sheetViews>
    <sheetView workbookViewId="0">
      <selection sqref="A1:A26"/>
    </sheetView>
  </sheetViews>
  <sheetFormatPr defaultColWidth="11.42578125" defaultRowHeight="14.45"/>
  <sheetData>
    <row r="1" spans="1:12" ht="72.599999999999994">
      <c r="A1" s="8" t="s">
        <v>3951</v>
      </c>
      <c r="B1" s="9" t="s">
        <v>3980</v>
      </c>
      <c r="C1" s="9" t="s">
        <v>74</v>
      </c>
      <c r="D1" s="9" t="s">
        <v>1029</v>
      </c>
      <c r="E1" s="9" t="s">
        <v>178</v>
      </c>
      <c r="F1" s="9" t="s">
        <v>1217</v>
      </c>
      <c r="G1" s="9" t="s">
        <v>4005</v>
      </c>
      <c r="H1" s="9" t="s">
        <v>4006</v>
      </c>
      <c r="I1" s="10" t="s">
        <v>197</v>
      </c>
      <c r="J1" s="10" t="s">
        <v>3983</v>
      </c>
      <c r="K1" s="10" t="s">
        <v>3984</v>
      </c>
      <c r="L1" s="11"/>
    </row>
    <row r="2" spans="1:12">
      <c r="A2" s="11" t="s">
        <v>1032</v>
      </c>
      <c r="B2" s="85">
        <f>'Transportation calculation'!N33</f>
        <v>0</v>
      </c>
      <c r="C2" s="85">
        <f>'Transportation calculation'!O33</f>
        <v>5.2751937984496129E-2</v>
      </c>
      <c r="D2" s="85">
        <f>'Transportation calculation'!P33</f>
        <v>7.2920703974688528E-2</v>
      </c>
      <c r="E2" s="85">
        <f>'Transportation calculation'!Q33</f>
        <v>7.4215991692627201E-2</v>
      </c>
      <c r="F2" s="85">
        <f>'Transportation calculation'!R33</f>
        <v>4.0383035086411535E-2</v>
      </c>
      <c r="G2" s="85">
        <f>'Transportation calculation'!S33</f>
        <v>1.6803122744528737E-2</v>
      </c>
      <c r="H2" s="85">
        <f>'Transportation calculation'!T33</f>
        <v>0</v>
      </c>
      <c r="I2" s="85">
        <f>'Transportation calculation'!U33</f>
        <v>7.5288690949578504E-2</v>
      </c>
      <c r="J2" s="85">
        <f>'Transportation calculation'!V33</f>
        <v>6.7030064624894622E-2</v>
      </c>
      <c r="K2" s="85">
        <f>'Transportation calculation'!W33</f>
        <v>0</v>
      </c>
      <c r="L2" s="11"/>
    </row>
    <row r="3" spans="1:12">
      <c r="A3" s="11" t="s">
        <v>3943</v>
      </c>
      <c r="B3" s="85">
        <f>'Transportation calculation'!N34</f>
        <v>0</v>
      </c>
      <c r="C3" s="85">
        <f>'Transportation calculation'!O34</f>
        <v>7.2129997244481045E-5</v>
      </c>
      <c r="D3" s="85">
        <f>'Transportation calculation'!P34</f>
        <v>4.3118916206083841E-3</v>
      </c>
      <c r="E3" s="85">
        <f>'Transportation calculation'!Q34</f>
        <v>1.7080541624305004E-4</v>
      </c>
      <c r="F3" s="85">
        <f>'Transportation calculation'!R34</f>
        <v>1.8952017309920747E-5</v>
      </c>
      <c r="G3" s="85">
        <f>'Transportation calculation'!S34</f>
        <v>3.5472529647984354E-5</v>
      </c>
      <c r="H3" s="85">
        <f>'Transportation calculation'!T34</f>
        <v>0</v>
      </c>
      <c r="I3" s="85">
        <f>'Transportation calculation'!U34</f>
        <v>6.9573436335040547E-5</v>
      </c>
      <c r="J3" s="85">
        <f>'Transportation calculation'!V34</f>
        <v>7.4260856133811235E-5</v>
      </c>
      <c r="K3" s="85">
        <f>'Transportation calculation'!W34</f>
        <v>0</v>
      </c>
      <c r="L3" s="11"/>
    </row>
    <row r="4" spans="1:12">
      <c r="A4" s="11" t="s">
        <v>298</v>
      </c>
      <c r="B4" s="85">
        <f>'Transportation calculation'!N35</f>
        <v>0</v>
      </c>
      <c r="C4" s="85">
        <f>'Transportation calculation'!O35</f>
        <v>8.1959997354104109E-5</v>
      </c>
      <c r="D4" s="85">
        <f>'Transportation calculation'!P35</f>
        <v>1.3634130033427831E-2</v>
      </c>
      <c r="E4" s="85">
        <f>'Transportation calculation'!Q35</f>
        <v>4.5395264988085788E-4</v>
      </c>
      <c r="F4" s="85">
        <f>'Transportation calculation'!R35</f>
        <v>1.8247772938213255E-4</v>
      </c>
      <c r="G4" s="85">
        <f>'Transportation calculation'!S35</f>
        <v>7.9898018886840415E-5</v>
      </c>
      <c r="H4" s="85">
        <f>'Transportation calculation'!T35</f>
        <v>0</v>
      </c>
      <c r="I4" s="85">
        <f>'Transportation calculation'!U35</f>
        <v>1.8387265317117862E-4</v>
      </c>
      <c r="J4" s="85">
        <f>'Transportation calculation'!V35</f>
        <v>8.4381253358586136E-5</v>
      </c>
      <c r="K4" s="85">
        <f>'Transportation calculation'!W35</f>
        <v>0</v>
      </c>
      <c r="L4" s="11"/>
    </row>
    <row r="5" spans="1:12">
      <c r="A5" s="11" t="s">
        <v>179</v>
      </c>
      <c r="B5" s="85">
        <f>'Transportation calculation'!N36</f>
        <v>0</v>
      </c>
      <c r="C5" s="85">
        <f>'Transportation calculation'!O36</f>
        <v>1.8822699699274582E-3</v>
      </c>
      <c r="D5" s="85">
        <f>'Transportation calculation'!P36</f>
        <v>2.2331559908385021E-4</v>
      </c>
      <c r="E5" s="85">
        <f>'Transportation calculation'!Q36</f>
        <v>8.8039301795075453E-4</v>
      </c>
      <c r="F5" s="85">
        <f>'Transportation calculation'!R36</f>
        <v>8.1079829774583076E-4</v>
      </c>
      <c r="G5" s="85">
        <f>'Transportation calculation'!S36</f>
        <v>6.9268706818346787E-4</v>
      </c>
      <c r="H5" s="85">
        <f>'Transportation calculation'!T36</f>
        <v>0</v>
      </c>
      <c r="I5" s="85">
        <f>'Transportation calculation'!U36</f>
        <v>1.9505409829645298E-3</v>
      </c>
      <c r="J5" s="85">
        <f>'Transportation calculation'!V36</f>
        <v>1.9378758461337836E-3</v>
      </c>
      <c r="K5" s="85">
        <f>'Transportation calculation'!W36</f>
        <v>3.0853057030892032E-3</v>
      </c>
      <c r="L5" s="11"/>
    </row>
    <row r="6" spans="1:12">
      <c r="A6" s="11" t="s">
        <v>47</v>
      </c>
      <c r="B6" s="85">
        <f>'Transportation calculation'!N37</f>
        <v>0</v>
      </c>
      <c r="C6" s="85">
        <f>'Transportation calculation'!O37</f>
        <v>1.6357517590208906E-5</v>
      </c>
      <c r="D6" s="85">
        <f>'Transportation calculation'!P37</f>
        <v>2.2569129694644435E-4</v>
      </c>
      <c r="E6" s="85">
        <f>'Transportation calculation'!Q37</f>
        <v>1.0546374694201748E-4</v>
      </c>
      <c r="F6" s="85">
        <f>'Transportation calculation'!R37</f>
        <v>2.6644615879539754E-5</v>
      </c>
      <c r="G6" s="85">
        <f>'Transportation calculation'!S37</f>
        <v>2.8736272798149454E-5</v>
      </c>
      <c r="H6" s="85">
        <f>'Transportation calculation'!T37</f>
        <v>0</v>
      </c>
      <c r="I6" s="85">
        <f>'Transportation calculation'!U37</f>
        <v>3.727148375091458E-5</v>
      </c>
      <c r="J6" s="85">
        <f>'Transportation calculation'!V37</f>
        <v>1.6840750130012425E-5</v>
      </c>
      <c r="K6" s="85">
        <f>'Transportation calculation'!W37</f>
        <v>0</v>
      </c>
      <c r="L6" s="11"/>
    </row>
    <row r="7" spans="1:12">
      <c r="A7" s="11" t="s">
        <v>3944</v>
      </c>
      <c r="B7" s="85">
        <f>'Transportation calculation'!N38</f>
        <v>0</v>
      </c>
      <c r="C7" s="85">
        <f>'Transportation calculation'!O38</f>
        <v>1.5052176525077236E-5</v>
      </c>
      <c r="D7" s="85">
        <f>'Transportation calculation'!P38</f>
        <v>2.2569129694644435E-4</v>
      </c>
      <c r="E7" s="85">
        <f>'Transportation calculation'!Q38</f>
        <v>1.0546374694201748E-4</v>
      </c>
      <c r="F7" s="85">
        <f>'Transportation calculation'!R38</f>
        <v>2.5845465109392136E-5</v>
      </c>
      <c r="G7" s="85">
        <f>'Transportation calculation'!S38</f>
        <v>2.6671624801661308E-5</v>
      </c>
      <c r="H7" s="85">
        <f>'Transportation calculation'!T38</f>
        <v>0</v>
      </c>
      <c r="I7" s="85">
        <f>'Transportation calculation'!U38</f>
        <v>1.3914687267008109E-4</v>
      </c>
      <c r="J7" s="85">
        <f>'Transportation calculation'!V38</f>
        <v>1.5496846778474232E-5</v>
      </c>
      <c r="K7" s="85">
        <f>'Transportation calculation'!W38</f>
        <v>0</v>
      </c>
      <c r="L7" s="11"/>
    </row>
    <row r="8" spans="1:12">
      <c r="A8" s="11" t="s">
        <v>79</v>
      </c>
      <c r="B8" s="85">
        <f>'Transportation calculation'!N39</f>
        <v>0</v>
      </c>
      <c r="C8" s="85">
        <f>'Transportation calculation'!O39</f>
        <v>2.4242424242424244E-7</v>
      </c>
      <c r="D8" s="85">
        <f>'Transportation calculation'!P39</f>
        <v>4.7513957251883021E-4</v>
      </c>
      <c r="E8" s="85">
        <f>'Transportation calculation'!Q39</f>
        <v>1.4983881920767892E-4</v>
      </c>
      <c r="F8" s="85">
        <f>'Transportation calculation'!R39</f>
        <v>0</v>
      </c>
      <c r="G8" s="85">
        <f>'Transportation calculation'!S39</f>
        <v>1.4983881920767892E-4</v>
      </c>
      <c r="H8" s="85">
        <f>'Transportation calculation'!T39</f>
        <v>0</v>
      </c>
      <c r="I8" s="85">
        <f>'Transportation calculation'!U39</f>
        <v>4.9695311667886108E-4</v>
      </c>
      <c r="J8" s="85">
        <f>'Transportation calculation'!V39</f>
        <v>0</v>
      </c>
      <c r="K8" s="85">
        <f>'Transportation calculation'!W39</f>
        <v>0</v>
      </c>
      <c r="L8" s="11"/>
    </row>
    <row r="9" spans="1:12">
      <c r="A9" s="11" t="s">
        <v>165</v>
      </c>
      <c r="B9" s="85">
        <f>'Transportation calculation'!N40</f>
        <v>0</v>
      </c>
      <c r="C9" s="85">
        <f>'Transportation calculation'!O40</f>
        <v>2.2578264787615855E-6</v>
      </c>
      <c r="D9" s="85">
        <f>'Transportation calculation'!P40</f>
        <v>3.7646612624912489E-7</v>
      </c>
      <c r="E9" s="85">
        <f>'Transportation calculation'!Q40</f>
        <v>8.5008187908751178E-6</v>
      </c>
      <c r="F9" s="85">
        <f>'Transportation calculation'!R40</f>
        <v>3.8768197664088202E-6</v>
      </c>
      <c r="G9" s="85">
        <f>'Transportation calculation'!S40</f>
        <v>8.5008187908751178E-6</v>
      </c>
      <c r="H9" s="85">
        <f>'Transportation calculation'!T40</f>
        <v>0</v>
      </c>
      <c r="I9" s="85">
        <f>'Transportation calculation'!U40</f>
        <v>8.5008187908751178E-6</v>
      </c>
      <c r="J9" s="85">
        <f>'Transportation calculation'!V40</f>
        <v>2.3245270167711351E-6</v>
      </c>
      <c r="K9" s="85">
        <f>'Transportation calculation'!W40</f>
        <v>0</v>
      </c>
      <c r="L9" s="11"/>
    </row>
    <row r="10" spans="1:12">
      <c r="A10" s="11" t="s">
        <v>3945</v>
      </c>
      <c r="B10" s="85">
        <f>'Transportation calculation'!N41</f>
        <v>0</v>
      </c>
      <c r="C10" s="85">
        <f>'Transportation calculation'!O41</f>
        <v>5.8703488447801225E-6</v>
      </c>
      <c r="D10" s="85">
        <f>'Transportation calculation'!P41</f>
        <v>7.1158701917372055E-7</v>
      </c>
      <c r="E10" s="85">
        <f>'Transportation calculation'!Q41</f>
        <v>8.9907736283645444E-6</v>
      </c>
      <c r="F10" s="85">
        <f>'Transportation calculation'!R41</f>
        <v>1.0079731392662933E-5</v>
      </c>
      <c r="G10" s="85">
        <f>'Transportation calculation'!S41</f>
        <v>8.9907736283645444E-6</v>
      </c>
      <c r="H10" s="85">
        <f>'Transportation calculation'!T41</f>
        <v>0</v>
      </c>
      <c r="I10" s="85">
        <f>'Transportation calculation'!U41</f>
        <v>8.9907736283645444E-6</v>
      </c>
      <c r="J10" s="85">
        <f>'Transportation calculation'!V41</f>
        <v>6.0437702436049511E-6</v>
      </c>
      <c r="K10" s="85">
        <f>'Transportation calculation'!W41</f>
        <v>0</v>
      </c>
      <c r="L10" s="11"/>
    </row>
    <row r="11" spans="1:12">
      <c r="A11" s="11" t="s">
        <v>2995</v>
      </c>
      <c r="B11" s="85">
        <f>'Transportation calculation'!N42</f>
        <v>0</v>
      </c>
      <c r="C11" s="85">
        <f>'Transportation calculation'!O42</f>
        <v>9.9999999999999995E-7</v>
      </c>
      <c r="D11" s="85">
        <f>'Transportation calculation'!P42</f>
        <v>3.0000000000000001E-6</v>
      </c>
      <c r="E11" s="85">
        <f>'Transportation calculation'!Q42</f>
        <v>3.0000000000000001E-6</v>
      </c>
      <c r="F11" s="85">
        <f>'Transportation calculation'!R42</f>
        <v>0</v>
      </c>
      <c r="G11" s="85">
        <f>'Transportation calculation'!S42</f>
        <v>0</v>
      </c>
      <c r="H11" s="85">
        <f>'Transportation calculation'!T42</f>
        <v>0</v>
      </c>
      <c r="I11" s="85">
        <f>'Transportation calculation'!U42</f>
        <v>3.0000000000000001E-6</v>
      </c>
      <c r="J11" s="85">
        <f>'Transportation calculation'!V42</f>
        <v>3.0000000000000001E-6</v>
      </c>
      <c r="K11" s="85">
        <f>'Transportation calculation'!W42</f>
        <v>0</v>
      </c>
      <c r="L11" s="11"/>
    </row>
    <row r="12" spans="1:12">
      <c r="A12" s="11" t="s">
        <v>477</v>
      </c>
      <c r="B12" s="85">
        <f>'Transportation calculation'!N43</f>
        <v>0</v>
      </c>
      <c r="C12" s="85">
        <f>'Transportation calculation'!O43</f>
        <v>1.0000000000000001E-7</v>
      </c>
      <c r="D12" s="85">
        <f>'Transportation calculation'!P43</f>
        <v>5.9999999999999997E-7</v>
      </c>
      <c r="E12" s="85">
        <f>'Transportation calculation'!Q43</f>
        <v>5.9999999999999997E-7</v>
      </c>
      <c r="F12" s="85">
        <f>'Transportation calculation'!R43</f>
        <v>0</v>
      </c>
      <c r="G12" s="85">
        <f>'Transportation calculation'!S43</f>
        <v>0</v>
      </c>
      <c r="H12" s="85">
        <f>'Transportation calculation'!T43</f>
        <v>0</v>
      </c>
      <c r="I12" s="85">
        <f>'Transportation calculation'!U43</f>
        <v>5.9999999999999997E-7</v>
      </c>
      <c r="J12" s="85">
        <f>'Transportation calculation'!V43</f>
        <v>5.9999999999999997E-7</v>
      </c>
      <c r="K12" s="85">
        <f>'Transportation calculation'!W43</f>
        <v>0</v>
      </c>
      <c r="L12" s="11"/>
    </row>
    <row r="13" spans="1:12">
      <c r="A13" s="11" t="s">
        <v>3947</v>
      </c>
      <c r="B13" s="85">
        <f>'Transportation calculation'!N44</f>
        <v>0</v>
      </c>
      <c r="C13" s="85">
        <f>'Transportation calculation'!O44</f>
        <v>0</v>
      </c>
      <c r="D13" s="85">
        <f>'Transportation calculation'!P44</f>
        <v>0</v>
      </c>
      <c r="E13" s="85">
        <f>'Transportation calculation'!Q44</f>
        <v>0</v>
      </c>
      <c r="F13" s="85">
        <f>'Transportation calculation'!R44</f>
        <v>0</v>
      </c>
      <c r="G13" s="85">
        <f>'Transportation calculation'!S44</f>
        <v>0</v>
      </c>
      <c r="H13" s="85">
        <f>'Transportation calculation'!T44</f>
        <v>0</v>
      </c>
      <c r="I13" s="85">
        <f>'Transportation calculation'!U44</f>
        <v>0</v>
      </c>
      <c r="J13" s="85">
        <f>'Transportation calculation'!V44</f>
        <v>0</v>
      </c>
      <c r="K13" s="85">
        <f>'Transportation calculation'!W44</f>
        <v>0</v>
      </c>
      <c r="L13" s="11"/>
    </row>
    <row r="14" spans="1:12">
      <c r="A14" s="11"/>
      <c r="B14" s="11"/>
      <c r="C14" s="11"/>
      <c r="D14" s="11"/>
      <c r="E14" s="11"/>
      <c r="F14" s="11"/>
      <c r="G14" s="11"/>
      <c r="H14" s="11"/>
      <c r="I14" s="11"/>
      <c r="J14" s="11"/>
      <c r="K14" s="11"/>
      <c r="L14" s="11"/>
    </row>
    <row r="15" spans="1:12">
      <c r="A15" s="11"/>
      <c r="B15" s="11"/>
      <c r="C15" s="11"/>
      <c r="D15" s="11"/>
      <c r="E15" s="11"/>
      <c r="F15" s="11"/>
      <c r="G15" s="11"/>
      <c r="H15" s="11"/>
      <c r="I15" s="11"/>
      <c r="J15" s="11"/>
      <c r="K15" s="11"/>
      <c r="L15" s="11"/>
    </row>
    <row r="16" spans="1:12">
      <c r="A16" s="11"/>
      <c r="B16" s="11"/>
      <c r="C16" s="11"/>
      <c r="D16" s="11"/>
      <c r="E16" s="11"/>
      <c r="F16" s="11"/>
      <c r="G16" s="11"/>
      <c r="H16" s="11"/>
      <c r="I16" s="11"/>
      <c r="J16" s="11"/>
      <c r="K16" s="11"/>
      <c r="L16" s="11"/>
    </row>
    <row r="17" spans="1:12">
      <c r="A17" s="11"/>
      <c r="B17" s="11"/>
      <c r="C17" s="11"/>
      <c r="D17" s="11"/>
      <c r="E17" s="11"/>
      <c r="F17" s="11"/>
      <c r="G17" s="11"/>
      <c r="H17" s="11"/>
      <c r="I17" s="11"/>
      <c r="J17" s="11"/>
      <c r="K17" s="11"/>
      <c r="L17" s="11"/>
    </row>
    <row r="18" spans="1:12">
      <c r="A18" s="11"/>
      <c r="B18" s="11"/>
      <c r="C18" s="11"/>
      <c r="D18" s="11"/>
      <c r="E18" s="11"/>
      <c r="F18" s="11"/>
      <c r="G18" s="11"/>
      <c r="H18" s="11"/>
      <c r="I18" s="11"/>
      <c r="J18" s="11"/>
      <c r="K18" s="11"/>
      <c r="L18" s="11"/>
    </row>
    <row r="19" spans="1:12">
      <c r="A19" s="11"/>
      <c r="B19" s="11"/>
      <c r="C19" s="11"/>
      <c r="D19" s="11"/>
      <c r="E19" s="11"/>
      <c r="F19" s="11"/>
      <c r="G19" s="11"/>
      <c r="H19" s="11"/>
      <c r="I19" s="11"/>
      <c r="J19" s="11"/>
      <c r="K19" s="11"/>
      <c r="L19" s="11"/>
    </row>
    <row r="20" spans="1:12">
      <c r="A20" s="11"/>
      <c r="B20" s="11"/>
      <c r="C20" s="11"/>
      <c r="D20" s="11"/>
      <c r="E20" s="11"/>
      <c r="F20" s="11"/>
      <c r="G20" s="11"/>
      <c r="H20" s="11"/>
      <c r="I20" s="11"/>
      <c r="J20" s="11"/>
      <c r="K20" s="11"/>
      <c r="L20" s="11"/>
    </row>
    <row r="21" spans="1:12">
      <c r="A21" s="11"/>
      <c r="B21" s="11"/>
      <c r="C21" s="11"/>
      <c r="D21" s="11"/>
      <c r="E21" s="11"/>
      <c r="F21" s="11"/>
      <c r="G21" s="11"/>
      <c r="H21" s="11"/>
      <c r="I21" s="11"/>
      <c r="J21" s="11"/>
      <c r="K21" s="11"/>
      <c r="L21" s="11"/>
    </row>
    <row r="22" spans="1:12">
      <c r="A22" s="11"/>
      <c r="B22" s="11"/>
      <c r="C22" s="11"/>
      <c r="D22" s="11"/>
      <c r="E22" s="11"/>
      <c r="F22" s="11"/>
      <c r="G22" s="11"/>
      <c r="H22" s="11"/>
      <c r="I22" s="11"/>
      <c r="J22" s="11"/>
      <c r="K22" s="11"/>
      <c r="L22" s="11"/>
    </row>
    <row r="23" spans="1:12">
      <c r="A23" s="11"/>
      <c r="B23" s="11"/>
      <c r="C23" s="11"/>
      <c r="D23" s="11"/>
      <c r="E23" s="11"/>
      <c r="F23" s="11"/>
      <c r="G23" s="11"/>
      <c r="H23" s="11"/>
      <c r="I23" s="11"/>
      <c r="J23" s="11"/>
      <c r="K23" s="11"/>
      <c r="L23" s="11"/>
    </row>
    <row r="24" spans="1:12">
      <c r="A24" s="11"/>
      <c r="B24" s="11"/>
      <c r="C24" s="11"/>
      <c r="D24" s="11"/>
      <c r="E24" s="11"/>
      <c r="F24" s="11"/>
      <c r="G24" s="11"/>
      <c r="H24" s="11"/>
      <c r="I24" s="11"/>
      <c r="J24" s="11"/>
      <c r="K24" s="11"/>
      <c r="L24" s="11"/>
    </row>
    <row r="25" spans="1:12">
      <c r="A25" s="11"/>
      <c r="B25" s="11"/>
      <c r="C25" s="11"/>
      <c r="D25" s="11"/>
      <c r="E25" s="11"/>
      <c r="F25" s="11"/>
      <c r="G25" s="11"/>
      <c r="H25" s="11"/>
      <c r="I25" s="11"/>
      <c r="J25" s="11"/>
      <c r="K25" s="11"/>
      <c r="L25" s="11"/>
    </row>
    <row r="26" spans="1:12">
      <c r="A26" s="11"/>
      <c r="B26" s="11"/>
      <c r="C26" s="11"/>
      <c r="D26" s="11"/>
      <c r="E26" s="11"/>
      <c r="F26" s="11"/>
      <c r="G26" s="11"/>
      <c r="H26" s="11"/>
      <c r="I26" s="11"/>
      <c r="J26" s="11"/>
      <c r="K26" s="11"/>
      <c r="L26" s="11"/>
    </row>
    <row r="27" spans="1:12">
      <c r="A27" s="11"/>
      <c r="B27" s="11"/>
      <c r="C27" s="11"/>
      <c r="D27" s="11"/>
      <c r="E27" s="11"/>
      <c r="F27" s="11"/>
      <c r="G27" s="11"/>
      <c r="H27" s="11"/>
      <c r="I27" s="11"/>
      <c r="J27" s="11"/>
      <c r="K27" s="11"/>
      <c r="L27" s="1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FFA09-1B4C-4235-8E53-A1578699C40A}">
  <sheetPr>
    <tabColor theme="4"/>
  </sheetPr>
  <dimension ref="A1:L27"/>
  <sheetViews>
    <sheetView workbookViewId="0">
      <selection sqref="A1:A26"/>
    </sheetView>
  </sheetViews>
  <sheetFormatPr defaultColWidth="11.42578125" defaultRowHeight="14.45"/>
  <sheetData>
    <row r="1" spans="1:12" ht="72.599999999999994">
      <c r="A1" s="8" t="s">
        <v>3951</v>
      </c>
      <c r="B1" s="9" t="s">
        <v>3980</v>
      </c>
      <c r="C1" s="9" t="s">
        <v>74</v>
      </c>
      <c r="D1" s="9" t="s">
        <v>1029</v>
      </c>
      <c r="E1" s="9" t="s">
        <v>178</v>
      </c>
      <c r="F1" s="9" t="s">
        <v>1217</v>
      </c>
      <c r="G1" s="9" t="s">
        <v>4005</v>
      </c>
      <c r="H1" s="9" t="s">
        <v>4006</v>
      </c>
      <c r="I1" s="10" t="s">
        <v>197</v>
      </c>
      <c r="J1" s="10" t="s">
        <v>3983</v>
      </c>
      <c r="K1" s="10" t="s">
        <v>3984</v>
      </c>
      <c r="L1" s="11"/>
    </row>
    <row r="2" spans="1:12">
      <c r="A2" s="11" t="s">
        <v>1032</v>
      </c>
      <c r="B2" s="85">
        <f>'Transportation calculation'!N49</f>
        <v>0</v>
      </c>
      <c r="C2" s="85">
        <f>'Transportation calculation'!O49</f>
        <v>5.4023647870244051E-2</v>
      </c>
      <c r="D2" s="85">
        <f>'Transportation calculation'!P49</f>
        <v>7.5547192030493995E-2</v>
      </c>
      <c r="E2" s="85">
        <f>'Transportation calculation'!Q49</f>
        <v>7.1990470738681492E-2</v>
      </c>
      <c r="F2" s="85">
        <f>'Transportation calculation'!R49</f>
        <v>7.1128091598533075E-2</v>
      </c>
      <c r="G2" s="85">
        <f>'Transportation calculation'!S49</f>
        <v>1.3932671560778187E-2</v>
      </c>
      <c r="H2" s="85">
        <f>'Transportation calculation'!T49</f>
        <v>0</v>
      </c>
      <c r="I2" s="85">
        <f>'Transportation calculation'!U49</f>
        <v>0</v>
      </c>
      <c r="J2" s="85">
        <f>'Transportation calculation'!V49</f>
        <v>6.287081992143953E-2</v>
      </c>
      <c r="K2" s="85">
        <f>'Transportation calculation'!W49</f>
        <v>0</v>
      </c>
      <c r="L2" s="11"/>
    </row>
    <row r="3" spans="1:12">
      <c r="A3" s="11" t="s">
        <v>3943</v>
      </c>
      <c r="B3" s="85">
        <f>'Transportation calculation'!N50</f>
        <v>0</v>
      </c>
      <c r="C3" s="85">
        <f>'Transportation calculation'!O50</f>
        <v>3.4543327077567089E-5</v>
      </c>
      <c r="D3" s="85">
        <f>'Transportation calculation'!P50</f>
        <v>3.1216669914487147E-3</v>
      </c>
      <c r="E3" s="85">
        <f>'Transportation calculation'!Q50</f>
        <v>5.5800448073312077E-5</v>
      </c>
      <c r="F3" s="85">
        <f>'Transportation calculation'!R50</f>
        <v>4.6861225591870648E-5</v>
      </c>
      <c r="G3" s="85">
        <f>'Transportation calculation'!S50</f>
        <v>3.0163056226318824E-5</v>
      </c>
      <c r="H3" s="85">
        <f>'Transportation calculation'!T50</f>
        <v>0</v>
      </c>
      <c r="I3" s="85">
        <f>'Transportation calculation'!U50</f>
        <v>0</v>
      </c>
      <c r="J3" s="85">
        <f>'Transportation calculation'!V50</f>
        <v>4.4193602863257276E-5</v>
      </c>
      <c r="K3" s="85">
        <f>'Transportation calculation'!W50</f>
        <v>0</v>
      </c>
      <c r="L3" s="11"/>
    </row>
    <row r="4" spans="1:12">
      <c r="A4" s="11" t="s">
        <v>298</v>
      </c>
      <c r="B4" s="85">
        <f>'Transportation calculation'!N51</f>
        <v>0</v>
      </c>
      <c r="C4" s="85">
        <f>'Transportation calculation'!O51</f>
        <v>5.3890604723352028E-4</v>
      </c>
      <c r="D4" s="85">
        <f>'Transportation calculation'!P51</f>
        <v>1.1823848262131089E-2</v>
      </c>
      <c r="E4" s="85">
        <f>'Transportation calculation'!Q51</f>
        <v>6.7572852195037529E-4</v>
      </c>
      <c r="F4" s="85">
        <f>'Transportation calculation'!R51</f>
        <v>5.6747692535326843E-4</v>
      </c>
      <c r="G4" s="85">
        <f>'Transportation calculation'!S51</f>
        <v>7.3135426612195946E-4</v>
      </c>
      <c r="H4" s="85">
        <f>'Transportation calculation'!T51</f>
        <v>0</v>
      </c>
      <c r="I4" s="85">
        <f>'Transportation calculation'!U51</f>
        <v>0</v>
      </c>
      <c r="J4" s="85">
        <f>'Transportation calculation'!V51</f>
        <v>5.8402775649352286E-4</v>
      </c>
      <c r="K4" s="85">
        <f>'Transportation calculation'!W51</f>
        <v>0</v>
      </c>
      <c r="L4" s="11"/>
    </row>
    <row r="5" spans="1:12">
      <c r="A5" s="11" t="s">
        <v>179</v>
      </c>
      <c r="B5" s="85">
        <f>'Transportation calculation'!N52</f>
        <v>0</v>
      </c>
      <c r="C5" s="85">
        <f>'Transportation calculation'!O52</f>
        <v>2.3928222596399472E-5</v>
      </c>
      <c r="D5" s="85">
        <f>'Transportation calculation'!P52</f>
        <v>1.5774633807625162E-4</v>
      </c>
      <c r="E5" s="85">
        <f>'Transportation calculation'!Q52</f>
        <v>3.0003342087119307E-5</v>
      </c>
      <c r="F5" s="85">
        <f>'Transportation calculation'!R52</f>
        <v>2.5196811685227597E-5</v>
      </c>
      <c r="G5" s="85">
        <f>'Transportation calculation'!S52</f>
        <v>3.42527347734092E-5</v>
      </c>
      <c r="H5" s="85">
        <f>'Transportation calculation'!T52</f>
        <v>0</v>
      </c>
      <c r="I5" s="85">
        <f>'Transportation calculation'!U52</f>
        <v>0</v>
      </c>
      <c r="J5" s="85">
        <f>'Transportation calculation'!V52</f>
        <v>2.5931692976154764E-5</v>
      </c>
      <c r="K5" s="85">
        <f>'Transportation calculation'!W52</f>
        <v>0</v>
      </c>
      <c r="L5" s="11"/>
    </row>
    <row r="6" spans="1:12">
      <c r="A6" s="11" t="s">
        <v>47</v>
      </c>
      <c r="B6" s="85">
        <f>'Transportation calculation'!N53</f>
        <v>0</v>
      </c>
      <c r="C6" s="85">
        <f>'Transportation calculation'!O53</f>
        <v>4.6657324226001493E-6</v>
      </c>
      <c r="D6" s="85">
        <f>'Transportation calculation'!P53</f>
        <v>5.0684199129140162E-6</v>
      </c>
      <c r="E6" s="85">
        <f>'Transportation calculation'!Q53</f>
        <v>5.850311923431387E-6</v>
      </c>
      <c r="F6" s="85">
        <f>'Transportation calculation'!R53</f>
        <v>4.9130929283316848E-6</v>
      </c>
      <c r="G6" s="85">
        <f>'Transportation calculation'!S53</f>
        <v>6.1349177500898326E-6</v>
      </c>
      <c r="H6" s="85">
        <f>'Transportation calculation'!T53</f>
        <v>0</v>
      </c>
      <c r="I6" s="85">
        <f>'Transportation calculation'!U53</f>
        <v>0</v>
      </c>
      <c r="J6" s="85">
        <f>'Transportation calculation'!V53</f>
        <v>5.0563864576369941E-6</v>
      </c>
      <c r="K6" s="85">
        <f>'Transportation calculation'!W53</f>
        <v>0</v>
      </c>
      <c r="L6" s="11"/>
    </row>
    <row r="7" spans="1:12">
      <c r="A7" s="11" t="s">
        <v>3944</v>
      </c>
      <c r="B7" s="85">
        <f>'Transportation calculation'!N54</f>
        <v>0</v>
      </c>
      <c r="C7" s="85">
        <f>'Transportation calculation'!O54</f>
        <v>1.8702690421756842E-6</v>
      </c>
      <c r="D7" s="85">
        <f>'Transportation calculation'!P54</f>
        <v>3.6727561314005194E-5</v>
      </c>
      <c r="E7" s="85">
        <f>'Transportation calculation'!Q54</f>
        <v>2.3451103249010088E-6</v>
      </c>
      <c r="F7" s="85">
        <f>'Transportation calculation'!R54</f>
        <v>1.9694240416963801E-6</v>
      </c>
      <c r="G7" s="85">
        <f>'Transportation calculation'!S54</f>
        <v>2.5271846158399783E-6</v>
      </c>
      <c r="H7" s="85">
        <f>'Transportation calculation'!T54</f>
        <v>0</v>
      </c>
      <c r="I7" s="85">
        <f>'Transportation calculation'!U54</f>
        <v>0</v>
      </c>
      <c r="J7" s="85">
        <f>'Transportation calculation'!V54</f>
        <v>2.026863566197544E-6</v>
      </c>
      <c r="K7" s="85">
        <f>'Transportation calculation'!W54</f>
        <v>0</v>
      </c>
      <c r="L7" s="11"/>
    </row>
    <row r="8" spans="1:12">
      <c r="A8" s="11" t="s">
        <v>79</v>
      </c>
      <c r="B8" s="85">
        <f>'Transportation calculation'!N55</f>
        <v>0</v>
      </c>
      <c r="C8" s="85">
        <f>'Transportation calculation'!O55</f>
        <v>2.4242424242424239E-7</v>
      </c>
      <c r="D8" s="85">
        <f>'Transportation calculation'!P55</f>
        <v>4.2501798364698814E-7</v>
      </c>
      <c r="E8" s="85">
        <f>'Transportation calculation'!Q55</f>
        <v>1.3807965860585001E-7</v>
      </c>
      <c r="F8" s="85">
        <f>'Transportation calculation'!R55</f>
        <v>1.3335321835655154E-7</v>
      </c>
      <c r="G8" s="85">
        <f>'Transportation calculation'!S55</f>
        <v>0</v>
      </c>
      <c r="H8" s="85">
        <f>'Transportation calculation'!T55</f>
        <v>0</v>
      </c>
      <c r="I8" s="85">
        <f>'Transportation calculation'!U55</f>
        <v>0</v>
      </c>
      <c r="J8" s="85">
        <f>'Transportation calculation'!V55</f>
        <v>0</v>
      </c>
      <c r="K8" s="85">
        <f>'Transportation calculation'!W55</f>
        <v>0</v>
      </c>
      <c r="L8" s="11"/>
    </row>
    <row r="9" spans="1:12">
      <c r="A9" s="11" t="s">
        <v>165</v>
      </c>
      <c r="B9" s="85">
        <f>'Transportation calculation'!N56</f>
        <v>0</v>
      </c>
      <c r="C9" s="85">
        <f>'Transportation calculation'!O56</f>
        <v>3.4655577900635184E-7</v>
      </c>
      <c r="D9" s="85">
        <f>'Transportation calculation'!P56</f>
        <v>3.7646612624912489E-7</v>
      </c>
      <c r="E9" s="85">
        <f>'Transportation calculation'!Q56</f>
        <v>4.3454258033190802E-7</v>
      </c>
      <c r="F9" s="85">
        <f>'Transportation calculation'!R56</f>
        <v>3.6492893138516416E-7</v>
      </c>
      <c r="G9" s="85">
        <f>'Transportation calculation'!S56</f>
        <v>4.1980924921704031E-7</v>
      </c>
      <c r="H9" s="85">
        <f>'Transportation calculation'!T56</f>
        <v>0</v>
      </c>
      <c r="I9" s="85">
        <f>'Transportation calculation'!U56</f>
        <v>0</v>
      </c>
      <c r="J9" s="85">
        <f>'Transportation calculation'!V56</f>
        <v>3.7557231942739924E-7</v>
      </c>
      <c r="K9" s="85">
        <f>'Transportation calculation'!W56</f>
        <v>0</v>
      </c>
      <c r="L9" s="11"/>
    </row>
    <row r="10" spans="1:12">
      <c r="A10" s="11" t="s">
        <v>3945</v>
      </c>
      <c r="B10" s="85">
        <f>'Transportation calculation'!N57</f>
        <v>0</v>
      </c>
      <c r="C10" s="85">
        <f>'Transportation calculation'!O57</f>
        <v>6.5505121594224659E-7</v>
      </c>
      <c r="D10" s="85">
        <f>'Transportation calculation'!P57</f>
        <v>7.1158701917372055E-7</v>
      </c>
      <c r="E10" s="85">
        <f>'Transportation calculation'!Q57</f>
        <v>8.2136170529674114E-7</v>
      </c>
      <c r="F10" s="85">
        <f>'Transportation calculation'!R57</f>
        <v>6.8977969699929621E-7</v>
      </c>
      <c r="G10" s="85">
        <f>'Transportation calculation'!S57</f>
        <v>3.898892811297621E-7</v>
      </c>
      <c r="H10" s="85">
        <f>'Transportation calculation'!T57</f>
        <v>0</v>
      </c>
      <c r="I10" s="85">
        <f>'Transportation calculation'!U57</f>
        <v>0</v>
      </c>
      <c r="J10" s="85">
        <f>'Transportation calculation'!V57</f>
        <v>7.0989756748698903E-7</v>
      </c>
      <c r="K10" s="85">
        <f>'Transportation calculation'!W57</f>
        <v>0</v>
      </c>
      <c r="L10" s="11"/>
    </row>
    <row r="11" spans="1:12">
      <c r="A11" s="11" t="s">
        <v>2995</v>
      </c>
      <c r="B11" s="85">
        <f>'Transportation calculation'!N58</f>
        <v>0</v>
      </c>
      <c r="C11" s="85">
        <f>'Transportation calculation'!O58</f>
        <v>9.9999999999999995E-7</v>
      </c>
      <c r="D11" s="85">
        <f>'Transportation calculation'!P58</f>
        <v>3.0000000000000001E-6</v>
      </c>
      <c r="E11" s="85">
        <f>'Transportation calculation'!Q58</f>
        <v>3.0000000000000001E-6</v>
      </c>
      <c r="F11" s="85">
        <f>'Transportation calculation'!R58</f>
        <v>0</v>
      </c>
      <c r="G11" s="85">
        <f>'Transportation calculation'!S58</f>
        <v>0</v>
      </c>
      <c r="H11" s="85">
        <f>'Transportation calculation'!T58</f>
        <v>0</v>
      </c>
      <c r="I11" s="85">
        <f>'Transportation calculation'!U58</f>
        <v>0</v>
      </c>
      <c r="J11" s="85">
        <f>'Transportation calculation'!V58</f>
        <v>3.0000000000000001E-6</v>
      </c>
      <c r="K11" s="85">
        <f>'Transportation calculation'!W58</f>
        <v>0</v>
      </c>
      <c r="L11" s="11"/>
    </row>
    <row r="12" spans="1:12">
      <c r="A12" s="11" t="s">
        <v>477</v>
      </c>
      <c r="B12" s="85">
        <f>'Transportation calculation'!N59</f>
        <v>0</v>
      </c>
      <c r="C12" s="85">
        <f>'Transportation calculation'!O59</f>
        <v>1.0000000000000001E-7</v>
      </c>
      <c r="D12" s="85">
        <f>'Transportation calculation'!P59</f>
        <v>1.3999999999999999E-6</v>
      </c>
      <c r="E12" s="85">
        <f>'Transportation calculation'!Q59</f>
        <v>5.9999999999999997E-7</v>
      </c>
      <c r="F12" s="85">
        <f>'Transportation calculation'!R59</f>
        <v>0</v>
      </c>
      <c r="G12" s="85">
        <f>'Transportation calculation'!S59</f>
        <v>0</v>
      </c>
      <c r="H12" s="85">
        <f>'Transportation calculation'!T59</f>
        <v>0</v>
      </c>
      <c r="I12" s="85">
        <f>'Transportation calculation'!U59</f>
        <v>0</v>
      </c>
      <c r="J12" s="85">
        <f>'Transportation calculation'!V59</f>
        <v>5.9999999999999997E-7</v>
      </c>
      <c r="K12" s="85">
        <f>'Transportation calculation'!W59</f>
        <v>0</v>
      </c>
      <c r="L12" s="11"/>
    </row>
    <row r="13" spans="1:12">
      <c r="A13" s="11" t="s">
        <v>3947</v>
      </c>
      <c r="B13" s="85">
        <f>'Transportation calculation'!N60</f>
        <v>0</v>
      </c>
      <c r="C13" s="85">
        <f>'Transportation calculation'!O60</f>
        <v>0</v>
      </c>
      <c r="D13" s="85">
        <f>'Transportation calculation'!P60</f>
        <v>0</v>
      </c>
      <c r="E13" s="85">
        <f>'Transportation calculation'!Q60</f>
        <v>0</v>
      </c>
      <c r="F13" s="85">
        <f>'Transportation calculation'!R60</f>
        <v>0</v>
      </c>
      <c r="G13" s="85">
        <f>'Transportation calculation'!S60</f>
        <v>0</v>
      </c>
      <c r="H13" s="85">
        <f>'Transportation calculation'!T60</f>
        <v>0</v>
      </c>
      <c r="I13" s="85">
        <f>'Transportation calculation'!U60</f>
        <v>0</v>
      </c>
      <c r="J13" s="85">
        <f>'Transportation calculation'!V60</f>
        <v>0</v>
      </c>
      <c r="K13" s="85">
        <f>'Transportation calculation'!W60</f>
        <v>0</v>
      </c>
      <c r="L13" s="11"/>
    </row>
    <row r="14" spans="1:12">
      <c r="A14" s="11"/>
      <c r="B14" s="11"/>
      <c r="C14" s="11"/>
      <c r="D14" s="11"/>
      <c r="E14" s="11"/>
      <c r="F14" s="11"/>
      <c r="G14" s="11"/>
      <c r="H14" s="11"/>
      <c r="I14" s="11"/>
      <c r="J14" s="11"/>
      <c r="K14" s="11"/>
      <c r="L14" s="11"/>
    </row>
    <row r="15" spans="1:12">
      <c r="A15" s="11"/>
      <c r="B15" s="11"/>
      <c r="C15" s="11"/>
      <c r="D15" s="11"/>
      <c r="E15" s="11"/>
      <c r="F15" s="11"/>
      <c r="G15" s="11"/>
      <c r="H15" s="11"/>
      <c r="I15" s="11"/>
      <c r="J15" s="11"/>
      <c r="K15" s="11"/>
      <c r="L15" s="11"/>
    </row>
    <row r="16" spans="1:12">
      <c r="A16" s="11"/>
      <c r="B16" s="11"/>
      <c r="C16" s="11"/>
      <c r="D16" s="11"/>
      <c r="E16" s="11"/>
      <c r="F16" s="11"/>
      <c r="G16" s="11"/>
      <c r="H16" s="11"/>
      <c r="I16" s="11"/>
      <c r="J16" s="11"/>
      <c r="K16" s="11"/>
      <c r="L16" s="11"/>
    </row>
    <row r="17" spans="1:12">
      <c r="A17" s="11"/>
      <c r="B17" s="11"/>
      <c r="C17" s="11"/>
      <c r="D17" s="11"/>
      <c r="E17" s="11"/>
      <c r="F17" s="11"/>
      <c r="G17" s="11"/>
      <c r="H17" s="11"/>
      <c r="I17" s="11"/>
      <c r="J17" s="11"/>
      <c r="K17" s="11"/>
      <c r="L17" s="11"/>
    </row>
    <row r="18" spans="1:12">
      <c r="A18" s="11"/>
      <c r="B18" s="11"/>
      <c r="C18" s="11"/>
      <c r="D18" s="11"/>
      <c r="E18" s="11"/>
      <c r="F18" s="11"/>
      <c r="G18" s="11"/>
      <c r="H18" s="11"/>
      <c r="I18" s="11"/>
      <c r="J18" s="11"/>
      <c r="K18" s="11"/>
      <c r="L18" s="11"/>
    </row>
    <row r="19" spans="1:12">
      <c r="A19" s="11"/>
      <c r="B19" s="11"/>
      <c r="C19" s="11"/>
      <c r="D19" s="11"/>
      <c r="E19" s="11"/>
      <c r="F19" s="11"/>
      <c r="G19" s="11"/>
      <c r="H19" s="11"/>
      <c r="I19" s="11"/>
      <c r="J19" s="11"/>
      <c r="K19" s="11"/>
      <c r="L19" s="11"/>
    </row>
    <row r="20" spans="1:12">
      <c r="A20" s="11"/>
      <c r="B20" s="11"/>
      <c r="C20" s="11"/>
      <c r="D20" s="11"/>
      <c r="E20" s="11"/>
      <c r="F20" s="11"/>
      <c r="G20" s="11"/>
      <c r="H20" s="11"/>
      <c r="I20" s="11"/>
      <c r="J20" s="11"/>
      <c r="K20" s="11"/>
      <c r="L20" s="11"/>
    </row>
    <row r="21" spans="1:12">
      <c r="A21" s="11"/>
      <c r="B21" s="11"/>
      <c r="C21" s="11"/>
      <c r="D21" s="11"/>
      <c r="E21" s="11"/>
      <c r="F21" s="11"/>
      <c r="G21" s="11"/>
      <c r="H21" s="11"/>
      <c r="I21" s="11"/>
      <c r="J21" s="11"/>
      <c r="K21" s="11"/>
      <c r="L21" s="11"/>
    </row>
    <row r="22" spans="1:12">
      <c r="A22" s="11"/>
      <c r="B22" s="11"/>
      <c r="C22" s="11"/>
      <c r="D22" s="11"/>
      <c r="E22" s="11"/>
      <c r="F22" s="11"/>
      <c r="G22" s="11"/>
      <c r="H22" s="11"/>
      <c r="I22" s="11"/>
      <c r="J22" s="11"/>
      <c r="K22" s="11"/>
      <c r="L22" s="11"/>
    </row>
    <row r="23" spans="1:12">
      <c r="A23" s="11"/>
      <c r="B23" s="11"/>
      <c r="C23" s="11"/>
      <c r="D23" s="11"/>
      <c r="E23" s="11"/>
      <c r="F23" s="11"/>
      <c r="G23" s="11"/>
      <c r="H23" s="11"/>
      <c r="I23" s="11"/>
      <c r="J23" s="11"/>
      <c r="K23" s="11"/>
      <c r="L23" s="11"/>
    </row>
    <row r="24" spans="1:12">
      <c r="A24" s="11"/>
      <c r="B24" s="11"/>
      <c r="C24" s="11"/>
      <c r="D24" s="11"/>
      <c r="E24" s="11"/>
      <c r="F24" s="11"/>
      <c r="G24" s="11"/>
      <c r="H24" s="11"/>
      <c r="I24" s="11"/>
      <c r="J24" s="11"/>
      <c r="K24" s="11"/>
      <c r="L24" s="11"/>
    </row>
    <row r="25" spans="1:12">
      <c r="A25" s="11"/>
      <c r="B25" s="11"/>
      <c r="C25" s="11"/>
      <c r="D25" s="11"/>
      <c r="E25" s="11"/>
      <c r="F25" s="11"/>
      <c r="G25" s="11"/>
      <c r="H25" s="11"/>
      <c r="I25" s="11"/>
      <c r="J25" s="11"/>
      <c r="K25" s="11"/>
      <c r="L25" s="11"/>
    </row>
    <row r="26" spans="1:12">
      <c r="A26" s="11"/>
      <c r="B26" s="11"/>
      <c r="C26" s="11"/>
      <c r="D26" s="11"/>
      <c r="E26" s="11"/>
      <c r="F26" s="11"/>
      <c r="G26" s="11"/>
      <c r="H26" s="11"/>
      <c r="I26" s="11"/>
      <c r="J26" s="11"/>
      <c r="K26" s="11"/>
      <c r="L26" s="11"/>
    </row>
    <row r="27" spans="1:12">
      <c r="A27" s="11"/>
      <c r="B27" s="11"/>
      <c r="C27" s="11"/>
      <c r="D27" s="11"/>
      <c r="E27" s="11"/>
      <c r="F27" s="11"/>
      <c r="G27" s="11"/>
      <c r="H27" s="11"/>
      <c r="I27" s="11"/>
      <c r="J27" s="11"/>
      <c r="K27" s="11"/>
      <c r="L27" s="1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69AFA-B049-4802-B21C-8EBF3B2BB51C}">
  <sheetPr>
    <tabColor theme="4"/>
  </sheetPr>
  <dimension ref="A1:Y26"/>
  <sheetViews>
    <sheetView zoomScale="85" zoomScaleNormal="85" workbookViewId="0">
      <selection activeCell="T19" sqref="T19"/>
    </sheetView>
  </sheetViews>
  <sheetFormatPr defaultColWidth="11.42578125" defaultRowHeight="14.45"/>
  <sheetData>
    <row r="1" spans="1:25" ht="72.599999999999994">
      <c r="A1" s="8" t="s">
        <v>3951</v>
      </c>
      <c r="B1" s="37" t="s">
        <v>4038</v>
      </c>
      <c r="C1" s="37" t="s">
        <v>3952</v>
      </c>
      <c r="D1" s="37" t="s">
        <v>4039</v>
      </c>
      <c r="E1" s="37" t="s">
        <v>3954</v>
      </c>
      <c r="F1" s="37" t="s">
        <v>3955</v>
      </c>
      <c r="G1" s="37" t="s">
        <v>3956</v>
      </c>
      <c r="H1" s="37" t="s">
        <v>3957</v>
      </c>
      <c r="I1" s="37" t="s">
        <v>3958</v>
      </c>
      <c r="J1" s="37" t="s">
        <v>3982</v>
      </c>
      <c r="K1" s="37" t="s">
        <v>3959</v>
      </c>
      <c r="L1" s="37" t="s">
        <v>64</v>
      </c>
      <c r="M1" s="37" t="s">
        <v>71</v>
      </c>
      <c r="N1" s="37" t="s">
        <v>3960</v>
      </c>
      <c r="O1" s="37" t="s">
        <v>3961</v>
      </c>
      <c r="P1" s="37" t="s">
        <v>3962</v>
      </c>
      <c r="Q1" s="37" t="s">
        <v>197</v>
      </c>
      <c r="R1" s="37" t="s">
        <v>3963</v>
      </c>
      <c r="S1" s="38" t="s">
        <v>3964</v>
      </c>
      <c r="T1" s="38" t="s">
        <v>3965</v>
      </c>
      <c r="U1" s="38" t="s">
        <v>3966</v>
      </c>
      <c r="V1" s="38" t="s">
        <v>3967</v>
      </c>
      <c r="W1" s="38" t="s">
        <v>3968</v>
      </c>
      <c r="X1" s="38" t="s">
        <v>3969</v>
      </c>
      <c r="Y1" s="38" t="s">
        <v>3970</v>
      </c>
    </row>
    <row r="2" spans="1:25">
      <c r="A2" s="11" t="s">
        <v>1032</v>
      </c>
      <c r="B2" s="13">
        <f>'Electricity calculation'!C9</f>
        <v>9.5519999999999994E-2</v>
      </c>
      <c r="C2" s="13">
        <f>'Electricity calculation'!D9</f>
        <v>5.3060000000000003E-2</v>
      </c>
      <c r="D2" s="13">
        <f>'Electricity calculation'!E9</f>
        <v>5.3060000000000003E-2</v>
      </c>
      <c r="E2" s="13">
        <f>'Electricity calculation'!F9</f>
        <v>0</v>
      </c>
      <c r="F2" s="13">
        <f>'Electricity calculation'!G9</f>
        <v>0</v>
      </c>
      <c r="G2" s="13">
        <f>'Electricity calculation'!H9</f>
        <v>0</v>
      </c>
      <c r="H2" s="13">
        <f>'Electricity calculation'!I9</f>
        <v>0</v>
      </c>
      <c r="I2" s="13">
        <f>'Electricity calculation'!J9</f>
        <v>0</v>
      </c>
      <c r="J2" s="13">
        <f>'Electricity calculation'!K9</f>
        <v>0</v>
      </c>
      <c r="K2" s="13">
        <f>'Electricity calculation'!L9</f>
        <v>0</v>
      </c>
      <c r="L2" s="13">
        <f>'Electricity calculation'!M9</f>
        <v>7.51E-2</v>
      </c>
      <c r="M2" s="13">
        <f>'Electricity calculation'!N9</f>
        <v>5.3060000000000003E-2</v>
      </c>
      <c r="N2" s="13">
        <f>'Electricity calculation'!O9</f>
        <v>9.7720000000000001E-2</v>
      </c>
      <c r="O2" s="13">
        <f>'Electricity calculation'!P9</f>
        <v>0</v>
      </c>
      <c r="P2" s="13">
        <f>'Electricity calculation'!Q9</f>
        <v>7.4540000000000009E-2</v>
      </c>
      <c r="Q2" s="13">
        <f>'Electricity calculation'!R9</f>
        <v>7.51E-2</v>
      </c>
      <c r="R2" s="13">
        <f>'Electricity calculation'!S9</f>
        <v>9.0700000000000003E-2</v>
      </c>
      <c r="S2" s="13">
        <f>'Electricity calculation'!T9</f>
        <v>9.5519999999999994E-2</v>
      </c>
      <c r="T2" s="13">
        <f>'Electricity calculation'!U9</f>
        <v>5.3060000000000003E-2</v>
      </c>
      <c r="U2" s="13">
        <f>'Electricity calculation'!V9</f>
        <v>0</v>
      </c>
      <c r="V2" s="13">
        <f>'Electricity calculation'!W9</f>
        <v>9.7720000000000001E-2</v>
      </c>
      <c r="W2" s="13">
        <f>'Electricity calculation'!X9</f>
        <v>0</v>
      </c>
      <c r="X2" s="13">
        <f>'Electricity calculation'!Y9</f>
        <v>0</v>
      </c>
      <c r="Y2" s="13">
        <f>'Electricity calculation'!Z9</f>
        <v>0</v>
      </c>
    </row>
    <row r="3" spans="1:25">
      <c r="A3" s="11" t="s">
        <v>3943</v>
      </c>
      <c r="B3" s="13">
        <f>'Electricity calculation'!C10</f>
        <v>1.0603311318831001E-4</v>
      </c>
      <c r="C3" s="13">
        <f>'Electricity calculation'!D10</f>
        <v>2.7431452168120003E-6</v>
      </c>
      <c r="D3" s="13">
        <f>'Electricity calculation'!E10</f>
        <v>2.7431452168120003E-6</v>
      </c>
      <c r="E3" s="13">
        <f>'Electricity calculation'!F10</f>
        <v>0</v>
      </c>
      <c r="F3" s="13">
        <f>'Electricity calculation'!G10</f>
        <v>0</v>
      </c>
      <c r="G3" s="13">
        <f>'Electricity calculation'!H10</f>
        <v>0</v>
      </c>
      <c r="H3" s="13">
        <f>'Electricity calculation'!I10</f>
        <v>0</v>
      </c>
      <c r="I3" s="13">
        <f>'Electricity calculation'!J10</f>
        <v>0</v>
      </c>
      <c r="J3" s="13">
        <f>'Electricity calculation'!K10</f>
        <v>7.7124582826522005E-6</v>
      </c>
      <c r="K3" s="13">
        <f>'Electricity calculation'!L10</f>
        <v>0</v>
      </c>
      <c r="L3" s="13">
        <f>'Electricity calculation'!M10</f>
        <v>8.4404468209600004E-7</v>
      </c>
      <c r="M3" s="13">
        <f>'Electricity calculation'!N10</f>
        <v>1.6880893641920001E-6</v>
      </c>
      <c r="N3" s="13">
        <f>'Electricity calculation'!O10</f>
        <v>1.477078193668E-6</v>
      </c>
      <c r="O3" s="13">
        <f>'Electricity calculation'!P10</f>
        <v>0</v>
      </c>
      <c r="P3" s="13">
        <f>'Electricity calculation'!Q10</f>
        <v>8.4404468209600004E-7</v>
      </c>
      <c r="Q3" s="13">
        <f>'Electricity calculation'!R10</f>
        <v>2.4266284610260001E-6</v>
      </c>
      <c r="R3" s="13">
        <f>'Electricity calculation'!S10</f>
        <v>7.7124582826522005E-6</v>
      </c>
      <c r="S3" s="13">
        <f>'Electricity calculation'!T10</f>
        <v>1.0603311318831001E-4</v>
      </c>
      <c r="T3" s="13">
        <f>'Electricity calculation'!U10</f>
        <v>2.7431452168120003E-6</v>
      </c>
      <c r="U3" s="13">
        <f>'Electricity calculation'!V10</f>
        <v>7.7124582826522005E-6</v>
      </c>
      <c r="V3" s="13">
        <f>'Electricity calculation'!W10</f>
        <v>1.477078193668E-6</v>
      </c>
      <c r="W3" s="13">
        <f>'Electricity calculation'!X10</f>
        <v>0</v>
      </c>
      <c r="X3" s="13">
        <f>'Electricity calculation'!Y10</f>
        <v>0</v>
      </c>
      <c r="Y3" s="13">
        <f>'Electricity calculation'!Z10</f>
        <v>0</v>
      </c>
    </row>
    <row r="4" spans="1:25">
      <c r="A4" s="11" t="s">
        <v>298</v>
      </c>
      <c r="B4" s="13">
        <f>'Electricity calculation'!C11</f>
        <v>3.3023248187005999E-4</v>
      </c>
      <c r="C4" s="13">
        <f>'Electricity calculation'!D11</f>
        <v>4.1147178252180002E-5</v>
      </c>
      <c r="D4" s="13">
        <f>'Electricity calculation'!E11</f>
        <v>4.1147178252180002E-5</v>
      </c>
      <c r="E4" s="13">
        <f>'Electricity calculation'!F11</f>
        <v>0</v>
      </c>
      <c r="F4" s="13">
        <f>'Electricity calculation'!G11</f>
        <v>0</v>
      </c>
      <c r="G4" s="13">
        <f>'Electricity calculation'!H11</f>
        <v>0</v>
      </c>
      <c r="H4" s="13">
        <f>'Electricity calculation'!I11</f>
        <v>0</v>
      </c>
      <c r="I4" s="13">
        <f>'Electricity calculation'!J11</f>
        <v>0</v>
      </c>
      <c r="J4" s="13">
        <f>'Electricity calculation'!K11</f>
        <v>9.4955026735800004E-5</v>
      </c>
      <c r="K4" s="13">
        <f>'Electricity calculation'!L11</f>
        <v>0</v>
      </c>
      <c r="L4" s="13">
        <f>'Electricity calculation'!M11</f>
        <v>1.7091904812444E-5</v>
      </c>
      <c r="M4" s="13">
        <f>'Electricity calculation'!N11</f>
        <v>5.064268092576E-6</v>
      </c>
      <c r="N4" s="13">
        <f>'Electricity calculation'!O11</f>
        <v>9.1789859177940004E-6</v>
      </c>
      <c r="O4" s="13">
        <f>'Electricity calculation'!P11</f>
        <v>0</v>
      </c>
      <c r="P4" s="13">
        <f>'Electricity calculation'!Q11</f>
        <v>1.7091904812444E-5</v>
      </c>
      <c r="Q4" s="13">
        <f>'Electricity calculation'!R11</f>
        <v>1.5931343374562E-5</v>
      </c>
      <c r="R4" s="13">
        <f>'Electricity calculation'!S11</f>
        <v>9.4955026735800004E-5</v>
      </c>
      <c r="S4" s="13">
        <f>'Electricity calculation'!T11</f>
        <v>3.3023248187005999E-4</v>
      </c>
      <c r="T4" s="13">
        <f>'Electricity calculation'!U11</f>
        <v>4.1147178252180002E-5</v>
      </c>
      <c r="U4" s="13">
        <f>'Electricity calculation'!V11</f>
        <v>9.4955026735800004E-5</v>
      </c>
      <c r="V4" s="13">
        <f>'Electricity calculation'!W11</f>
        <v>9.1789859177940004E-6</v>
      </c>
      <c r="W4" s="13">
        <f>'Electricity calculation'!X11</f>
        <v>0</v>
      </c>
      <c r="X4" s="13">
        <f>'Electricity calculation'!Y11</f>
        <v>0</v>
      </c>
      <c r="Y4" s="13">
        <f>'Electricity calculation'!Z11</f>
        <v>0</v>
      </c>
    </row>
    <row r="5" spans="1:25">
      <c r="A5" s="11" t="s">
        <v>179</v>
      </c>
      <c r="B5" s="13">
        <f>'Electricity calculation'!C12</f>
        <v>2.2050667319758002E-4</v>
      </c>
      <c r="C5" s="13">
        <f>'Electricity calculation'!D12</f>
        <v>1.8779994176636001E-4</v>
      </c>
      <c r="D5" s="13">
        <f>'Electricity calculation'!E12</f>
        <v>1.8779994176636001E-4</v>
      </c>
      <c r="E5" s="13">
        <f>'Electricity calculation'!F12</f>
        <v>0</v>
      </c>
      <c r="F5" s="13">
        <f>'Electricity calculation'!G12</f>
        <v>0</v>
      </c>
      <c r="G5" s="13">
        <f>'Electricity calculation'!H12</f>
        <v>0</v>
      </c>
      <c r="H5" s="13">
        <f>'Electricity calculation'!I12</f>
        <v>0</v>
      </c>
      <c r="I5" s="13">
        <f>'Electricity calculation'!J12</f>
        <v>0</v>
      </c>
      <c r="J5" s="13">
        <f>'Electricity calculation'!K12</f>
        <v>8.5459524062220008E-5</v>
      </c>
      <c r="K5" s="13">
        <f>'Electricity calculation'!L12</f>
        <v>0</v>
      </c>
      <c r="L5" s="13">
        <f>'Electricity calculation'!M12</f>
        <v>6.8578630420300008E-5</v>
      </c>
      <c r="M5" s="13">
        <f>'Electricity calculation'!N12</f>
        <v>1.6142354545086002E-4</v>
      </c>
      <c r="N5" s="13">
        <f>'Electricity calculation'!O12</f>
        <v>2.6059879559714E-4</v>
      </c>
      <c r="O5" s="13">
        <f>'Electricity calculation'!P12</f>
        <v>0</v>
      </c>
      <c r="P5" s="13">
        <f>'Electricity calculation'!Q12</f>
        <v>6.8578630420300008E-5</v>
      </c>
      <c r="Q5" s="13">
        <f>'Electricity calculation'!R12</f>
        <v>1.4981793107204E-4</v>
      </c>
      <c r="R5" s="13">
        <f>'Electricity calculation'!S12</f>
        <v>8.5459524062220008E-5</v>
      </c>
      <c r="S5" s="13">
        <f>'Electricity calculation'!T12</f>
        <v>2.2050667319758002E-4</v>
      </c>
      <c r="T5" s="13">
        <f>'Electricity calculation'!U12</f>
        <v>1.8779994176636001E-4</v>
      </c>
      <c r="U5" s="13">
        <f>'Electricity calculation'!V12</f>
        <v>8.5459524062220008E-5</v>
      </c>
      <c r="V5" s="13">
        <f>'Electricity calculation'!W12</f>
        <v>2.6059879559714E-4</v>
      </c>
      <c r="W5" s="13">
        <f>'Electricity calculation'!X12</f>
        <v>0</v>
      </c>
      <c r="X5" s="13">
        <f>'Electricity calculation'!Y12</f>
        <v>5.0729000000000002E-5</v>
      </c>
      <c r="Y5" s="13">
        <f>'Electricity calculation'!Z12</f>
        <v>5.0729000000000002E-5</v>
      </c>
    </row>
    <row r="6" spans="1:25">
      <c r="A6" s="11" t="s">
        <v>47</v>
      </c>
      <c r="B6" s="13">
        <f>'Electricity calculation'!C13</f>
        <v>8.1239300651740004E-6</v>
      </c>
      <c r="C6" s="13">
        <f>'Electricity calculation'!D13</f>
        <v>9.3899970883180004E-7</v>
      </c>
      <c r="D6" s="13">
        <f>'Electricity calculation'!E13</f>
        <v>9.3899970883180004E-7</v>
      </c>
      <c r="E6" s="13">
        <f>'Electricity calculation'!F13</f>
        <v>0</v>
      </c>
      <c r="F6" s="13">
        <f>'Electricity calculation'!G13</f>
        <v>0</v>
      </c>
      <c r="G6" s="13">
        <f>'Electricity calculation'!H13</f>
        <v>0</v>
      </c>
      <c r="H6" s="13">
        <f>'Electricity calculation'!I13</f>
        <v>0</v>
      </c>
      <c r="I6" s="13">
        <f>'Electricity calculation'!J13</f>
        <v>0</v>
      </c>
      <c r="J6" s="13">
        <f>'Electricity calculation'!K13</f>
        <v>1.6353365715610001E-4</v>
      </c>
      <c r="K6" s="13">
        <f>'Electricity calculation'!L13</f>
        <v>0</v>
      </c>
      <c r="L6" s="13">
        <f>'Electricity calculation'!M13</f>
        <v>3.3761787283840001E-6</v>
      </c>
      <c r="M6" s="13">
        <f>'Electricity calculation'!N13</f>
        <v>2.1101117052400001E-7</v>
      </c>
      <c r="N6" s="13">
        <f>'Electricity calculation'!O13</f>
        <v>8.3349412356980011E-6</v>
      </c>
      <c r="O6" s="13">
        <f>'Electricity calculation'!P13</f>
        <v>0</v>
      </c>
      <c r="P6" s="13">
        <f>'Electricity calculation'!Q13</f>
        <v>3.3761787283840001E-6</v>
      </c>
      <c r="Q6" s="13">
        <f>'Electricity calculation'!R13</f>
        <v>2.6587407486024E-5</v>
      </c>
      <c r="R6" s="13">
        <f>'Electricity calculation'!S13</f>
        <v>1.6353365715610001E-4</v>
      </c>
      <c r="S6" s="13">
        <f>'Electricity calculation'!T13</f>
        <v>8.1239300651740004E-6</v>
      </c>
      <c r="T6" s="13">
        <f>'Electricity calculation'!U13</f>
        <v>9.3899970883180004E-7</v>
      </c>
      <c r="U6" s="13">
        <f>'Electricity calculation'!V13</f>
        <v>1.6353365715610001E-4</v>
      </c>
      <c r="V6" s="13">
        <f>'Electricity calculation'!W13</f>
        <v>8.3349412356980011E-6</v>
      </c>
      <c r="W6" s="13">
        <f>'Electricity calculation'!X13</f>
        <v>0</v>
      </c>
      <c r="X6" s="13">
        <f>'Electricity calculation'!Y13</f>
        <v>0</v>
      </c>
      <c r="Y6" s="13">
        <f>'Electricity calculation'!Z13</f>
        <v>0</v>
      </c>
    </row>
    <row r="7" spans="1:25">
      <c r="A7" s="11" t="s">
        <v>3944</v>
      </c>
      <c r="B7" s="13">
        <f>'Electricity calculation'!C14</f>
        <v>3.587189898908E-6</v>
      </c>
      <c r="C7" s="13">
        <f>'Electricity calculation'!D14</f>
        <v>9.3899970883180004E-7</v>
      </c>
      <c r="D7" s="13">
        <f>'Electricity calculation'!E14</f>
        <v>9.3899970883180004E-7</v>
      </c>
      <c r="E7" s="13">
        <f>'Electricity calculation'!F14</f>
        <v>0</v>
      </c>
      <c r="F7" s="13">
        <f>'Electricity calculation'!G14</f>
        <v>0</v>
      </c>
      <c r="G7" s="13">
        <f>'Electricity calculation'!H14</f>
        <v>0</v>
      </c>
      <c r="H7" s="13">
        <f>'Electricity calculation'!I14</f>
        <v>0</v>
      </c>
      <c r="I7" s="13">
        <f>'Electricity calculation'!J14</f>
        <v>0</v>
      </c>
      <c r="J7" s="13">
        <f>'Electricity calculation'!K14</f>
        <v>1.4032242839846001E-4</v>
      </c>
      <c r="K7" s="13">
        <f>'Electricity calculation'!L14</f>
        <v>0</v>
      </c>
      <c r="L7" s="13">
        <f>'Electricity calculation'!M14</f>
        <v>8.4404468209600004E-7</v>
      </c>
      <c r="M7" s="13">
        <f>'Electricity calculation'!N14</f>
        <v>2.1101117052400001E-7</v>
      </c>
      <c r="N7" s="13">
        <f>'Electricity calculation'!O14</f>
        <v>3.3761787283840001E-6</v>
      </c>
      <c r="O7" s="13">
        <f>'Electricity calculation'!P14</f>
        <v>0</v>
      </c>
      <c r="P7" s="13">
        <f>'Electricity calculation'!Q14</f>
        <v>8.4404468209600004E-7</v>
      </c>
      <c r="Q7" s="13">
        <f>'Electricity calculation'!R14</f>
        <v>2.0362577955566E-5</v>
      </c>
      <c r="R7" s="13">
        <f>'Electricity calculation'!S14</f>
        <v>1.4032242839846001E-4</v>
      </c>
      <c r="S7" s="13">
        <f>'Electricity calculation'!T14</f>
        <v>3.587189898908E-6</v>
      </c>
      <c r="T7" s="13">
        <f>'Electricity calculation'!U14</f>
        <v>9.3899970883180004E-7</v>
      </c>
      <c r="U7" s="13">
        <f>'Electricity calculation'!V14</f>
        <v>1.4032242839846001E-4</v>
      </c>
      <c r="V7" s="13">
        <f>'Electricity calculation'!W14</f>
        <v>3.3761787283840001E-6</v>
      </c>
      <c r="W7" s="13">
        <f>'Electricity calculation'!X14</f>
        <v>0</v>
      </c>
      <c r="X7" s="13">
        <f>'Electricity calculation'!Y14</f>
        <v>0</v>
      </c>
      <c r="Y7" s="13">
        <f>'Electricity calculation'!Z14</f>
        <v>0</v>
      </c>
    </row>
    <row r="8" spans="1:25">
      <c r="A8" s="11" t="s">
        <v>79</v>
      </c>
      <c r="B8" s="13">
        <f>'Electricity calculation'!C15</f>
        <v>8.6514579914840001E-4</v>
      </c>
      <c r="C8" s="13">
        <f>'Electricity calculation'!D15</f>
        <v>2.9647069458622005E-7</v>
      </c>
      <c r="D8" s="13">
        <f>'Electricity calculation'!E15</f>
        <v>2.9647069458622005E-7</v>
      </c>
      <c r="E8" s="13">
        <f>'Electricity calculation'!F15</f>
        <v>0</v>
      </c>
      <c r="F8" s="13">
        <f>'Electricity calculation'!G15</f>
        <v>0</v>
      </c>
      <c r="G8" s="13">
        <f>'Electricity calculation'!H15</f>
        <v>0</v>
      </c>
      <c r="H8" s="13">
        <f>'Electricity calculation'!I15</f>
        <v>0</v>
      </c>
      <c r="I8" s="13">
        <f>'Electricity calculation'!J15</f>
        <v>0</v>
      </c>
      <c r="J8" s="13">
        <f>'Electricity calculation'!K15</f>
        <v>1.1394603208296001E-5</v>
      </c>
      <c r="K8" s="13">
        <f>'Electricity calculation'!L15</f>
        <v>0</v>
      </c>
      <c r="L8" s="13">
        <f>'Electricity calculation'!M15</f>
        <v>4.9060097146830004E-5</v>
      </c>
      <c r="M8" s="13">
        <f>'Electricity calculation'!N15</f>
        <v>2.9647069458622005E-7</v>
      </c>
      <c r="N8" s="13">
        <f>'Electricity calculation'!O15</f>
        <v>1.7724938324016001E-3</v>
      </c>
      <c r="O8" s="13">
        <f>'Electricity calculation'!P15</f>
        <v>0</v>
      </c>
      <c r="P8" s="13">
        <f>'Electricity calculation'!Q15</f>
        <v>4.9060097146830004E-5</v>
      </c>
      <c r="Q8" s="13">
        <f>'Electricity calculation'!R15</f>
        <v>5.2225264704690007E-4</v>
      </c>
      <c r="R8" s="13">
        <f>'Electricity calculation'!S15</f>
        <v>1.1394603208296001E-5</v>
      </c>
      <c r="S8" s="13">
        <f>'Electricity calculation'!T15</f>
        <v>8.6514579914840001E-4</v>
      </c>
      <c r="T8" s="13">
        <f>'Electricity calculation'!U15</f>
        <v>2.9647069458622005E-7</v>
      </c>
      <c r="U8" s="13">
        <f>'Electricity calculation'!V15</f>
        <v>1.1394603208296001E-5</v>
      </c>
      <c r="V8" s="13">
        <f>'Electricity calculation'!W15</f>
        <v>1.7724938324016001E-3</v>
      </c>
      <c r="W8" s="13">
        <f>'Electricity calculation'!X15</f>
        <v>0</v>
      </c>
      <c r="X8" s="13">
        <f>'Electricity calculation'!Y15</f>
        <v>0</v>
      </c>
      <c r="Y8" s="13">
        <f>'Electricity calculation'!Z15</f>
        <v>0</v>
      </c>
    </row>
    <row r="9" spans="1:25">
      <c r="A9" s="11" t="s">
        <v>165</v>
      </c>
      <c r="B9" s="13">
        <f>'Electricity calculation'!C16</f>
        <v>7.8918177775976001E-8</v>
      </c>
      <c r="C9" s="13">
        <f>'Electricity calculation'!D16</f>
        <v>2.3499999999999999E-8</v>
      </c>
      <c r="D9" s="13">
        <f>'Electricity calculation'!E16</f>
        <v>2.3499999999999999E-8</v>
      </c>
      <c r="E9" s="13">
        <f>'Electricity calculation'!F16</f>
        <v>0</v>
      </c>
      <c r="F9" s="13">
        <f>'Electricity calculation'!G16</f>
        <v>0</v>
      </c>
      <c r="G9" s="13">
        <f>'Electricity calculation'!H16</f>
        <v>0</v>
      </c>
      <c r="H9" s="13">
        <f>'Electricity calculation'!I16</f>
        <v>0</v>
      </c>
      <c r="I9" s="13">
        <f>'Electricity calculation'!J16</f>
        <v>0</v>
      </c>
      <c r="J9" s="13">
        <f>'Electricity calculation'!K16</f>
        <v>4.6306401371491807E-6</v>
      </c>
      <c r="K9" s="13">
        <f>'Electricity calculation'!L16</f>
        <v>0</v>
      </c>
      <c r="L9" s="13">
        <f>'Electricity calculation'!M16</f>
        <v>2.8275496850216002E-7</v>
      </c>
      <c r="M9" s="13">
        <f>'Electricity calculation'!N16</f>
        <v>5.2752792630999996E-9</v>
      </c>
      <c r="N9" s="13">
        <f>'Electricity calculation'!O16</f>
        <v>3.3761787283840003E-8</v>
      </c>
      <c r="O9" s="13">
        <f>'Electricity calculation'!P16</f>
        <v>0</v>
      </c>
      <c r="P9" s="13">
        <f>'Electricity calculation'!Q16</f>
        <v>2.8275496850216002E-7</v>
      </c>
      <c r="Q9" s="13">
        <f>'Electricity calculation'!R16</f>
        <v>1.140304365511696E-6</v>
      </c>
      <c r="R9" s="13">
        <f>'Electricity calculation'!S16</f>
        <v>4.6306401371491807E-6</v>
      </c>
      <c r="S9" s="13">
        <f>'Electricity calculation'!T16</f>
        <v>7.8918177775976001E-8</v>
      </c>
      <c r="T9" s="13">
        <f>'Electricity calculation'!U16</f>
        <v>2.3499999999999999E-8</v>
      </c>
      <c r="U9" s="13">
        <f>'Electricity calculation'!V16</f>
        <v>4.6306401371491807E-6</v>
      </c>
      <c r="V9" s="13">
        <f>'Electricity calculation'!W16</f>
        <v>3.3761787283840003E-8</v>
      </c>
      <c r="W9" s="13">
        <f>'Electricity calculation'!X16</f>
        <v>0</v>
      </c>
      <c r="X9" s="13">
        <f>'Electricity calculation'!Y16</f>
        <v>0</v>
      </c>
      <c r="Y9" s="13">
        <f>'Electricity calculation'!Z16</f>
        <v>0</v>
      </c>
    </row>
    <row r="10" spans="1:25">
      <c r="A10" s="11" t="s">
        <v>3945</v>
      </c>
      <c r="B10" s="13">
        <f>'Electricity calculation'!C17</f>
        <v>3.3237246347066687E-7</v>
      </c>
      <c r="C10" s="13">
        <f>'Electricity calculation'!D17</f>
        <v>1.0302942106420326E-6</v>
      </c>
      <c r="D10" s="13">
        <f>'Electricity calculation'!E17</f>
        <v>1.0302942106420326E-6</v>
      </c>
      <c r="E10" s="13">
        <f>'Electricity calculation'!F17</f>
        <v>0</v>
      </c>
      <c r="F10" s="13">
        <f>'Electricity calculation'!G17</f>
        <v>0</v>
      </c>
      <c r="G10" s="13">
        <f>'Electricity calculation'!H17</f>
        <v>0</v>
      </c>
      <c r="H10" s="13">
        <f>'Electricity calculation'!I17</f>
        <v>0</v>
      </c>
      <c r="I10" s="13">
        <f>'Electricity calculation'!J17</f>
        <v>0</v>
      </c>
      <c r="J10" s="13">
        <f>'Electricity calculation'!K17</f>
        <v>1.9848746681782389E-6</v>
      </c>
      <c r="K10" s="13">
        <f>'Electricity calculation'!L17</f>
        <v>0</v>
      </c>
      <c r="L10" s="13">
        <f>'Electricity calculation'!M17</f>
        <v>2.2027336471298233E-6</v>
      </c>
      <c r="M10" s="13">
        <f>'Electricity calculation'!N17</f>
        <v>1.0302942106420326E-6</v>
      </c>
      <c r="N10" s="13">
        <f>'Electricity calculation'!O17</f>
        <v>3.3237246347066687E-7</v>
      </c>
      <c r="O10" s="13">
        <f>'Electricity calculation'!P17</f>
        <v>0</v>
      </c>
      <c r="P10" s="13">
        <f>'Electricity calculation'!Q17</f>
        <v>2.2027336471298233E-6</v>
      </c>
      <c r="Q10" s="13">
        <f>'Electricity calculation'!R17</f>
        <v>2.2027336471298233E-6</v>
      </c>
      <c r="R10" s="13">
        <f>'Electricity calculation'!S17</f>
        <v>1.9848746681782389E-6</v>
      </c>
      <c r="S10" s="13">
        <f>'Electricity calculation'!T17</f>
        <v>3.3237246347066687E-7</v>
      </c>
      <c r="T10" s="13">
        <f>'Electricity calculation'!U17</f>
        <v>1.0302942106420326E-6</v>
      </c>
      <c r="U10" s="13">
        <f>'Electricity calculation'!V17</f>
        <v>1.9848746681782389E-6</v>
      </c>
      <c r="V10" s="13">
        <f>'Electricity calculation'!W17</f>
        <v>3.3237246347066687E-7</v>
      </c>
      <c r="W10" s="13">
        <f>'Electricity calculation'!X17</f>
        <v>0</v>
      </c>
      <c r="X10" s="13">
        <f>'Electricity calculation'!Y17</f>
        <v>0</v>
      </c>
      <c r="Y10" s="13">
        <f>'Electricity calculation'!Z17</f>
        <v>0</v>
      </c>
    </row>
    <row r="11" spans="1:25">
      <c r="A11" s="11" t="s">
        <v>2995</v>
      </c>
      <c r="B11" s="13">
        <f>'Electricity calculation'!C18</f>
        <v>1.1E-5</v>
      </c>
      <c r="C11" s="13">
        <f>'Electricity calculation'!D18</f>
        <v>9.9999999999999995E-7</v>
      </c>
      <c r="D11" s="13">
        <f>'Electricity calculation'!E18</f>
        <v>9.9999999999999995E-7</v>
      </c>
      <c r="E11" s="13">
        <f>'Electricity calculation'!F18</f>
        <v>0</v>
      </c>
      <c r="F11" s="13">
        <f>'Electricity calculation'!G18</f>
        <v>0</v>
      </c>
      <c r="G11" s="13">
        <f>'Electricity calculation'!H18</f>
        <v>0</v>
      </c>
      <c r="H11" s="13">
        <f>'Electricity calculation'!I18</f>
        <v>0</v>
      </c>
      <c r="I11" s="13">
        <f>'Electricity calculation'!J18</f>
        <v>0</v>
      </c>
      <c r="J11" s="13">
        <f>'Electricity calculation'!K18</f>
        <v>0</v>
      </c>
      <c r="K11" s="13">
        <f>'Electricity calculation'!L18</f>
        <v>0</v>
      </c>
      <c r="L11" s="13">
        <f>'Electricity calculation'!M18</f>
        <v>3.0000000000000001E-6</v>
      </c>
      <c r="M11" s="13">
        <f>'Electricity calculation'!N18</f>
        <v>9.9999999999999995E-7</v>
      </c>
      <c r="N11" s="13">
        <f>'Electricity calculation'!O18</f>
        <v>1.1E-5</v>
      </c>
      <c r="O11" s="13">
        <f>'Electricity calculation'!P18</f>
        <v>0</v>
      </c>
      <c r="P11" s="13">
        <f>'Electricity calculation'!Q18</f>
        <v>3.0000000000000001E-6</v>
      </c>
      <c r="Q11" s="13">
        <f>'Electricity calculation'!R18</f>
        <v>3.0000000000000001E-6</v>
      </c>
      <c r="R11" s="13">
        <f>'Electricity calculation'!S18</f>
        <v>3.1999999999999999E-5</v>
      </c>
      <c r="S11" s="13">
        <f>'Electricity calculation'!T18</f>
        <v>1.1E-5</v>
      </c>
      <c r="T11" s="13">
        <f>'Electricity calculation'!U18</f>
        <v>9.9999999999999995E-7</v>
      </c>
      <c r="U11" s="13">
        <f>'Electricity calculation'!V18</f>
        <v>0</v>
      </c>
      <c r="V11" s="13">
        <f>'Electricity calculation'!W18</f>
        <v>1.1E-5</v>
      </c>
      <c r="W11" s="13">
        <f>'Electricity calculation'!X18</f>
        <v>0</v>
      </c>
      <c r="X11" s="13">
        <f>'Electricity calculation'!Y18</f>
        <v>0</v>
      </c>
      <c r="Y11" s="13">
        <f>'Electricity calculation'!Z18</f>
        <v>0</v>
      </c>
    </row>
    <row r="12" spans="1:25">
      <c r="A12" s="11" t="s">
        <v>477</v>
      </c>
      <c r="B12" s="13">
        <f>'Electricity calculation'!C19</f>
        <v>1.6000000000000001E-6</v>
      </c>
      <c r="C12" s="13">
        <f>'Electricity calculation'!D19</f>
        <v>1.0000000000000001E-7</v>
      </c>
      <c r="D12" s="13">
        <f>'Electricity calculation'!E19</f>
        <v>1.0000000000000001E-7</v>
      </c>
      <c r="E12" s="13">
        <f>'Electricity calculation'!F19</f>
        <v>0</v>
      </c>
      <c r="F12" s="13">
        <f>'Electricity calculation'!G19</f>
        <v>0</v>
      </c>
      <c r="G12" s="13">
        <f>'Electricity calculation'!H19</f>
        <v>0</v>
      </c>
      <c r="H12" s="13">
        <f>'Electricity calculation'!I19</f>
        <v>0</v>
      </c>
      <c r="I12" s="13">
        <f>'Electricity calculation'!J19</f>
        <v>0</v>
      </c>
      <c r="J12" s="13">
        <f>'Electricity calculation'!K19</f>
        <v>0</v>
      </c>
      <c r="K12" s="13">
        <f>'Electricity calculation'!L19</f>
        <v>0</v>
      </c>
      <c r="L12" s="13">
        <f>'Electricity calculation'!M19</f>
        <v>5.9999999999999997E-7</v>
      </c>
      <c r="M12" s="13">
        <f>'Electricity calculation'!N19</f>
        <v>1.0000000000000001E-7</v>
      </c>
      <c r="N12" s="13">
        <f>'Electricity calculation'!O19</f>
        <v>1.6000000000000001E-6</v>
      </c>
      <c r="O12" s="13">
        <f>'Electricity calculation'!P19</f>
        <v>0</v>
      </c>
      <c r="P12" s="13">
        <f>'Electricity calculation'!Q19</f>
        <v>5.9999999999999997E-7</v>
      </c>
      <c r="Q12" s="13">
        <f>'Electricity calculation'!R19</f>
        <v>5.9999999999999997E-7</v>
      </c>
      <c r="R12" s="13">
        <f>'Electricity calculation'!S19</f>
        <v>4.2000000000000004E-6</v>
      </c>
      <c r="S12" s="13">
        <f>'Electricity calculation'!T19</f>
        <v>1.6000000000000001E-6</v>
      </c>
      <c r="T12" s="13">
        <f>'Electricity calculation'!U19</f>
        <v>1.0000000000000001E-7</v>
      </c>
      <c r="U12" s="13">
        <f>'Electricity calculation'!V19</f>
        <v>0</v>
      </c>
      <c r="V12" s="13">
        <f>'Electricity calculation'!W19</f>
        <v>1.6000000000000001E-6</v>
      </c>
      <c r="W12" s="13">
        <f>'Electricity calculation'!X19</f>
        <v>0</v>
      </c>
      <c r="X12" s="13">
        <f>'Electricity calculation'!Y19</f>
        <v>0</v>
      </c>
      <c r="Y12" s="13">
        <f>'Electricity calculation'!Z19</f>
        <v>0</v>
      </c>
    </row>
    <row r="13" spans="1:25">
      <c r="A13" s="11" t="s">
        <v>3947</v>
      </c>
      <c r="B13" s="13">
        <f>'Electricity calculation'!C20</f>
        <v>0</v>
      </c>
      <c r="C13" s="13">
        <f>'Electricity calculation'!D20</f>
        <v>0</v>
      </c>
      <c r="D13" s="13">
        <f>'Electricity calculation'!E20</f>
        <v>0</v>
      </c>
      <c r="E13" s="13">
        <f>'Electricity calculation'!F20</f>
        <v>0</v>
      </c>
      <c r="F13" s="13">
        <f>'Electricity calculation'!G20</f>
        <v>0</v>
      </c>
      <c r="G13" s="13">
        <f>'Electricity calculation'!H20</f>
        <v>0</v>
      </c>
      <c r="H13" s="13">
        <f>'Electricity calculation'!I20</f>
        <v>0</v>
      </c>
      <c r="I13" s="13">
        <f>'Electricity calculation'!J20</f>
        <v>0</v>
      </c>
      <c r="J13" s="13">
        <f>'Electricity calculation'!K20</f>
        <v>0</v>
      </c>
      <c r="K13" s="13">
        <f>'Electricity calculation'!L20</f>
        <v>0</v>
      </c>
      <c r="L13" s="13">
        <f>'Electricity calculation'!M20</f>
        <v>0</v>
      </c>
      <c r="M13" s="13">
        <f>'Electricity calculation'!N20</f>
        <v>0</v>
      </c>
      <c r="N13" s="13">
        <f>'Electricity calculation'!O20</f>
        <v>0</v>
      </c>
      <c r="O13" s="13">
        <f>'Electricity calculation'!P20</f>
        <v>0</v>
      </c>
      <c r="P13" s="13">
        <f>'Electricity calculation'!Q20</f>
        <v>0</v>
      </c>
      <c r="Q13" s="13">
        <f>'Electricity calculation'!R20</f>
        <v>0</v>
      </c>
      <c r="R13" s="13">
        <f>'Electricity calculation'!S20</f>
        <v>0</v>
      </c>
      <c r="S13" s="13">
        <f>'Electricity calculation'!T20</f>
        <v>0</v>
      </c>
      <c r="T13" s="13">
        <f>'Electricity calculation'!U20</f>
        <v>0</v>
      </c>
      <c r="U13" s="13">
        <f>'Electricity calculation'!V20</f>
        <v>0</v>
      </c>
      <c r="V13" s="13">
        <f>'Electricity calculation'!W20</f>
        <v>0</v>
      </c>
      <c r="W13" s="13">
        <f>'Electricity calculation'!X20</f>
        <v>0</v>
      </c>
      <c r="X13" s="13">
        <f>'Electricity calculation'!Y20</f>
        <v>0</v>
      </c>
      <c r="Y13" s="13">
        <f>'Electricity calculation'!Z20</f>
        <v>0</v>
      </c>
    </row>
    <row r="14" spans="1:25">
      <c r="A14" s="11"/>
    </row>
    <row r="15" spans="1:25">
      <c r="A15" s="11"/>
    </row>
    <row r="16" spans="1:25">
      <c r="A16" s="11"/>
    </row>
    <row r="17" spans="1:1">
      <c r="A17" s="11"/>
    </row>
    <row r="18" spans="1:1">
      <c r="A18" s="11"/>
    </row>
    <row r="19" spans="1:1">
      <c r="A19" s="11"/>
    </row>
    <row r="20" spans="1:1">
      <c r="A20" s="11"/>
    </row>
    <row r="21" spans="1:1">
      <c r="A21" s="11"/>
    </row>
    <row r="22" spans="1:1">
      <c r="A22" s="11"/>
    </row>
    <row r="23" spans="1:1">
      <c r="A23" s="11"/>
    </row>
    <row r="24" spans="1:1">
      <c r="A24" s="11"/>
    </row>
    <row r="25" spans="1:1">
      <c r="A25" s="11"/>
    </row>
    <row r="26" spans="1:1">
      <c r="A26" s="1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56807-BEBC-4E12-B877-24C785CB02E2}">
  <sheetPr>
    <tabColor theme="4"/>
  </sheetPr>
  <dimension ref="A1:K26"/>
  <sheetViews>
    <sheetView workbookViewId="0">
      <selection sqref="A1:K1"/>
    </sheetView>
  </sheetViews>
  <sheetFormatPr defaultColWidth="11.42578125" defaultRowHeight="14.45"/>
  <sheetData>
    <row r="1" spans="1:11" ht="72.599999999999994">
      <c r="A1" s="8" t="s">
        <v>3951</v>
      </c>
      <c r="B1" s="10" t="s">
        <v>3980</v>
      </c>
      <c r="C1" s="10" t="s">
        <v>2113</v>
      </c>
      <c r="D1" s="10" t="s">
        <v>74</v>
      </c>
      <c r="E1" s="10" t="s">
        <v>178</v>
      </c>
      <c r="F1" s="10" t="s">
        <v>3981</v>
      </c>
      <c r="G1" s="10" t="s">
        <v>3982</v>
      </c>
      <c r="H1" s="10" t="s">
        <v>338</v>
      </c>
      <c r="I1" s="10" t="s">
        <v>197</v>
      </c>
      <c r="J1" s="10" t="s">
        <v>3983</v>
      </c>
      <c r="K1" s="10" t="s">
        <v>3984</v>
      </c>
    </row>
    <row r="2" spans="1:11">
      <c r="A2" s="11" t="s">
        <v>1032</v>
      </c>
      <c r="B2" s="86">
        <v>0</v>
      </c>
      <c r="C2" s="86">
        <f>'Buildings calculation'!D38</f>
        <v>0.10867075281986001</v>
      </c>
      <c r="D2" s="86">
        <f>'Buildings calculation'!E38</f>
        <v>5.8998723278510405E-2</v>
      </c>
      <c r="E2" s="86">
        <f>'Buildings calculation'!F38</f>
        <v>7.7019077241260003E-2</v>
      </c>
      <c r="F2" s="86">
        <f>'Buildings calculation'!G38</f>
        <v>0</v>
      </c>
      <c r="G2" s="86">
        <f>'Buildings calculation'!H38</f>
        <v>0</v>
      </c>
      <c r="H2" s="86">
        <f>'Buildings calculation'!I38</f>
        <v>7.7019077241260003E-2</v>
      </c>
      <c r="I2" s="86">
        <f>'Buildings calculation'!J38</f>
        <v>7.7019077241260003E-2</v>
      </c>
      <c r="J2" s="86">
        <f>'Buildings calculation'!K38</f>
        <v>6.9633686272920006E-2</v>
      </c>
      <c r="K2" s="86">
        <f>'Buildings calculation'!L38</f>
        <v>0</v>
      </c>
    </row>
    <row r="3" spans="1:11">
      <c r="A3" s="11" t="s">
        <v>3943</v>
      </c>
      <c r="B3" s="86">
        <v>0</v>
      </c>
      <c r="C3" s="86">
        <f>'Buildings calculation'!D39</f>
        <v>5.1064703266807997E-4</v>
      </c>
      <c r="D3" s="86">
        <f>'Buildings calculation'!E39</f>
        <v>2.1101117052399999E-6</v>
      </c>
      <c r="E3" s="86">
        <f>'Buildings calculation'!F39</f>
        <v>1.58258377893E-5</v>
      </c>
      <c r="F3" s="86">
        <f>'Buildings calculation'!G39</f>
        <v>0</v>
      </c>
      <c r="G3" s="86">
        <f>'Buildings calculation'!H39</f>
        <v>6.3303351157200001E-4</v>
      </c>
      <c r="H3" s="86">
        <f>'Buildings calculation'!I39</f>
        <v>7.2798853830780001E-7</v>
      </c>
      <c r="I3" s="86">
        <f>'Buildings calculation'!J39</f>
        <v>5.2752792630999998E-6</v>
      </c>
      <c r="J3" s="86">
        <f>'Buildings calculation'!K39</f>
        <v>2.004606119978E-6</v>
      </c>
      <c r="K3" s="86">
        <f>'Buildings calculation'!L39</f>
        <v>0</v>
      </c>
    </row>
    <row r="4" spans="1:11">
      <c r="A4" s="11" t="s">
        <v>298</v>
      </c>
      <c r="B4" s="86">
        <v>0</v>
      </c>
      <c r="C4" s="86">
        <f>'Buildings calculation'!D40</f>
        <v>4.8532569220520001E-3</v>
      </c>
      <c r="D4" s="86">
        <f>'Buildings calculation'!E40</f>
        <v>3.1651675578599999E-5</v>
      </c>
      <c r="E4" s="86">
        <f>'Buildings calculation'!F40</f>
        <v>4.2202234104799999E-5</v>
      </c>
      <c r="F4" s="86">
        <f>'Buildings calculation'!G40</f>
        <v>0</v>
      </c>
      <c r="G4" s="86">
        <f>'Buildings calculation'!H40</f>
        <v>4.2202234104800002E-3</v>
      </c>
      <c r="H4" s="86">
        <f>'Buildings calculation'!I40</f>
        <v>6.0138183599340002E-5</v>
      </c>
      <c r="I4" s="86">
        <f>'Buildings calculation'!J40</f>
        <v>4.2202234104799999E-5</v>
      </c>
      <c r="J4" s="86">
        <f>'Buildings calculation'!K40</f>
        <v>2.7431452168120003E-5</v>
      </c>
      <c r="K4" s="86">
        <f>'Buildings calculation'!L40</f>
        <v>0</v>
      </c>
    </row>
    <row r="5" spans="1:11">
      <c r="A5" s="11" t="s">
        <v>179</v>
      </c>
      <c r="B5" s="86">
        <v>0</v>
      </c>
      <c r="C5" s="86">
        <f>'Buildings calculation'!D41</f>
        <v>1.160561437882E-4</v>
      </c>
      <c r="D5" s="86">
        <f>'Buildings calculation'!E41</f>
        <v>6.3303351157199998E-5</v>
      </c>
      <c r="E5" s="86">
        <f>'Buildings calculation'!F41</f>
        <v>1.0550558526200001E-4</v>
      </c>
      <c r="F5" s="86">
        <f>'Buildings calculation'!G41</f>
        <v>0</v>
      </c>
      <c r="G5" s="86">
        <f>'Buildings calculation'!H41</f>
        <v>5.2752792631000005E-5</v>
      </c>
      <c r="H5" s="86">
        <f>'Buildings calculation'!I41</f>
        <v>5.3807848483620002E-5</v>
      </c>
      <c r="I5" s="86">
        <f>'Buildings calculation'!J41</f>
        <v>1.0550558526200001E-4</v>
      </c>
      <c r="J5" s="86">
        <f>'Buildings calculation'!K41</f>
        <v>5.3807848483620002E-5</v>
      </c>
      <c r="K5" s="86">
        <f>'Buildings calculation'!L41</f>
        <v>5.0728862973760932E-5</v>
      </c>
    </row>
    <row r="6" spans="1:11">
      <c r="A6" s="11" t="s">
        <v>47</v>
      </c>
      <c r="B6" s="86">
        <v>0</v>
      </c>
      <c r="C6" s="86">
        <f>'Buildings calculation'!D42</f>
        <v>4.2624256445848003E-4</v>
      </c>
      <c r="D6" s="86">
        <f>'Buildings calculation'!E42</f>
        <v>2.3211228757640002E-6</v>
      </c>
      <c r="E6" s="86">
        <f>'Buildings calculation'!F42</f>
        <v>3.1651675578600003E-6</v>
      </c>
      <c r="F6" s="86">
        <f>'Buildings calculation'!G42</f>
        <v>0</v>
      </c>
      <c r="G6" s="86">
        <f>'Buildings calculation'!H42</f>
        <v>8.018424479912E-4</v>
      </c>
      <c r="H6" s="86">
        <f>'Buildings calculation'!I42</f>
        <v>2.004606119978E-6</v>
      </c>
      <c r="I6" s="86">
        <f>'Buildings calculation'!J42</f>
        <v>4.2202234104799999E-5</v>
      </c>
      <c r="J6" s="86">
        <f>'Buildings calculation'!K42</f>
        <v>1.266067023144E-6</v>
      </c>
      <c r="K6" s="86">
        <f>'Buildings calculation'!L42</f>
        <v>0</v>
      </c>
    </row>
    <row r="7" spans="1:11">
      <c r="A7" s="11" t="s">
        <v>3944</v>
      </c>
      <c r="B7" s="86">
        <v>0</v>
      </c>
      <c r="C7" s="86">
        <f>'Buildings calculation'!D43</f>
        <v>4.1991222934275999E-4</v>
      </c>
      <c r="D7" s="86">
        <f>'Buildings calculation'!E43</f>
        <v>2.3211228757640002E-6</v>
      </c>
      <c r="E7" s="86">
        <f>'Buildings calculation'!F43</f>
        <v>3.1651675578600003E-6</v>
      </c>
      <c r="F7" s="86">
        <f>'Buildings calculation'!G43</f>
        <v>0</v>
      </c>
      <c r="G7" s="86">
        <f>'Buildings calculation'!H43</f>
        <v>7.8074133093880007E-4</v>
      </c>
      <c r="H7" s="86">
        <f>'Buildings calculation'!I43</f>
        <v>2.004606119978E-6</v>
      </c>
      <c r="I7" s="86">
        <f>'Buildings calculation'!J43</f>
        <v>3.1651675578599999E-5</v>
      </c>
      <c r="J7" s="86">
        <f>'Buildings calculation'!K43</f>
        <v>1.266067023144E-6</v>
      </c>
      <c r="K7" s="86">
        <f>'Buildings calculation'!L43</f>
        <v>0</v>
      </c>
    </row>
    <row r="8" spans="1:11">
      <c r="A8" s="11" t="s">
        <v>79</v>
      </c>
      <c r="B8" s="86">
        <v>0</v>
      </c>
      <c r="C8" s="86">
        <f>'Buildings calculation'!D44</f>
        <v>9.4955026735800007E-4</v>
      </c>
      <c r="D8" s="86">
        <f>'Buildings calculation'!E44</f>
        <v>3.16516755786E-7</v>
      </c>
      <c r="E8" s="86">
        <f>'Buildings calculation'!F44</f>
        <v>1.4770781936680001E-4</v>
      </c>
      <c r="F8" s="86">
        <f>'Buildings calculation'!G44</f>
        <v>0</v>
      </c>
      <c r="G8" s="86">
        <f>'Buildings calculation'!H44</f>
        <v>1.160561437882E-5</v>
      </c>
      <c r="H8" s="86">
        <f>'Buildings calculation'!I44</f>
        <v>7.3853909683400004E-5</v>
      </c>
      <c r="I8" s="86">
        <f>'Buildings calculation'!J44</f>
        <v>1.4770781936680001E-4</v>
      </c>
      <c r="J8" s="86">
        <f>'Buildings calculation'!K44</f>
        <v>3.16516755786E-7</v>
      </c>
      <c r="K8" s="86">
        <f>'Buildings calculation'!L44</f>
        <v>0</v>
      </c>
    </row>
    <row r="9" spans="1:11">
      <c r="A9" s="11" t="s">
        <v>165</v>
      </c>
      <c r="B9" s="86">
        <v>0</v>
      </c>
      <c r="C9" s="86">
        <f>'Buildings calculation'!D45</f>
        <v>2.6874382677936642E-5</v>
      </c>
      <c r="D9" s="86">
        <f>'Buildings calculation'!E45</f>
        <v>1.2534063529125602E-7</v>
      </c>
      <c r="E9" s="86">
        <f>'Buildings calculation'!F45</f>
        <v>1.7039152019812999E-7</v>
      </c>
      <c r="F9" s="86">
        <f>'Buildings calculation'!G45</f>
        <v>0</v>
      </c>
      <c r="G9" s="86">
        <f>'Buildings calculation'!H45</f>
        <v>7.8074133093880018E-5</v>
      </c>
      <c r="H9" s="86">
        <f>'Buildings calculation'!I45</f>
        <v>1.7039152019812999E-7</v>
      </c>
      <c r="I9" s="86">
        <f>'Buildings calculation'!J45</f>
        <v>1.7039152019812999E-7</v>
      </c>
      <c r="J9" s="86">
        <f>'Buildings calculation'!K45</f>
        <v>6.8367619249776002E-8</v>
      </c>
      <c r="K9" s="86">
        <f>'Buildings calculation'!L45</f>
        <v>0</v>
      </c>
    </row>
    <row r="10" spans="1:11">
      <c r="A10" s="11" t="s">
        <v>3945</v>
      </c>
      <c r="B10" s="86">
        <v>0</v>
      </c>
      <c r="C10" s="86">
        <f>'Buildings calculation'!D46</f>
        <v>3.1355925899435619E-7</v>
      </c>
      <c r="D10" s="86">
        <f>'Buildings calculation'!E46</f>
        <v>9.397770242375191E-6</v>
      </c>
      <c r="E10" s="86">
        <f>'Buildings calculation'!F46</f>
        <v>1.6244811591043803E-6</v>
      </c>
      <c r="F10" s="86">
        <f>'Buildings calculation'!G46</f>
        <v>0</v>
      </c>
      <c r="G10" s="86">
        <f>'Buildings calculation'!H46</f>
        <v>3.255781236718407E-4</v>
      </c>
      <c r="H10" s="86">
        <f>'Buildings calculation'!I46</f>
        <v>1.6244811591043803E-6</v>
      </c>
      <c r="I10" s="86">
        <f>'Buildings calculation'!J46</f>
        <v>1.6244811591043803E-6</v>
      </c>
      <c r="J10" s="86">
        <f>'Buildings calculation'!K46</f>
        <v>3.1355925899435619E-7</v>
      </c>
      <c r="K10" s="86">
        <f>'Buildings calculation'!L46</f>
        <v>0</v>
      </c>
    </row>
    <row r="11" spans="1:11">
      <c r="A11" s="11" t="s">
        <v>2995</v>
      </c>
      <c r="B11" s="86">
        <v>0</v>
      </c>
      <c r="C11" s="86">
        <f>'Buildings calculation'!D47</f>
        <v>1.1E-5</v>
      </c>
      <c r="D11" s="86">
        <f>'Buildings calculation'!E47</f>
        <v>9.9999999999999995E-7</v>
      </c>
      <c r="E11" s="86">
        <f>'Buildings calculation'!F47</f>
        <v>3.0000000000000001E-6</v>
      </c>
      <c r="F11" s="86">
        <f>'Buildings calculation'!G47</f>
        <v>0</v>
      </c>
      <c r="G11" s="86">
        <f>'Buildings calculation'!H47</f>
        <v>0</v>
      </c>
      <c r="H11" s="86">
        <f>'Buildings calculation'!I47</f>
        <v>3.0000000000000001E-6</v>
      </c>
      <c r="I11" s="86">
        <f>'Buildings calculation'!J47</f>
        <v>3.0000000000000001E-6</v>
      </c>
      <c r="J11" s="86">
        <f>'Buildings calculation'!K47</f>
        <v>3.0000000000000001E-6</v>
      </c>
      <c r="K11" s="86">
        <f>'Buildings calculation'!L47</f>
        <v>0</v>
      </c>
    </row>
    <row r="12" spans="1:11">
      <c r="A12" s="11" t="s">
        <v>477</v>
      </c>
      <c r="B12" s="86">
        <v>0</v>
      </c>
      <c r="C12" s="86">
        <f>'Buildings calculation'!D48</f>
        <v>1.6000000000000001E-6</v>
      </c>
      <c r="D12" s="86">
        <f>'Buildings calculation'!E48</f>
        <v>1.0000000000000001E-7</v>
      </c>
      <c r="E12" s="86">
        <f>'Buildings calculation'!F48</f>
        <v>5.9999999999999997E-7</v>
      </c>
      <c r="F12" s="86">
        <f>'Buildings calculation'!G48</f>
        <v>0</v>
      </c>
      <c r="G12" s="86">
        <f>'Buildings calculation'!H48</f>
        <v>0</v>
      </c>
      <c r="H12" s="86">
        <f>'Buildings calculation'!I48</f>
        <v>5.9999999999999997E-7</v>
      </c>
      <c r="I12" s="86">
        <f>'Buildings calculation'!J48</f>
        <v>5.9999999999999997E-7</v>
      </c>
      <c r="J12" s="86">
        <f>'Buildings calculation'!K48</f>
        <v>5.9999999999999997E-7</v>
      </c>
      <c r="K12" s="86">
        <f>'Buildings calculation'!L48</f>
        <v>0</v>
      </c>
    </row>
    <row r="13" spans="1:11">
      <c r="A13" s="11" t="s">
        <v>3947</v>
      </c>
      <c r="B13" s="86">
        <v>0</v>
      </c>
      <c r="C13" s="86">
        <v>0</v>
      </c>
      <c r="D13" s="86">
        <v>0</v>
      </c>
      <c r="E13" s="86">
        <v>0</v>
      </c>
      <c r="F13" s="86">
        <v>0</v>
      </c>
      <c r="G13" s="86">
        <v>0</v>
      </c>
      <c r="H13" s="86">
        <v>0</v>
      </c>
      <c r="I13" s="86">
        <v>0</v>
      </c>
      <c r="J13" s="86">
        <v>0</v>
      </c>
      <c r="K13" s="86">
        <v>0</v>
      </c>
    </row>
    <row r="14" spans="1:11">
      <c r="A14" s="11"/>
    </row>
    <row r="15" spans="1:11">
      <c r="A15" s="11"/>
    </row>
    <row r="16" spans="1:11">
      <c r="A16" s="11"/>
    </row>
    <row r="17" spans="1:1">
      <c r="A17" s="11"/>
    </row>
    <row r="18" spans="1:1">
      <c r="A18" s="11"/>
    </row>
    <row r="19" spans="1:1">
      <c r="A19" s="11"/>
    </row>
    <row r="20" spans="1:1">
      <c r="A20" s="11"/>
    </row>
    <row r="21" spans="1:1">
      <c r="A21" s="11"/>
    </row>
    <row r="22" spans="1:1">
      <c r="A22" s="11"/>
    </row>
    <row r="23" spans="1:1">
      <c r="A23" s="11"/>
    </row>
    <row r="24" spans="1:1">
      <c r="A24" s="11"/>
    </row>
    <row r="25" spans="1:1">
      <c r="A25" s="11"/>
    </row>
    <row r="26" spans="1:1">
      <c r="A26" s="1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09C5-615A-4068-8E0F-081E1EED1E68}">
  <sheetPr>
    <tabColor theme="4"/>
  </sheetPr>
  <dimension ref="A1:O26"/>
  <sheetViews>
    <sheetView workbookViewId="0">
      <selection sqref="A1:N1"/>
    </sheetView>
  </sheetViews>
  <sheetFormatPr defaultColWidth="11.42578125" defaultRowHeight="14.45"/>
  <sheetData>
    <row r="1" spans="1:15" ht="72.599999999999994">
      <c r="A1" s="8" t="s">
        <v>3951</v>
      </c>
      <c r="B1" s="10" t="s">
        <v>3980</v>
      </c>
      <c r="C1" s="10" t="s">
        <v>2113</v>
      </c>
      <c r="D1" s="10" t="s">
        <v>74</v>
      </c>
      <c r="E1" s="10" t="s">
        <v>3982</v>
      </c>
      <c r="F1" s="10" t="s">
        <v>178</v>
      </c>
      <c r="G1" s="10" t="s">
        <v>3981</v>
      </c>
      <c r="H1" s="10" t="s">
        <v>3962</v>
      </c>
      <c r="I1" s="10" t="s">
        <v>197</v>
      </c>
      <c r="J1" s="10" t="s">
        <v>3983</v>
      </c>
      <c r="K1" s="10" t="s">
        <v>3984</v>
      </c>
      <c r="L1" s="38"/>
      <c r="M1" s="38"/>
      <c r="N1" s="38"/>
      <c r="O1" s="38"/>
    </row>
    <row r="2" spans="1:15">
      <c r="A2" s="11" t="s">
        <v>1032</v>
      </c>
      <c r="B2" s="85">
        <f>'EPS US Industry'!B2</f>
        <v>0</v>
      </c>
      <c r="C2" s="85">
        <f>'EPS US Industry'!C2</f>
        <v>9.4670000000000004E-2</v>
      </c>
      <c r="D2" s="85">
        <f>'EPS US Industry'!D2</f>
        <v>5.3060000000000003E-2</v>
      </c>
      <c r="E2" s="85">
        <f>'EPS US Industry'!E2</f>
        <v>0</v>
      </c>
      <c r="F2" s="85">
        <f>'EPS US Industry'!F2</f>
        <v>7.5039999999999996E-2</v>
      </c>
      <c r="G2" s="85">
        <f>'EPS US Industry'!G2</f>
        <v>0</v>
      </c>
      <c r="H2" s="85">
        <f>'EPS US Industry'!H2</f>
        <v>7.4539999999999995E-2</v>
      </c>
      <c r="I2" s="85">
        <f>'EPS US Industry'!I2</f>
        <v>7.51E-2</v>
      </c>
      <c r="J2" s="85">
        <f>'EPS US Industry'!J2</f>
        <v>6.1460000000000001E-2</v>
      </c>
      <c r="K2" s="85">
        <f>'EPS US Industry'!K2</f>
        <v>0</v>
      </c>
      <c r="L2" s="11"/>
      <c r="M2" s="11"/>
      <c r="N2" s="11"/>
      <c r="O2" s="11"/>
    </row>
    <row r="3" spans="1:15">
      <c r="A3" s="11" t="s">
        <v>3943</v>
      </c>
      <c r="B3" s="85">
        <f>'EPS US Industry'!B3</f>
        <v>0</v>
      </c>
      <c r="C3" s="85">
        <f>'EPS US Industry'!C3</f>
        <v>1.048E-6</v>
      </c>
      <c r="D3" s="85">
        <f>'EPS US Industry'!D3</f>
        <v>6.0379999999999996E-6</v>
      </c>
      <c r="E3" s="85">
        <f>'EPS US Industry'!E3</f>
        <v>1.0934999999999999E-5</v>
      </c>
      <c r="F3" s="85">
        <f>'EPS US Industry'!F3</f>
        <v>2.1349999999999999E-6</v>
      </c>
      <c r="G3" s="85">
        <f>'EPS US Industry'!G3</f>
        <v>0</v>
      </c>
      <c r="H3" s="85">
        <f>'EPS US Industry'!H3</f>
        <v>5.6559999999999997E-6</v>
      </c>
      <c r="I3" s="85">
        <f>'EPS US Industry'!I3</f>
        <v>2.1349999999999999E-6</v>
      </c>
      <c r="J3" s="85">
        <f>'EPS US Industry'!J3</f>
        <v>1.4589999999999999E-5</v>
      </c>
      <c r="K3" s="85">
        <f>'EPS US Industry'!K3</f>
        <v>0</v>
      </c>
      <c r="L3" s="11"/>
      <c r="M3" s="11"/>
      <c r="N3" s="11"/>
      <c r="O3" s="11"/>
    </row>
    <row r="4" spans="1:15">
      <c r="A4" s="11" t="s">
        <v>298</v>
      </c>
      <c r="B4" s="85">
        <f>'EPS US Industry'!B4</f>
        <v>0</v>
      </c>
      <c r="C4" s="85">
        <f>'EPS US Industry'!C4</f>
        <v>4.6638999999999998E-5</v>
      </c>
      <c r="D4" s="85">
        <f>'EPS US Industry'!D4</f>
        <v>3.2233000000000001E-5</v>
      </c>
      <c r="E4" s="85">
        <f>'EPS US Industry'!E4</f>
        <v>2.8996099999999998E-4</v>
      </c>
      <c r="F4" s="85">
        <f>'EPS US Industry'!F4</f>
        <v>9.8600000000000005E-6</v>
      </c>
      <c r="G4" s="85">
        <f>'EPS US Industry'!G4</f>
        <v>0</v>
      </c>
      <c r="H4" s="85">
        <f>'EPS US Industry'!H4</f>
        <v>4.6836999999999999E-5</v>
      </c>
      <c r="I4" s="85">
        <f>'EPS US Industry'!I4</f>
        <v>9.8600000000000005E-6</v>
      </c>
      <c r="J4" s="85">
        <f>'EPS US Industry'!J4</f>
        <v>1.65167E-4</v>
      </c>
      <c r="K4" s="85">
        <f>'EPS US Industry'!K4</f>
        <v>0</v>
      </c>
      <c r="L4" s="11"/>
      <c r="M4" s="11"/>
      <c r="N4" s="11"/>
      <c r="O4" s="11"/>
    </row>
    <row r="5" spans="1:15">
      <c r="A5" s="11" t="s">
        <v>179</v>
      </c>
      <c r="B5" s="85">
        <f>'EPS US Industry'!B5</f>
        <v>0</v>
      </c>
      <c r="C5" s="85">
        <f>'EPS US Industry'!C5</f>
        <v>1.30283E-4</v>
      </c>
      <c r="D5" s="85">
        <f>'EPS US Industry'!D5</f>
        <v>5.6691000000000003E-5</v>
      </c>
      <c r="E5" s="85">
        <f>'EPS US Industry'!E5</f>
        <v>1.18205E-4</v>
      </c>
      <c r="F5" s="85">
        <f>'EPS US Industry'!F5</f>
        <v>3.3745999999999998E-5</v>
      </c>
      <c r="G5" s="85">
        <f>'EPS US Industry'!G5</f>
        <v>0</v>
      </c>
      <c r="H5" s="85">
        <f>'EPS US Industry'!H5</f>
        <v>6.1404999999999999E-5</v>
      </c>
      <c r="I5" s="85">
        <f>'EPS US Industry'!I5</f>
        <v>3.3745999999999998E-5</v>
      </c>
      <c r="J5" s="85">
        <f>'EPS US Industry'!J5</f>
        <v>9.8480999999999994E-5</v>
      </c>
      <c r="K5" s="85">
        <f>'EPS US Industry'!K5</f>
        <v>5.0728900000000001E-5</v>
      </c>
      <c r="L5" s="11"/>
      <c r="M5" s="11"/>
      <c r="N5" s="11"/>
      <c r="O5" s="11"/>
    </row>
    <row r="6" spans="1:15">
      <c r="A6" s="11" t="s">
        <v>47</v>
      </c>
      <c r="B6" s="85">
        <f>'EPS US Industry'!B6</f>
        <v>0</v>
      </c>
      <c r="C6" s="85">
        <f>'EPS US Industry'!C6</f>
        <v>7.0878999999999997E-5</v>
      </c>
      <c r="D6" s="85">
        <f>'EPS US Industry'!D6</f>
        <v>2.2340000000000001E-6</v>
      </c>
      <c r="E6" s="85">
        <f>'EPS US Industry'!E6</f>
        <v>1.5905100000000001E-4</v>
      </c>
      <c r="F6" s="85">
        <f>'EPS US Industry'!F6</f>
        <v>2.6639999999999998E-6</v>
      </c>
      <c r="G6" s="85">
        <f>'EPS US Industry'!G6</f>
        <v>0</v>
      </c>
      <c r="H6" s="85">
        <f>'EPS US Industry'!H6</f>
        <v>7.4599999999999997E-6</v>
      </c>
      <c r="I6" s="85">
        <f>'EPS US Industry'!I6</f>
        <v>2.6639999999999998E-6</v>
      </c>
      <c r="J6" s="85">
        <f>'EPS US Industry'!J6</f>
        <v>2.0103999999999999E-5</v>
      </c>
      <c r="K6" s="85">
        <f>'EPS US Industry'!K6</f>
        <v>0</v>
      </c>
      <c r="L6" s="11"/>
      <c r="M6" s="11"/>
      <c r="N6" s="11"/>
      <c r="O6" s="11"/>
    </row>
    <row r="7" spans="1:15">
      <c r="A7" s="11" t="s">
        <v>3944</v>
      </c>
      <c r="B7" s="85">
        <f>'EPS US Industry'!B7</f>
        <v>0</v>
      </c>
      <c r="C7" s="85">
        <f>'EPS US Industry'!C7</f>
        <v>1.7102E-5</v>
      </c>
      <c r="D7" s="85">
        <f>'EPS US Industry'!D7</f>
        <v>2.1050000000000002E-6</v>
      </c>
      <c r="E7" s="85">
        <f>'EPS US Industry'!E7</f>
        <v>1.36892E-4</v>
      </c>
      <c r="F7" s="85">
        <f>'EPS US Industry'!F7</f>
        <v>2.3690000000000001E-6</v>
      </c>
      <c r="G7" s="85">
        <f>'EPS US Industry'!G7</f>
        <v>0</v>
      </c>
      <c r="H7" s="85">
        <f>'EPS US Industry'!H7</f>
        <v>6.4910000000000002E-6</v>
      </c>
      <c r="I7" s="85">
        <f>'EPS US Industry'!I7</f>
        <v>2.3690000000000001E-6</v>
      </c>
      <c r="J7" s="85">
        <f>'EPS US Industry'!J7</f>
        <v>1.7201999999999999E-5</v>
      </c>
      <c r="K7" s="85">
        <f>'EPS US Industry'!K7</f>
        <v>0</v>
      </c>
      <c r="L7" s="11"/>
      <c r="M7" s="11"/>
      <c r="N7" s="11"/>
      <c r="O7" s="11"/>
    </row>
    <row r="8" spans="1:15">
      <c r="A8" s="11" t="s">
        <v>79</v>
      </c>
      <c r="B8" s="85">
        <f>'EPS US Industry'!B8</f>
        <v>0</v>
      </c>
      <c r="C8" s="85">
        <f>'EPS US Industry'!C8</f>
        <v>3.13622E-4</v>
      </c>
      <c r="D8" s="85">
        <f>'EPS US Industry'!D8</f>
        <v>1.499E-6</v>
      </c>
      <c r="E8" s="85">
        <f>'EPS US Industry'!E8</f>
        <v>2.0061999999999999E-5</v>
      </c>
      <c r="F8" s="85">
        <f>'EPS US Industry'!F8</f>
        <v>7.1740000000000003E-6</v>
      </c>
      <c r="G8" s="85">
        <f>'EPS US Industry'!G8</f>
        <v>0</v>
      </c>
      <c r="H8" s="85">
        <f>'EPS US Industry'!H8</f>
        <v>2.4158000000000001E-5</v>
      </c>
      <c r="I8" s="85">
        <f>'EPS US Industry'!I8</f>
        <v>7.1740000000000003E-6</v>
      </c>
      <c r="J8" s="85">
        <f>'EPS US Industry'!J8</f>
        <v>7.3345999999999999E-5</v>
      </c>
      <c r="K8" s="85">
        <f>'EPS US Industry'!K8</f>
        <v>0</v>
      </c>
      <c r="L8" s="11"/>
      <c r="M8" s="11"/>
      <c r="N8" s="11"/>
      <c r="O8" s="11"/>
    </row>
    <row r="9" spans="1:15">
      <c r="A9" s="11" t="s">
        <v>165</v>
      </c>
      <c r="B9" s="85">
        <f>'EPS US Industry'!B9</f>
        <v>0</v>
      </c>
      <c r="C9" s="85">
        <f>'EPS US Industry'!C9</f>
        <v>7.3099999999999997E-7</v>
      </c>
      <c r="D9" s="85">
        <f>'EPS US Industry'!D9</f>
        <v>1.4000000000000001E-7</v>
      </c>
      <c r="E9" s="85">
        <f>'EPS US Industry'!E9</f>
        <v>5.079E-6</v>
      </c>
      <c r="F9" s="85">
        <f>'EPS US Industry'!F9</f>
        <v>5.5400000000000001E-7</v>
      </c>
      <c r="G9" s="85">
        <f>'EPS US Industry'!G9</f>
        <v>0</v>
      </c>
      <c r="H9" s="85">
        <f>'EPS US Industry'!H9</f>
        <v>9.4099999999999997E-7</v>
      </c>
      <c r="I9" s="85">
        <f>'EPS US Industry'!I9</f>
        <v>5.5400000000000001E-7</v>
      </c>
      <c r="J9" s="85">
        <f>'EPS US Industry'!J9</f>
        <v>1.3030000000000001E-6</v>
      </c>
      <c r="K9" s="85">
        <f>'EPS US Industry'!K9</f>
        <v>0</v>
      </c>
      <c r="L9" s="11"/>
      <c r="M9" s="11"/>
      <c r="N9" s="11"/>
      <c r="O9" s="11"/>
    </row>
    <row r="10" spans="1:15">
      <c r="A10" s="11" t="s">
        <v>3945</v>
      </c>
      <c r="B10" s="85">
        <f>'EPS US Industry'!B10</f>
        <v>0</v>
      </c>
      <c r="C10" s="85">
        <f>'EPS US Industry'!C10</f>
        <v>5.4799999999999998E-7</v>
      </c>
      <c r="D10" s="85">
        <f>'EPS US Industry'!D10</f>
        <v>9.4E-7</v>
      </c>
      <c r="E10" s="85">
        <f>'EPS US Industry'!E10</f>
        <v>4.8044999999999998E-5</v>
      </c>
      <c r="F10" s="85">
        <f>'EPS US Industry'!F10</f>
        <v>4.7300000000000001E-7</v>
      </c>
      <c r="G10" s="85">
        <f>'EPS US Industry'!G10</f>
        <v>0</v>
      </c>
      <c r="H10" s="85">
        <f>'EPS US Industry'!H10</f>
        <v>1.906E-6</v>
      </c>
      <c r="I10" s="85">
        <f>'EPS US Industry'!I10</f>
        <v>4.7300000000000001E-7</v>
      </c>
      <c r="J10" s="85">
        <f>'EPS US Industry'!J10</f>
        <v>6.3160000000000002E-6</v>
      </c>
      <c r="K10" s="85">
        <f>'EPS US Industry'!K10</f>
        <v>0</v>
      </c>
      <c r="L10" s="11"/>
      <c r="M10" s="11"/>
      <c r="N10" s="11"/>
      <c r="O10" s="11"/>
    </row>
    <row r="11" spans="1:15">
      <c r="A11" s="11" t="s">
        <v>2995</v>
      </c>
      <c r="B11" s="85">
        <f>'EPS US Industry'!B11</f>
        <v>0</v>
      </c>
      <c r="C11" s="85">
        <f>'EPS US Industry'!C11</f>
        <v>1.1E-5</v>
      </c>
      <c r="D11" s="85">
        <f>'EPS US Industry'!D11</f>
        <v>9.9999999999999995E-7</v>
      </c>
      <c r="E11" s="85">
        <f>'EPS US Industry'!E11</f>
        <v>0</v>
      </c>
      <c r="F11" s="85">
        <f>'EPS US Industry'!F11</f>
        <v>3.0000000000000001E-6</v>
      </c>
      <c r="G11" s="85">
        <f>'EPS US Industry'!G11</f>
        <v>0</v>
      </c>
      <c r="H11" s="85">
        <f>'EPS US Industry'!H11</f>
        <v>3.0000000000000001E-6</v>
      </c>
      <c r="I11" s="85">
        <f>'EPS US Industry'!I11</f>
        <v>3.0000000000000001E-6</v>
      </c>
      <c r="J11" s="85">
        <f>'EPS US Industry'!J11</f>
        <v>3.0000000000000001E-6</v>
      </c>
      <c r="K11" s="85">
        <f>'EPS US Industry'!K11</f>
        <v>0</v>
      </c>
      <c r="L11" s="11"/>
      <c r="M11" s="11"/>
      <c r="N11" s="11"/>
      <c r="O11" s="11"/>
    </row>
    <row r="12" spans="1:15">
      <c r="A12" s="11" t="s">
        <v>477</v>
      </c>
      <c r="B12" s="85">
        <f>'EPS US Industry'!B12</f>
        <v>0</v>
      </c>
      <c r="C12" s="85">
        <f>'EPS US Industry'!C12</f>
        <v>1.5999999999999999E-6</v>
      </c>
      <c r="D12" s="85">
        <f>'EPS US Industry'!D12</f>
        <v>9.9999999999999995E-8</v>
      </c>
      <c r="E12" s="85">
        <f>'EPS US Industry'!E12</f>
        <v>0</v>
      </c>
      <c r="F12" s="85">
        <f>'EPS US Industry'!F12</f>
        <v>5.9999999999999997E-7</v>
      </c>
      <c r="G12" s="85">
        <f>'EPS US Industry'!G12</f>
        <v>0</v>
      </c>
      <c r="H12" s="85">
        <f>'EPS US Industry'!H12</f>
        <v>5.9999999999999997E-7</v>
      </c>
      <c r="I12" s="85">
        <f>'EPS US Industry'!I12</f>
        <v>5.9999999999999997E-7</v>
      </c>
      <c r="J12" s="85">
        <f>'EPS US Industry'!J12</f>
        <v>5.9999999999999997E-7</v>
      </c>
      <c r="K12" s="85">
        <f>'EPS US Industry'!K12</f>
        <v>0</v>
      </c>
      <c r="L12" s="11"/>
      <c r="M12" s="11"/>
      <c r="N12" s="11"/>
      <c r="O12" s="11"/>
    </row>
    <row r="13" spans="1:15">
      <c r="A13" s="11" t="s">
        <v>3947</v>
      </c>
      <c r="B13" s="85">
        <f>'EPS US Industry'!B13</f>
        <v>0</v>
      </c>
      <c r="C13" s="85">
        <f>'EPS US Industry'!C13</f>
        <v>0</v>
      </c>
      <c r="D13" s="85">
        <f>'EPS US Industry'!D13</f>
        <v>0</v>
      </c>
      <c r="E13" s="85">
        <f>'EPS US Industry'!E13</f>
        <v>0</v>
      </c>
      <c r="F13" s="85">
        <f>'EPS US Industry'!F13</f>
        <v>0</v>
      </c>
      <c r="G13" s="85">
        <f>'EPS US Industry'!G13</f>
        <v>0</v>
      </c>
      <c r="H13" s="85">
        <f>'EPS US Industry'!H13</f>
        <v>0</v>
      </c>
      <c r="I13" s="85">
        <f>'EPS US Industry'!I13</f>
        <v>0</v>
      </c>
      <c r="J13" s="85">
        <f>'EPS US Industry'!J13</f>
        <v>0</v>
      </c>
      <c r="K13" s="85">
        <f>'EPS US Industry'!K13</f>
        <v>0</v>
      </c>
      <c r="L13" s="11"/>
      <c r="M13" s="11"/>
      <c r="N13" s="11"/>
      <c r="O13" s="11"/>
    </row>
    <row r="14" spans="1:15">
      <c r="A14" s="11"/>
      <c r="B14" s="11"/>
      <c r="C14" s="11"/>
      <c r="D14" s="11"/>
      <c r="E14" s="11"/>
      <c r="F14" s="11"/>
      <c r="G14" s="11"/>
      <c r="H14" s="11"/>
      <c r="I14" s="11"/>
      <c r="J14" s="11"/>
      <c r="K14" s="11"/>
      <c r="L14" s="11"/>
      <c r="M14" s="11"/>
      <c r="N14" s="11"/>
      <c r="O14" s="11"/>
    </row>
    <row r="15" spans="1:15">
      <c r="A15" s="11"/>
      <c r="B15" s="11"/>
      <c r="C15" s="11"/>
      <c r="D15" s="11"/>
      <c r="E15" s="11"/>
      <c r="F15" s="11"/>
      <c r="G15" s="11"/>
      <c r="H15" s="11"/>
      <c r="I15" s="11"/>
      <c r="J15" s="11"/>
      <c r="K15" s="11"/>
      <c r="L15" s="11"/>
      <c r="M15" s="11"/>
      <c r="N15" s="11"/>
      <c r="O15" s="11"/>
    </row>
    <row r="16" spans="1:15">
      <c r="A16" s="11"/>
      <c r="B16" s="11"/>
      <c r="C16" s="11"/>
      <c r="D16" s="11"/>
      <c r="E16" s="11"/>
      <c r="F16" s="11"/>
      <c r="G16" s="11"/>
      <c r="H16" s="11"/>
      <c r="I16" s="11"/>
      <c r="J16" s="11"/>
      <c r="K16" s="11"/>
      <c r="L16" s="11"/>
      <c r="M16" s="11"/>
      <c r="N16" s="11"/>
      <c r="O16" s="11"/>
    </row>
    <row r="17" spans="1:15">
      <c r="A17" s="11"/>
      <c r="B17" s="11"/>
      <c r="C17" s="11"/>
      <c r="D17" s="11"/>
      <c r="E17" s="11"/>
      <c r="F17" s="11"/>
      <c r="G17" s="11"/>
      <c r="H17" s="11"/>
      <c r="I17" s="11"/>
      <c r="J17" s="11"/>
      <c r="K17" s="11"/>
      <c r="L17" s="11"/>
      <c r="M17" s="11"/>
      <c r="N17" s="11"/>
      <c r="O17" s="11"/>
    </row>
    <row r="18" spans="1:15">
      <c r="A18" s="11"/>
      <c r="B18" s="11"/>
      <c r="C18" s="11"/>
      <c r="D18" s="11"/>
      <c r="E18" s="11"/>
      <c r="F18" s="11"/>
      <c r="G18" s="11"/>
      <c r="H18" s="11"/>
      <c r="I18" s="11"/>
      <c r="J18" s="11"/>
      <c r="K18" s="11"/>
      <c r="L18" s="11"/>
      <c r="M18" s="11"/>
      <c r="N18" s="11"/>
      <c r="O18" s="11"/>
    </row>
    <row r="19" spans="1:15">
      <c r="A19" s="11"/>
      <c r="B19" s="11"/>
      <c r="C19" s="11"/>
      <c r="D19" s="11"/>
      <c r="E19" s="11"/>
      <c r="F19" s="11"/>
      <c r="G19" s="11"/>
      <c r="H19" s="11"/>
      <c r="I19" s="11"/>
      <c r="J19" s="11"/>
      <c r="K19" s="11"/>
      <c r="L19" s="11"/>
      <c r="M19" s="11"/>
      <c r="N19" s="11"/>
      <c r="O19" s="11"/>
    </row>
    <row r="20" spans="1:15">
      <c r="A20" s="11"/>
      <c r="B20" s="11"/>
      <c r="C20" s="11"/>
      <c r="D20" s="11"/>
      <c r="E20" s="11"/>
      <c r="F20" s="11"/>
      <c r="G20" s="11"/>
      <c r="H20" s="11"/>
      <c r="I20" s="11"/>
      <c r="J20" s="11"/>
      <c r="K20" s="11"/>
      <c r="L20" s="11"/>
      <c r="M20" s="11"/>
      <c r="N20" s="11"/>
      <c r="O20" s="11"/>
    </row>
    <row r="21" spans="1:15">
      <c r="A21" s="11"/>
      <c r="B21" s="11"/>
      <c r="C21" s="11"/>
      <c r="D21" s="11"/>
      <c r="E21" s="11"/>
      <c r="F21" s="11"/>
      <c r="G21" s="11"/>
      <c r="H21" s="11"/>
      <c r="I21" s="11"/>
      <c r="J21" s="11"/>
      <c r="K21" s="11"/>
      <c r="L21" s="11"/>
      <c r="M21" s="11"/>
      <c r="N21" s="11"/>
      <c r="O21" s="11"/>
    </row>
    <row r="22" spans="1:15">
      <c r="A22" s="11"/>
      <c r="B22" s="11"/>
      <c r="C22" s="11"/>
      <c r="D22" s="11"/>
      <c r="E22" s="11"/>
      <c r="F22" s="11"/>
      <c r="G22" s="11"/>
      <c r="H22" s="11"/>
      <c r="I22" s="11"/>
      <c r="J22" s="11"/>
      <c r="K22" s="11"/>
      <c r="L22" s="11"/>
      <c r="M22" s="11"/>
      <c r="N22" s="11"/>
      <c r="O22" s="11"/>
    </row>
    <row r="23" spans="1:15">
      <c r="A23" s="11"/>
      <c r="B23" s="11"/>
      <c r="C23" s="11"/>
      <c r="D23" s="11"/>
      <c r="E23" s="11"/>
      <c r="F23" s="11"/>
      <c r="G23" s="11"/>
      <c r="H23" s="11"/>
      <c r="I23" s="11"/>
      <c r="J23" s="11"/>
      <c r="K23" s="11"/>
      <c r="L23" s="11"/>
      <c r="M23" s="11"/>
      <c r="N23" s="11"/>
      <c r="O23" s="11"/>
    </row>
    <row r="24" spans="1:15">
      <c r="A24" s="11"/>
      <c r="B24" s="11"/>
      <c r="C24" s="11"/>
      <c r="D24" s="11"/>
      <c r="E24" s="11"/>
      <c r="F24" s="11"/>
      <c r="G24" s="11"/>
      <c r="H24" s="11"/>
      <c r="I24" s="11"/>
      <c r="J24" s="11"/>
      <c r="K24" s="11"/>
      <c r="L24" s="11"/>
      <c r="M24" s="11"/>
      <c r="N24" s="11"/>
      <c r="O24" s="11"/>
    </row>
    <row r="25" spans="1:15">
      <c r="A25" s="11"/>
    </row>
    <row r="26" spans="1:15">
      <c r="A26"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94264-4F32-4A12-B1BB-E2135380B0D7}">
  <dimension ref="A1:AF12346"/>
  <sheetViews>
    <sheetView topLeftCell="D1" zoomScale="85" zoomScaleNormal="85" workbookViewId="0">
      <selection activeCell="R1872" sqref="R1872"/>
    </sheetView>
  </sheetViews>
  <sheetFormatPr defaultColWidth="11.42578125" defaultRowHeight="14.45"/>
  <cols>
    <col min="1" max="2" width="10.85546875" customWidth="1"/>
    <col min="3" max="3" width="36.85546875" customWidth="1"/>
    <col min="4" max="4" width="41.5703125" bestFit="1" customWidth="1"/>
    <col min="5" max="5" width="23.42578125" customWidth="1"/>
    <col min="6" max="6" width="89.140625" bestFit="1" customWidth="1"/>
    <col min="8" max="8" width="12.5703125" customWidth="1"/>
    <col min="9" max="9" width="0" hidden="1" customWidth="1"/>
    <col min="10" max="10" width="11.85546875" customWidth="1"/>
    <col min="15" max="15" width="17.7109375" customWidth="1"/>
    <col min="16" max="16" width="10.85546875" customWidth="1"/>
  </cols>
  <sheetData>
    <row r="1" spans="1:17">
      <c r="A1" t="s">
        <v>19</v>
      </c>
      <c r="B1" t="s">
        <v>20</v>
      </c>
      <c r="C1" t="s">
        <v>21</v>
      </c>
      <c r="D1" t="s">
        <v>22</v>
      </c>
      <c r="E1" t="s">
        <v>23</v>
      </c>
      <c r="F1" t="s">
        <v>24</v>
      </c>
      <c r="G1" t="s">
        <v>25</v>
      </c>
      <c r="H1" t="s">
        <v>26</v>
      </c>
      <c r="I1" t="s">
        <v>27</v>
      </c>
      <c r="J1" t="s">
        <v>28</v>
      </c>
      <c r="K1" t="s">
        <v>29</v>
      </c>
      <c r="L1" t="s">
        <v>30</v>
      </c>
      <c r="M1" t="s">
        <v>31</v>
      </c>
      <c r="N1" t="s">
        <v>32</v>
      </c>
      <c r="O1" t="s">
        <v>33</v>
      </c>
      <c r="P1" s="84" t="s">
        <v>34</v>
      </c>
      <c r="Q1" s="84" t="s">
        <v>35</v>
      </c>
    </row>
    <row r="2" spans="1:17" hidden="1">
      <c r="A2" t="s">
        <v>36</v>
      </c>
      <c r="C2" t="s">
        <v>37</v>
      </c>
      <c r="E2" t="s">
        <v>38</v>
      </c>
      <c r="F2" t="s">
        <v>39</v>
      </c>
      <c r="G2" t="s">
        <v>40</v>
      </c>
      <c r="H2" t="s">
        <v>41</v>
      </c>
      <c r="J2" t="s">
        <v>42</v>
      </c>
      <c r="K2" t="s">
        <v>43</v>
      </c>
      <c r="L2" t="s">
        <v>44</v>
      </c>
      <c r="M2" t="s">
        <v>45</v>
      </c>
      <c r="N2" t="s">
        <v>46</v>
      </c>
      <c r="O2">
        <v>6</v>
      </c>
      <c r="Q2" t="str">
        <f>IFERROR(VLOOKUP($J$2:$J$12502,Pollutant_mapping!$A$2:$B$9,2, FALSE),"")</f>
        <v/>
      </c>
    </row>
    <row r="3" spans="1:17" hidden="1">
      <c r="A3" t="s">
        <v>36</v>
      </c>
      <c r="C3" t="s">
        <v>37</v>
      </c>
      <c r="E3" t="s">
        <v>38</v>
      </c>
      <c r="F3" t="s">
        <v>39</v>
      </c>
      <c r="G3" t="s">
        <v>40</v>
      </c>
      <c r="H3" t="s">
        <v>41</v>
      </c>
      <c r="J3" t="s">
        <v>42</v>
      </c>
      <c r="K3" t="s">
        <v>47</v>
      </c>
      <c r="L3" t="s">
        <v>48</v>
      </c>
      <c r="M3" t="s">
        <v>45</v>
      </c>
      <c r="N3" t="s">
        <v>46</v>
      </c>
      <c r="O3">
        <v>9</v>
      </c>
      <c r="Q3" t="str">
        <f>IFERROR(VLOOKUP($J$2:$J$12502,Pollutant_mapping!$A$2:$B$9,2, FALSE),"")</f>
        <v/>
      </c>
    </row>
    <row r="4" spans="1:17" hidden="1">
      <c r="A4" t="s">
        <v>36</v>
      </c>
      <c r="C4" t="s">
        <v>37</v>
      </c>
      <c r="E4" t="s">
        <v>38</v>
      </c>
      <c r="F4" t="s">
        <v>39</v>
      </c>
      <c r="G4" t="s">
        <v>40</v>
      </c>
      <c r="H4" t="s">
        <v>41</v>
      </c>
      <c r="J4" t="s">
        <v>42</v>
      </c>
      <c r="K4" t="s">
        <v>49</v>
      </c>
      <c r="L4" t="s">
        <v>50</v>
      </c>
      <c r="M4" t="s">
        <v>45</v>
      </c>
      <c r="N4" t="s">
        <v>46</v>
      </c>
      <c r="O4">
        <v>10</v>
      </c>
      <c r="Q4" t="str">
        <f>IFERROR(VLOOKUP($J$2:$J$12502,Pollutant_mapping!$A$2:$B$9,2, FALSE),"")</f>
        <v/>
      </c>
    </row>
    <row r="5" spans="1:17" hidden="1">
      <c r="A5" t="s">
        <v>36</v>
      </c>
      <c r="C5" t="s">
        <v>37</v>
      </c>
      <c r="E5" t="s">
        <v>51</v>
      </c>
      <c r="F5" t="s">
        <v>39</v>
      </c>
      <c r="G5" t="s">
        <v>52</v>
      </c>
      <c r="H5" t="s">
        <v>41</v>
      </c>
      <c r="J5" t="s">
        <v>53</v>
      </c>
      <c r="K5" t="s">
        <v>54</v>
      </c>
      <c r="L5">
        <v>342</v>
      </c>
      <c r="M5" t="s">
        <v>55</v>
      </c>
      <c r="N5">
        <v>100</v>
      </c>
      <c r="O5">
        <v>700</v>
      </c>
      <c r="Q5" t="str">
        <f>IFERROR(VLOOKUP($J$2:$J$12502,Pollutant_mapping!$A$2:$B$9,2, FALSE),"")</f>
        <v/>
      </c>
    </row>
    <row r="6" spans="1:17" hidden="1">
      <c r="A6" t="s">
        <v>56</v>
      </c>
      <c r="B6" t="s">
        <v>57</v>
      </c>
      <c r="C6" t="s">
        <v>58</v>
      </c>
      <c r="D6" t="s">
        <v>59</v>
      </c>
      <c r="E6" t="s">
        <v>39</v>
      </c>
      <c r="F6" t="s">
        <v>60</v>
      </c>
      <c r="G6" t="s">
        <v>61</v>
      </c>
      <c r="I6" t="s">
        <v>41</v>
      </c>
      <c r="J6" t="s">
        <v>47</v>
      </c>
      <c r="K6">
        <v>1.5</v>
      </c>
      <c r="L6" t="s">
        <v>62</v>
      </c>
      <c r="M6">
        <v>1</v>
      </c>
      <c r="N6">
        <v>2</v>
      </c>
      <c r="O6" t="s">
        <v>63</v>
      </c>
      <c r="P6" t="s">
        <v>64</v>
      </c>
      <c r="Q6" t="str">
        <f>IFERROR(VLOOKUP($J$2:$J$12502,Pollutant_mapping!$A$2:$B$9,2, FALSE),"")</f>
        <v>PM10</v>
      </c>
    </row>
    <row r="7" spans="1:17" hidden="1">
      <c r="A7" t="s">
        <v>56</v>
      </c>
      <c r="B7" t="s">
        <v>57</v>
      </c>
      <c r="C7" t="s">
        <v>58</v>
      </c>
      <c r="D7" t="s">
        <v>59</v>
      </c>
      <c r="E7" t="s">
        <v>39</v>
      </c>
      <c r="F7" t="s">
        <v>60</v>
      </c>
      <c r="G7" t="s">
        <v>61</v>
      </c>
      <c r="I7" t="s">
        <v>41</v>
      </c>
      <c r="J7" t="s">
        <v>65</v>
      </c>
      <c r="K7">
        <v>1.5</v>
      </c>
      <c r="L7" t="s">
        <v>62</v>
      </c>
      <c r="M7">
        <v>1</v>
      </c>
      <c r="N7">
        <v>2</v>
      </c>
      <c r="O7" t="s">
        <v>63</v>
      </c>
      <c r="P7" t="s">
        <v>64</v>
      </c>
      <c r="Q7" t="str">
        <f>IFERROR(VLOOKUP($J$2:$J$12502,Pollutant_mapping!$A$2:$B$9,2, FALSE),"")</f>
        <v>PM25</v>
      </c>
    </row>
    <row r="8" spans="1:17" hidden="1">
      <c r="A8" t="s">
        <v>66</v>
      </c>
      <c r="C8" t="s">
        <v>67</v>
      </c>
      <c r="D8" t="s">
        <v>68</v>
      </c>
      <c r="E8" t="s">
        <v>39</v>
      </c>
      <c r="F8" t="s">
        <v>69</v>
      </c>
      <c r="G8" t="s">
        <v>70</v>
      </c>
      <c r="I8" t="s">
        <v>41</v>
      </c>
      <c r="J8" t="s">
        <v>65</v>
      </c>
      <c r="K8">
        <v>2</v>
      </c>
      <c r="L8" t="s">
        <v>62</v>
      </c>
      <c r="M8">
        <v>1</v>
      </c>
      <c r="N8">
        <v>3</v>
      </c>
      <c r="O8" t="s">
        <v>63</v>
      </c>
      <c r="P8" t="s">
        <v>71</v>
      </c>
      <c r="Q8" t="str">
        <f>IFERROR(VLOOKUP($J$2:$J$12502,Pollutant_mapping!$A$2:$B$9,2, FALSE),"")</f>
        <v>PM25</v>
      </c>
    </row>
    <row r="9" spans="1:17" hidden="1">
      <c r="A9" t="s">
        <v>72</v>
      </c>
      <c r="B9" t="s">
        <v>57</v>
      </c>
      <c r="C9" t="s">
        <v>73</v>
      </c>
      <c r="D9" t="s">
        <v>68</v>
      </c>
      <c r="E9" t="s">
        <v>39</v>
      </c>
      <c r="F9" t="s">
        <v>69</v>
      </c>
      <c r="G9" t="s">
        <v>70</v>
      </c>
      <c r="I9" t="s">
        <v>41</v>
      </c>
      <c r="J9" t="s">
        <v>65</v>
      </c>
      <c r="K9">
        <v>2</v>
      </c>
      <c r="L9" t="s">
        <v>62</v>
      </c>
      <c r="M9">
        <v>1</v>
      </c>
      <c r="N9">
        <v>3</v>
      </c>
      <c r="O9" t="s">
        <v>63</v>
      </c>
      <c r="P9" t="s">
        <v>74</v>
      </c>
      <c r="Q9" t="str">
        <f>IFERROR(VLOOKUP($J$2:$J$12502,Pollutant_mapping!$A$2:$B$9,2, FALSE),"")</f>
        <v>PM25</v>
      </c>
    </row>
    <row r="10" spans="1:17" hidden="1">
      <c r="A10" t="s">
        <v>56</v>
      </c>
      <c r="B10" t="s">
        <v>57</v>
      </c>
      <c r="C10" t="s">
        <v>58</v>
      </c>
      <c r="D10" t="s">
        <v>68</v>
      </c>
      <c r="E10" t="s">
        <v>39</v>
      </c>
      <c r="F10" t="s">
        <v>69</v>
      </c>
      <c r="G10" t="s">
        <v>70</v>
      </c>
      <c r="I10" t="s">
        <v>41</v>
      </c>
      <c r="J10" t="s">
        <v>65</v>
      </c>
      <c r="K10">
        <v>2</v>
      </c>
      <c r="L10" t="s">
        <v>62</v>
      </c>
      <c r="M10">
        <v>1</v>
      </c>
      <c r="N10">
        <v>3</v>
      </c>
      <c r="O10" t="s">
        <v>63</v>
      </c>
      <c r="P10" t="s">
        <v>74</v>
      </c>
      <c r="Q10" t="str">
        <f>IFERROR(VLOOKUP($J$2:$J$12502,Pollutant_mapping!$A$2:$B$9,2, FALSE),"")</f>
        <v>PM25</v>
      </c>
    </row>
    <row r="11" spans="1:17" hidden="1">
      <c r="A11" t="s">
        <v>66</v>
      </c>
      <c r="C11" t="s">
        <v>67</v>
      </c>
      <c r="D11" t="s">
        <v>75</v>
      </c>
      <c r="E11" t="s">
        <v>39</v>
      </c>
      <c r="F11" t="s">
        <v>76</v>
      </c>
      <c r="G11" t="s">
        <v>61</v>
      </c>
      <c r="I11" t="s">
        <v>41</v>
      </c>
      <c r="J11" t="s">
        <v>65</v>
      </c>
      <c r="K11">
        <v>30</v>
      </c>
      <c r="L11" t="s">
        <v>62</v>
      </c>
      <c r="M11">
        <v>18</v>
      </c>
      <c r="N11">
        <v>42</v>
      </c>
      <c r="O11" t="s">
        <v>63</v>
      </c>
      <c r="P11" t="s">
        <v>64</v>
      </c>
      <c r="Q11" t="str">
        <f>IFERROR(VLOOKUP($J$2:$J$12502,Pollutant_mapping!$A$2:$B$9,2, FALSE),"")</f>
        <v>PM25</v>
      </c>
    </row>
    <row r="12" spans="1:17" hidden="1">
      <c r="A12" t="s">
        <v>72</v>
      </c>
      <c r="B12" t="s">
        <v>57</v>
      </c>
      <c r="C12" t="s">
        <v>73</v>
      </c>
      <c r="D12" t="s">
        <v>75</v>
      </c>
      <c r="E12" t="s">
        <v>39</v>
      </c>
      <c r="F12" t="s">
        <v>76</v>
      </c>
      <c r="G12" t="s">
        <v>61</v>
      </c>
      <c r="I12" t="s">
        <v>41</v>
      </c>
      <c r="J12" t="s">
        <v>65</v>
      </c>
      <c r="K12">
        <v>30</v>
      </c>
      <c r="L12" t="s">
        <v>62</v>
      </c>
      <c r="M12">
        <v>18</v>
      </c>
      <c r="N12">
        <v>42</v>
      </c>
      <c r="O12" t="s">
        <v>63</v>
      </c>
      <c r="P12" t="s">
        <v>64</v>
      </c>
      <c r="Q12" t="str">
        <f>IFERROR(VLOOKUP($J$2:$J$12502,Pollutant_mapping!$A$2:$B$9,2, FALSE),"")</f>
        <v>PM25</v>
      </c>
    </row>
    <row r="13" spans="1:17" hidden="1">
      <c r="A13" t="s">
        <v>56</v>
      </c>
      <c r="B13" t="s">
        <v>57</v>
      </c>
      <c r="C13" t="s">
        <v>58</v>
      </c>
      <c r="D13" t="s">
        <v>75</v>
      </c>
      <c r="E13" t="s">
        <v>39</v>
      </c>
      <c r="F13" t="s">
        <v>76</v>
      </c>
      <c r="G13" t="s">
        <v>61</v>
      </c>
      <c r="I13" t="s">
        <v>41</v>
      </c>
      <c r="J13" t="s">
        <v>65</v>
      </c>
      <c r="K13">
        <v>30</v>
      </c>
      <c r="L13" t="s">
        <v>62</v>
      </c>
      <c r="M13">
        <v>18</v>
      </c>
      <c r="N13">
        <v>42</v>
      </c>
      <c r="O13" t="s">
        <v>63</v>
      </c>
      <c r="P13" t="s">
        <v>64</v>
      </c>
      <c r="Q13" t="str">
        <f>IFERROR(VLOOKUP($J$2:$J$12502,Pollutant_mapping!$A$2:$B$9,2, FALSE),"")</f>
        <v>PM25</v>
      </c>
    </row>
    <row r="14" spans="1:17" hidden="1">
      <c r="A14" t="s">
        <v>66</v>
      </c>
      <c r="C14" t="s">
        <v>67</v>
      </c>
      <c r="D14" t="s">
        <v>77</v>
      </c>
      <c r="E14" t="s">
        <v>39</v>
      </c>
      <c r="F14" t="s">
        <v>78</v>
      </c>
      <c r="G14" t="s">
        <v>61</v>
      </c>
      <c r="I14" t="s">
        <v>41</v>
      </c>
      <c r="J14" t="s">
        <v>79</v>
      </c>
      <c r="K14">
        <v>46</v>
      </c>
      <c r="L14" t="s">
        <v>62</v>
      </c>
      <c r="M14">
        <v>28</v>
      </c>
      <c r="N14">
        <v>65</v>
      </c>
      <c r="O14" t="s">
        <v>63</v>
      </c>
      <c r="P14" t="s">
        <v>64</v>
      </c>
      <c r="Q14" t="str">
        <f>IFERROR(VLOOKUP($J$2:$J$12502,Pollutant_mapping!$A$2:$B$9,2, FALSE),"")</f>
        <v>SOx</v>
      </c>
    </row>
    <row r="15" spans="1:17" hidden="1">
      <c r="A15" t="s">
        <v>72</v>
      </c>
      <c r="B15" t="s">
        <v>57</v>
      </c>
      <c r="C15" t="s">
        <v>73</v>
      </c>
      <c r="D15" t="s">
        <v>77</v>
      </c>
      <c r="E15" t="s">
        <v>39</v>
      </c>
      <c r="F15" t="s">
        <v>78</v>
      </c>
      <c r="G15" t="s">
        <v>61</v>
      </c>
      <c r="I15" t="s">
        <v>41</v>
      </c>
      <c r="J15" t="s">
        <v>79</v>
      </c>
      <c r="K15">
        <v>46</v>
      </c>
      <c r="L15" t="s">
        <v>62</v>
      </c>
      <c r="M15">
        <v>28</v>
      </c>
      <c r="N15">
        <v>65</v>
      </c>
      <c r="O15" t="s">
        <v>63</v>
      </c>
      <c r="P15" t="s">
        <v>64</v>
      </c>
      <c r="Q15" t="str">
        <f>IFERROR(VLOOKUP($J$2:$J$12502,Pollutant_mapping!$A$2:$B$9,2, FALSE),"")</f>
        <v>SOx</v>
      </c>
    </row>
    <row r="16" spans="1:17" hidden="1">
      <c r="A16" t="s">
        <v>56</v>
      </c>
      <c r="B16" t="s">
        <v>57</v>
      </c>
      <c r="C16" t="s">
        <v>58</v>
      </c>
      <c r="D16" t="s">
        <v>77</v>
      </c>
      <c r="E16" t="s">
        <v>39</v>
      </c>
      <c r="F16" t="s">
        <v>78</v>
      </c>
      <c r="G16" t="s">
        <v>61</v>
      </c>
      <c r="I16" t="s">
        <v>41</v>
      </c>
      <c r="J16" t="s">
        <v>79</v>
      </c>
      <c r="K16">
        <v>46</v>
      </c>
      <c r="L16" t="s">
        <v>62</v>
      </c>
      <c r="M16">
        <v>28</v>
      </c>
      <c r="N16">
        <v>65</v>
      </c>
      <c r="O16" t="s">
        <v>63</v>
      </c>
      <c r="P16" t="s">
        <v>64</v>
      </c>
      <c r="Q16" t="str">
        <f>IFERROR(VLOOKUP($J$2:$J$12502,Pollutant_mapping!$A$2:$B$9,2, FALSE),"")</f>
        <v>SOx</v>
      </c>
    </row>
    <row r="17" spans="1:17" hidden="1">
      <c r="A17" t="s">
        <v>66</v>
      </c>
      <c r="C17" t="s">
        <v>67</v>
      </c>
      <c r="D17" t="s">
        <v>80</v>
      </c>
      <c r="E17" t="s">
        <v>39</v>
      </c>
      <c r="F17" t="s">
        <v>78</v>
      </c>
      <c r="G17" t="s">
        <v>70</v>
      </c>
      <c r="I17" t="s">
        <v>41</v>
      </c>
      <c r="J17" t="s">
        <v>65</v>
      </c>
      <c r="K17">
        <v>0.2</v>
      </c>
      <c r="L17" t="s">
        <v>62</v>
      </c>
      <c r="M17" t="s">
        <v>81</v>
      </c>
      <c r="N17" t="s">
        <v>82</v>
      </c>
      <c r="O17" t="s">
        <v>63</v>
      </c>
      <c r="Q17" t="str">
        <f>IFERROR(VLOOKUP($J$2:$J$12502,Pollutant_mapping!$A$2:$B$9,2, FALSE),"")</f>
        <v>PM25</v>
      </c>
    </row>
    <row r="18" spans="1:17" hidden="1">
      <c r="A18" t="s">
        <v>72</v>
      </c>
      <c r="B18" t="s">
        <v>57</v>
      </c>
      <c r="C18" t="s">
        <v>73</v>
      </c>
      <c r="D18" t="s">
        <v>80</v>
      </c>
      <c r="E18" t="s">
        <v>39</v>
      </c>
      <c r="F18" t="s">
        <v>78</v>
      </c>
      <c r="G18" t="s">
        <v>70</v>
      </c>
      <c r="I18" t="s">
        <v>41</v>
      </c>
      <c r="J18" t="s">
        <v>65</v>
      </c>
      <c r="K18">
        <v>0.2</v>
      </c>
      <c r="L18" t="s">
        <v>62</v>
      </c>
      <c r="M18" t="s">
        <v>81</v>
      </c>
      <c r="N18" t="s">
        <v>82</v>
      </c>
      <c r="O18" t="s">
        <v>63</v>
      </c>
      <c r="P18" t="s">
        <v>74</v>
      </c>
      <c r="Q18" t="str">
        <f>IFERROR(VLOOKUP($J$2:$J$12502,Pollutant_mapping!$A$2:$B$9,2, FALSE),"")</f>
        <v>PM25</v>
      </c>
    </row>
    <row r="19" spans="1:17" hidden="1">
      <c r="A19" t="s">
        <v>56</v>
      </c>
      <c r="B19" t="s">
        <v>57</v>
      </c>
      <c r="C19" t="s">
        <v>58</v>
      </c>
      <c r="D19" t="s">
        <v>80</v>
      </c>
      <c r="E19" t="s">
        <v>39</v>
      </c>
      <c r="F19" t="s">
        <v>78</v>
      </c>
      <c r="G19" t="s">
        <v>70</v>
      </c>
      <c r="I19" t="s">
        <v>41</v>
      </c>
      <c r="J19" t="s">
        <v>65</v>
      </c>
      <c r="K19">
        <v>0.2</v>
      </c>
      <c r="L19" t="s">
        <v>62</v>
      </c>
      <c r="M19" t="s">
        <v>81</v>
      </c>
      <c r="N19" t="s">
        <v>82</v>
      </c>
      <c r="O19" t="s">
        <v>63</v>
      </c>
      <c r="P19" t="s">
        <v>74</v>
      </c>
      <c r="Q19" t="str">
        <f>IFERROR(VLOOKUP($J$2:$J$12502,Pollutant_mapping!$A$2:$B$9,2, FALSE),"")</f>
        <v>PM25</v>
      </c>
    </row>
    <row r="20" spans="1:17" hidden="1">
      <c r="A20" t="s">
        <v>56</v>
      </c>
      <c r="B20" t="s">
        <v>57</v>
      </c>
      <c r="C20" t="s">
        <v>58</v>
      </c>
      <c r="D20" t="s">
        <v>83</v>
      </c>
      <c r="E20" t="s">
        <v>39</v>
      </c>
      <c r="F20" t="s">
        <v>60</v>
      </c>
      <c r="G20" t="s">
        <v>70</v>
      </c>
      <c r="I20" t="s">
        <v>41</v>
      </c>
      <c r="J20" t="s">
        <v>65</v>
      </c>
      <c r="K20">
        <v>0.2</v>
      </c>
      <c r="L20" t="s">
        <v>62</v>
      </c>
      <c r="M20" t="s">
        <v>81</v>
      </c>
      <c r="N20" t="s">
        <v>82</v>
      </c>
      <c r="O20" t="s">
        <v>63</v>
      </c>
      <c r="P20" t="s">
        <v>74</v>
      </c>
      <c r="Q20" t="str">
        <f>IFERROR(VLOOKUP($J$2:$J$12502,Pollutant_mapping!$A$2:$B$9,2, FALSE),"")</f>
        <v>PM25</v>
      </c>
    </row>
    <row r="21" spans="1:17" hidden="1">
      <c r="A21" t="s">
        <v>66</v>
      </c>
      <c r="C21" t="s">
        <v>67</v>
      </c>
      <c r="D21" t="s">
        <v>84</v>
      </c>
      <c r="E21" t="s">
        <v>39</v>
      </c>
      <c r="F21" t="s">
        <v>85</v>
      </c>
      <c r="G21" t="s">
        <v>70</v>
      </c>
      <c r="I21" t="s">
        <v>41</v>
      </c>
      <c r="J21" t="s">
        <v>47</v>
      </c>
      <c r="K21">
        <v>0.45</v>
      </c>
      <c r="L21" t="s">
        <v>62</v>
      </c>
      <c r="M21" t="s">
        <v>86</v>
      </c>
      <c r="N21" t="s">
        <v>87</v>
      </c>
      <c r="O21" t="s">
        <v>63</v>
      </c>
      <c r="Q21" t="str">
        <f>IFERROR(VLOOKUP($J$2:$J$12502,Pollutant_mapping!$A$2:$B$9,2, FALSE),"")</f>
        <v>PM10</v>
      </c>
    </row>
    <row r="22" spans="1:17" hidden="1">
      <c r="A22" t="s">
        <v>72</v>
      </c>
      <c r="B22" t="s">
        <v>57</v>
      </c>
      <c r="C22" t="s">
        <v>73</v>
      </c>
      <c r="D22" t="s">
        <v>84</v>
      </c>
      <c r="E22" t="s">
        <v>39</v>
      </c>
      <c r="F22" t="s">
        <v>85</v>
      </c>
      <c r="G22" t="s">
        <v>70</v>
      </c>
      <c r="I22" t="s">
        <v>41</v>
      </c>
      <c r="J22" t="s">
        <v>47</v>
      </c>
      <c r="K22">
        <v>0.45</v>
      </c>
      <c r="L22" t="s">
        <v>62</v>
      </c>
      <c r="M22" t="s">
        <v>86</v>
      </c>
      <c r="N22" t="s">
        <v>87</v>
      </c>
      <c r="O22" t="s">
        <v>63</v>
      </c>
      <c r="P22" t="s">
        <v>74</v>
      </c>
      <c r="Q22" t="str">
        <f>IFERROR(VLOOKUP($J$2:$J$12502,Pollutant_mapping!$A$2:$B$9,2, FALSE),"")</f>
        <v>PM10</v>
      </c>
    </row>
    <row r="23" spans="1:17" hidden="1">
      <c r="A23" t="s">
        <v>88</v>
      </c>
      <c r="B23" t="s">
        <v>57</v>
      </c>
      <c r="C23" t="s">
        <v>89</v>
      </c>
      <c r="D23" t="s">
        <v>84</v>
      </c>
      <c r="E23" t="s">
        <v>39</v>
      </c>
      <c r="F23" t="s">
        <v>85</v>
      </c>
      <c r="G23" t="s">
        <v>70</v>
      </c>
      <c r="I23" t="s">
        <v>41</v>
      </c>
      <c r="J23" t="s">
        <v>47</v>
      </c>
      <c r="K23">
        <v>0.45</v>
      </c>
      <c r="L23" t="s">
        <v>62</v>
      </c>
      <c r="M23" t="s">
        <v>86</v>
      </c>
      <c r="N23" t="s">
        <v>87</v>
      </c>
      <c r="O23" t="s">
        <v>63</v>
      </c>
      <c r="P23" t="s">
        <v>74</v>
      </c>
      <c r="Q23" t="str">
        <f>IFERROR(VLOOKUP($J$2:$J$12502,Pollutant_mapping!$A$2:$B$9,2, FALSE),"")</f>
        <v>PM10</v>
      </c>
    </row>
    <row r="24" spans="1:17" hidden="1">
      <c r="A24" t="s">
        <v>66</v>
      </c>
      <c r="C24" t="s">
        <v>67</v>
      </c>
      <c r="D24" t="s">
        <v>90</v>
      </c>
      <c r="E24" t="s">
        <v>39</v>
      </c>
      <c r="F24" t="s">
        <v>91</v>
      </c>
      <c r="G24" t="s">
        <v>70</v>
      </c>
      <c r="I24" t="s">
        <v>41</v>
      </c>
      <c r="J24" t="s">
        <v>47</v>
      </c>
      <c r="K24">
        <v>0.45</v>
      </c>
      <c r="L24" t="s">
        <v>62</v>
      </c>
      <c r="M24" t="s">
        <v>86</v>
      </c>
      <c r="N24" t="s">
        <v>87</v>
      </c>
      <c r="O24" t="s">
        <v>63</v>
      </c>
      <c r="Q24" t="str">
        <f>IFERROR(VLOOKUP($J$2:$J$12502,Pollutant_mapping!$A$2:$B$9,2, FALSE),"")</f>
        <v>PM10</v>
      </c>
    </row>
    <row r="25" spans="1:17" hidden="1">
      <c r="A25" t="s">
        <v>72</v>
      </c>
      <c r="B25" t="s">
        <v>57</v>
      </c>
      <c r="C25" t="s">
        <v>73</v>
      </c>
      <c r="D25" t="s">
        <v>90</v>
      </c>
      <c r="E25" t="s">
        <v>39</v>
      </c>
      <c r="F25" t="s">
        <v>91</v>
      </c>
      <c r="G25" t="s">
        <v>70</v>
      </c>
      <c r="I25" t="s">
        <v>41</v>
      </c>
      <c r="J25" t="s">
        <v>47</v>
      </c>
      <c r="K25">
        <v>0.45</v>
      </c>
      <c r="L25" t="s">
        <v>62</v>
      </c>
      <c r="M25" t="s">
        <v>86</v>
      </c>
      <c r="N25" t="s">
        <v>87</v>
      </c>
      <c r="O25" t="s">
        <v>63</v>
      </c>
      <c r="P25" t="s">
        <v>74</v>
      </c>
      <c r="Q25" t="str">
        <f>IFERROR(VLOOKUP($J$2:$J$12502,Pollutant_mapping!$A$2:$B$9,2, FALSE),"")</f>
        <v>PM10</v>
      </c>
    </row>
    <row r="26" spans="1:17" hidden="1">
      <c r="A26" t="s">
        <v>88</v>
      </c>
      <c r="B26" t="s">
        <v>57</v>
      </c>
      <c r="C26" t="s">
        <v>89</v>
      </c>
      <c r="D26" t="s">
        <v>90</v>
      </c>
      <c r="E26" t="s">
        <v>39</v>
      </c>
      <c r="F26" t="s">
        <v>91</v>
      </c>
      <c r="G26" t="s">
        <v>70</v>
      </c>
      <c r="I26" t="s">
        <v>41</v>
      </c>
      <c r="J26" t="s">
        <v>47</v>
      </c>
      <c r="K26">
        <v>0.45</v>
      </c>
      <c r="L26" t="s">
        <v>62</v>
      </c>
      <c r="M26" t="s">
        <v>86</v>
      </c>
      <c r="N26" t="s">
        <v>87</v>
      </c>
      <c r="O26" t="s">
        <v>63</v>
      </c>
      <c r="P26" t="s">
        <v>74</v>
      </c>
      <c r="Q26" t="str">
        <f>IFERROR(VLOOKUP($J$2:$J$12502,Pollutant_mapping!$A$2:$B$9,2, FALSE),"")</f>
        <v>PM10</v>
      </c>
    </row>
    <row r="27" spans="1:17" hidden="1">
      <c r="A27" t="s">
        <v>66</v>
      </c>
      <c r="C27" t="s">
        <v>67</v>
      </c>
      <c r="D27" t="s">
        <v>84</v>
      </c>
      <c r="E27" t="s">
        <v>39</v>
      </c>
      <c r="F27" t="s">
        <v>85</v>
      </c>
      <c r="G27" t="s">
        <v>70</v>
      </c>
      <c r="I27" t="s">
        <v>41</v>
      </c>
      <c r="J27" t="s">
        <v>65</v>
      </c>
      <c r="K27">
        <v>0.45</v>
      </c>
      <c r="L27" t="s">
        <v>62</v>
      </c>
      <c r="M27" t="s">
        <v>86</v>
      </c>
      <c r="N27" t="s">
        <v>87</v>
      </c>
      <c r="O27" t="s">
        <v>63</v>
      </c>
      <c r="Q27" t="str">
        <f>IFERROR(VLOOKUP($J$2:$J$12502,Pollutant_mapping!$A$2:$B$9,2, FALSE),"")</f>
        <v>PM25</v>
      </c>
    </row>
    <row r="28" spans="1:17" hidden="1">
      <c r="A28" t="s">
        <v>72</v>
      </c>
      <c r="B28" t="s">
        <v>57</v>
      </c>
      <c r="C28" t="s">
        <v>73</v>
      </c>
      <c r="D28" t="s">
        <v>84</v>
      </c>
      <c r="E28" t="s">
        <v>39</v>
      </c>
      <c r="F28" t="s">
        <v>85</v>
      </c>
      <c r="G28" t="s">
        <v>70</v>
      </c>
      <c r="I28" t="s">
        <v>41</v>
      </c>
      <c r="J28" t="s">
        <v>65</v>
      </c>
      <c r="K28">
        <v>0.45</v>
      </c>
      <c r="L28" t="s">
        <v>62</v>
      </c>
      <c r="M28" t="s">
        <v>86</v>
      </c>
      <c r="N28" t="s">
        <v>87</v>
      </c>
      <c r="O28" t="s">
        <v>63</v>
      </c>
      <c r="P28" t="s">
        <v>74</v>
      </c>
      <c r="Q28" t="str">
        <f>IFERROR(VLOOKUP($J$2:$J$12502,Pollutant_mapping!$A$2:$B$9,2, FALSE),"")</f>
        <v>PM25</v>
      </c>
    </row>
    <row r="29" spans="1:17" hidden="1">
      <c r="A29" t="s">
        <v>88</v>
      </c>
      <c r="B29" t="s">
        <v>57</v>
      </c>
      <c r="C29" t="s">
        <v>89</v>
      </c>
      <c r="D29" t="s">
        <v>84</v>
      </c>
      <c r="E29" t="s">
        <v>39</v>
      </c>
      <c r="F29" t="s">
        <v>85</v>
      </c>
      <c r="G29" t="s">
        <v>70</v>
      </c>
      <c r="I29" t="s">
        <v>41</v>
      </c>
      <c r="J29" t="s">
        <v>65</v>
      </c>
      <c r="K29">
        <v>0.45</v>
      </c>
      <c r="L29" t="s">
        <v>62</v>
      </c>
      <c r="M29" t="s">
        <v>86</v>
      </c>
      <c r="N29" t="s">
        <v>87</v>
      </c>
      <c r="O29" t="s">
        <v>63</v>
      </c>
      <c r="P29" t="s">
        <v>74</v>
      </c>
      <c r="Q29" t="str">
        <f>IFERROR(VLOOKUP($J$2:$J$12502,Pollutant_mapping!$A$2:$B$9,2, FALSE),"")</f>
        <v>PM25</v>
      </c>
    </row>
    <row r="30" spans="1:17" hidden="1">
      <c r="A30" t="s">
        <v>66</v>
      </c>
      <c r="C30" t="s">
        <v>67</v>
      </c>
      <c r="D30" t="s">
        <v>90</v>
      </c>
      <c r="E30" t="s">
        <v>39</v>
      </c>
      <c r="F30" t="s">
        <v>91</v>
      </c>
      <c r="G30" t="s">
        <v>70</v>
      </c>
      <c r="I30" t="s">
        <v>41</v>
      </c>
      <c r="J30" t="s">
        <v>65</v>
      </c>
      <c r="K30">
        <v>0.45</v>
      </c>
      <c r="L30" t="s">
        <v>62</v>
      </c>
      <c r="M30" t="s">
        <v>86</v>
      </c>
      <c r="N30" t="s">
        <v>87</v>
      </c>
      <c r="O30" t="s">
        <v>63</v>
      </c>
      <c r="Q30" t="str">
        <f>IFERROR(VLOOKUP($J$2:$J$12502,Pollutant_mapping!$A$2:$B$9,2, FALSE),"")</f>
        <v>PM25</v>
      </c>
    </row>
    <row r="31" spans="1:17" hidden="1">
      <c r="A31" t="s">
        <v>72</v>
      </c>
      <c r="B31" t="s">
        <v>57</v>
      </c>
      <c r="C31" t="s">
        <v>73</v>
      </c>
      <c r="D31" t="s">
        <v>90</v>
      </c>
      <c r="E31" t="s">
        <v>39</v>
      </c>
      <c r="F31" t="s">
        <v>91</v>
      </c>
      <c r="G31" t="s">
        <v>70</v>
      </c>
      <c r="I31" t="s">
        <v>41</v>
      </c>
      <c r="J31" t="s">
        <v>65</v>
      </c>
      <c r="K31">
        <v>0.45</v>
      </c>
      <c r="L31" t="s">
        <v>62</v>
      </c>
      <c r="M31" t="s">
        <v>86</v>
      </c>
      <c r="N31" t="s">
        <v>87</v>
      </c>
      <c r="O31" t="s">
        <v>63</v>
      </c>
      <c r="P31" t="s">
        <v>74</v>
      </c>
      <c r="Q31" t="str">
        <f>IFERROR(VLOOKUP($J$2:$J$12502,Pollutant_mapping!$A$2:$B$9,2, FALSE),"")</f>
        <v>PM25</v>
      </c>
    </row>
    <row r="32" spans="1:17" hidden="1">
      <c r="A32" t="s">
        <v>88</v>
      </c>
      <c r="B32" t="s">
        <v>57</v>
      </c>
      <c r="C32" t="s">
        <v>89</v>
      </c>
      <c r="D32" t="s">
        <v>90</v>
      </c>
      <c r="E32" t="s">
        <v>39</v>
      </c>
      <c r="F32" t="s">
        <v>91</v>
      </c>
      <c r="G32" t="s">
        <v>70</v>
      </c>
      <c r="I32" t="s">
        <v>41</v>
      </c>
      <c r="J32" t="s">
        <v>65</v>
      </c>
      <c r="K32">
        <v>0.45</v>
      </c>
      <c r="L32" t="s">
        <v>62</v>
      </c>
      <c r="M32" t="s">
        <v>86</v>
      </c>
      <c r="N32" t="s">
        <v>87</v>
      </c>
      <c r="O32" t="s">
        <v>63</v>
      </c>
      <c r="P32" t="s">
        <v>74</v>
      </c>
      <c r="Q32" t="str">
        <f>IFERROR(VLOOKUP($J$2:$J$12502,Pollutant_mapping!$A$2:$B$9,2, FALSE),"")</f>
        <v>PM25</v>
      </c>
    </row>
    <row r="33" spans="1:17" hidden="1">
      <c r="A33" t="s">
        <v>56</v>
      </c>
      <c r="B33" t="s">
        <v>57</v>
      </c>
      <c r="C33" t="s">
        <v>58</v>
      </c>
      <c r="D33" t="s">
        <v>51</v>
      </c>
      <c r="E33" t="s">
        <v>39</v>
      </c>
      <c r="F33" t="s">
        <v>92</v>
      </c>
      <c r="G33" t="s">
        <v>70</v>
      </c>
      <c r="I33" t="s">
        <v>41</v>
      </c>
      <c r="J33" t="s">
        <v>47</v>
      </c>
      <c r="K33">
        <v>2.2000000000000002</v>
      </c>
      <c r="L33" t="s">
        <v>62</v>
      </c>
      <c r="M33" t="s">
        <v>93</v>
      </c>
      <c r="N33" t="s">
        <v>94</v>
      </c>
      <c r="O33" t="s">
        <v>63</v>
      </c>
      <c r="P33" t="s">
        <v>74</v>
      </c>
      <c r="Q33" t="str">
        <f>IFERROR(VLOOKUP($J$2:$J$12502,Pollutant_mapping!$A$2:$B$9,2, FALSE),"")</f>
        <v>PM10</v>
      </c>
    </row>
    <row r="34" spans="1:17" hidden="1">
      <c r="A34" t="s">
        <v>56</v>
      </c>
      <c r="B34" t="s">
        <v>57</v>
      </c>
      <c r="C34" t="s">
        <v>58</v>
      </c>
      <c r="D34" t="s">
        <v>51</v>
      </c>
      <c r="E34" t="s">
        <v>39</v>
      </c>
      <c r="F34" t="s">
        <v>92</v>
      </c>
      <c r="G34" t="s">
        <v>70</v>
      </c>
      <c r="I34" t="s">
        <v>41</v>
      </c>
      <c r="J34" t="s">
        <v>65</v>
      </c>
      <c r="K34">
        <v>2.2000000000000002</v>
      </c>
      <c r="L34" t="s">
        <v>62</v>
      </c>
      <c r="M34" t="s">
        <v>93</v>
      </c>
      <c r="N34" t="s">
        <v>94</v>
      </c>
      <c r="O34" t="s">
        <v>63</v>
      </c>
      <c r="P34" t="s">
        <v>74</v>
      </c>
      <c r="Q34" t="str">
        <f>IFERROR(VLOOKUP($J$2:$J$12502,Pollutant_mapping!$A$2:$B$9,2, FALSE),"")</f>
        <v>PM25</v>
      </c>
    </row>
    <row r="35" spans="1:17" hidden="1">
      <c r="A35" t="s">
        <v>66</v>
      </c>
      <c r="C35" t="s">
        <v>67</v>
      </c>
      <c r="D35" t="s">
        <v>77</v>
      </c>
      <c r="E35" t="s">
        <v>39</v>
      </c>
      <c r="F35" t="s">
        <v>78</v>
      </c>
      <c r="G35" t="s">
        <v>61</v>
      </c>
      <c r="I35" t="s">
        <v>41</v>
      </c>
      <c r="J35" t="s">
        <v>47</v>
      </c>
      <c r="K35">
        <v>9.5</v>
      </c>
      <c r="L35" t="s">
        <v>62</v>
      </c>
      <c r="M35">
        <v>6</v>
      </c>
      <c r="N35">
        <v>13</v>
      </c>
      <c r="O35" t="s">
        <v>95</v>
      </c>
      <c r="P35" t="s">
        <v>64</v>
      </c>
      <c r="Q35" t="str">
        <f>IFERROR(VLOOKUP($J$2:$J$12502,Pollutant_mapping!$A$2:$B$9,2, FALSE),"")</f>
        <v>PM10</v>
      </c>
    </row>
    <row r="36" spans="1:17" hidden="1">
      <c r="A36" t="s">
        <v>72</v>
      </c>
      <c r="B36" t="s">
        <v>57</v>
      </c>
      <c r="C36" t="s">
        <v>73</v>
      </c>
      <c r="D36" t="s">
        <v>77</v>
      </c>
      <c r="E36" t="s">
        <v>39</v>
      </c>
      <c r="F36" t="s">
        <v>78</v>
      </c>
      <c r="G36" t="s">
        <v>61</v>
      </c>
      <c r="I36" t="s">
        <v>41</v>
      </c>
      <c r="J36" t="s">
        <v>47</v>
      </c>
      <c r="K36">
        <v>9.5</v>
      </c>
      <c r="L36" t="s">
        <v>62</v>
      </c>
      <c r="M36">
        <v>6</v>
      </c>
      <c r="N36">
        <v>13</v>
      </c>
      <c r="O36" t="s">
        <v>95</v>
      </c>
      <c r="P36" t="s">
        <v>64</v>
      </c>
      <c r="Q36" t="str">
        <f>IFERROR(VLOOKUP($J$2:$J$12502,Pollutant_mapping!$A$2:$B$9,2, FALSE),"")</f>
        <v>PM10</v>
      </c>
    </row>
    <row r="37" spans="1:17" hidden="1">
      <c r="A37" t="s">
        <v>56</v>
      </c>
      <c r="B37" t="s">
        <v>57</v>
      </c>
      <c r="C37" t="s">
        <v>58</v>
      </c>
      <c r="D37" t="s">
        <v>77</v>
      </c>
      <c r="E37" t="s">
        <v>39</v>
      </c>
      <c r="F37" t="s">
        <v>78</v>
      </c>
      <c r="G37" t="s">
        <v>61</v>
      </c>
      <c r="I37" t="s">
        <v>41</v>
      </c>
      <c r="J37" t="s">
        <v>47</v>
      </c>
      <c r="K37">
        <v>9.5</v>
      </c>
      <c r="L37" t="s">
        <v>62</v>
      </c>
      <c r="M37">
        <v>6</v>
      </c>
      <c r="N37">
        <v>13</v>
      </c>
      <c r="O37" t="s">
        <v>95</v>
      </c>
      <c r="P37" t="s">
        <v>64</v>
      </c>
      <c r="Q37" t="str">
        <f>IFERROR(VLOOKUP($J$2:$J$12502,Pollutant_mapping!$A$2:$B$9,2, FALSE),"")</f>
        <v>PM10</v>
      </c>
    </row>
    <row r="38" spans="1:17" hidden="1">
      <c r="A38" t="s">
        <v>66</v>
      </c>
      <c r="C38" t="s">
        <v>67</v>
      </c>
      <c r="D38" t="s">
        <v>77</v>
      </c>
      <c r="E38" t="s">
        <v>39</v>
      </c>
      <c r="F38" t="s">
        <v>78</v>
      </c>
      <c r="G38" t="s">
        <v>61</v>
      </c>
      <c r="I38" t="s">
        <v>41</v>
      </c>
      <c r="J38" t="s">
        <v>65</v>
      </c>
      <c r="K38">
        <v>9.5</v>
      </c>
      <c r="L38" t="s">
        <v>62</v>
      </c>
      <c r="M38">
        <v>6</v>
      </c>
      <c r="N38">
        <v>13</v>
      </c>
      <c r="O38" t="s">
        <v>95</v>
      </c>
      <c r="P38" t="s">
        <v>64</v>
      </c>
      <c r="Q38" t="str">
        <f>IFERROR(VLOOKUP($J$2:$J$12502,Pollutant_mapping!$A$2:$B$9,2, FALSE),"")</f>
        <v>PM25</v>
      </c>
    </row>
    <row r="39" spans="1:17" hidden="1">
      <c r="A39" t="s">
        <v>72</v>
      </c>
      <c r="B39" t="s">
        <v>57</v>
      </c>
      <c r="C39" t="s">
        <v>73</v>
      </c>
      <c r="D39" t="s">
        <v>77</v>
      </c>
      <c r="E39" t="s">
        <v>39</v>
      </c>
      <c r="F39" t="s">
        <v>78</v>
      </c>
      <c r="G39" t="s">
        <v>61</v>
      </c>
      <c r="I39" t="s">
        <v>41</v>
      </c>
      <c r="J39" t="s">
        <v>65</v>
      </c>
      <c r="K39">
        <v>9.5</v>
      </c>
      <c r="L39" t="s">
        <v>62</v>
      </c>
      <c r="M39">
        <v>6</v>
      </c>
      <c r="N39">
        <v>13</v>
      </c>
      <c r="O39" t="s">
        <v>95</v>
      </c>
      <c r="P39" t="s">
        <v>64</v>
      </c>
      <c r="Q39" t="str">
        <f>IFERROR(VLOOKUP($J$2:$J$12502,Pollutant_mapping!$A$2:$B$9,2, FALSE),"")</f>
        <v>PM25</v>
      </c>
    </row>
    <row r="40" spans="1:17" hidden="1">
      <c r="A40" t="s">
        <v>56</v>
      </c>
      <c r="B40" t="s">
        <v>57</v>
      </c>
      <c r="C40" t="s">
        <v>58</v>
      </c>
      <c r="D40" t="s">
        <v>77</v>
      </c>
      <c r="E40" t="s">
        <v>39</v>
      </c>
      <c r="F40" t="s">
        <v>78</v>
      </c>
      <c r="G40" t="s">
        <v>61</v>
      </c>
      <c r="I40" t="s">
        <v>41</v>
      </c>
      <c r="J40" t="s">
        <v>65</v>
      </c>
      <c r="K40">
        <v>9.5</v>
      </c>
      <c r="L40" t="s">
        <v>62</v>
      </c>
      <c r="M40">
        <v>6</v>
      </c>
      <c r="N40">
        <v>13</v>
      </c>
      <c r="O40" t="s">
        <v>95</v>
      </c>
      <c r="P40" t="s">
        <v>64</v>
      </c>
      <c r="Q40" t="str">
        <f>IFERROR(VLOOKUP($J$2:$J$12502,Pollutant_mapping!$A$2:$B$9,2, FALSE),"")</f>
        <v>PM25</v>
      </c>
    </row>
    <row r="41" spans="1:17" hidden="1">
      <c r="A41" t="s">
        <v>96</v>
      </c>
      <c r="C41" t="s">
        <v>97</v>
      </c>
      <c r="D41" t="s">
        <v>38</v>
      </c>
      <c r="E41" t="s">
        <v>39</v>
      </c>
      <c r="F41" t="s">
        <v>98</v>
      </c>
      <c r="G41" t="s">
        <v>41</v>
      </c>
      <c r="J41" t="s">
        <v>65</v>
      </c>
      <c r="K41">
        <v>0.33</v>
      </c>
      <c r="L41" t="s">
        <v>99</v>
      </c>
      <c r="M41" t="s">
        <v>100</v>
      </c>
      <c r="N41" t="s">
        <v>101</v>
      </c>
      <c r="O41" t="s">
        <v>102</v>
      </c>
      <c r="Q41" t="str">
        <f>IFERROR(VLOOKUP($J$2:$J$12502,Pollutant_mapping!$A$2:$B$9,2, FALSE),"")</f>
        <v>PM25</v>
      </c>
    </row>
    <row r="42" spans="1:17" hidden="1">
      <c r="A42" t="s">
        <v>36</v>
      </c>
      <c r="C42" t="s">
        <v>37</v>
      </c>
      <c r="E42" t="s">
        <v>38</v>
      </c>
      <c r="F42" t="s">
        <v>39</v>
      </c>
      <c r="G42" t="s">
        <v>40</v>
      </c>
      <c r="H42" t="s">
        <v>41</v>
      </c>
      <c r="J42" t="s">
        <v>42</v>
      </c>
      <c r="K42" t="s">
        <v>54</v>
      </c>
      <c r="L42" t="s">
        <v>103</v>
      </c>
      <c r="M42" t="s">
        <v>45</v>
      </c>
      <c r="N42" t="s">
        <v>104</v>
      </c>
      <c r="O42" t="s">
        <v>105</v>
      </c>
      <c r="Q42" t="str">
        <f>IFERROR(VLOOKUP($J$2:$J$12502,Pollutant_mapping!$A$2:$B$9,2, FALSE),"")</f>
        <v/>
      </c>
    </row>
    <row r="43" spans="1:17" hidden="1">
      <c r="A43" t="s">
        <v>106</v>
      </c>
      <c r="C43" t="s">
        <v>107</v>
      </c>
      <c r="D43" t="s">
        <v>108</v>
      </c>
      <c r="E43" t="s">
        <v>39</v>
      </c>
      <c r="F43" t="s">
        <v>109</v>
      </c>
      <c r="G43" t="s">
        <v>41</v>
      </c>
      <c r="J43" t="s">
        <v>47</v>
      </c>
      <c r="K43">
        <v>2.2999999999999998</v>
      </c>
      <c r="L43" t="s">
        <v>110</v>
      </c>
      <c r="M43">
        <v>1</v>
      </c>
      <c r="N43">
        <v>5</v>
      </c>
      <c r="O43" t="s">
        <v>111</v>
      </c>
      <c r="Q43" t="str">
        <f>IFERROR(VLOOKUP($J$2:$J$12502,Pollutant_mapping!$A$2:$B$9,2, FALSE),"")</f>
        <v>PM10</v>
      </c>
    </row>
    <row r="44" spans="1:17" hidden="1">
      <c r="A44" t="s">
        <v>106</v>
      </c>
      <c r="C44" t="s">
        <v>107</v>
      </c>
      <c r="D44" t="s">
        <v>108</v>
      </c>
      <c r="E44" t="s">
        <v>39</v>
      </c>
      <c r="F44" t="s">
        <v>109</v>
      </c>
      <c r="G44" t="s">
        <v>41</v>
      </c>
      <c r="J44" t="s">
        <v>65</v>
      </c>
      <c r="K44">
        <v>2.2999999999999998</v>
      </c>
      <c r="L44" t="s">
        <v>110</v>
      </c>
      <c r="M44">
        <v>1</v>
      </c>
      <c r="N44">
        <v>5</v>
      </c>
      <c r="O44" t="s">
        <v>111</v>
      </c>
      <c r="Q44" t="str">
        <f>IFERROR(VLOOKUP($J$2:$J$12502,Pollutant_mapping!$A$2:$B$9,2, FALSE),"")</f>
        <v>PM25</v>
      </c>
    </row>
    <row r="45" spans="1:17" hidden="1">
      <c r="A45" t="s">
        <v>106</v>
      </c>
      <c r="C45" t="s">
        <v>107</v>
      </c>
      <c r="D45" t="s">
        <v>108</v>
      </c>
      <c r="E45" t="s">
        <v>39</v>
      </c>
      <c r="F45" t="s">
        <v>109</v>
      </c>
      <c r="G45" t="s">
        <v>41</v>
      </c>
      <c r="J45" t="s">
        <v>49</v>
      </c>
      <c r="K45">
        <v>2.2999999999999998</v>
      </c>
      <c r="L45" t="s">
        <v>110</v>
      </c>
      <c r="M45">
        <v>1</v>
      </c>
      <c r="N45">
        <v>5</v>
      </c>
      <c r="O45" t="s">
        <v>111</v>
      </c>
      <c r="Q45" t="str">
        <f>IFERROR(VLOOKUP($J$2:$J$12502,Pollutant_mapping!$A$2:$B$9,2, FALSE),"")</f>
        <v/>
      </c>
    </row>
    <row r="46" spans="1:17" hidden="1">
      <c r="A46" t="s">
        <v>112</v>
      </c>
      <c r="C46" t="s">
        <v>113</v>
      </c>
      <c r="D46" t="s">
        <v>114</v>
      </c>
      <c r="E46" t="s">
        <v>39</v>
      </c>
      <c r="F46" t="s">
        <v>115</v>
      </c>
      <c r="G46" t="s">
        <v>41</v>
      </c>
      <c r="I46" t="s">
        <v>116</v>
      </c>
      <c r="J46" t="s">
        <v>117</v>
      </c>
      <c r="K46">
        <v>0.04</v>
      </c>
      <c r="L46" t="s">
        <v>118</v>
      </c>
      <c r="M46" t="s">
        <v>119</v>
      </c>
      <c r="N46" t="s">
        <v>46</v>
      </c>
      <c r="O46" t="s">
        <v>111</v>
      </c>
      <c r="Q46" t="str">
        <f>IFERROR(VLOOKUP($J$2:$J$12502,Pollutant_mapping!$A$2:$B$9,2, FALSE),"")</f>
        <v/>
      </c>
    </row>
    <row r="47" spans="1:17" hidden="1">
      <c r="A47" t="s">
        <v>112</v>
      </c>
      <c r="C47" t="s">
        <v>113</v>
      </c>
      <c r="D47" t="s">
        <v>108</v>
      </c>
      <c r="E47" t="s">
        <v>120</v>
      </c>
      <c r="F47" t="s">
        <v>41</v>
      </c>
      <c r="G47" t="s">
        <v>41</v>
      </c>
      <c r="I47" t="s">
        <v>41</v>
      </c>
      <c r="J47" t="s">
        <v>117</v>
      </c>
      <c r="K47">
        <v>0.04</v>
      </c>
      <c r="L47" t="s">
        <v>118</v>
      </c>
      <c r="M47" t="s">
        <v>119</v>
      </c>
      <c r="N47" t="s">
        <v>46</v>
      </c>
      <c r="O47" t="s">
        <v>111</v>
      </c>
      <c r="Q47" t="str">
        <f>IFERROR(VLOOKUP($J$2:$J$12502,Pollutant_mapping!$A$2:$B$9,2, FALSE),"")</f>
        <v/>
      </c>
    </row>
    <row r="48" spans="1:17" hidden="1">
      <c r="A48" t="s">
        <v>112</v>
      </c>
      <c r="C48" t="s">
        <v>113</v>
      </c>
      <c r="D48" t="s">
        <v>114</v>
      </c>
      <c r="E48" t="s">
        <v>39</v>
      </c>
      <c r="F48" t="s">
        <v>115</v>
      </c>
      <c r="G48" t="s">
        <v>41</v>
      </c>
      <c r="I48" t="s">
        <v>116</v>
      </c>
      <c r="J48" t="s">
        <v>54</v>
      </c>
      <c r="K48">
        <v>0.7</v>
      </c>
      <c r="L48" t="s">
        <v>121</v>
      </c>
      <c r="M48" t="s">
        <v>122</v>
      </c>
      <c r="N48" t="s">
        <v>123</v>
      </c>
      <c r="O48" t="s">
        <v>111</v>
      </c>
      <c r="Q48" t="str">
        <f>IFERROR(VLOOKUP($J$2:$J$12502,Pollutant_mapping!$A$2:$B$9,2, FALSE),"")</f>
        <v>VOC</v>
      </c>
    </row>
    <row r="49" spans="1:17" hidden="1">
      <c r="A49" t="s">
        <v>112</v>
      </c>
      <c r="C49" t="s">
        <v>113</v>
      </c>
      <c r="D49" t="s">
        <v>108</v>
      </c>
      <c r="E49" t="s">
        <v>120</v>
      </c>
      <c r="F49" t="s">
        <v>41</v>
      </c>
      <c r="G49" t="s">
        <v>41</v>
      </c>
      <c r="I49" t="s">
        <v>41</v>
      </c>
      <c r="J49" t="s">
        <v>54</v>
      </c>
      <c r="K49">
        <v>0.7</v>
      </c>
      <c r="L49" t="s">
        <v>121</v>
      </c>
      <c r="M49" t="s">
        <v>122</v>
      </c>
      <c r="N49" t="s">
        <v>123</v>
      </c>
      <c r="O49" t="s">
        <v>111</v>
      </c>
      <c r="Q49" t="str">
        <f>IFERROR(VLOOKUP($J$2:$J$12502,Pollutant_mapping!$A$2:$B$9,2, FALSE),"")</f>
        <v>VOC</v>
      </c>
    </row>
    <row r="50" spans="1:17" hidden="1">
      <c r="A50" t="s">
        <v>106</v>
      </c>
      <c r="C50" t="s">
        <v>107</v>
      </c>
      <c r="D50" t="s">
        <v>114</v>
      </c>
      <c r="E50" t="s">
        <v>39</v>
      </c>
      <c r="F50" t="s">
        <v>124</v>
      </c>
      <c r="G50" t="s">
        <v>41</v>
      </c>
      <c r="J50" t="s">
        <v>125</v>
      </c>
      <c r="K50">
        <v>2.99</v>
      </c>
      <c r="L50" t="s">
        <v>126</v>
      </c>
      <c r="M50" t="s">
        <v>127</v>
      </c>
      <c r="N50">
        <v>6</v>
      </c>
      <c r="O50" t="s">
        <v>128</v>
      </c>
      <c r="Q50" t="str">
        <f>IFERROR(VLOOKUP($J$2:$J$12502,Pollutant_mapping!$A$2:$B$9,2, FALSE),"")</f>
        <v/>
      </c>
    </row>
    <row r="51" spans="1:17" hidden="1">
      <c r="A51" t="s">
        <v>106</v>
      </c>
      <c r="C51" t="s">
        <v>107</v>
      </c>
      <c r="D51" t="s">
        <v>129</v>
      </c>
      <c r="E51" t="s">
        <v>39</v>
      </c>
      <c r="F51" t="s">
        <v>130</v>
      </c>
      <c r="G51" t="s">
        <v>41</v>
      </c>
      <c r="J51" t="s">
        <v>131</v>
      </c>
      <c r="K51">
        <v>0.08</v>
      </c>
      <c r="L51" t="s">
        <v>126</v>
      </c>
      <c r="M51" t="s">
        <v>132</v>
      </c>
      <c r="N51" t="s">
        <v>100</v>
      </c>
      <c r="O51" t="s">
        <v>128</v>
      </c>
      <c r="Q51" t="str">
        <f>IFERROR(VLOOKUP($J$2:$J$12502,Pollutant_mapping!$A$2:$B$9,2, FALSE),"")</f>
        <v/>
      </c>
    </row>
    <row r="52" spans="1:17" hidden="1">
      <c r="A52" t="s">
        <v>106</v>
      </c>
      <c r="C52" t="s">
        <v>107</v>
      </c>
      <c r="D52" t="s">
        <v>38</v>
      </c>
      <c r="E52" t="s">
        <v>39</v>
      </c>
      <c r="F52" t="s">
        <v>133</v>
      </c>
      <c r="G52" t="s">
        <v>41</v>
      </c>
      <c r="J52" t="s">
        <v>131</v>
      </c>
      <c r="K52">
        <v>0.13</v>
      </c>
      <c r="L52" t="s">
        <v>126</v>
      </c>
      <c r="M52" t="s">
        <v>46</v>
      </c>
      <c r="N52" t="s">
        <v>122</v>
      </c>
      <c r="O52" t="s">
        <v>128</v>
      </c>
      <c r="Q52" t="str">
        <f>IFERROR(VLOOKUP($J$2:$J$12502,Pollutant_mapping!$A$2:$B$9,2, FALSE),"")</f>
        <v/>
      </c>
    </row>
    <row r="53" spans="1:17" hidden="1">
      <c r="A53" t="s">
        <v>106</v>
      </c>
      <c r="C53" t="s">
        <v>107</v>
      </c>
      <c r="D53" t="s">
        <v>129</v>
      </c>
      <c r="E53" t="s">
        <v>39</v>
      </c>
      <c r="F53" t="s">
        <v>130</v>
      </c>
      <c r="G53" t="s">
        <v>41</v>
      </c>
      <c r="J53" t="s">
        <v>134</v>
      </c>
      <c r="K53">
        <v>0.16</v>
      </c>
      <c r="L53" t="s">
        <v>126</v>
      </c>
      <c r="M53" t="s">
        <v>46</v>
      </c>
      <c r="N53" t="s">
        <v>122</v>
      </c>
      <c r="O53" t="s">
        <v>128</v>
      </c>
      <c r="Q53" t="str">
        <f>IFERROR(VLOOKUP($J$2:$J$12502,Pollutant_mapping!$A$2:$B$9,2, FALSE),"")</f>
        <v/>
      </c>
    </row>
    <row r="54" spans="1:17" hidden="1">
      <c r="A54" t="s">
        <v>106</v>
      </c>
      <c r="C54" t="s">
        <v>107</v>
      </c>
      <c r="D54" t="s">
        <v>129</v>
      </c>
      <c r="E54" t="s">
        <v>39</v>
      </c>
      <c r="F54" t="s">
        <v>130</v>
      </c>
      <c r="G54" t="s">
        <v>41</v>
      </c>
      <c r="J54" t="s">
        <v>135</v>
      </c>
      <c r="K54">
        <v>0.16</v>
      </c>
      <c r="L54" t="s">
        <v>126</v>
      </c>
      <c r="M54" t="s">
        <v>46</v>
      </c>
      <c r="N54" t="s">
        <v>122</v>
      </c>
      <c r="O54" t="s">
        <v>128</v>
      </c>
      <c r="Q54" t="str">
        <f>IFERROR(VLOOKUP($J$2:$J$12502,Pollutant_mapping!$A$2:$B$9,2, FALSE),"")</f>
        <v/>
      </c>
    </row>
    <row r="55" spans="1:17" hidden="1">
      <c r="A55" t="s">
        <v>106</v>
      </c>
      <c r="C55" t="s">
        <v>107</v>
      </c>
      <c r="D55" t="s">
        <v>136</v>
      </c>
      <c r="E55" t="s">
        <v>39</v>
      </c>
      <c r="F55" t="s">
        <v>137</v>
      </c>
      <c r="G55" t="s">
        <v>41</v>
      </c>
      <c r="J55" t="s">
        <v>131</v>
      </c>
      <c r="K55">
        <v>0.18</v>
      </c>
      <c r="L55" t="s">
        <v>126</v>
      </c>
      <c r="M55" t="s">
        <v>46</v>
      </c>
      <c r="N55" t="s">
        <v>138</v>
      </c>
      <c r="O55" t="s">
        <v>128</v>
      </c>
      <c r="Q55" t="str">
        <f>IFERROR(VLOOKUP($J$2:$J$12502,Pollutant_mapping!$A$2:$B$9,2, FALSE),"")</f>
        <v/>
      </c>
    </row>
    <row r="56" spans="1:17" hidden="1">
      <c r="A56" t="s">
        <v>106</v>
      </c>
      <c r="C56" t="s">
        <v>107</v>
      </c>
      <c r="D56" t="s">
        <v>129</v>
      </c>
      <c r="E56" t="s">
        <v>39</v>
      </c>
      <c r="F56" t="s">
        <v>130</v>
      </c>
      <c r="G56" t="s">
        <v>41</v>
      </c>
      <c r="J56" t="s">
        <v>139</v>
      </c>
      <c r="K56">
        <v>0.24</v>
      </c>
      <c r="L56" t="s">
        <v>126</v>
      </c>
      <c r="M56" t="s">
        <v>46</v>
      </c>
      <c r="N56" t="s">
        <v>140</v>
      </c>
      <c r="O56" t="s">
        <v>128</v>
      </c>
      <c r="Q56" t="str">
        <f>IFERROR(VLOOKUP($J$2:$J$12502,Pollutant_mapping!$A$2:$B$9,2, FALSE),"")</f>
        <v/>
      </c>
    </row>
    <row r="57" spans="1:17" hidden="1">
      <c r="A57" t="s">
        <v>106</v>
      </c>
      <c r="C57" t="s">
        <v>107</v>
      </c>
      <c r="D57" t="s">
        <v>129</v>
      </c>
      <c r="E57" t="s">
        <v>39</v>
      </c>
      <c r="F57" t="s">
        <v>130</v>
      </c>
      <c r="G57" t="s">
        <v>41</v>
      </c>
      <c r="J57" t="s">
        <v>141</v>
      </c>
      <c r="K57">
        <v>0.25</v>
      </c>
      <c r="L57" t="s">
        <v>126</v>
      </c>
      <c r="M57" t="s">
        <v>46</v>
      </c>
      <c r="N57" t="s">
        <v>140</v>
      </c>
      <c r="O57" t="s">
        <v>128</v>
      </c>
      <c r="Q57" t="str">
        <f>IFERROR(VLOOKUP($J$2:$J$12502,Pollutant_mapping!$A$2:$B$9,2, FALSE),"")</f>
        <v/>
      </c>
    </row>
    <row r="58" spans="1:17" hidden="1">
      <c r="A58" t="s">
        <v>106</v>
      </c>
      <c r="C58" t="s">
        <v>107</v>
      </c>
      <c r="D58" t="s">
        <v>38</v>
      </c>
      <c r="E58" t="s">
        <v>39</v>
      </c>
      <c r="F58" t="s">
        <v>133</v>
      </c>
      <c r="G58" t="s">
        <v>41</v>
      </c>
      <c r="J58" t="s">
        <v>134</v>
      </c>
      <c r="K58">
        <v>0.26</v>
      </c>
      <c r="L58" t="s">
        <v>126</v>
      </c>
      <c r="M58" t="s">
        <v>46</v>
      </c>
      <c r="N58" t="s">
        <v>140</v>
      </c>
      <c r="O58" t="s">
        <v>128</v>
      </c>
      <c r="Q58" t="str">
        <f>IFERROR(VLOOKUP($J$2:$J$12502,Pollutant_mapping!$A$2:$B$9,2, FALSE),"")</f>
        <v/>
      </c>
    </row>
    <row r="59" spans="1:17" hidden="1">
      <c r="A59" t="s">
        <v>106</v>
      </c>
      <c r="C59" t="s">
        <v>107</v>
      </c>
      <c r="D59" t="s">
        <v>38</v>
      </c>
      <c r="E59" t="s">
        <v>39</v>
      </c>
      <c r="F59" t="s">
        <v>133</v>
      </c>
      <c r="G59" t="s">
        <v>41</v>
      </c>
      <c r="J59" t="s">
        <v>135</v>
      </c>
      <c r="K59">
        <v>0.26</v>
      </c>
      <c r="L59" t="s">
        <v>126</v>
      </c>
      <c r="M59" t="s">
        <v>46</v>
      </c>
      <c r="N59" t="s">
        <v>140</v>
      </c>
      <c r="O59" t="s">
        <v>128</v>
      </c>
      <c r="Q59" t="str">
        <f>IFERROR(VLOOKUP($J$2:$J$12502,Pollutant_mapping!$A$2:$B$9,2, FALSE),"")</f>
        <v/>
      </c>
    </row>
    <row r="60" spans="1:17" hidden="1">
      <c r="A60" t="s">
        <v>106</v>
      </c>
      <c r="C60" t="s">
        <v>107</v>
      </c>
      <c r="D60" t="s">
        <v>129</v>
      </c>
      <c r="E60" t="s">
        <v>39</v>
      </c>
      <c r="F60" t="s">
        <v>130</v>
      </c>
      <c r="G60" t="s">
        <v>41</v>
      </c>
      <c r="J60" t="s">
        <v>142</v>
      </c>
      <c r="K60">
        <v>0.27</v>
      </c>
      <c r="L60" t="s">
        <v>143</v>
      </c>
      <c r="M60" t="s">
        <v>46</v>
      </c>
      <c r="N60" t="s">
        <v>140</v>
      </c>
      <c r="O60" t="s">
        <v>128</v>
      </c>
      <c r="Q60" t="str">
        <f>IFERROR(VLOOKUP($J$2:$J$12502,Pollutant_mapping!$A$2:$B$9,2, FALSE),"")</f>
        <v/>
      </c>
    </row>
    <row r="61" spans="1:17" hidden="1">
      <c r="A61" t="s">
        <v>106</v>
      </c>
      <c r="C61" t="s">
        <v>107</v>
      </c>
      <c r="D61" t="s">
        <v>136</v>
      </c>
      <c r="E61" t="s">
        <v>39</v>
      </c>
      <c r="F61" t="s">
        <v>137</v>
      </c>
      <c r="G61" t="s">
        <v>41</v>
      </c>
      <c r="J61" t="s">
        <v>134</v>
      </c>
      <c r="K61">
        <v>0.36</v>
      </c>
      <c r="L61" t="s">
        <v>126</v>
      </c>
      <c r="M61" t="s">
        <v>100</v>
      </c>
      <c r="N61" t="s">
        <v>144</v>
      </c>
      <c r="O61" t="s">
        <v>128</v>
      </c>
      <c r="Q61" t="str">
        <f>IFERROR(VLOOKUP($J$2:$J$12502,Pollutant_mapping!$A$2:$B$9,2, FALSE),"")</f>
        <v/>
      </c>
    </row>
    <row r="62" spans="1:17" hidden="1">
      <c r="A62" t="s">
        <v>106</v>
      </c>
      <c r="C62" t="s">
        <v>107</v>
      </c>
      <c r="D62" t="s">
        <v>136</v>
      </c>
      <c r="E62" t="s">
        <v>39</v>
      </c>
      <c r="F62" t="s">
        <v>137</v>
      </c>
      <c r="G62" t="s">
        <v>41</v>
      </c>
      <c r="J62" t="s">
        <v>135</v>
      </c>
      <c r="K62">
        <v>0.36</v>
      </c>
      <c r="L62" t="s">
        <v>126</v>
      </c>
      <c r="M62" t="s">
        <v>100</v>
      </c>
      <c r="N62" t="s">
        <v>144</v>
      </c>
      <c r="O62" t="s">
        <v>128</v>
      </c>
      <c r="Q62" t="str">
        <f>IFERROR(VLOOKUP($J$2:$J$12502,Pollutant_mapping!$A$2:$B$9,2, FALSE),"")</f>
        <v/>
      </c>
    </row>
    <row r="63" spans="1:17" hidden="1">
      <c r="A63" t="s">
        <v>106</v>
      </c>
      <c r="C63" t="s">
        <v>107</v>
      </c>
      <c r="D63" t="s">
        <v>38</v>
      </c>
      <c r="E63" t="s">
        <v>39</v>
      </c>
      <c r="F63" t="s">
        <v>133</v>
      </c>
      <c r="G63" t="s">
        <v>41</v>
      </c>
      <c r="J63" t="s">
        <v>139</v>
      </c>
      <c r="K63">
        <v>0.39</v>
      </c>
      <c r="L63" t="s">
        <v>126</v>
      </c>
      <c r="M63" t="s">
        <v>100</v>
      </c>
      <c r="N63" t="s">
        <v>145</v>
      </c>
      <c r="O63" t="s">
        <v>128</v>
      </c>
      <c r="Q63" t="str">
        <f>IFERROR(VLOOKUP($J$2:$J$12502,Pollutant_mapping!$A$2:$B$9,2, FALSE),"")</f>
        <v/>
      </c>
    </row>
    <row r="64" spans="1:17" hidden="1">
      <c r="A64" t="s">
        <v>106</v>
      </c>
      <c r="C64" t="s">
        <v>107</v>
      </c>
      <c r="D64" t="s">
        <v>38</v>
      </c>
      <c r="E64" t="s">
        <v>39</v>
      </c>
      <c r="F64" t="s">
        <v>133</v>
      </c>
      <c r="G64" t="s">
        <v>41</v>
      </c>
      <c r="J64" t="s">
        <v>141</v>
      </c>
      <c r="K64">
        <v>0.41</v>
      </c>
      <c r="L64" t="s">
        <v>126</v>
      </c>
      <c r="M64" t="s">
        <v>100</v>
      </c>
      <c r="N64" t="s">
        <v>145</v>
      </c>
      <c r="O64" t="s">
        <v>128</v>
      </c>
      <c r="Q64" t="str">
        <f>IFERROR(VLOOKUP($J$2:$J$12502,Pollutant_mapping!$A$2:$B$9,2, FALSE),"")</f>
        <v/>
      </c>
    </row>
    <row r="65" spans="1:17" hidden="1">
      <c r="A65" t="s">
        <v>106</v>
      </c>
      <c r="C65" t="s">
        <v>107</v>
      </c>
      <c r="D65" t="s">
        <v>114</v>
      </c>
      <c r="E65" t="s">
        <v>39</v>
      </c>
      <c r="F65" t="s">
        <v>124</v>
      </c>
      <c r="G65" t="s">
        <v>41</v>
      </c>
      <c r="J65" t="s">
        <v>131</v>
      </c>
      <c r="K65">
        <v>0.42</v>
      </c>
      <c r="L65" t="s">
        <v>126</v>
      </c>
      <c r="M65" t="s">
        <v>100</v>
      </c>
      <c r="N65" t="s">
        <v>145</v>
      </c>
      <c r="O65" t="s">
        <v>128</v>
      </c>
      <c r="Q65" t="str">
        <f>IFERROR(VLOOKUP($J$2:$J$12502,Pollutant_mapping!$A$2:$B$9,2, FALSE),"")</f>
        <v/>
      </c>
    </row>
    <row r="66" spans="1:17" hidden="1">
      <c r="A66" t="s">
        <v>106</v>
      </c>
      <c r="C66" t="s">
        <v>107</v>
      </c>
      <c r="D66" t="s">
        <v>38</v>
      </c>
      <c r="E66" t="s">
        <v>39</v>
      </c>
      <c r="F66" t="s">
        <v>133</v>
      </c>
      <c r="G66" t="s">
        <v>41</v>
      </c>
      <c r="J66" t="s">
        <v>142</v>
      </c>
      <c r="K66">
        <v>0.44</v>
      </c>
      <c r="L66" t="s">
        <v>143</v>
      </c>
      <c r="M66" t="s">
        <v>100</v>
      </c>
      <c r="N66" t="s">
        <v>48</v>
      </c>
      <c r="O66" t="s">
        <v>128</v>
      </c>
      <c r="Q66" t="str">
        <f>IFERROR(VLOOKUP($J$2:$J$12502,Pollutant_mapping!$A$2:$B$9,2, FALSE),"")</f>
        <v/>
      </c>
    </row>
    <row r="67" spans="1:17" hidden="1">
      <c r="A67" t="s">
        <v>106</v>
      </c>
      <c r="C67" t="s">
        <v>107</v>
      </c>
      <c r="D67" t="s">
        <v>136</v>
      </c>
      <c r="E67" t="s">
        <v>39</v>
      </c>
      <c r="F67" t="s">
        <v>137</v>
      </c>
      <c r="G67" t="s">
        <v>41</v>
      </c>
      <c r="J67" t="s">
        <v>139</v>
      </c>
      <c r="K67">
        <v>0.55000000000000004</v>
      </c>
      <c r="L67" t="s">
        <v>126</v>
      </c>
      <c r="M67" t="s">
        <v>122</v>
      </c>
      <c r="N67" t="s">
        <v>50</v>
      </c>
      <c r="O67" t="s">
        <v>128</v>
      </c>
      <c r="Q67" t="str">
        <f>IFERROR(VLOOKUP($J$2:$J$12502,Pollutant_mapping!$A$2:$B$9,2, FALSE),"")</f>
        <v/>
      </c>
    </row>
    <row r="68" spans="1:17" hidden="1">
      <c r="A68" t="s">
        <v>106</v>
      </c>
      <c r="C68" t="s">
        <v>107</v>
      </c>
      <c r="D68" t="s">
        <v>129</v>
      </c>
      <c r="E68" t="s">
        <v>39</v>
      </c>
      <c r="F68" t="s">
        <v>130</v>
      </c>
      <c r="G68" t="s">
        <v>41</v>
      </c>
      <c r="J68" t="s">
        <v>125</v>
      </c>
      <c r="K68">
        <v>0.56999999999999995</v>
      </c>
      <c r="L68" t="s">
        <v>126</v>
      </c>
      <c r="M68" t="s">
        <v>122</v>
      </c>
      <c r="N68" t="s">
        <v>50</v>
      </c>
      <c r="O68" t="s">
        <v>128</v>
      </c>
      <c r="Q68" t="str">
        <f>IFERROR(VLOOKUP($J$2:$J$12502,Pollutant_mapping!$A$2:$B$9,2, FALSE),"")</f>
        <v/>
      </c>
    </row>
    <row r="69" spans="1:17" hidden="1">
      <c r="A69" t="s">
        <v>106</v>
      </c>
      <c r="C69" t="s">
        <v>107</v>
      </c>
      <c r="D69" t="s">
        <v>136</v>
      </c>
      <c r="E69" t="s">
        <v>39</v>
      </c>
      <c r="F69" t="s">
        <v>137</v>
      </c>
      <c r="G69" t="s">
        <v>41</v>
      </c>
      <c r="J69" t="s">
        <v>141</v>
      </c>
      <c r="K69">
        <v>0.57999999999999996</v>
      </c>
      <c r="L69" t="s">
        <v>126</v>
      </c>
      <c r="M69" t="s">
        <v>122</v>
      </c>
      <c r="N69" t="s">
        <v>146</v>
      </c>
      <c r="O69" t="s">
        <v>128</v>
      </c>
      <c r="Q69" t="str">
        <f>IFERROR(VLOOKUP($J$2:$J$12502,Pollutant_mapping!$A$2:$B$9,2, FALSE),"")</f>
        <v/>
      </c>
    </row>
    <row r="70" spans="1:17" hidden="1">
      <c r="A70" t="s">
        <v>106</v>
      </c>
      <c r="C70" t="s">
        <v>107</v>
      </c>
      <c r="D70" t="s">
        <v>136</v>
      </c>
      <c r="E70" t="s">
        <v>39</v>
      </c>
      <c r="F70" t="s">
        <v>137</v>
      </c>
      <c r="G70" t="s">
        <v>41</v>
      </c>
      <c r="J70" t="s">
        <v>142</v>
      </c>
      <c r="K70">
        <v>0.62</v>
      </c>
      <c r="L70" t="s">
        <v>143</v>
      </c>
      <c r="M70" t="s">
        <v>122</v>
      </c>
      <c r="N70" t="s">
        <v>146</v>
      </c>
      <c r="O70" t="s">
        <v>128</v>
      </c>
      <c r="Q70" t="str">
        <f>IFERROR(VLOOKUP($J$2:$J$12502,Pollutant_mapping!$A$2:$B$9,2, FALSE),"")</f>
        <v/>
      </c>
    </row>
    <row r="71" spans="1:17" hidden="1">
      <c r="A71" t="s">
        <v>106</v>
      </c>
      <c r="C71" t="s">
        <v>107</v>
      </c>
      <c r="D71" t="s">
        <v>114</v>
      </c>
      <c r="E71" t="s">
        <v>39</v>
      </c>
      <c r="F71" t="s">
        <v>124</v>
      </c>
      <c r="G71" t="s">
        <v>41</v>
      </c>
      <c r="J71" t="s">
        <v>134</v>
      </c>
      <c r="K71">
        <v>0.85</v>
      </c>
      <c r="L71" t="s">
        <v>126</v>
      </c>
      <c r="M71" t="s">
        <v>138</v>
      </c>
      <c r="N71" t="s">
        <v>147</v>
      </c>
      <c r="O71" t="s">
        <v>128</v>
      </c>
      <c r="Q71" t="str">
        <f>IFERROR(VLOOKUP($J$2:$J$12502,Pollutant_mapping!$A$2:$B$9,2, FALSE),"")</f>
        <v/>
      </c>
    </row>
    <row r="72" spans="1:17" hidden="1">
      <c r="A72" t="s">
        <v>106</v>
      </c>
      <c r="C72" t="s">
        <v>107</v>
      </c>
      <c r="D72" t="s">
        <v>114</v>
      </c>
      <c r="E72" t="s">
        <v>39</v>
      </c>
      <c r="F72" t="s">
        <v>124</v>
      </c>
      <c r="G72" t="s">
        <v>41</v>
      </c>
      <c r="J72" t="s">
        <v>135</v>
      </c>
      <c r="K72">
        <v>0.85</v>
      </c>
      <c r="L72" t="s">
        <v>126</v>
      </c>
      <c r="M72" t="s">
        <v>138</v>
      </c>
      <c r="N72" t="s">
        <v>147</v>
      </c>
      <c r="O72" t="s">
        <v>128</v>
      </c>
      <c r="Q72" t="str">
        <f>IFERROR(VLOOKUP($J$2:$J$12502,Pollutant_mapping!$A$2:$B$9,2, FALSE),"")</f>
        <v/>
      </c>
    </row>
    <row r="73" spans="1:17" hidden="1">
      <c r="A73" t="s">
        <v>106</v>
      </c>
      <c r="C73" t="s">
        <v>107</v>
      </c>
      <c r="D73" t="s">
        <v>38</v>
      </c>
      <c r="E73" t="s">
        <v>39</v>
      </c>
      <c r="F73" t="s">
        <v>133</v>
      </c>
      <c r="G73" t="s">
        <v>41</v>
      </c>
      <c r="J73" t="s">
        <v>125</v>
      </c>
      <c r="K73">
        <v>0.91</v>
      </c>
      <c r="L73" t="s">
        <v>126</v>
      </c>
      <c r="M73" t="s">
        <v>140</v>
      </c>
      <c r="N73" t="s">
        <v>148</v>
      </c>
      <c r="O73" t="s">
        <v>128</v>
      </c>
      <c r="Q73" t="str">
        <f>IFERROR(VLOOKUP($J$2:$J$12502,Pollutant_mapping!$A$2:$B$9,2, FALSE),"")</f>
        <v/>
      </c>
    </row>
    <row r="74" spans="1:17" hidden="1">
      <c r="A74" t="s">
        <v>106</v>
      </c>
      <c r="C74" t="s">
        <v>107</v>
      </c>
      <c r="D74" t="s">
        <v>136</v>
      </c>
      <c r="E74" t="s">
        <v>39</v>
      </c>
      <c r="F74" t="s">
        <v>137</v>
      </c>
      <c r="G74" t="s">
        <v>41</v>
      </c>
      <c r="J74" t="s">
        <v>47</v>
      </c>
      <c r="K74">
        <v>61.62</v>
      </c>
      <c r="L74" t="s">
        <v>110</v>
      </c>
      <c r="M74" t="s">
        <v>149</v>
      </c>
      <c r="N74" t="s">
        <v>150</v>
      </c>
      <c r="O74" t="s">
        <v>128</v>
      </c>
      <c r="Q74" t="str">
        <f>IFERROR(VLOOKUP($J$2:$J$12502,Pollutant_mapping!$A$2:$B$9,2, FALSE),"")</f>
        <v>PM10</v>
      </c>
    </row>
    <row r="75" spans="1:17" hidden="1">
      <c r="A75" t="s">
        <v>106</v>
      </c>
      <c r="C75" t="s">
        <v>107</v>
      </c>
      <c r="D75" t="s">
        <v>136</v>
      </c>
      <c r="E75" t="s">
        <v>39</v>
      </c>
      <c r="F75" t="s">
        <v>137</v>
      </c>
      <c r="G75" t="s">
        <v>41</v>
      </c>
      <c r="J75" t="s">
        <v>65</v>
      </c>
      <c r="K75">
        <v>61.62</v>
      </c>
      <c r="L75" t="s">
        <v>110</v>
      </c>
      <c r="M75" t="s">
        <v>149</v>
      </c>
      <c r="N75" t="s">
        <v>150</v>
      </c>
      <c r="O75" t="s">
        <v>128</v>
      </c>
      <c r="Q75" t="str">
        <f>IFERROR(VLOOKUP($J$2:$J$12502,Pollutant_mapping!$A$2:$B$9,2, FALSE),"")</f>
        <v>PM25</v>
      </c>
    </row>
    <row r="76" spans="1:17" hidden="1">
      <c r="A76" t="s">
        <v>106</v>
      </c>
      <c r="C76" t="s">
        <v>107</v>
      </c>
      <c r="D76" t="s">
        <v>136</v>
      </c>
      <c r="E76" t="s">
        <v>39</v>
      </c>
      <c r="F76" t="s">
        <v>137</v>
      </c>
      <c r="G76" t="s">
        <v>41</v>
      </c>
      <c r="J76" t="s">
        <v>49</v>
      </c>
      <c r="K76">
        <v>61.62</v>
      </c>
      <c r="L76" t="s">
        <v>110</v>
      </c>
      <c r="M76" t="s">
        <v>149</v>
      </c>
      <c r="N76" t="s">
        <v>150</v>
      </c>
      <c r="O76" t="s">
        <v>128</v>
      </c>
      <c r="Q76" t="str">
        <f>IFERROR(VLOOKUP($J$2:$J$12502,Pollutant_mapping!$A$2:$B$9,2, FALSE),"")</f>
        <v/>
      </c>
    </row>
    <row r="77" spans="1:17" hidden="1">
      <c r="A77" t="s">
        <v>106</v>
      </c>
      <c r="C77" t="s">
        <v>107</v>
      </c>
      <c r="D77" t="s">
        <v>136</v>
      </c>
      <c r="E77" t="s">
        <v>39</v>
      </c>
      <c r="F77" t="s">
        <v>137</v>
      </c>
      <c r="G77" t="s">
        <v>41</v>
      </c>
      <c r="J77" t="s">
        <v>125</v>
      </c>
      <c r="K77">
        <v>1.28</v>
      </c>
      <c r="L77" t="s">
        <v>126</v>
      </c>
      <c r="M77" t="s">
        <v>44</v>
      </c>
      <c r="N77" t="s">
        <v>151</v>
      </c>
      <c r="O77" t="s">
        <v>128</v>
      </c>
      <c r="Q77" t="str">
        <f>IFERROR(VLOOKUP($J$2:$J$12502,Pollutant_mapping!$A$2:$B$9,2, FALSE),"")</f>
        <v/>
      </c>
    </row>
    <row r="78" spans="1:17" hidden="1">
      <c r="A78" t="s">
        <v>106</v>
      </c>
      <c r="C78" t="s">
        <v>107</v>
      </c>
      <c r="D78" t="s">
        <v>114</v>
      </c>
      <c r="E78" t="s">
        <v>39</v>
      </c>
      <c r="F78" t="s">
        <v>124</v>
      </c>
      <c r="G78" t="s">
        <v>41</v>
      </c>
      <c r="J78" t="s">
        <v>139</v>
      </c>
      <c r="K78">
        <v>1.29</v>
      </c>
      <c r="L78" t="s">
        <v>126</v>
      </c>
      <c r="M78" t="s">
        <v>44</v>
      </c>
      <c r="N78" t="s">
        <v>151</v>
      </c>
      <c r="O78" t="s">
        <v>128</v>
      </c>
      <c r="Q78" t="str">
        <f>IFERROR(VLOOKUP($J$2:$J$12502,Pollutant_mapping!$A$2:$B$9,2, FALSE),"")</f>
        <v/>
      </c>
    </row>
    <row r="79" spans="1:17" hidden="1">
      <c r="A79" t="s">
        <v>106</v>
      </c>
      <c r="C79" t="s">
        <v>107</v>
      </c>
      <c r="D79" t="s">
        <v>114</v>
      </c>
      <c r="E79" t="s">
        <v>39</v>
      </c>
      <c r="F79" t="s">
        <v>124</v>
      </c>
      <c r="G79" t="s">
        <v>41</v>
      </c>
      <c r="J79" t="s">
        <v>141</v>
      </c>
      <c r="K79">
        <v>1.35</v>
      </c>
      <c r="L79" t="s">
        <v>126</v>
      </c>
      <c r="M79" t="s">
        <v>144</v>
      </c>
      <c r="N79" t="s">
        <v>152</v>
      </c>
      <c r="O79" t="s">
        <v>128</v>
      </c>
      <c r="Q79" t="str">
        <f>IFERROR(VLOOKUP($J$2:$J$12502,Pollutant_mapping!$A$2:$B$9,2, FALSE),"")</f>
        <v/>
      </c>
    </row>
    <row r="80" spans="1:17" hidden="1">
      <c r="A80" t="s">
        <v>106</v>
      </c>
      <c r="C80" t="s">
        <v>107</v>
      </c>
      <c r="D80" t="s">
        <v>114</v>
      </c>
      <c r="E80" t="s">
        <v>39</v>
      </c>
      <c r="F80" t="s">
        <v>124</v>
      </c>
      <c r="G80" t="s">
        <v>41</v>
      </c>
      <c r="J80" t="s">
        <v>142</v>
      </c>
      <c r="K80">
        <v>1.44</v>
      </c>
      <c r="L80" t="s">
        <v>143</v>
      </c>
      <c r="M80" t="s">
        <v>144</v>
      </c>
      <c r="N80" t="s">
        <v>153</v>
      </c>
      <c r="O80" t="s">
        <v>128</v>
      </c>
      <c r="Q80" t="str">
        <f>IFERROR(VLOOKUP($J$2:$J$12502,Pollutant_mapping!$A$2:$B$9,2, FALSE),"")</f>
        <v/>
      </c>
    </row>
    <row r="81" spans="1:17" hidden="1">
      <c r="A81" t="s">
        <v>106</v>
      </c>
      <c r="C81" t="s">
        <v>107</v>
      </c>
      <c r="D81" t="s">
        <v>114</v>
      </c>
      <c r="E81" t="s">
        <v>39</v>
      </c>
      <c r="F81" t="s">
        <v>124</v>
      </c>
      <c r="G81" t="s">
        <v>41</v>
      </c>
      <c r="J81" t="s">
        <v>47</v>
      </c>
      <c r="K81">
        <v>143.82</v>
      </c>
      <c r="L81" t="s">
        <v>110</v>
      </c>
      <c r="M81" t="s">
        <v>154</v>
      </c>
      <c r="N81" t="s">
        <v>155</v>
      </c>
      <c r="O81" t="s">
        <v>128</v>
      </c>
      <c r="Q81" t="str">
        <f>IFERROR(VLOOKUP($J$2:$J$12502,Pollutant_mapping!$A$2:$B$9,2, FALSE),"")</f>
        <v>PM10</v>
      </c>
    </row>
    <row r="82" spans="1:17" hidden="1">
      <c r="A82" t="s">
        <v>106</v>
      </c>
      <c r="C82" t="s">
        <v>107</v>
      </c>
      <c r="D82" t="s">
        <v>114</v>
      </c>
      <c r="E82" t="s">
        <v>39</v>
      </c>
      <c r="F82" t="s">
        <v>124</v>
      </c>
      <c r="G82" t="s">
        <v>41</v>
      </c>
      <c r="J82" t="s">
        <v>65</v>
      </c>
      <c r="K82">
        <v>143.82</v>
      </c>
      <c r="L82" t="s">
        <v>110</v>
      </c>
      <c r="M82" t="s">
        <v>154</v>
      </c>
      <c r="N82" t="s">
        <v>155</v>
      </c>
      <c r="O82" t="s">
        <v>128</v>
      </c>
      <c r="Q82" t="str">
        <f>IFERROR(VLOOKUP($J$2:$J$12502,Pollutant_mapping!$A$2:$B$9,2, FALSE),"")</f>
        <v>PM25</v>
      </c>
    </row>
    <row r="83" spans="1:17" hidden="1">
      <c r="A83" t="s">
        <v>106</v>
      </c>
      <c r="C83" t="s">
        <v>107</v>
      </c>
      <c r="D83" t="s">
        <v>114</v>
      </c>
      <c r="E83" t="s">
        <v>39</v>
      </c>
      <c r="F83" t="s">
        <v>124</v>
      </c>
      <c r="G83" t="s">
        <v>41</v>
      </c>
      <c r="J83" t="s">
        <v>49</v>
      </c>
      <c r="K83">
        <v>143.82</v>
      </c>
      <c r="L83" t="s">
        <v>110</v>
      </c>
      <c r="M83" t="s">
        <v>154</v>
      </c>
      <c r="N83" t="s">
        <v>155</v>
      </c>
      <c r="O83" t="s">
        <v>128</v>
      </c>
      <c r="Q83" t="str">
        <f>IFERROR(VLOOKUP($J$2:$J$12502,Pollutant_mapping!$A$2:$B$9,2, FALSE),"")</f>
        <v/>
      </c>
    </row>
    <row r="84" spans="1:17" hidden="1">
      <c r="A84" t="s">
        <v>106</v>
      </c>
      <c r="C84" t="s">
        <v>107</v>
      </c>
      <c r="D84" t="s">
        <v>129</v>
      </c>
      <c r="E84" t="s">
        <v>39</v>
      </c>
      <c r="F84" t="s">
        <v>130</v>
      </c>
      <c r="G84" t="s">
        <v>41</v>
      </c>
      <c r="J84" t="s">
        <v>47</v>
      </c>
      <c r="K84">
        <v>27.23</v>
      </c>
      <c r="L84" t="s">
        <v>110</v>
      </c>
      <c r="M84" t="s">
        <v>156</v>
      </c>
      <c r="N84" t="s">
        <v>157</v>
      </c>
      <c r="O84" t="s">
        <v>128</v>
      </c>
      <c r="Q84" t="str">
        <f>IFERROR(VLOOKUP($J$2:$J$12502,Pollutant_mapping!$A$2:$B$9,2, FALSE),"")</f>
        <v>PM10</v>
      </c>
    </row>
    <row r="85" spans="1:17" hidden="1">
      <c r="A85" t="s">
        <v>106</v>
      </c>
      <c r="C85" t="s">
        <v>107</v>
      </c>
      <c r="D85" t="s">
        <v>129</v>
      </c>
      <c r="E85" t="s">
        <v>39</v>
      </c>
      <c r="F85" t="s">
        <v>130</v>
      </c>
      <c r="G85" t="s">
        <v>41</v>
      </c>
      <c r="J85" t="s">
        <v>65</v>
      </c>
      <c r="K85">
        <v>27.23</v>
      </c>
      <c r="L85" t="s">
        <v>110</v>
      </c>
      <c r="M85" t="s">
        <v>156</v>
      </c>
      <c r="N85" t="s">
        <v>157</v>
      </c>
      <c r="O85" t="s">
        <v>128</v>
      </c>
      <c r="Q85" t="str">
        <f>IFERROR(VLOOKUP($J$2:$J$12502,Pollutant_mapping!$A$2:$B$9,2, FALSE),"")</f>
        <v>PM25</v>
      </c>
    </row>
    <row r="86" spans="1:17" hidden="1">
      <c r="A86" t="s">
        <v>106</v>
      </c>
      <c r="C86" t="s">
        <v>107</v>
      </c>
      <c r="D86" t="s">
        <v>129</v>
      </c>
      <c r="E86" t="s">
        <v>39</v>
      </c>
      <c r="F86" t="s">
        <v>130</v>
      </c>
      <c r="G86" t="s">
        <v>41</v>
      </c>
      <c r="J86" t="s">
        <v>49</v>
      </c>
      <c r="K86">
        <v>27.23</v>
      </c>
      <c r="L86" t="s">
        <v>110</v>
      </c>
      <c r="M86" t="s">
        <v>156</v>
      </c>
      <c r="N86" t="s">
        <v>157</v>
      </c>
      <c r="O86" t="s">
        <v>128</v>
      </c>
      <c r="Q86" t="str">
        <f>IFERROR(VLOOKUP($J$2:$J$12502,Pollutant_mapping!$A$2:$B$9,2, FALSE),"")</f>
        <v/>
      </c>
    </row>
    <row r="87" spans="1:17" hidden="1">
      <c r="A87" t="s">
        <v>106</v>
      </c>
      <c r="C87" t="s">
        <v>107</v>
      </c>
      <c r="D87" t="s">
        <v>38</v>
      </c>
      <c r="E87" t="s">
        <v>39</v>
      </c>
      <c r="F87" t="s">
        <v>133</v>
      </c>
      <c r="G87" t="s">
        <v>41</v>
      </c>
      <c r="J87" t="s">
        <v>47</v>
      </c>
      <c r="K87">
        <v>43.78</v>
      </c>
      <c r="L87" t="s">
        <v>110</v>
      </c>
      <c r="M87" t="s">
        <v>158</v>
      </c>
      <c r="N87" t="s">
        <v>159</v>
      </c>
      <c r="O87" t="s">
        <v>128</v>
      </c>
      <c r="Q87" t="str">
        <f>IFERROR(VLOOKUP($J$2:$J$12502,Pollutant_mapping!$A$2:$B$9,2, FALSE),"")</f>
        <v>PM10</v>
      </c>
    </row>
    <row r="88" spans="1:17" hidden="1">
      <c r="A88" t="s">
        <v>106</v>
      </c>
      <c r="C88" t="s">
        <v>107</v>
      </c>
      <c r="D88" t="s">
        <v>38</v>
      </c>
      <c r="E88" t="s">
        <v>39</v>
      </c>
      <c r="F88" t="s">
        <v>133</v>
      </c>
      <c r="G88" t="s">
        <v>41</v>
      </c>
      <c r="J88" t="s">
        <v>65</v>
      </c>
      <c r="K88">
        <v>43.78</v>
      </c>
      <c r="L88" t="s">
        <v>110</v>
      </c>
      <c r="M88" t="s">
        <v>158</v>
      </c>
      <c r="N88" t="s">
        <v>159</v>
      </c>
      <c r="O88" t="s">
        <v>128</v>
      </c>
      <c r="Q88" t="str">
        <f>IFERROR(VLOOKUP($J$2:$J$12502,Pollutant_mapping!$A$2:$B$9,2, FALSE),"")</f>
        <v>PM25</v>
      </c>
    </row>
    <row r="89" spans="1:17" hidden="1">
      <c r="A89" t="s">
        <v>106</v>
      </c>
      <c r="C89" t="s">
        <v>107</v>
      </c>
      <c r="D89" t="s">
        <v>38</v>
      </c>
      <c r="E89" t="s">
        <v>39</v>
      </c>
      <c r="F89" t="s">
        <v>133</v>
      </c>
      <c r="G89" t="s">
        <v>41</v>
      </c>
      <c r="J89" t="s">
        <v>49</v>
      </c>
      <c r="K89">
        <v>43.78</v>
      </c>
      <c r="L89" t="s">
        <v>110</v>
      </c>
      <c r="M89" t="s">
        <v>158</v>
      </c>
      <c r="N89" t="s">
        <v>159</v>
      </c>
      <c r="O89" t="s">
        <v>128</v>
      </c>
      <c r="Q89" t="str">
        <f>IFERROR(VLOOKUP($J$2:$J$12502,Pollutant_mapping!$A$2:$B$9,2, FALSE),"")</f>
        <v/>
      </c>
    </row>
    <row r="90" spans="1:17" hidden="1">
      <c r="A90" t="s">
        <v>66</v>
      </c>
      <c r="C90" t="s">
        <v>67</v>
      </c>
      <c r="D90" t="s">
        <v>160</v>
      </c>
      <c r="E90" t="s">
        <v>39</v>
      </c>
      <c r="F90" t="s">
        <v>161</v>
      </c>
      <c r="G90" t="s">
        <v>162</v>
      </c>
      <c r="I90" t="s">
        <v>41</v>
      </c>
      <c r="J90" t="s">
        <v>54</v>
      </c>
      <c r="K90">
        <v>156</v>
      </c>
      <c r="L90" t="s">
        <v>62</v>
      </c>
      <c r="M90">
        <v>5</v>
      </c>
      <c r="N90">
        <v>400</v>
      </c>
      <c r="O90" t="s">
        <v>163</v>
      </c>
      <c r="P90" t="s">
        <v>164</v>
      </c>
      <c r="Q90" t="str">
        <f>IFERROR(VLOOKUP($J$2:$J$12502,Pollutant_mapping!$A$2:$B$9,2, FALSE),"")</f>
        <v>VOC</v>
      </c>
    </row>
    <row r="91" spans="1:17" hidden="1">
      <c r="A91" t="s">
        <v>72</v>
      </c>
      <c r="B91" t="s">
        <v>57</v>
      </c>
      <c r="C91" t="s">
        <v>73</v>
      </c>
      <c r="D91" t="s">
        <v>160</v>
      </c>
      <c r="E91" t="s">
        <v>39</v>
      </c>
      <c r="F91" t="s">
        <v>161</v>
      </c>
      <c r="G91" t="s">
        <v>162</v>
      </c>
      <c r="I91" t="s">
        <v>41</v>
      </c>
      <c r="J91" t="s">
        <v>54</v>
      </c>
      <c r="K91">
        <v>156</v>
      </c>
      <c r="L91" t="s">
        <v>62</v>
      </c>
      <c r="M91">
        <v>5</v>
      </c>
      <c r="N91">
        <v>400</v>
      </c>
      <c r="O91" t="s">
        <v>163</v>
      </c>
      <c r="P91" t="s">
        <v>164</v>
      </c>
      <c r="Q91" t="str">
        <f>IFERROR(VLOOKUP($J$2:$J$12502,Pollutant_mapping!$A$2:$B$9,2, FALSE),"")</f>
        <v>VOC</v>
      </c>
    </row>
    <row r="92" spans="1:17" hidden="1">
      <c r="A92" t="s">
        <v>88</v>
      </c>
      <c r="B92" t="s">
        <v>57</v>
      </c>
      <c r="C92" t="s">
        <v>89</v>
      </c>
      <c r="D92" t="s">
        <v>160</v>
      </c>
      <c r="E92" t="s">
        <v>39</v>
      </c>
      <c r="F92" t="s">
        <v>161</v>
      </c>
      <c r="G92" t="s">
        <v>162</v>
      </c>
      <c r="I92" t="s">
        <v>41</v>
      </c>
      <c r="J92" t="s">
        <v>54</v>
      </c>
      <c r="K92">
        <v>156</v>
      </c>
      <c r="L92" t="s">
        <v>62</v>
      </c>
      <c r="M92">
        <v>5</v>
      </c>
      <c r="N92">
        <v>400</v>
      </c>
      <c r="O92" t="s">
        <v>163</v>
      </c>
      <c r="P92" t="s">
        <v>164</v>
      </c>
      <c r="Q92" t="str">
        <f>IFERROR(VLOOKUP($J$2:$J$12502,Pollutant_mapping!$A$2:$B$9,2, FALSE),"")</f>
        <v>VOC</v>
      </c>
    </row>
    <row r="93" spans="1:17" hidden="1">
      <c r="A93" t="s">
        <v>66</v>
      </c>
      <c r="C93" t="s">
        <v>67</v>
      </c>
      <c r="D93" t="s">
        <v>160</v>
      </c>
      <c r="E93" t="s">
        <v>39</v>
      </c>
      <c r="F93" t="s">
        <v>161</v>
      </c>
      <c r="G93" t="s">
        <v>162</v>
      </c>
      <c r="I93" t="s">
        <v>41</v>
      </c>
      <c r="J93" t="s">
        <v>165</v>
      </c>
      <c r="K93">
        <v>26</v>
      </c>
      <c r="L93" t="s">
        <v>166</v>
      </c>
      <c r="M93" t="s">
        <v>167</v>
      </c>
      <c r="N93">
        <v>39</v>
      </c>
      <c r="O93" t="s">
        <v>168</v>
      </c>
      <c r="P93" t="s">
        <v>164</v>
      </c>
      <c r="Q93" t="str">
        <f>IFERROR(VLOOKUP($J$2:$J$12502,Pollutant_mapping!$A$2:$B$9,2, FALSE),"")</f>
        <v>BC</v>
      </c>
    </row>
    <row r="94" spans="1:17" hidden="1">
      <c r="A94" t="s">
        <v>72</v>
      </c>
      <c r="B94" t="s">
        <v>57</v>
      </c>
      <c r="C94" t="s">
        <v>73</v>
      </c>
      <c r="D94" t="s">
        <v>160</v>
      </c>
      <c r="E94" t="s">
        <v>39</v>
      </c>
      <c r="F94" t="s">
        <v>161</v>
      </c>
      <c r="G94" t="s">
        <v>162</v>
      </c>
      <c r="I94" t="s">
        <v>41</v>
      </c>
      <c r="J94" t="s">
        <v>165</v>
      </c>
      <c r="K94">
        <v>26</v>
      </c>
      <c r="L94" t="s">
        <v>166</v>
      </c>
      <c r="M94" t="s">
        <v>167</v>
      </c>
      <c r="N94">
        <v>39</v>
      </c>
      <c r="O94" t="s">
        <v>168</v>
      </c>
      <c r="P94" t="s">
        <v>164</v>
      </c>
      <c r="Q94" t="str">
        <f>IFERROR(VLOOKUP($J$2:$J$12502,Pollutant_mapping!$A$2:$B$9,2, FALSE),"")</f>
        <v>BC</v>
      </c>
    </row>
    <row r="95" spans="1:17" hidden="1">
      <c r="A95" t="s">
        <v>88</v>
      </c>
      <c r="B95" t="s">
        <v>57</v>
      </c>
      <c r="C95" t="s">
        <v>89</v>
      </c>
      <c r="D95" t="s">
        <v>160</v>
      </c>
      <c r="E95" t="s">
        <v>39</v>
      </c>
      <c r="F95" t="s">
        <v>161</v>
      </c>
      <c r="G95" t="s">
        <v>162</v>
      </c>
      <c r="I95" t="s">
        <v>41</v>
      </c>
      <c r="J95" t="s">
        <v>165</v>
      </c>
      <c r="K95">
        <v>26</v>
      </c>
      <c r="L95" t="s">
        <v>166</v>
      </c>
      <c r="M95" t="s">
        <v>167</v>
      </c>
      <c r="N95">
        <v>39</v>
      </c>
      <c r="O95" t="s">
        <v>168</v>
      </c>
      <c r="P95" t="s">
        <v>164</v>
      </c>
      <c r="Q95" t="str">
        <f>IFERROR(VLOOKUP($J$2:$J$12502,Pollutant_mapping!$A$2:$B$9,2, FALSE),"")</f>
        <v>BC</v>
      </c>
    </row>
    <row r="96" spans="1:17" hidden="1">
      <c r="A96" t="s">
        <v>66</v>
      </c>
      <c r="C96" t="s">
        <v>67</v>
      </c>
      <c r="D96" t="s">
        <v>160</v>
      </c>
      <c r="E96" t="s">
        <v>39</v>
      </c>
      <c r="F96" t="s">
        <v>161</v>
      </c>
      <c r="G96" t="s">
        <v>162</v>
      </c>
      <c r="I96" t="s">
        <v>41</v>
      </c>
      <c r="J96" t="s">
        <v>65</v>
      </c>
      <c r="K96">
        <v>98.5</v>
      </c>
      <c r="L96" t="s">
        <v>62</v>
      </c>
      <c r="M96" t="s">
        <v>169</v>
      </c>
      <c r="N96">
        <v>154</v>
      </c>
      <c r="O96" t="s">
        <v>168</v>
      </c>
      <c r="P96" t="s">
        <v>164</v>
      </c>
      <c r="Q96" t="str">
        <f>IFERROR(VLOOKUP($J$2:$J$12502,Pollutant_mapping!$A$2:$B$9,2, FALSE),"")</f>
        <v>PM25</v>
      </c>
    </row>
    <row r="97" spans="1:17" hidden="1">
      <c r="A97" t="s">
        <v>72</v>
      </c>
      <c r="B97" t="s">
        <v>57</v>
      </c>
      <c r="C97" t="s">
        <v>73</v>
      </c>
      <c r="D97" t="s">
        <v>160</v>
      </c>
      <c r="E97" t="s">
        <v>39</v>
      </c>
      <c r="F97" t="s">
        <v>161</v>
      </c>
      <c r="G97" t="s">
        <v>162</v>
      </c>
      <c r="I97" t="s">
        <v>41</v>
      </c>
      <c r="J97" t="s">
        <v>65</v>
      </c>
      <c r="K97">
        <v>98.5</v>
      </c>
      <c r="L97" t="s">
        <v>62</v>
      </c>
      <c r="M97" t="s">
        <v>169</v>
      </c>
      <c r="N97">
        <v>154</v>
      </c>
      <c r="O97" t="s">
        <v>168</v>
      </c>
      <c r="P97" t="s">
        <v>164</v>
      </c>
      <c r="Q97" t="str">
        <f>IFERROR(VLOOKUP($J$2:$J$12502,Pollutant_mapping!$A$2:$B$9,2, FALSE),"")</f>
        <v>PM25</v>
      </c>
    </row>
    <row r="98" spans="1:17" hidden="1">
      <c r="A98" t="s">
        <v>88</v>
      </c>
      <c r="B98" t="s">
        <v>57</v>
      </c>
      <c r="C98" t="s">
        <v>89</v>
      </c>
      <c r="D98" t="s">
        <v>160</v>
      </c>
      <c r="E98" t="s">
        <v>39</v>
      </c>
      <c r="F98" t="s">
        <v>161</v>
      </c>
      <c r="G98" t="s">
        <v>162</v>
      </c>
      <c r="I98" t="s">
        <v>41</v>
      </c>
      <c r="J98" t="s">
        <v>65</v>
      </c>
      <c r="K98">
        <v>98.5</v>
      </c>
      <c r="L98" t="s">
        <v>62</v>
      </c>
      <c r="M98" t="s">
        <v>169</v>
      </c>
      <c r="N98">
        <v>154</v>
      </c>
      <c r="O98" t="s">
        <v>168</v>
      </c>
      <c r="P98" t="s">
        <v>164</v>
      </c>
      <c r="Q98" t="str">
        <f>IFERROR(VLOOKUP($J$2:$J$12502,Pollutant_mapping!$A$2:$B$9,2, FALSE),"")</f>
        <v>PM25</v>
      </c>
    </row>
    <row r="99" spans="1:17" hidden="1">
      <c r="A99" t="s">
        <v>66</v>
      </c>
      <c r="C99" t="s">
        <v>67</v>
      </c>
      <c r="D99" t="s">
        <v>160</v>
      </c>
      <c r="E99" t="s">
        <v>39</v>
      </c>
      <c r="F99" t="s">
        <v>161</v>
      </c>
      <c r="G99" t="s">
        <v>162</v>
      </c>
      <c r="I99" t="s">
        <v>41</v>
      </c>
      <c r="J99" t="s">
        <v>47</v>
      </c>
      <c r="K99">
        <v>100.5</v>
      </c>
      <c r="L99" t="s">
        <v>62</v>
      </c>
      <c r="M99" t="s">
        <v>170</v>
      </c>
      <c r="N99">
        <v>158</v>
      </c>
      <c r="O99" t="s">
        <v>168</v>
      </c>
      <c r="P99" t="s">
        <v>164</v>
      </c>
      <c r="Q99" t="str">
        <f>IFERROR(VLOOKUP($J$2:$J$12502,Pollutant_mapping!$A$2:$B$9,2, FALSE),"")</f>
        <v>PM10</v>
      </c>
    </row>
    <row r="100" spans="1:17" hidden="1">
      <c r="A100" t="s">
        <v>72</v>
      </c>
      <c r="B100" t="s">
        <v>57</v>
      </c>
      <c r="C100" t="s">
        <v>73</v>
      </c>
      <c r="D100" t="s">
        <v>160</v>
      </c>
      <c r="E100" t="s">
        <v>39</v>
      </c>
      <c r="F100" t="s">
        <v>161</v>
      </c>
      <c r="G100" t="s">
        <v>162</v>
      </c>
      <c r="I100" t="s">
        <v>41</v>
      </c>
      <c r="J100" t="s">
        <v>47</v>
      </c>
      <c r="K100">
        <v>100.5</v>
      </c>
      <c r="L100" t="s">
        <v>62</v>
      </c>
      <c r="M100" t="s">
        <v>170</v>
      </c>
      <c r="N100">
        <v>158</v>
      </c>
      <c r="O100" t="s">
        <v>168</v>
      </c>
      <c r="P100" t="s">
        <v>164</v>
      </c>
      <c r="Q100" t="str">
        <f>IFERROR(VLOOKUP($J$2:$J$12502,Pollutant_mapping!$A$2:$B$9,2, FALSE),"")</f>
        <v>PM10</v>
      </c>
    </row>
    <row r="101" spans="1:17" hidden="1">
      <c r="A101" t="s">
        <v>88</v>
      </c>
      <c r="B101" t="s">
        <v>57</v>
      </c>
      <c r="C101" t="s">
        <v>89</v>
      </c>
      <c r="D101" t="s">
        <v>160</v>
      </c>
      <c r="E101" t="s">
        <v>39</v>
      </c>
      <c r="F101" t="s">
        <v>161</v>
      </c>
      <c r="G101" t="s">
        <v>162</v>
      </c>
      <c r="I101" t="s">
        <v>41</v>
      </c>
      <c r="J101" t="s">
        <v>47</v>
      </c>
      <c r="K101">
        <v>100.5</v>
      </c>
      <c r="L101" t="s">
        <v>62</v>
      </c>
      <c r="M101" t="s">
        <v>170</v>
      </c>
      <c r="N101">
        <v>158</v>
      </c>
      <c r="O101" t="s">
        <v>168</v>
      </c>
      <c r="P101" t="s">
        <v>164</v>
      </c>
      <c r="Q101" t="str">
        <f>IFERROR(VLOOKUP($J$2:$J$12502,Pollutant_mapping!$A$2:$B$9,2, FALSE),"")</f>
        <v>PM10</v>
      </c>
    </row>
    <row r="102" spans="1:17" hidden="1">
      <c r="A102" t="s">
        <v>66</v>
      </c>
      <c r="C102" t="s">
        <v>67</v>
      </c>
      <c r="D102" t="s">
        <v>160</v>
      </c>
      <c r="E102" t="s">
        <v>39</v>
      </c>
      <c r="F102" t="s">
        <v>161</v>
      </c>
      <c r="G102" t="s">
        <v>162</v>
      </c>
      <c r="I102" t="s">
        <v>41</v>
      </c>
      <c r="J102" t="s">
        <v>49</v>
      </c>
      <c r="K102">
        <v>105</v>
      </c>
      <c r="L102" t="s">
        <v>62</v>
      </c>
      <c r="M102" t="s">
        <v>171</v>
      </c>
      <c r="N102">
        <v>166</v>
      </c>
      <c r="O102" t="s">
        <v>168</v>
      </c>
      <c r="P102" t="s">
        <v>164</v>
      </c>
      <c r="Q102" t="str">
        <f>IFERROR(VLOOKUP($J$2:$J$12502,Pollutant_mapping!$A$2:$B$9,2, FALSE),"")</f>
        <v/>
      </c>
    </row>
    <row r="103" spans="1:17" hidden="1">
      <c r="A103" t="s">
        <v>72</v>
      </c>
      <c r="B103" t="s">
        <v>57</v>
      </c>
      <c r="C103" t="s">
        <v>73</v>
      </c>
      <c r="D103" t="s">
        <v>160</v>
      </c>
      <c r="E103" t="s">
        <v>39</v>
      </c>
      <c r="F103" t="s">
        <v>161</v>
      </c>
      <c r="G103" t="s">
        <v>162</v>
      </c>
      <c r="I103" t="s">
        <v>41</v>
      </c>
      <c r="J103" t="s">
        <v>49</v>
      </c>
      <c r="K103">
        <v>105</v>
      </c>
      <c r="L103" t="s">
        <v>62</v>
      </c>
      <c r="M103" t="s">
        <v>171</v>
      </c>
      <c r="N103">
        <v>166</v>
      </c>
      <c r="O103" t="s">
        <v>168</v>
      </c>
      <c r="P103" t="s">
        <v>164</v>
      </c>
      <c r="Q103" t="str">
        <f>IFERROR(VLOOKUP($J$2:$J$12502,Pollutant_mapping!$A$2:$B$9,2, FALSE),"")</f>
        <v/>
      </c>
    </row>
    <row r="104" spans="1:17" hidden="1">
      <c r="A104" t="s">
        <v>88</v>
      </c>
      <c r="B104" t="s">
        <v>57</v>
      </c>
      <c r="C104" t="s">
        <v>89</v>
      </c>
      <c r="D104" t="s">
        <v>160</v>
      </c>
      <c r="E104" t="s">
        <v>39</v>
      </c>
      <c r="F104" t="s">
        <v>161</v>
      </c>
      <c r="G104" t="s">
        <v>162</v>
      </c>
      <c r="I104" t="s">
        <v>41</v>
      </c>
      <c r="J104" t="s">
        <v>49</v>
      </c>
      <c r="K104">
        <v>105</v>
      </c>
      <c r="L104" t="s">
        <v>62</v>
      </c>
      <c r="M104" t="s">
        <v>171</v>
      </c>
      <c r="N104">
        <v>166</v>
      </c>
      <c r="O104" t="s">
        <v>168</v>
      </c>
      <c r="P104" t="s">
        <v>164</v>
      </c>
      <c r="Q104" t="str">
        <f>IFERROR(VLOOKUP($J$2:$J$12502,Pollutant_mapping!$A$2:$B$9,2, FALSE),"")</f>
        <v/>
      </c>
    </row>
    <row r="105" spans="1:17" hidden="1">
      <c r="A105" t="s">
        <v>172</v>
      </c>
      <c r="B105" t="s">
        <v>173</v>
      </c>
      <c r="C105" t="s">
        <v>174</v>
      </c>
      <c r="D105" t="s">
        <v>108</v>
      </c>
      <c r="E105" t="s">
        <v>120</v>
      </c>
      <c r="F105" t="s">
        <v>41</v>
      </c>
      <c r="G105" t="s">
        <v>175</v>
      </c>
      <c r="I105" t="s">
        <v>41</v>
      </c>
      <c r="J105" t="s">
        <v>65</v>
      </c>
      <c r="K105">
        <v>1.37</v>
      </c>
      <c r="L105" t="s">
        <v>176</v>
      </c>
      <c r="M105">
        <v>2</v>
      </c>
      <c r="N105">
        <v>14</v>
      </c>
      <c r="O105" t="s">
        <v>177</v>
      </c>
      <c r="P105" t="s">
        <v>178</v>
      </c>
      <c r="Q105" t="str">
        <f>IFERROR(VLOOKUP($J$2:$J$12502,Pollutant_mapping!$A$2:$B$9,2, FALSE),"")</f>
        <v>PM25</v>
      </c>
    </row>
    <row r="106" spans="1:17" hidden="1">
      <c r="A106" t="s">
        <v>172</v>
      </c>
      <c r="B106" t="s">
        <v>173</v>
      </c>
      <c r="C106" t="s">
        <v>174</v>
      </c>
      <c r="D106" t="s">
        <v>108</v>
      </c>
      <c r="E106" t="s">
        <v>120</v>
      </c>
      <c r="F106" t="s">
        <v>41</v>
      </c>
      <c r="G106" t="s">
        <v>175</v>
      </c>
      <c r="I106" t="s">
        <v>41</v>
      </c>
      <c r="J106" t="s">
        <v>47</v>
      </c>
      <c r="K106">
        <v>1.44</v>
      </c>
      <c r="L106" t="s">
        <v>176</v>
      </c>
      <c r="M106">
        <v>2</v>
      </c>
      <c r="N106">
        <v>16</v>
      </c>
      <c r="O106" t="s">
        <v>177</v>
      </c>
      <c r="P106" t="s">
        <v>178</v>
      </c>
      <c r="Q106" t="str">
        <f>IFERROR(VLOOKUP($J$2:$J$12502,Pollutant_mapping!$A$2:$B$9,2, FALSE),"")</f>
        <v>PM10</v>
      </c>
    </row>
    <row r="107" spans="1:17" hidden="1">
      <c r="A107" t="s">
        <v>172</v>
      </c>
      <c r="B107" t="s">
        <v>173</v>
      </c>
      <c r="C107" t="s">
        <v>174</v>
      </c>
      <c r="D107" t="s">
        <v>108</v>
      </c>
      <c r="E107" t="s">
        <v>120</v>
      </c>
      <c r="F107" t="s">
        <v>41</v>
      </c>
      <c r="G107" t="s">
        <v>175</v>
      </c>
      <c r="I107" t="s">
        <v>41</v>
      </c>
      <c r="J107" t="s">
        <v>49</v>
      </c>
      <c r="K107">
        <v>1.52</v>
      </c>
      <c r="L107" t="s">
        <v>176</v>
      </c>
      <c r="M107">
        <v>3</v>
      </c>
      <c r="N107">
        <v>23</v>
      </c>
      <c r="O107" t="s">
        <v>177</v>
      </c>
      <c r="P107" t="s">
        <v>64</v>
      </c>
      <c r="Q107" t="str">
        <f>IFERROR(VLOOKUP($J$2:$J$12502,Pollutant_mapping!$A$2:$B$9,2, FALSE),"")</f>
        <v/>
      </c>
    </row>
    <row r="108" spans="1:17" hidden="1">
      <c r="A108" t="s">
        <v>172</v>
      </c>
      <c r="B108" t="s">
        <v>173</v>
      </c>
      <c r="C108" t="s">
        <v>174</v>
      </c>
      <c r="D108" t="s">
        <v>108</v>
      </c>
      <c r="E108" t="s">
        <v>120</v>
      </c>
      <c r="F108" t="s">
        <v>41</v>
      </c>
      <c r="G108" t="s">
        <v>175</v>
      </c>
      <c r="I108" t="s">
        <v>41</v>
      </c>
      <c r="J108" t="s">
        <v>179</v>
      </c>
      <c r="K108">
        <v>52.4</v>
      </c>
      <c r="L108" t="s">
        <v>176</v>
      </c>
      <c r="M108">
        <v>25</v>
      </c>
      <c r="N108">
        <v>93</v>
      </c>
      <c r="O108" t="s">
        <v>177</v>
      </c>
      <c r="P108" t="s">
        <v>178</v>
      </c>
      <c r="Q108" t="str">
        <f>IFERROR(VLOOKUP($J$2:$J$12502,Pollutant_mapping!$A$2:$B$9,2, FALSE),"")</f>
        <v>NOx</v>
      </c>
    </row>
    <row r="109" spans="1:17" hidden="1">
      <c r="A109" t="s">
        <v>56</v>
      </c>
      <c r="B109" t="s">
        <v>57</v>
      </c>
      <c r="C109" t="s">
        <v>58</v>
      </c>
      <c r="D109" t="s">
        <v>180</v>
      </c>
      <c r="E109" t="s">
        <v>39</v>
      </c>
      <c r="F109" t="s">
        <v>181</v>
      </c>
      <c r="G109" t="s">
        <v>162</v>
      </c>
      <c r="I109" t="s">
        <v>41</v>
      </c>
      <c r="J109" t="s">
        <v>165</v>
      </c>
      <c r="K109">
        <v>7</v>
      </c>
      <c r="L109" t="s">
        <v>166</v>
      </c>
      <c r="M109">
        <v>2</v>
      </c>
      <c r="N109">
        <v>18</v>
      </c>
      <c r="O109" t="s">
        <v>182</v>
      </c>
      <c r="P109" t="s">
        <v>164</v>
      </c>
      <c r="Q109" t="str">
        <f>IFERROR(VLOOKUP($J$2:$J$12502,Pollutant_mapping!$A$2:$B$9,2, FALSE),"")</f>
        <v>BC</v>
      </c>
    </row>
    <row r="110" spans="1:17" hidden="1">
      <c r="A110" t="s">
        <v>56</v>
      </c>
      <c r="B110" t="s">
        <v>57</v>
      </c>
      <c r="C110" t="s">
        <v>58</v>
      </c>
      <c r="D110" t="s">
        <v>183</v>
      </c>
      <c r="E110" t="s">
        <v>120</v>
      </c>
      <c r="F110" t="s">
        <v>41</v>
      </c>
      <c r="G110" t="s">
        <v>164</v>
      </c>
      <c r="I110" t="s">
        <v>41</v>
      </c>
      <c r="J110" t="s">
        <v>165</v>
      </c>
      <c r="K110">
        <v>10</v>
      </c>
      <c r="L110" t="s">
        <v>166</v>
      </c>
      <c r="M110">
        <v>2</v>
      </c>
      <c r="N110">
        <v>20</v>
      </c>
      <c r="O110" t="s">
        <v>182</v>
      </c>
      <c r="P110" t="s">
        <v>164</v>
      </c>
      <c r="Q110" t="str">
        <f>IFERROR(VLOOKUP($J$2:$J$12502,Pollutant_mapping!$A$2:$B$9,2, FALSE),"")</f>
        <v>BC</v>
      </c>
    </row>
    <row r="111" spans="1:17" hidden="1">
      <c r="A111" t="s">
        <v>56</v>
      </c>
      <c r="B111" t="s">
        <v>57</v>
      </c>
      <c r="C111" t="s">
        <v>58</v>
      </c>
      <c r="D111" t="s">
        <v>184</v>
      </c>
      <c r="E111" t="s">
        <v>39</v>
      </c>
      <c r="F111" t="s">
        <v>185</v>
      </c>
      <c r="G111" t="s">
        <v>186</v>
      </c>
      <c r="I111" t="s">
        <v>41</v>
      </c>
      <c r="J111" t="s">
        <v>165</v>
      </c>
      <c r="K111">
        <v>10</v>
      </c>
      <c r="L111" t="s">
        <v>166</v>
      </c>
      <c r="M111">
        <v>2</v>
      </c>
      <c r="N111">
        <v>20</v>
      </c>
      <c r="O111" t="s">
        <v>182</v>
      </c>
      <c r="P111" t="s">
        <v>164</v>
      </c>
      <c r="Q111" t="str">
        <f>IFERROR(VLOOKUP($J$2:$J$12502,Pollutant_mapping!$A$2:$B$9,2, FALSE),"")</f>
        <v>BC</v>
      </c>
    </row>
    <row r="112" spans="1:17" hidden="1">
      <c r="A112" t="s">
        <v>56</v>
      </c>
      <c r="B112" t="s">
        <v>57</v>
      </c>
      <c r="C112" t="s">
        <v>58</v>
      </c>
      <c r="D112" t="s">
        <v>183</v>
      </c>
      <c r="E112" t="s">
        <v>120</v>
      </c>
      <c r="F112" t="s">
        <v>41</v>
      </c>
      <c r="G112" t="s">
        <v>164</v>
      </c>
      <c r="I112" t="s">
        <v>41</v>
      </c>
      <c r="J112" t="s">
        <v>65</v>
      </c>
      <c r="K112">
        <v>740</v>
      </c>
      <c r="L112" t="s">
        <v>62</v>
      </c>
      <c r="M112">
        <v>370</v>
      </c>
      <c r="N112">
        <v>1480</v>
      </c>
      <c r="O112" t="s">
        <v>182</v>
      </c>
      <c r="P112" t="s">
        <v>164</v>
      </c>
      <c r="Q112" t="str">
        <f>IFERROR(VLOOKUP($J$2:$J$12502,Pollutant_mapping!$A$2:$B$9,2, FALSE),"")</f>
        <v>PM25</v>
      </c>
    </row>
    <row r="113" spans="1:17" hidden="1">
      <c r="A113" t="s">
        <v>56</v>
      </c>
      <c r="B113" t="s">
        <v>57</v>
      </c>
      <c r="C113" t="s">
        <v>58</v>
      </c>
      <c r="D113" t="s">
        <v>184</v>
      </c>
      <c r="E113" t="s">
        <v>39</v>
      </c>
      <c r="F113" t="s">
        <v>185</v>
      </c>
      <c r="G113" t="s">
        <v>186</v>
      </c>
      <c r="I113" t="s">
        <v>41</v>
      </c>
      <c r="J113" t="s">
        <v>65</v>
      </c>
      <c r="K113">
        <v>740</v>
      </c>
      <c r="L113" t="s">
        <v>62</v>
      </c>
      <c r="M113">
        <v>370</v>
      </c>
      <c r="N113">
        <v>1480</v>
      </c>
      <c r="O113" t="s">
        <v>182</v>
      </c>
      <c r="P113" t="s">
        <v>164</v>
      </c>
      <c r="Q113" t="str">
        <f>IFERROR(VLOOKUP($J$2:$J$12502,Pollutant_mapping!$A$2:$B$9,2, FALSE),"")</f>
        <v>PM25</v>
      </c>
    </row>
    <row r="114" spans="1:17" hidden="1">
      <c r="A114" t="s">
        <v>56</v>
      </c>
      <c r="B114" t="s">
        <v>57</v>
      </c>
      <c r="C114" t="s">
        <v>58</v>
      </c>
      <c r="D114" t="s">
        <v>183</v>
      </c>
      <c r="E114" t="s">
        <v>120</v>
      </c>
      <c r="F114" t="s">
        <v>41</v>
      </c>
      <c r="G114" t="s">
        <v>164</v>
      </c>
      <c r="I114" t="s">
        <v>41</v>
      </c>
      <c r="J114" t="s">
        <v>47</v>
      </c>
      <c r="K114">
        <v>760</v>
      </c>
      <c r="L114" t="s">
        <v>62</v>
      </c>
      <c r="M114">
        <v>380</v>
      </c>
      <c r="N114">
        <v>1520</v>
      </c>
      <c r="O114" t="s">
        <v>182</v>
      </c>
      <c r="P114" t="s">
        <v>164</v>
      </c>
      <c r="Q114" t="str">
        <f>IFERROR(VLOOKUP($J$2:$J$12502,Pollutant_mapping!$A$2:$B$9,2, FALSE),"")</f>
        <v>PM10</v>
      </c>
    </row>
    <row r="115" spans="1:17" hidden="1">
      <c r="A115" t="s">
        <v>56</v>
      </c>
      <c r="B115" t="s">
        <v>57</v>
      </c>
      <c r="C115" t="s">
        <v>58</v>
      </c>
      <c r="D115" t="s">
        <v>184</v>
      </c>
      <c r="E115" t="s">
        <v>39</v>
      </c>
      <c r="F115" t="s">
        <v>185</v>
      </c>
      <c r="G115" t="s">
        <v>186</v>
      </c>
      <c r="I115" t="s">
        <v>41</v>
      </c>
      <c r="J115" t="s">
        <v>47</v>
      </c>
      <c r="K115">
        <v>760</v>
      </c>
      <c r="L115" t="s">
        <v>62</v>
      </c>
      <c r="M115">
        <v>380</v>
      </c>
      <c r="N115">
        <v>1520</v>
      </c>
      <c r="O115" t="s">
        <v>182</v>
      </c>
      <c r="P115" t="s">
        <v>164</v>
      </c>
      <c r="Q115" t="str">
        <f>IFERROR(VLOOKUP($J$2:$J$12502,Pollutant_mapping!$A$2:$B$9,2, FALSE),"")</f>
        <v>PM10</v>
      </c>
    </row>
    <row r="116" spans="1:17" hidden="1">
      <c r="A116" t="s">
        <v>56</v>
      </c>
      <c r="B116" t="s">
        <v>57</v>
      </c>
      <c r="C116" t="s">
        <v>58</v>
      </c>
      <c r="D116" t="s">
        <v>183</v>
      </c>
      <c r="E116" t="s">
        <v>120</v>
      </c>
      <c r="F116" t="s">
        <v>41</v>
      </c>
      <c r="G116" t="s">
        <v>164</v>
      </c>
      <c r="I116" t="s">
        <v>41</v>
      </c>
      <c r="J116" t="s">
        <v>49</v>
      </c>
      <c r="K116">
        <v>800</v>
      </c>
      <c r="L116" t="s">
        <v>62</v>
      </c>
      <c r="M116">
        <v>400</v>
      </c>
      <c r="N116">
        <v>1600</v>
      </c>
      <c r="O116" t="s">
        <v>182</v>
      </c>
      <c r="P116" t="s">
        <v>164</v>
      </c>
      <c r="Q116" t="str">
        <f>IFERROR(VLOOKUP($J$2:$J$12502,Pollutant_mapping!$A$2:$B$9,2, FALSE),"")</f>
        <v/>
      </c>
    </row>
    <row r="117" spans="1:17" hidden="1">
      <c r="A117" t="s">
        <v>56</v>
      </c>
      <c r="B117" t="s">
        <v>57</v>
      </c>
      <c r="C117" t="s">
        <v>58</v>
      </c>
      <c r="D117" t="s">
        <v>184</v>
      </c>
      <c r="E117" t="s">
        <v>39</v>
      </c>
      <c r="F117" t="s">
        <v>185</v>
      </c>
      <c r="G117" t="s">
        <v>186</v>
      </c>
      <c r="I117" t="s">
        <v>41</v>
      </c>
      <c r="J117" t="s">
        <v>49</v>
      </c>
      <c r="K117">
        <v>800</v>
      </c>
      <c r="L117" t="s">
        <v>62</v>
      </c>
      <c r="M117">
        <v>400</v>
      </c>
      <c r="N117">
        <v>1600</v>
      </c>
      <c r="O117" t="s">
        <v>182</v>
      </c>
      <c r="P117" t="s">
        <v>164</v>
      </c>
      <c r="Q117" t="str">
        <f>IFERROR(VLOOKUP($J$2:$J$12502,Pollutant_mapping!$A$2:$B$9,2, FALSE),"")</f>
        <v/>
      </c>
    </row>
    <row r="118" spans="1:17" hidden="1">
      <c r="A118" t="s">
        <v>56</v>
      </c>
      <c r="B118" t="s">
        <v>57</v>
      </c>
      <c r="C118" t="s">
        <v>58</v>
      </c>
      <c r="D118" t="s">
        <v>180</v>
      </c>
      <c r="E118" t="s">
        <v>39</v>
      </c>
      <c r="F118" t="s">
        <v>181</v>
      </c>
      <c r="G118" t="s">
        <v>162</v>
      </c>
      <c r="I118" t="s">
        <v>41</v>
      </c>
      <c r="J118" t="s">
        <v>65</v>
      </c>
      <c r="K118">
        <v>820</v>
      </c>
      <c r="L118" t="s">
        <v>62</v>
      </c>
      <c r="M118">
        <v>410</v>
      </c>
      <c r="N118">
        <v>1640</v>
      </c>
      <c r="O118" t="s">
        <v>182</v>
      </c>
      <c r="P118" t="s">
        <v>164</v>
      </c>
      <c r="Q118" t="str">
        <f>IFERROR(VLOOKUP($J$2:$J$12502,Pollutant_mapping!$A$2:$B$9,2, FALSE),"")</f>
        <v>PM25</v>
      </c>
    </row>
    <row r="119" spans="1:17" hidden="1">
      <c r="A119" t="s">
        <v>56</v>
      </c>
      <c r="B119" t="s">
        <v>57</v>
      </c>
      <c r="C119" t="s">
        <v>58</v>
      </c>
      <c r="D119" t="s">
        <v>180</v>
      </c>
      <c r="E119" t="s">
        <v>39</v>
      </c>
      <c r="F119" t="s">
        <v>181</v>
      </c>
      <c r="G119" t="s">
        <v>162</v>
      </c>
      <c r="I119" t="s">
        <v>41</v>
      </c>
      <c r="J119" t="s">
        <v>47</v>
      </c>
      <c r="K119">
        <v>840</v>
      </c>
      <c r="L119" t="s">
        <v>62</v>
      </c>
      <c r="M119">
        <v>420</v>
      </c>
      <c r="N119">
        <v>1680</v>
      </c>
      <c r="O119" t="s">
        <v>182</v>
      </c>
      <c r="P119" t="s">
        <v>164</v>
      </c>
      <c r="Q119" t="str">
        <f>IFERROR(VLOOKUP($J$2:$J$12502,Pollutant_mapping!$A$2:$B$9,2, FALSE),"")</f>
        <v>PM10</v>
      </c>
    </row>
    <row r="120" spans="1:17" hidden="1">
      <c r="A120" t="s">
        <v>56</v>
      </c>
      <c r="B120" t="s">
        <v>57</v>
      </c>
      <c r="C120" t="s">
        <v>58</v>
      </c>
      <c r="D120" t="s">
        <v>180</v>
      </c>
      <c r="E120" t="s">
        <v>39</v>
      </c>
      <c r="F120" t="s">
        <v>181</v>
      </c>
      <c r="G120" t="s">
        <v>162</v>
      </c>
      <c r="I120" t="s">
        <v>41</v>
      </c>
      <c r="J120" t="s">
        <v>49</v>
      </c>
      <c r="K120">
        <v>880</v>
      </c>
      <c r="L120" t="s">
        <v>62</v>
      </c>
      <c r="M120">
        <v>440</v>
      </c>
      <c r="N120">
        <v>1760</v>
      </c>
      <c r="O120" t="s">
        <v>182</v>
      </c>
      <c r="P120" t="s">
        <v>164</v>
      </c>
      <c r="Q120" t="str">
        <f>IFERROR(VLOOKUP($J$2:$J$12502,Pollutant_mapping!$A$2:$B$9,2, FALSE),"")</f>
        <v/>
      </c>
    </row>
    <row r="121" spans="1:17" hidden="1">
      <c r="A121" t="s">
        <v>187</v>
      </c>
      <c r="C121" t="s">
        <v>188</v>
      </c>
      <c r="D121" t="s">
        <v>189</v>
      </c>
      <c r="E121" t="s">
        <v>39</v>
      </c>
      <c r="F121" t="s">
        <v>190</v>
      </c>
      <c r="G121" t="s">
        <v>191</v>
      </c>
      <c r="I121" t="s">
        <v>41</v>
      </c>
      <c r="J121" t="s">
        <v>192</v>
      </c>
      <c r="K121">
        <v>0.63100000000000001</v>
      </c>
      <c r="L121" t="s">
        <v>193</v>
      </c>
      <c r="M121" t="s">
        <v>194</v>
      </c>
      <c r="N121" t="s">
        <v>195</v>
      </c>
      <c r="O121" t="s">
        <v>196</v>
      </c>
      <c r="P121" t="s">
        <v>197</v>
      </c>
      <c r="Q121" t="str">
        <f>IFERROR(VLOOKUP($J$2:$J$12502,Pollutant_mapping!$A$2:$B$9,2, FALSE),"")</f>
        <v/>
      </c>
    </row>
    <row r="122" spans="1:17" hidden="1">
      <c r="A122" t="s">
        <v>187</v>
      </c>
      <c r="C122" t="s">
        <v>188</v>
      </c>
      <c r="D122" t="s">
        <v>189</v>
      </c>
      <c r="E122" t="s">
        <v>39</v>
      </c>
      <c r="F122" t="s">
        <v>190</v>
      </c>
      <c r="G122" t="s">
        <v>191</v>
      </c>
      <c r="I122" t="s">
        <v>41</v>
      </c>
      <c r="J122" t="s">
        <v>198</v>
      </c>
      <c r="K122">
        <v>0.63100000000000001</v>
      </c>
      <c r="L122" t="s">
        <v>193</v>
      </c>
      <c r="M122" t="s">
        <v>194</v>
      </c>
      <c r="N122" t="s">
        <v>195</v>
      </c>
      <c r="O122" t="s">
        <v>196</v>
      </c>
      <c r="P122" t="s">
        <v>197</v>
      </c>
      <c r="Q122" t="str">
        <f>IFERROR(VLOOKUP($J$2:$J$12502,Pollutant_mapping!$A$2:$B$9,2, FALSE),"")</f>
        <v/>
      </c>
    </row>
    <row r="123" spans="1:17" hidden="1">
      <c r="A123" t="s">
        <v>187</v>
      </c>
      <c r="C123" t="s">
        <v>188</v>
      </c>
      <c r="D123" t="s">
        <v>189</v>
      </c>
      <c r="E123" t="s">
        <v>39</v>
      </c>
      <c r="F123" t="s">
        <v>190</v>
      </c>
      <c r="G123" t="s">
        <v>191</v>
      </c>
      <c r="I123" t="s">
        <v>41</v>
      </c>
      <c r="J123" t="s">
        <v>199</v>
      </c>
      <c r="K123">
        <v>0.66900000000000004</v>
      </c>
      <c r="L123" t="s">
        <v>193</v>
      </c>
      <c r="M123" t="s">
        <v>200</v>
      </c>
      <c r="N123" t="s">
        <v>201</v>
      </c>
      <c r="O123" t="s">
        <v>196</v>
      </c>
      <c r="P123" t="s">
        <v>197</v>
      </c>
      <c r="Q123" t="str">
        <f>IFERROR(VLOOKUP($J$2:$J$12502,Pollutant_mapping!$A$2:$B$9,2, FALSE),"")</f>
        <v/>
      </c>
    </row>
    <row r="124" spans="1:17" hidden="1">
      <c r="A124" t="s">
        <v>187</v>
      </c>
      <c r="C124" t="s">
        <v>188</v>
      </c>
      <c r="D124" t="s">
        <v>189</v>
      </c>
      <c r="E124" t="s">
        <v>39</v>
      </c>
      <c r="F124" t="s">
        <v>190</v>
      </c>
      <c r="G124" t="s">
        <v>191</v>
      </c>
      <c r="I124" t="s">
        <v>41</v>
      </c>
      <c r="J124" t="s">
        <v>202</v>
      </c>
      <c r="K124">
        <v>1.1399999999999999</v>
      </c>
      <c r="L124" t="s">
        <v>193</v>
      </c>
      <c r="M124" t="s">
        <v>203</v>
      </c>
      <c r="N124" t="s">
        <v>204</v>
      </c>
      <c r="O124" t="s">
        <v>196</v>
      </c>
      <c r="P124" t="s">
        <v>197</v>
      </c>
      <c r="Q124" t="str">
        <f>IFERROR(VLOOKUP($J$2:$J$12502,Pollutant_mapping!$A$2:$B$9,2, FALSE),"")</f>
        <v/>
      </c>
    </row>
    <row r="125" spans="1:17" hidden="1">
      <c r="A125" t="s">
        <v>187</v>
      </c>
      <c r="C125" t="s">
        <v>188</v>
      </c>
      <c r="D125" t="s">
        <v>205</v>
      </c>
      <c r="E125" t="s">
        <v>39</v>
      </c>
      <c r="F125" t="s">
        <v>206</v>
      </c>
      <c r="G125" t="s">
        <v>61</v>
      </c>
      <c r="I125" t="s">
        <v>41</v>
      </c>
      <c r="J125" t="s">
        <v>192</v>
      </c>
      <c r="K125">
        <v>9.6000000000000002E-2</v>
      </c>
      <c r="L125" t="s">
        <v>207</v>
      </c>
      <c r="M125" t="s">
        <v>208</v>
      </c>
      <c r="N125" t="s">
        <v>209</v>
      </c>
      <c r="O125" t="s">
        <v>210</v>
      </c>
      <c r="P125" t="s">
        <v>64</v>
      </c>
      <c r="Q125" t="str">
        <f>IFERROR(VLOOKUP($J$2:$J$12502,Pollutant_mapping!$A$2:$B$9,2, FALSE),"")</f>
        <v/>
      </c>
    </row>
    <row r="126" spans="1:17" hidden="1">
      <c r="A126" t="s">
        <v>187</v>
      </c>
      <c r="C126" t="s">
        <v>188</v>
      </c>
      <c r="D126" t="s">
        <v>205</v>
      </c>
      <c r="E126" t="s">
        <v>39</v>
      </c>
      <c r="F126" t="s">
        <v>206</v>
      </c>
      <c r="G126" t="s">
        <v>61</v>
      </c>
      <c r="I126" t="s">
        <v>41</v>
      </c>
      <c r="J126" t="s">
        <v>199</v>
      </c>
      <c r="K126">
        <v>0.11</v>
      </c>
      <c r="L126" t="s">
        <v>207</v>
      </c>
      <c r="M126" t="s">
        <v>138</v>
      </c>
      <c r="N126" t="s">
        <v>104</v>
      </c>
      <c r="O126" t="s">
        <v>210</v>
      </c>
      <c r="P126" t="s">
        <v>64</v>
      </c>
      <c r="Q126" t="str">
        <f>IFERROR(VLOOKUP($J$2:$J$12502,Pollutant_mapping!$A$2:$B$9,2, FALSE),"")</f>
        <v/>
      </c>
    </row>
    <row r="127" spans="1:17" hidden="1">
      <c r="A127" t="s">
        <v>187</v>
      </c>
      <c r="C127" t="s">
        <v>188</v>
      </c>
      <c r="D127" t="s">
        <v>205</v>
      </c>
      <c r="E127" t="s">
        <v>39</v>
      </c>
      <c r="F127" t="s">
        <v>206</v>
      </c>
      <c r="G127" t="s">
        <v>61</v>
      </c>
      <c r="I127" t="s">
        <v>41</v>
      </c>
      <c r="J127" t="s">
        <v>198</v>
      </c>
      <c r="K127">
        <v>0.18</v>
      </c>
      <c r="L127" t="s">
        <v>207</v>
      </c>
      <c r="M127" t="s">
        <v>211</v>
      </c>
      <c r="N127" t="s">
        <v>212</v>
      </c>
      <c r="O127" t="s">
        <v>210</v>
      </c>
      <c r="P127" t="s">
        <v>64</v>
      </c>
      <c r="Q127" t="str">
        <f>IFERROR(VLOOKUP($J$2:$J$12502,Pollutant_mapping!$A$2:$B$9,2, FALSE),"")</f>
        <v/>
      </c>
    </row>
    <row r="128" spans="1:17" hidden="1">
      <c r="A128" t="s">
        <v>187</v>
      </c>
      <c r="C128" t="s">
        <v>188</v>
      </c>
      <c r="D128" t="s">
        <v>205</v>
      </c>
      <c r="E128" t="s">
        <v>39</v>
      </c>
      <c r="F128" t="s">
        <v>206</v>
      </c>
      <c r="G128" t="s">
        <v>61</v>
      </c>
      <c r="I128" t="s">
        <v>41</v>
      </c>
      <c r="J128" t="s">
        <v>202</v>
      </c>
      <c r="K128">
        <v>0.49</v>
      </c>
      <c r="L128" t="s">
        <v>207</v>
      </c>
      <c r="M128" t="s">
        <v>213</v>
      </c>
      <c r="N128" t="s">
        <v>214</v>
      </c>
      <c r="O128" t="s">
        <v>210</v>
      </c>
      <c r="P128" t="s">
        <v>64</v>
      </c>
      <c r="Q128" t="str">
        <f>IFERROR(VLOOKUP($J$2:$J$12502,Pollutant_mapping!$A$2:$B$9,2, FALSE),"")</f>
        <v/>
      </c>
    </row>
    <row r="129" spans="1:17" hidden="1">
      <c r="A129" t="s">
        <v>215</v>
      </c>
      <c r="C129" t="s">
        <v>216</v>
      </c>
      <c r="D129" t="s">
        <v>108</v>
      </c>
      <c r="E129" t="s">
        <v>120</v>
      </c>
      <c r="F129" t="s">
        <v>41</v>
      </c>
      <c r="G129" t="s">
        <v>41</v>
      </c>
      <c r="I129" t="s">
        <v>41</v>
      </c>
      <c r="J129" t="s">
        <v>217</v>
      </c>
      <c r="K129">
        <v>2100</v>
      </c>
      <c r="L129" t="s">
        <v>218</v>
      </c>
      <c r="M129">
        <v>800</v>
      </c>
      <c r="N129">
        <v>9000</v>
      </c>
      <c r="O129" t="s">
        <v>219</v>
      </c>
      <c r="Q129" t="str">
        <f>IFERROR(VLOOKUP($J$2:$J$12502,Pollutant_mapping!$A$2:$B$9,2, FALSE),"")</f>
        <v/>
      </c>
    </row>
    <row r="130" spans="1:17" hidden="1">
      <c r="A130" t="s">
        <v>215</v>
      </c>
      <c r="C130" t="s">
        <v>216</v>
      </c>
      <c r="D130" t="s">
        <v>108</v>
      </c>
      <c r="E130" t="s">
        <v>120</v>
      </c>
      <c r="F130" t="s">
        <v>41</v>
      </c>
      <c r="G130" t="s">
        <v>41</v>
      </c>
      <c r="I130" t="s">
        <v>41</v>
      </c>
      <c r="J130" t="s">
        <v>141</v>
      </c>
      <c r="K130">
        <v>2.5000000000000001E-2</v>
      </c>
      <c r="L130" t="s">
        <v>218</v>
      </c>
      <c r="M130" t="s">
        <v>119</v>
      </c>
      <c r="N130" t="s">
        <v>220</v>
      </c>
      <c r="O130" t="s">
        <v>219</v>
      </c>
      <c r="Q130" t="str">
        <f>IFERROR(VLOOKUP($J$2:$J$12502,Pollutant_mapping!$A$2:$B$9,2, FALSE),"")</f>
        <v/>
      </c>
    </row>
    <row r="131" spans="1:17" hidden="1">
      <c r="A131" t="s">
        <v>215</v>
      </c>
      <c r="C131" t="s">
        <v>216</v>
      </c>
      <c r="D131" t="s">
        <v>108</v>
      </c>
      <c r="E131" t="s">
        <v>120</v>
      </c>
      <c r="F131" t="s">
        <v>41</v>
      </c>
      <c r="G131" t="s">
        <v>41</v>
      </c>
      <c r="I131" t="s">
        <v>41</v>
      </c>
      <c r="J131" t="s">
        <v>135</v>
      </c>
      <c r="K131">
        <v>0.44</v>
      </c>
      <c r="L131" t="s">
        <v>218</v>
      </c>
      <c r="M131" t="s">
        <v>221</v>
      </c>
      <c r="N131" t="s">
        <v>93</v>
      </c>
      <c r="O131" t="s">
        <v>219</v>
      </c>
      <c r="Q131" t="str">
        <f>IFERROR(VLOOKUP($J$2:$J$12502,Pollutant_mapping!$A$2:$B$9,2, FALSE),"")</f>
        <v/>
      </c>
    </row>
    <row r="132" spans="1:17" hidden="1">
      <c r="A132" t="s">
        <v>222</v>
      </c>
      <c r="C132" t="s">
        <v>223</v>
      </c>
      <c r="D132" t="s">
        <v>224</v>
      </c>
      <c r="E132" t="s">
        <v>120</v>
      </c>
      <c r="F132" t="s">
        <v>41</v>
      </c>
      <c r="G132" t="s">
        <v>41</v>
      </c>
      <c r="I132" t="s">
        <v>225</v>
      </c>
      <c r="J132" t="s">
        <v>54</v>
      </c>
      <c r="K132">
        <v>1200</v>
      </c>
      <c r="L132" t="s">
        <v>226</v>
      </c>
      <c r="M132">
        <v>500</v>
      </c>
      <c r="N132">
        <v>1700</v>
      </c>
      <c r="O132" t="s">
        <v>227</v>
      </c>
      <c r="Q132" t="str">
        <f>IFERROR(VLOOKUP($J$2:$J$12502,Pollutant_mapping!$A$2:$B$9,2, FALSE),"")</f>
        <v>VOC</v>
      </c>
    </row>
    <row r="133" spans="1:17" hidden="1">
      <c r="A133" t="s">
        <v>222</v>
      </c>
      <c r="C133" t="s">
        <v>223</v>
      </c>
      <c r="D133" t="s">
        <v>228</v>
      </c>
      <c r="E133" t="s">
        <v>120</v>
      </c>
      <c r="F133" t="s">
        <v>41</v>
      </c>
      <c r="G133" t="s">
        <v>41</v>
      </c>
      <c r="I133" t="s">
        <v>229</v>
      </c>
      <c r="J133" t="s">
        <v>54</v>
      </c>
      <c r="K133">
        <v>1800</v>
      </c>
      <c r="L133" t="s">
        <v>226</v>
      </c>
      <c r="M133">
        <v>600</v>
      </c>
      <c r="N133">
        <v>3000</v>
      </c>
      <c r="O133" t="s">
        <v>227</v>
      </c>
      <c r="Q133" t="str">
        <f>IFERROR(VLOOKUP($J$2:$J$12502,Pollutant_mapping!$A$2:$B$9,2, FALSE),"")</f>
        <v>VOC</v>
      </c>
    </row>
    <row r="134" spans="1:17" hidden="1">
      <c r="A134" t="s">
        <v>230</v>
      </c>
      <c r="C134" t="s">
        <v>231</v>
      </c>
      <c r="D134" t="s">
        <v>38</v>
      </c>
      <c r="E134" t="s">
        <v>39</v>
      </c>
      <c r="F134" t="s">
        <v>232</v>
      </c>
      <c r="G134" t="s">
        <v>41</v>
      </c>
      <c r="J134" t="s">
        <v>54</v>
      </c>
      <c r="K134">
        <v>230</v>
      </c>
      <c r="L134" t="s">
        <v>233</v>
      </c>
      <c r="M134">
        <v>100</v>
      </c>
      <c r="N134">
        <v>300</v>
      </c>
      <c r="O134" t="s">
        <v>234</v>
      </c>
      <c r="Q134" t="str">
        <f>IFERROR(VLOOKUP($J$2:$J$12502,Pollutant_mapping!$A$2:$B$9,2, FALSE),"")</f>
        <v>VOC</v>
      </c>
    </row>
    <row r="135" spans="1:17" hidden="1">
      <c r="A135" t="s">
        <v>230</v>
      </c>
      <c r="C135" t="s">
        <v>231</v>
      </c>
      <c r="D135" t="s">
        <v>129</v>
      </c>
      <c r="E135" t="s">
        <v>39</v>
      </c>
      <c r="F135" t="s">
        <v>232</v>
      </c>
      <c r="G135" t="s">
        <v>41</v>
      </c>
      <c r="J135" t="s">
        <v>54</v>
      </c>
      <c r="K135">
        <v>230</v>
      </c>
      <c r="L135" t="s">
        <v>233</v>
      </c>
      <c r="M135">
        <v>100</v>
      </c>
      <c r="N135">
        <v>300</v>
      </c>
      <c r="O135" t="s">
        <v>234</v>
      </c>
      <c r="Q135" t="str">
        <f>IFERROR(VLOOKUP($J$2:$J$12502,Pollutant_mapping!$A$2:$B$9,2, FALSE),"")</f>
        <v>VOC</v>
      </c>
    </row>
    <row r="136" spans="1:17" hidden="1">
      <c r="A136" t="s">
        <v>235</v>
      </c>
      <c r="C136" t="s">
        <v>236</v>
      </c>
      <c r="D136" t="s">
        <v>129</v>
      </c>
      <c r="E136" t="s">
        <v>237</v>
      </c>
      <c r="F136" t="s">
        <v>236</v>
      </c>
      <c r="H136" t="s">
        <v>238</v>
      </c>
      <c r="J136" t="s">
        <v>49</v>
      </c>
      <c r="K136">
        <v>0.11</v>
      </c>
      <c r="L136" t="s">
        <v>239</v>
      </c>
      <c r="O136" t="s">
        <v>240</v>
      </c>
      <c r="Q136" t="str">
        <f>IFERROR(VLOOKUP($J$2:$J$12502,Pollutant_mapping!$A$2:$B$9,2, FALSE),"")</f>
        <v/>
      </c>
    </row>
    <row r="137" spans="1:17" hidden="1">
      <c r="A137" t="s">
        <v>241</v>
      </c>
      <c r="C137" t="s">
        <v>242</v>
      </c>
      <c r="D137" t="s">
        <v>243</v>
      </c>
      <c r="E137" t="s">
        <v>39</v>
      </c>
      <c r="F137" t="s">
        <v>244</v>
      </c>
      <c r="G137" t="s">
        <v>245</v>
      </c>
      <c r="I137" t="s">
        <v>41</v>
      </c>
      <c r="J137" t="s">
        <v>47</v>
      </c>
      <c r="K137">
        <v>2.5</v>
      </c>
      <c r="L137" t="s">
        <v>62</v>
      </c>
      <c r="M137">
        <v>2</v>
      </c>
      <c r="N137">
        <v>3</v>
      </c>
      <c r="O137" t="s">
        <v>246</v>
      </c>
      <c r="Q137" t="str">
        <f>IFERROR(VLOOKUP($J$2:$J$12502,Pollutant_mapping!$A$2:$B$9,2, FALSE),"")</f>
        <v>PM10</v>
      </c>
    </row>
    <row r="138" spans="1:17" hidden="1">
      <c r="A138" t="s">
        <v>241</v>
      </c>
      <c r="C138" t="s">
        <v>242</v>
      </c>
      <c r="D138" t="s">
        <v>243</v>
      </c>
      <c r="E138" t="s">
        <v>39</v>
      </c>
      <c r="F138" t="s">
        <v>244</v>
      </c>
      <c r="G138" t="s">
        <v>245</v>
      </c>
      <c r="I138" t="s">
        <v>41</v>
      </c>
      <c r="J138" t="s">
        <v>65</v>
      </c>
      <c r="K138">
        <v>25</v>
      </c>
      <c r="L138" t="s">
        <v>62</v>
      </c>
      <c r="M138">
        <v>2</v>
      </c>
      <c r="N138">
        <v>3</v>
      </c>
      <c r="O138" t="s">
        <v>246</v>
      </c>
      <c r="Q138" t="str">
        <f>IFERROR(VLOOKUP($J$2:$J$12502,Pollutant_mapping!$A$2:$B$9,2, FALSE),"")</f>
        <v>PM25</v>
      </c>
    </row>
    <row r="139" spans="1:17" hidden="1">
      <c r="A139" t="s">
        <v>247</v>
      </c>
      <c r="B139" t="s">
        <v>248</v>
      </c>
      <c r="C139" t="s">
        <v>249</v>
      </c>
      <c r="D139" t="s">
        <v>250</v>
      </c>
      <c r="E139" t="s">
        <v>39</v>
      </c>
      <c r="F139" t="s">
        <v>78</v>
      </c>
      <c r="G139" t="s">
        <v>251</v>
      </c>
      <c r="I139" t="s">
        <v>41</v>
      </c>
      <c r="J139" t="s">
        <v>47</v>
      </c>
      <c r="K139">
        <v>0.2</v>
      </c>
      <c r="L139" t="s">
        <v>62</v>
      </c>
      <c r="M139" t="s">
        <v>252</v>
      </c>
      <c r="N139" t="s">
        <v>145</v>
      </c>
      <c r="O139" t="s">
        <v>253</v>
      </c>
      <c r="P139" t="s">
        <v>71</v>
      </c>
      <c r="Q139" t="str">
        <f>IFERROR(VLOOKUP($J$2:$J$12502,Pollutant_mapping!$A$2:$B$9,2, FALSE),"")</f>
        <v>PM10</v>
      </c>
    </row>
    <row r="140" spans="1:17" hidden="1">
      <c r="A140" t="s">
        <v>247</v>
      </c>
      <c r="B140" t="s">
        <v>248</v>
      </c>
      <c r="C140" t="s">
        <v>249</v>
      </c>
      <c r="D140" t="s">
        <v>250</v>
      </c>
      <c r="E140" t="s">
        <v>39</v>
      </c>
      <c r="F140" t="s">
        <v>78</v>
      </c>
      <c r="G140" t="s">
        <v>251</v>
      </c>
      <c r="I140" t="s">
        <v>41</v>
      </c>
      <c r="J140" t="s">
        <v>65</v>
      </c>
      <c r="K140">
        <v>0.2</v>
      </c>
      <c r="L140" t="s">
        <v>62</v>
      </c>
      <c r="M140" t="s">
        <v>252</v>
      </c>
      <c r="N140" t="s">
        <v>145</v>
      </c>
      <c r="O140" t="s">
        <v>253</v>
      </c>
      <c r="P140" t="s">
        <v>71</v>
      </c>
      <c r="Q140" t="str">
        <f>IFERROR(VLOOKUP($J$2:$J$12502,Pollutant_mapping!$A$2:$B$9,2, FALSE),"")</f>
        <v>PM25</v>
      </c>
    </row>
    <row r="141" spans="1:17" hidden="1">
      <c r="A141" t="s">
        <v>247</v>
      </c>
      <c r="B141" t="s">
        <v>248</v>
      </c>
      <c r="C141" t="s">
        <v>249</v>
      </c>
      <c r="D141" t="s">
        <v>129</v>
      </c>
      <c r="E141" t="s">
        <v>120</v>
      </c>
      <c r="F141" t="s">
        <v>254</v>
      </c>
      <c r="G141" t="s">
        <v>255</v>
      </c>
      <c r="I141" t="s">
        <v>41</v>
      </c>
      <c r="J141" t="s">
        <v>47</v>
      </c>
      <c r="K141">
        <v>1.5</v>
      </c>
      <c r="L141" t="s">
        <v>62</v>
      </c>
      <c r="M141">
        <v>1</v>
      </c>
      <c r="N141">
        <v>2</v>
      </c>
      <c r="O141" t="s">
        <v>256</v>
      </c>
      <c r="Q141" t="str">
        <f>IFERROR(VLOOKUP($J$2:$J$12502,Pollutant_mapping!$A$2:$B$9,2, FALSE),"")</f>
        <v>PM10</v>
      </c>
    </row>
    <row r="142" spans="1:17" hidden="1">
      <c r="A142" t="s">
        <v>247</v>
      </c>
      <c r="B142" t="s">
        <v>248</v>
      </c>
      <c r="C142" t="s">
        <v>249</v>
      </c>
      <c r="D142" t="s">
        <v>129</v>
      </c>
      <c r="E142" t="s">
        <v>120</v>
      </c>
      <c r="F142" t="s">
        <v>254</v>
      </c>
      <c r="G142" t="s">
        <v>255</v>
      </c>
      <c r="I142" t="s">
        <v>41</v>
      </c>
      <c r="J142" t="s">
        <v>65</v>
      </c>
      <c r="K142">
        <v>1.5</v>
      </c>
      <c r="L142" t="s">
        <v>62</v>
      </c>
      <c r="M142">
        <v>1</v>
      </c>
      <c r="N142">
        <v>2</v>
      </c>
      <c r="O142" t="s">
        <v>256</v>
      </c>
      <c r="Q142" t="str">
        <f>IFERROR(VLOOKUP($J$2:$J$12502,Pollutant_mapping!$A$2:$B$9,2, FALSE),"")</f>
        <v>PM25</v>
      </c>
    </row>
    <row r="143" spans="1:17" hidden="1">
      <c r="A143" t="s">
        <v>257</v>
      </c>
      <c r="B143" t="s">
        <v>258</v>
      </c>
      <c r="C143" t="s">
        <v>259</v>
      </c>
      <c r="D143" t="s">
        <v>136</v>
      </c>
      <c r="E143" t="s">
        <v>120</v>
      </c>
      <c r="F143" t="s">
        <v>41</v>
      </c>
      <c r="G143" t="s">
        <v>260</v>
      </c>
      <c r="I143" t="s">
        <v>41</v>
      </c>
      <c r="J143" t="s">
        <v>79</v>
      </c>
      <c r="K143">
        <v>1</v>
      </c>
      <c r="L143" t="s">
        <v>176</v>
      </c>
      <c r="M143" t="s">
        <v>140</v>
      </c>
      <c r="N143">
        <v>2</v>
      </c>
      <c r="O143" t="s">
        <v>261</v>
      </c>
      <c r="P143" t="s">
        <v>262</v>
      </c>
      <c r="Q143" t="str">
        <f>IFERROR(VLOOKUP($J$2:$J$12502,Pollutant_mapping!$A$2:$B$9,2, FALSE),"")</f>
        <v>SOx</v>
      </c>
    </row>
    <row r="144" spans="1:17" hidden="1">
      <c r="A144" t="s">
        <v>263</v>
      </c>
      <c r="C144" t="s">
        <v>264</v>
      </c>
      <c r="D144" t="s">
        <v>108</v>
      </c>
      <c r="E144" t="s">
        <v>120</v>
      </c>
      <c r="F144" t="s">
        <v>41</v>
      </c>
      <c r="G144" t="s">
        <v>41</v>
      </c>
      <c r="I144" t="s">
        <v>41</v>
      </c>
      <c r="J144" t="s">
        <v>54</v>
      </c>
      <c r="K144">
        <v>15</v>
      </c>
      <c r="L144" t="s">
        <v>265</v>
      </c>
      <c r="M144">
        <v>5</v>
      </c>
      <c r="N144">
        <v>50</v>
      </c>
      <c r="O144" t="s">
        <v>266</v>
      </c>
      <c r="Q144" t="str">
        <f>IFERROR(VLOOKUP($J$2:$J$12502,Pollutant_mapping!$A$2:$B$9,2, FALSE),"")</f>
        <v>VOC</v>
      </c>
    </row>
    <row r="145" spans="1:17" hidden="1">
      <c r="A145" t="s">
        <v>267</v>
      </c>
      <c r="C145" t="s">
        <v>268</v>
      </c>
      <c r="D145" t="s">
        <v>136</v>
      </c>
      <c r="E145" t="s">
        <v>39</v>
      </c>
      <c r="F145" t="s">
        <v>269</v>
      </c>
      <c r="G145" t="s">
        <v>41</v>
      </c>
      <c r="J145" t="s">
        <v>54</v>
      </c>
      <c r="K145">
        <v>15</v>
      </c>
      <c r="L145" t="s">
        <v>265</v>
      </c>
      <c r="M145">
        <v>5</v>
      </c>
      <c r="N145">
        <v>50</v>
      </c>
      <c r="O145" t="s">
        <v>266</v>
      </c>
      <c r="Q145" t="str">
        <f>IFERROR(VLOOKUP($J$2:$J$12502,Pollutant_mapping!$A$2:$B$9,2, FALSE),"")</f>
        <v>VOC</v>
      </c>
    </row>
    <row r="146" spans="1:17" hidden="1">
      <c r="A146" t="s">
        <v>270</v>
      </c>
      <c r="C146" t="s">
        <v>271</v>
      </c>
      <c r="D146" t="s">
        <v>272</v>
      </c>
      <c r="E146" t="s">
        <v>273</v>
      </c>
      <c r="F146" t="s">
        <v>274</v>
      </c>
      <c r="G146" t="s">
        <v>41</v>
      </c>
      <c r="H146" t="s">
        <v>275</v>
      </c>
      <c r="J146" t="s">
        <v>47</v>
      </c>
      <c r="K146">
        <v>0.5</v>
      </c>
      <c r="M146" t="s">
        <v>138</v>
      </c>
      <c r="N146" t="s">
        <v>276</v>
      </c>
      <c r="O146" t="s">
        <v>277</v>
      </c>
      <c r="Q146" t="str">
        <f>IFERROR(VLOOKUP($J$2:$J$12502,Pollutant_mapping!$A$2:$B$9,2, FALSE),"")</f>
        <v>PM10</v>
      </c>
    </row>
    <row r="147" spans="1:17" hidden="1">
      <c r="A147" t="s">
        <v>278</v>
      </c>
      <c r="C147" t="s">
        <v>279</v>
      </c>
      <c r="D147" t="s">
        <v>280</v>
      </c>
      <c r="E147" t="s">
        <v>120</v>
      </c>
      <c r="G147" t="s">
        <v>41</v>
      </c>
      <c r="J147" t="s">
        <v>281</v>
      </c>
      <c r="K147">
        <v>0.49</v>
      </c>
      <c r="L147" t="s">
        <v>282</v>
      </c>
      <c r="M147" t="s">
        <v>119</v>
      </c>
      <c r="N147">
        <v>1</v>
      </c>
      <c r="O147" t="s">
        <v>283</v>
      </c>
      <c r="Q147" t="str">
        <f>IFERROR(VLOOKUP($J$2:$J$12502,Pollutant_mapping!$A$2:$B$9,2, FALSE),"")</f>
        <v/>
      </c>
    </row>
    <row r="148" spans="1:17" hidden="1">
      <c r="A148" t="s">
        <v>278</v>
      </c>
      <c r="C148" t="s">
        <v>279</v>
      </c>
      <c r="D148" t="s">
        <v>280</v>
      </c>
      <c r="E148" t="s">
        <v>120</v>
      </c>
      <c r="G148" t="s">
        <v>41</v>
      </c>
      <c r="J148" t="s">
        <v>131</v>
      </c>
      <c r="K148">
        <v>1.7</v>
      </c>
      <c r="L148" t="s">
        <v>282</v>
      </c>
      <c r="M148" t="s">
        <v>46</v>
      </c>
      <c r="N148">
        <v>15</v>
      </c>
      <c r="O148" t="s">
        <v>283</v>
      </c>
      <c r="Q148" t="str">
        <f>IFERROR(VLOOKUP($J$2:$J$12502,Pollutant_mapping!$A$2:$B$9,2, FALSE),"")</f>
        <v/>
      </c>
    </row>
    <row r="149" spans="1:17" hidden="1">
      <c r="A149" t="s">
        <v>278</v>
      </c>
      <c r="C149" t="s">
        <v>279</v>
      </c>
      <c r="D149" t="s">
        <v>280</v>
      </c>
      <c r="E149" t="s">
        <v>120</v>
      </c>
      <c r="G149" t="s">
        <v>41</v>
      </c>
      <c r="J149" t="s">
        <v>49</v>
      </c>
      <c r="K149">
        <v>300</v>
      </c>
      <c r="L149" t="s">
        <v>282</v>
      </c>
      <c r="M149">
        <v>100</v>
      </c>
      <c r="N149">
        <v>600</v>
      </c>
      <c r="O149" t="s">
        <v>283</v>
      </c>
      <c r="Q149" t="str">
        <f>IFERROR(VLOOKUP($J$2:$J$12502,Pollutant_mapping!$A$2:$B$9,2, FALSE),"")</f>
        <v/>
      </c>
    </row>
    <row r="150" spans="1:17" hidden="1">
      <c r="A150" t="s">
        <v>278</v>
      </c>
      <c r="C150" t="s">
        <v>279</v>
      </c>
      <c r="D150" t="s">
        <v>280</v>
      </c>
      <c r="E150" t="s">
        <v>120</v>
      </c>
      <c r="G150" t="s">
        <v>41</v>
      </c>
      <c r="J150" t="s">
        <v>125</v>
      </c>
      <c r="K150">
        <v>7.0000000000000001E-3</v>
      </c>
      <c r="L150" t="s">
        <v>282</v>
      </c>
      <c r="M150" t="s">
        <v>284</v>
      </c>
      <c r="N150" t="s">
        <v>285</v>
      </c>
      <c r="O150" t="s">
        <v>283</v>
      </c>
      <c r="Q150" t="str">
        <f>IFERROR(VLOOKUP($J$2:$J$12502,Pollutant_mapping!$A$2:$B$9,2, FALSE),"")</f>
        <v/>
      </c>
    </row>
    <row r="151" spans="1:17" hidden="1">
      <c r="A151" t="s">
        <v>278</v>
      </c>
      <c r="C151" t="s">
        <v>279</v>
      </c>
      <c r="D151" t="s">
        <v>280</v>
      </c>
      <c r="E151" t="s">
        <v>120</v>
      </c>
      <c r="G151" t="s">
        <v>41</v>
      </c>
      <c r="J151" t="s">
        <v>135</v>
      </c>
      <c r="K151">
        <v>3.0000000000000001E-3</v>
      </c>
      <c r="L151" t="s">
        <v>282</v>
      </c>
      <c r="M151" t="s">
        <v>286</v>
      </c>
      <c r="N151" t="s">
        <v>287</v>
      </c>
      <c r="O151" t="s">
        <v>283</v>
      </c>
      <c r="Q151" t="str">
        <f>IFERROR(VLOOKUP($J$2:$J$12502,Pollutant_mapping!$A$2:$B$9,2, FALSE),"")</f>
        <v/>
      </c>
    </row>
    <row r="152" spans="1:17" hidden="1">
      <c r="A152" t="s">
        <v>278</v>
      </c>
      <c r="C152" t="s">
        <v>279</v>
      </c>
      <c r="D152" t="s">
        <v>280</v>
      </c>
      <c r="E152" t="s">
        <v>120</v>
      </c>
      <c r="G152" t="s">
        <v>41</v>
      </c>
      <c r="J152" t="s">
        <v>134</v>
      </c>
      <c r="K152">
        <v>0.13</v>
      </c>
      <c r="L152" t="s">
        <v>282</v>
      </c>
      <c r="M152" t="s">
        <v>288</v>
      </c>
      <c r="N152" t="s">
        <v>82</v>
      </c>
      <c r="O152" t="s">
        <v>283</v>
      </c>
      <c r="Q152" t="str">
        <f>IFERROR(VLOOKUP($J$2:$J$12502,Pollutant_mapping!$A$2:$B$9,2, FALSE),"")</f>
        <v/>
      </c>
    </row>
    <row r="153" spans="1:17" hidden="1">
      <c r="A153" t="s">
        <v>278</v>
      </c>
      <c r="C153" t="s">
        <v>279</v>
      </c>
      <c r="D153" t="s">
        <v>280</v>
      </c>
      <c r="E153" t="s">
        <v>120</v>
      </c>
      <c r="G153" t="s">
        <v>41</v>
      </c>
      <c r="J153" t="s">
        <v>289</v>
      </c>
      <c r="K153">
        <v>0.37</v>
      </c>
      <c r="L153" t="s">
        <v>282</v>
      </c>
      <c r="M153" t="s">
        <v>290</v>
      </c>
      <c r="N153" t="s">
        <v>291</v>
      </c>
      <c r="O153" t="s">
        <v>283</v>
      </c>
      <c r="Q153" t="str">
        <f>IFERROR(VLOOKUP($J$2:$J$12502,Pollutant_mapping!$A$2:$B$9,2, FALSE),"")</f>
        <v/>
      </c>
    </row>
    <row r="154" spans="1:17" hidden="1">
      <c r="A154" t="s">
        <v>278</v>
      </c>
      <c r="C154" t="s">
        <v>279</v>
      </c>
      <c r="D154" t="s">
        <v>280</v>
      </c>
      <c r="E154" t="s">
        <v>120</v>
      </c>
      <c r="G154" t="s">
        <v>41</v>
      </c>
      <c r="J154" t="s">
        <v>141</v>
      </c>
      <c r="K154">
        <v>0.19</v>
      </c>
      <c r="L154" t="s">
        <v>282</v>
      </c>
      <c r="M154" t="s">
        <v>288</v>
      </c>
      <c r="N154" t="s">
        <v>50</v>
      </c>
      <c r="O154" t="s">
        <v>283</v>
      </c>
      <c r="Q154" t="str">
        <f>IFERROR(VLOOKUP($J$2:$J$12502,Pollutant_mapping!$A$2:$B$9,2, FALSE),"")</f>
        <v/>
      </c>
    </row>
    <row r="155" spans="1:17" hidden="1">
      <c r="A155" t="s">
        <v>278</v>
      </c>
      <c r="C155" t="s">
        <v>279</v>
      </c>
      <c r="D155" t="s">
        <v>280</v>
      </c>
      <c r="E155" t="s">
        <v>120</v>
      </c>
      <c r="G155" t="s">
        <v>41</v>
      </c>
      <c r="J155" t="s">
        <v>139</v>
      </c>
      <c r="K155">
        <v>0.23</v>
      </c>
      <c r="L155" t="s">
        <v>282</v>
      </c>
      <c r="M155" t="s">
        <v>288</v>
      </c>
      <c r="N155" t="s">
        <v>292</v>
      </c>
      <c r="O155" t="s">
        <v>283</v>
      </c>
      <c r="Q155" t="str">
        <f>IFERROR(VLOOKUP($J$2:$J$12502,Pollutant_mapping!$A$2:$B$9,2, FALSE),"")</f>
        <v/>
      </c>
    </row>
    <row r="156" spans="1:17" hidden="1">
      <c r="A156" t="s">
        <v>278</v>
      </c>
      <c r="C156" t="s">
        <v>279</v>
      </c>
      <c r="D156" t="s">
        <v>280</v>
      </c>
      <c r="E156" t="s">
        <v>120</v>
      </c>
      <c r="G156" t="s">
        <v>41</v>
      </c>
      <c r="J156" t="s">
        <v>293</v>
      </c>
      <c r="K156">
        <v>0.8</v>
      </c>
      <c r="L156" t="s">
        <v>282</v>
      </c>
      <c r="M156" t="s">
        <v>119</v>
      </c>
      <c r="N156" t="s">
        <v>294</v>
      </c>
      <c r="O156" t="s">
        <v>283</v>
      </c>
      <c r="Q156" t="str">
        <f>IFERROR(VLOOKUP($J$2:$J$12502,Pollutant_mapping!$A$2:$B$9,2, FALSE),"")</f>
        <v/>
      </c>
    </row>
    <row r="157" spans="1:17" hidden="1">
      <c r="A157" t="s">
        <v>66</v>
      </c>
      <c r="C157" t="s">
        <v>67</v>
      </c>
      <c r="D157" t="s">
        <v>272</v>
      </c>
      <c r="E157" t="s">
        <v>120</v>
      </c>
      <c r="F157" t="s">
        <v>41</v>
      </c>
      <c r="G157" t="s">
        <v>251</v>
      </c>
      <c r="I157" t="s">
        <v>41</v>
      </c>
      <c r="J157" t="s">
        <v>165</v>
      </c>
      <c r="K157">
        <v>4</v>
      </c>
      <c r="L157" t="s">
        <v>166</v>
      </c>
      <c r="M157" t="s">
        <v>295</v>
      </c>
      <c r="N157">
        <v>7</v>
      </c>
      <c r="O157" t="s">
        <v>296</v>
      </c>
      <c r="P157" t="s">
        <v>71</v>
      </c>
      <c r="Q157" t="str">
        <f>IFERROR(VLOOKUP($J$2:$J$12502,Pollutant_mapping!$A$2:$B$9,2, FALSE),"")</f>
        <v>BC</v>
      </c>
    </row>
    <row r="158" spans="1:17" hidden="1">
      <c r="A158" t="s">
        <v>72</v>
      </c>
      <c r="B158" t="s">
        <v>57</v>
      </c>
      <c r="C158" t="s">
        <v>73</v>
      </c>
      <c r="D158" t="s">
        <v>272</v>
      </c>
      <c r="E158" t="s">
        <v>120</v>
      </c>
      <c r="F158" t="s">
        <v>41</v>
      </c>
      <c r="G158" t="s">
        <v>251</v>
      </c>
      <c r="I158" t="s">
        <v>41</v>
      </c>
      <c r="J158" t="s">
        <v>165</v>
      </c>
      <c r="K158">
        <v>4</v>
      </c>
      <c r="L158" t="s">
        <v>166</v>
      </c>
      <c r="M158" t="s">
        <v>295</v>
      </c>
      <c r="N158">
        <v>7</v>
      </c>
      <c r="O158" t="s">
        <v>296</v>
      </c>
      <c r="P158" t="s">
        <v>297</v>
      </c>
      <c r="Q158" t="str">
        <f>IFERROR(VLOOKUP($J$2:$J$12502,Pollutant_mapping!$A$2:$B$9,2, FALSE),"")</f>
        <v>BC</v>
      </c>
    </row>
    <row r="159" spans="1:17" hidden="1">
      <c r="A159" t="s">
        <v>88</v>
      </c>
      <c r="B159" t="s">
        <v>57</v>
      </c>
      <c r="C159" t="s">
        <v>89</v>
      </c>
      <c r="D159" t="s">
        <v>272</v>
      </c>
      <c r="E159" t="s">
        <v>120</v>
      </c>
      <c r="F159" t="s">
        <v>41</v>
      </c>
      <c r="G159" t="s">
        <v>251</v>
      </c>
      <c r="I159" t="s">
        <v>41</v>
      </c>
      <c r="J159" t="s">
        <v>165</v>
      </c>
      <c r="K159">
        <v>4</v>
      </c>
      <c r="L159" t="s">
        <v>166</v>
      </c>
      <c r="M159" t="s">
        <v>295</v>
      </c>
      <c r="N159">
        <v>7</v>
      </c>
      <c r="O159" t="s">
        <v>296</v>
      </c>
      <c r="P159" t="s">
        <v>297</v>
      </c>
      <c r="Q159" t="str">
        <f>IFERROR(VLOOKUP($J$2:$J$12502,Pollutant_mapping!$A$2:$B$9,2, FALSE),"")</f>
        <v>BC</v>
      </c>
    </row>
    <row r="160" spans="1:17" hidden="1">
      <c r="A160" t="s">
        <v>66</v>
      </c>
      <c r="C160" t="s">
        <v>67</v>
      </c>
      <c r="D160" t="s">
        <v>272</v>
      </c>
      <c r="E160" t="s">
        <v>120</v>
      </c>
      <c r="F160" t="s">
        <v>41</v>
      </c>
      <c r="G160" t="s">
        <v>251</v>
      </c>
      <c r="I160" t="s">
        <v>41</v>
      </c>
      <c r="J160" t="s">
        <v>54</v>
      </c>
      <c r="K160">
        <v>23</v>
      </c>
      <c r="L160" t="s">
        <v>62</v>
      </c>
      <c r="M160">
        <v>14</v>
      </c>
      <c r="N160">
        <v>33</v>
      </c>
      <c r="O160" t="s">
        <v>296</v>
      </c>
      <c r="P160" t="s">
        <v>71</v>
      </c>
      <c r="Q160" t="str">
        <f>IFERROR(VLOOKUP($J$2:$J$12502,Pollutant_mapping!$A$2:$B$9,2, FALSE),"")</f>
        <v>VOC</v>
      </c>
    </row>
    <row r="161" spans="1:17" hidden="1">
      <c r="A161" t="s">
        <v>72</v>
      </c>
      <c r="B161" t="s">
        <v>57</v>
      </c>
      <c r="C161" t="s">
        <v>73</v>
      </c>
      <c r="D161" t="s">
        <v>272</v>
      </c>
      <c r="E161" t="s">
        <v>120</v>
      </c>
      <c r="F161" t="s">
        <v>41</v>
      </c>
      <c r="G161" t="s">
        <v>251</v>
      </c>
      <c r="I161" t="s">
        <v>41</v>
      </c>
      <c r="J161" t="s">
        <v>54</v>
      </c>
      <c r="K161">
        <v>23</v>
      </c>
      <c r="L161" t="s">
        <v>62</v>
      </c>
      <c r="M161">
        <v>14</v>
      </c>
      <c r="N161">
        <v>33</v>
      </c>
      <c r="O161" t="s">
        <v>296</v>
      </c>
      <c r="P161" t="s">
        <v>297</v>
      </c>
      <c r="Q161" t="str">
        <f>IFERROR(VLOOKUP($J$2:$J$12502,Pollutant_mapping!$A$2:$B$9,2, FALSE),"")</f>
        <v>VOC</v>
      </c>
    </row>
    <row r="162" spans="1:17" hidden="1">
      <c r="A162" t="s">
        <v>88</v>
      </c>
      <c r="B162" t="s">
        <v>57</v>
      </c>
      <c r="C162" t="s">
        <v>89</v>
      </c>
      <c r="D162" t="s">
        <v>272</v>
      </c>
      <c r="E162" t="s">
        <v>120</v>
      </c>
      <c r="F162" t="s">
        <v>41</v>
      </c>
      <c r="G162" t="s">
        <v>251</v>
      </c>
      <c r="I162" t="s">
        <v>41</v>
      </c>
      <c r="J162" t="s">
        <v>54</v>
      </c>
      <c r="K162">
        <v>23</v>
      </c>
      <c r="L162" t="s">
        <v>62</v>
      </c>
      <c r="M162">
        <v>14</v>
      </c>
      <c r="N162">
        <v>33</v>
      </c>
      <c r="O162" t="s">
        <v>296</v>
      </c>
      <c r="P162" t="s">
        <v>297</v>
      </c>
      <c r="Q162" t="str">
        <f>IFERROR(VLOOKUP($J$2:$J$12502,Pollutant_mapping!$A$2:$B$9,2, FALSE),"")</f>
        <v>VOC</v>
      </c>
    </row>
    <row r="163" spans="1:17" hidden="1">
      <c r="A163" t="s">
        <v>66</v>
      </c>
      <c r="C163" t="s">
        <v>67</v>
      </c>
      <c r="D163" t="s">
        <v>272</v>
      </c>
      <c r="E163" t="s">
        <v>120</v>
      </c>
      <c r="F163" t="s">
        <v>41</v>
      </c>
      <c r="G163" t="s">
        <v>251</v>
      </c>
      <c r="I163" t="s">
        <v>41</v>
      </c>
      <c r="J163" t="s">
        <v>298</v>
      </c>
      <c r="K163">
        <v>29</v>
      </c>
      <c r="L163" t="s">
        <v>62</v>
      </c>
      <c r="M163">
        <v>21</v>
      </c>
      <c r="N163">
        <v>48</v>
      </c>
      <c r="O163" t="s">
        <v>296</v>
      </c>
      <c r="P163" t="s">
        <v>71</v>
      </c>
      <c r="Q163" t="str">
        <f>IFERROR(VLOOKUP($J$2:$J$12502,Pollutant_mapping!$A$2:$B$9,2, FALSE),"")</f>
        <v>CO</v>
      </c>
    </row>
    <row r="164" spans="1:17" hidden="1">
      <c r="A164" t="s">
        <v>72</v>
      </c>
      <c r="B164" t="s">
        <v>57</v>
      </c>
      <c r="C164" t="s">
        <v>73</v>
      </c>
      <c r="D164" t="s">
        <v>272</v>
      </c>
      <c r="E164" t="s">
        <v>120</v>
      </c>
      <c r="F164" t="s">
        <v>41</v>
      </c>
      <c r="G164" t="s">
        <v>251</v>
      </c>
      <c r="I164" t="s">
        <v>41</v>
      </c>
      <c r="J164" t="s">
        <v>298</v>
      </c>
      <c r="K164">
        <v>29</v>
      </c>
      <c r="L164" t="s">
        <v>62</v>
      </c>
      <c r="M164">
        <v>21</v>
      </c>
      <c r="N164">
        <v>48</v>
      </c>
      <c r="O164" t="s">
        <v>296</v>
      </c>
      <c r="P164" t="s">
        <v>297</v>
      </c>
      <c r="Q164" t="str">
        <f>IFERROR(VLOOKUP($J$2:$J$12502,Pollutant_mapping!$A$2:$B$9,2, FALSE),"")</f>
        <v>CO</v>
      </c>
    </row>
    <row r="165" spans="1:17" hidden="1">
      <c r="A165" t="s">
        <v>88</v>
      </c>
      <c r="B165" t="s">
        <v>57</v>
      </c>
      <c r="C165" t="s">
        <v>89</v>
      </c>
      <c r="D165" t="s">
        <v>272</v>
      </c>
      <c r="E165" t="s">
        <v>120</v>
      </c>
      <c r="F165" t="s">
        <v>41</v>
      </c>
      <c r="G165" t="s">
        <v>251</v>
      </c>
      <c r="I165" t="s">
        <v>41</v>
      </c>
      <c r="J165" t="s">
        <v>298</v>
      </c>
      <c r="K165">
        <v>29</v>
      </c>
      <c r="L165" t="s">
        <v>62</v>
      </c>
      <c r="M165">
        <v>21</v>
      </c>
      <c r="N165">
        <v>48</v>
      </c>
      <c r="O165" t="s">
        <v>296</v>
      </c>
      <c r="P165" t="s">
        <v>297</v>
      </c>
      <c r="Q165" t="str">
        <f>IFERROR(VLOOKUP($J$2:$J$12502,Pollutant_mapping!$A$2:$B$9,2, FALSE),"")</f>
        <v>CO</v>
      </c>
    </row>
    <row r="166" spans="1:17" hidden="1">
      <c r="A166" t="s">
        <v>66</v>
      </c>
      <c r="C166" t="s">
        <v>67</v>
      </c>
      <c r="D166" t="s">
        <v>272</v>
      </c>
      <c r="E166" t="s">
        <v>120</v>
      </c>
      <c r="F166" t="s">
        <v>41</v>
      </c>
      <c r="G166" t="s">
        <v>251</v>
      </c>
      <c r="I166" t="s">
        <v>41</v>
      </c>
      <c r="J166" t="s">
        <v>179</v>
      </c>
      <c r="K166">
        <v>74</v>
      </c>
      <c r="L166" t="s">
        <v>62</v>
      </c>
      <c r="M166">
        <v>46</v>
      </c>
      <c r="N166">
        <v>103</v>
      </c>
      <c r="O166" t="s">
        <v>296</v>
      </c>
      <c r="P166" t="s">
        <v>71</v>
      </c>
      <c r="Q166" t="str">
        <f>IFERROR(VLOOKUP($J$2:$J$12502,Pollutant_mapping!$A$2:$B$9,2, FALSE),"")</f>
        <v>NOx</v>
      </c>
    </row>
    <row r="167" spans="1:17" hidden="1">
      <c r="A167" t="s">
        <v>72</v>
      </c>
      <c r="B167" t="s">
        <v>57</v>
      </c>
      <c r="C167" t="s">
        <v>73</v>
      </c>
      <c r="D167" t="s">
        <v>272</v>
      </c>
      <c r="E167" t="s">
        <v>120</v>
      </c>
      <c r="F167" t="s">
        <v>41</v>
      </c>
      <c r="G167" t="s">
        <v>251</v>
      </c>
      <c r="I167" t="s">
        <v>41</v>
      </c>
      <c r="J167" t="s">
        <v>179</v>
      </c>
      <c r="K167">
        <v>74</v>
      </c>
      <c r="L167" t="s">
        <v>62</v>
      </c>
      <c r="M167">
        <v>46</v>
      </c>
      <c r="N167">
        <v>103</v>
      </c>
      <c r="O167" t="s">
        <v>296</v>
      </c>
      <c r="P167" t="s">
        <v>297</v>
      </c>
      <c r="Q167" t="str">
        <f>IFERROR(VLOOKUP($J$2:$J$12502,Pollutant_mapping!$A$2:$B$9,2, FALSE),"")</f>
        <v>NOx</v>
      </c>
    </row>
    <row r="168" spans="1:17" hidden="1">
      <c r="A168" t="s">
        <v>88</v>
      </c>
      <c r="B168" t="s">
        <v>57</v>
      </c>
      <c r="C168" t="s">
        <v>89</v>
      </c>
      <c r="D168" t="s">
        <v>272</v>
      </c>
      <c r="E168" t="s">
        <v>120</v>
      </c>
      <c r="F168" t="s">
        <v>41</v>
      </c>
      <c r="G168" t="s">
        <v>251</v>
      </c>
      <c r="I168" t="s">
        <v>41</v>
      </c>
      <c r="J168" t="s">
        <v>179</v>
      </c>
      <c r="K168">
        <v>74</v>
      </c>
      <c r="L168" t="s">
        <v>62</v>
      </c>
      <c r="M168">
        <v>46</v>
      </c>
      <c r="N168">
        <v>103</v>
      </c>
      <c r="O168" t="s">
        <v>296</v>
      </c>
      <c r="P168" t="s">
        <v>297</v>
      </c>
      <c r="Q168" t="str">
        <f>IFERROR(VLOOKUP($J$2:$J$12502,Pollutant_mapping!$A$2:$B$9,2, FALSE),"")</f>
        <v>NOx</v>
      </c>
    </row>
    <row r="169" spans="1:17" hidden="1">
      <c r="A169" t="s">
        <v>66</v>
      </c>
      <c r="C169" t="s">
        <v>67</v>
      </c>
      <c r="D169" t="s">
        <v>272</v>
      </c>
      <c r="E169" t="s">
        <v>120</v>
      </c>
      <c r="F169" t="s">
        <v>41</v>
      </c>
      <c r="G169" t="s">
        <v>251</v>
      </c>
      <c r="I169" t="s">
        <v>41</v>
      </c>
      <c r="J169" t="s">
        <v>134</v>
      </c>
      <c r="K169">
        <v>8.9999999999999998E-4</v>
      </c>
      <c r="L169" t="s">
        <v>207</v>
      </c>
      <c r="M169" t="s">
        <v>286</v>
      </c>
      <c r="N169" t="s">
        <v>299</v>
      </c>
      <c r="O169" t="s">
        <v>296</v>
      </c>
      <c r="P169" t="s">
        <v>71</v>
      </c>
      <c r="Q169" t="str">
        <f>IFERROR(VLOOKUP($J$2:$J$12502,Pollutant_mapping!$A$2:$B$9,2, FALSE),"")</f>
        <v/>
      </c>
    </row>
    <row r="170" spans="1:17" hidden="1">
      <c r="A170" t="s">
        <v>72</v>
      </c>
      <c r="B170" t="s">
        <v>57</v>
      </c>
      <c r="C170" t="s">
        <v>73</v>
      </c>
      <c r="D170" t="s">
        <v>272</v>
      </c>
      <c r="E170" t="s">
        <v>120</v>
      </c>
      <c r="F170" t="s">
        <v>41</v>
      </c>
      <c r="G170" t="s">
        <v>251</v>
      </c>
      <c r="I170" t="s">
        <v>41</v>
      </c>
      <c r="J170" t="s">
        <v>134</v>
      </c>
      <c r="K170">
        <v>8.9999999999999998E-4</v>
      </c>
      <c r="L170" t="s">
        <v>207</v>
      </c>
      <c r="M170" t="s">
        <v>286</v>
      </c>
      <c r="N170" t="s">
        <v>299</v>
      </c>
      <c r="O170" t="s">
        <v>296</v>
      </c>
      <c r="P170" t="s">
        <v>74</v>
      </c>
      <c r="Q170" t="str">
        <f>IFERROR(VLOOKUP($J$2:$J$12502,Pollutant_mapping!$A$2:$B$9,2, FALSE),"")</f>
        <v/>
      </c>
    </row>
    <row r="171" spans="1:17" hidden="1">
      <c r="A171" t="s">
        <v>88</v>
      </c>
      <c r="B171" t="s">
        <v>57</v>
      </c>
      <c r="C171" t="s">
        <v>89</v>
      </c>
      <c r="D171" t="s">
        <v>272</v>
      </c>
      <c r="E171" t="s">
        <v>120</v>
      </c>
      <c r="F171" t="s">
        <v>41</v>
      </c>
      <c r="G171" t="s">
        <v>251</v>
      </c>
      <c r="I171" t="s">
        <v>41</v>
      </c>
      <c r="J171" t="s">
        <v>134</v>
      </c>
      <c r="K171">
        <v>8.9999999999999998E-4</v>
      </c>
      <c r="L171" t="s">
        <v>207</v>
      </c>
      <c r="M171" t="s">
        <v>286</v>
      </c>
      <c r="N171" t="s">
        <v>299</v>
      </c>
      <c r="O171" t="s">
        <v>296</v>
      </c>
      <c r="P171" t="s">
        <v>74</v>
      </c>
      <c r="Q171" t="str">
        <f>IFERROR(VLOOKUP($J$2:$J$12502,Pollutant_mapping!$A$2:$B$9,2, FALSE),"")</f>
        <v/>
      </c>
    </row>
    <row r="172" spans="1:17" hidden="1">
      <c r="A172" t="s">
        <v>66</v>
      </c>
      <c r="C172" t="s">
        <v>67</v>
      </c>
      <c r="D172" t="s">
        <v>272</v>
      </c>
      <c r="E172" t="s">
        <v>120</v>
      </c>
      <c r="F172" t="s">
        <v>41</v>
      </c>
      <c r="G172" t="s">
        <v>251</v>
      </c>
      <c r="I172" t="s">
        <v>41</v>
      </c>
      <c r="J172" t="s">
        <v>125</v>
      </c>
      <c r="K172">
        <v>2.5999999999999999E-3</v>
      </c>
      <c r="L172" t="s">
        <v>207</v>
      </c>
      <c r="M172" t="s">
        <v>300</v>
      </c>
      <c r="N172" t="s">
        <v>301</v>
      </c>
      <c r="O172" t="s">
        <v>296</v>
      </c>
      <c r="P172" t="s">
        <v>71</v>
      </c>
      <c r="Q172" t="str">
        <f>IFERROR(VLOOKUP($J$2:$J$12502,Pollutant_mapping!$A$2:$B$9,2, FALSE),"")</f>
        <v/>
      </c>
    </row>
    <row r="173" spans="1:17" hidden="1">
      <c r="A173" t="s">
        <v>72</v>
      </c>
      <c r="B173" t="s">
        <v>57</v>
      </c>
      <c r="C173" t="s">
        <v>73</v>
      </c>
      <c r="D173" t="s">
        <v>272</v>
      </c>
      <c r="E173" t="s">
        <v>120</v>
      </c>
      <c r="F173" t="s">
        <v>41</v>
      </c>
      <c r="G173" t="s">
        <v>251</v>
      </c>
      <c r="I173" t="s">
        <v>41</v>
      </c>
      <c r="J173" t="s">
        <v>125</v>
      </c>
      <c r="K173">
        <v>2.5999999999999999E-3</v>
      </c>
      <c r="L173" t="s">
        <v>207</v>
      </c>
      <c r="M173" t="s">
        <v>300</v>
      </c>
      <c r="N173" t="s">
        <v>301</v>
      </c>
      <c r="O173" t="s">
        <v>296</v>
      </c>
      <c r="P173" t="s">
        <v>74</v>
      </c>
      <c r="Q173" t="str">
        <f>IFERROR(VLOOKUP($J$2:$J$12502,Pollutant_mapping!$A$2:$B$9,2, FALSE),"")</f>
        <v/>
      </c>
    </row>
    <row r="174" spans="1:17" hidden="1">
      <c r="A174" t="s">
        <v>88</v>
      </c>
      <c r="B174" t="s">
        <v>57</v>
      </c>
      <c r="C174" t="s">
        <v>89</v>
      </c>
      <c r="D174" t="s">
        <v>272</v>
      </c>
      <c r="E174" t="s">
        <v>120</v>
      </c>
      <c r="F174" t="s">
        <v>41</v>
      </c>
      <c r="G174" t="s">
        <v>251</v>
      </c>
      <c r="I174" t="s">
        <v>41</v>
      </c>
      <c r="J174" t="s">
        <v>125</v>
      </c>
      <c r="K174">
        <v>2.5999999999999999E-3</v>
      </c>
      <c r="L174" t="s">
        <v>207</v>
      </c>
      <c r="M174" t="s">
        <v>300</v>
      </c>
      <c r="N174" t="s">
        <v>301</v>
      </c>
      <c r="O174" t="s">
        <v>296</v>
      </c>
      <c r="P174" t="s">
        <v>74</v>
      </c>
      <c r="Q174" t="str">
        <f>IFERROR(VLOOKUP($J$2:$J$12502,Pollutant_mapping!$A$2:$B$9,2, FALSE),"")</f>
        <v/>
      </c>
    </row>
    <row r="175" spans="1:17" hidden="1">
      <c r="A175" t="s">
        <v>66</v>
      </c>
      <c r="C175" t="s">
        <v>67</v>
      </c>
      <c r="D175" t="s">
        <v>272</v>
      </c>
      <c r="E175" t="s">
        <v>120</v>
      </c>
      <c r="F175" t="s">
        <v>41</v>
      </c>
      <c r="G175" t="s">
        <v>251</v>
      </c>
      <c r="I175" t="s">
        <v>41</v>
      </c>
      <c r="J175" t="s">
        <v>131</v>
      </c>
      <c r="K175">
        <v>1.0999999999999999E-2</v>
      </c>
      <c r="L175" t="s">
        <v>207</v>
      </c>
      <c r="M175" t="s">
        <v>302</v>
      </c>
      <c r="N175" t="s">
        <v>303</v>
      </c>
      <c r="O175" t="s">
        <v>296</v>
      </c>
      <c r="P175" t="s">
        <v>71</v>
      </c>
      <c r="Q175" t="str">
        <f>IFERROR(VLOOKUP($J$2:$J$12502,Pollutant_mapping!$A$2:$B$9,2, FALSE),"")</f>
        <v/>
      </c>
    </row>
    <row r="176" spans="1:17" hidden="1">
      <c r="A176" t="s">
        <v>72</v>
      </c>
      <c r="B176" t="s">
        <v>57</v>
      </c>
      <c r="C176" t="s">
        <v>73</v>
      </c>
      <c r="D176" t="s">
        <v>272</v>
      </c>
      <c r="E176" t="s">
        <v>120</v>
      </c>
      <c r="F176" t="s">
        <v>41</v>
      </c>
      <c r="G176" t="s">
        <v>251</v>
      </c>
      <c r="I176" t="s">
        <v>41</v>
      </c>
      <c r="J176" t="s">
        <v>131</v>
      </c>
      <c r="K176">
        <v>1.0999999999999999E-2</v>
      </c>
      <c r="L176" t="s">
        <v>207</v>
      </c>
      <c r="M176" t="s">
        <v>302</v>
      </c>
      <c r="N176" t="s">
        <v>303</v>
      </c>
      <c r="O176" t="s">
        <v>296</v>
      </c>
      <c r="P176" t="s">
        <v>74</v>
      </c>
      <c r="Q176" t="str">
        <f>IFERROR(VLOOKUP($J$2:$J$12502,Pollutant_mapping!$A$2:$B$9,2, FALSE),"")</f>
        <v/>
      </c>
    </row>
    <row r="177" spans="1:17" hidden="1">
      <c r="A177" t="s">
        <v>88</v>
      </c>
      <c r="B177" t="s">
        <v>57</v>
      </c>
      <c r="C177" t="s">
        <v>89</v>
      </c>
      <c r="D177" t="s">
        <v>272</v>
      </c>
      <c r="E177" t="s">
        <v>120</v>
      </c>
      <c r="F177" t="s">
        <v>41</v>
      </c>
      <c r="G177" t="s">
        <v>251</v>
      </c>
      <c r="I177" t="s">
        <v>41</v>
      </c>
      <c r="J177" t="s">
        <v>131</v>
      </c>
      <c r="K177">
        <v>1.0999999999999999E-2</v>
      </c>
      <c r="L177" t="s">
        <v>207</v>
      </c>
      <c r="M177" t="s">
        <v>302</v>
      </c>
      <c r="N177" t="s">
        <v>303</v>
      </c>
      <c r="O177" t="s">
        <v>296</v>
      </c>
      <c r="P177" t="s">
        <v>74</v>
      </c>
      <c r="Q177" t="str">
        <f>IFERROR(VLOOKUP($J$2:$J$12502,Pollutant_mapping!$A$2:$B$9,2, FALSE),"")</f>
        <v/>
      </c>
    </row>
    <row r="178" spans="1:17" hidden="1">
      <c r="A178" t="s">
        <v>66</v>
      </c>
      <c r="C178" t="s">
        <v>67</v>
      </c>
      <c r="D178" t="s">
        <v>272</v>
      </c>
      <c r="E178" t="s">
        <v>120</v>
      </c>
      <c r="F178" t="s">
        <v>41</v>
      </c>
      <c r="G178" t="s">
        <v>251</v>
      </c>
      <c r="I178" t="s">
        <v>41</v>
      </c>
      <c r="J178" t="s">
        <v>281</v>
      </c>
      <c r="K178">
        <v>1.2999999999999999E-2</v>
      </c>
      <c r="L178" t="s">
        <v>207</v>
      </c>
      <c r="M178" t="s">
        <v>302</v>
      </c>
      <c r="N178" t="s">
        <v>304</v>
      </c>
      <c r="O178" t="s">
        <v>296</v>
      </c>
      <c r="P178" t="s">
        <v>71</v>
      </c>
      <c r="Q178" t="str">
        <f>IFERROR(VLOOKUP($J$2:$J$12502,Pollutant_mapping!$A$2:$B$9,2, FALSE),"")</f>
        <v/>
      </c>
    </row>
    <row r="179" spans="1:17" hidden="1">
      <c r="A179" t="s">
        <v>72</v>
      </c>
      <c r="B179" t="s">
        <v>57</v>
      </c>
      <c r="C179" t="s">
        <v>73</v>
      </c>
      <c r="D179" t="s">
        <v>272</v>
      </c>
      <c r="E179" t="s">
        <v>120</v>
      </c>
      <c r="F179" t="s">
        <v>41</v>
      </c>
      <c r="G179" t="s">
        <v>251</v>
      </c>
      <c r="I179" t="s">
        <v>41</v>
      </c>
      <c r="J179" t="s">
        <v>281</v>
      </c>
      <c r="K179">
        <v>1.2999999999999999E-2</v>
      </c>
      <c r="L179" t="s">
        <v>207</v>
      </c>
      <c r="M179" t="s">
        <v>302</v>
      </c>
      <c r="N179" t="s">
        <v>304</v>
      </c>
      <c r="O179" t="s">
        <v>296</v>
      </c>
      <c r="P179" t="s">
        <v>74</v>
      </c>
      <c r="Q179" t="str">
        <f>IFERROR(VLOOKUP($J$2:$J$12502,Pollutant_mapping!$A$2:$B$9,2, FALSE),"")</f>
        <v/>
      </c>
    </row>
    <row r="180" spans="1:17" hidden="1">
      <c r="A180" t="s">
        <v>88</v>
      </c>
      <c r="B180" t="s">
        <v>57</v>
      </c>
      <c r="C180" t="s">
        <v>89</v>
      </c>
      <c r="D180" t="s">
        <v>272</v>
      </c>
      <c r="E180" t="s">
        <v>120</v>
      </c>
      <c r="F180" t="s">
        <v>41</v>
      </c>
      <c r="G180" t="s">
        <v>251</v>
      </c>
      <c r="I180" t="s">
        <v>41</v>
      </c>
      <c r="J180" t="s">
        <v>281</v>
      </c>
      <c r="K180">
        <v>1.2999999999999999E-2</v>
      </c>
      <c r="L180" t="s">
        <v>207</v>
      </c>
      <c r="M180" t="s">
        <v>302</v>
      </c>
      <c r="N180" t="s">
        <v>304</v>
      </c>
      <c r="O180" t="s">
        <v>296</v>
      </c>
      <c r="P180" t="s">
        <v>74</v>
      </c>
      <c r="Q180" t="str">
        <f>IFERROR(VLOOKUP($J$2:$J$12502,Pollutant_mapping!$A$2:$B$9,2, FALSE),"")</f>
        <v/>
      </c>
    </row>
    <row r="181" spans="1:17" hidden="1">
      <c r="A181" t="s">
        <v>66</v>
      </c>
      <c r="C181" t="s">
        <v>67</v>
      </c>
      <c r="D181" t="s">
        <v>272</v>
      </c>
      <c r="E181" t="s">
        <v>120</v>
      </c>
      <c r="F181" t="s">
        <v>41</v>
      </c>
      <c r="G181" t="s">
        <v>251</v>
      </c>
      <c r="I181" t="s">
        <v>41</v>
      </c>
      <c r="J181" t="s">
        <v>139</v>
      </c>
      <c r="K181">
        <v>1.2999999999999999E-2</v>
      </c>
      <c r="L181" t="s">
        <v>207</v>
      </c>
      <c r="M181" t="s">
        <v>305</v>
      </c>
      <c r="N181" t="s">
        <v>304</v>
      </c>
      <c r="O181" t="s">
        <v>296</v>
      </c>
      <c r="P181" t="s">
        <v>71</v>
      </c>
      <c r="Q181" t="str">
        <f>IFERROR(VLOOKUP($J$2:$J$12502,Pollutant_mapping!$A$2:$B$9,2, FALSE),"")</f>
        <v/>
      </c>
    </row>
    <row r="182" spans="1:17" hidden="1">
      <c r="A182" t="s">
        <v>72</v>
      </c>
      <c r="B182" t="s">
        <v>57</v>
      </c>
      <c r="C182" t="s">
        <v>73</v>
      </c>
      <c r="D182" t="s">
        <v>272</v>
      </c>
      <c r="E182" t="s">
        <v>120</v>
      </c>
      <c r="F182" t="s">
        <v>41</v>
      </c>
      <c r="G182" t="s">
        <v>251</v>
      </c>
      <c r="I182" t="s">
        <v>41</v>
      </c>
      <c r="J182" t="s">
        <v>139</v>
      </c>
      <c r="K182">
        <v>1.2999999999999999E-2</v>
      </c>
      <c r="L182" t="s">
        <v>207</v>
      </c>
      <c r="M182" t="s">
        <v>305</v>
      </c>
      <c r="N182" t="s">
        <v>304</v>
      </c>
      <c r="O182" t="s">
        <v>296</v>
      </c>
      <c r="P182" t="s">
        <v>74</v>
      </c>
      <c r="Q182" t="str">
        <f>IFERROR(VLOOKUP($J$2:$J$12502,Pollutant_mapping!$A$2:$B$9,2, FALSE),"")</f>
        <v/>
      </c>
    </row>
    <row r="183" spans="1:17" hidden="1">
      <c r="A183" t="s">
        <v>88</v>
      </c>
      <c r="B183" t="s">
        <v>57</v>
      </c>
      <c r="C183" t="s">
        <v>89</v>
      </c>
      <c r="D183" t="s">
        <v>272</v>
      </c>
      <c r="E183" t="s">
        <v>120</v>
      </c>
      <c r="F183" t="s">
        <v>41</v>
      </c>
      <c r="G183" t="s">
        <v>251</v>
      </c>
      <c r="I183" t="s">
        <v>41</v>
      </c>
      <c r="J183" t="s">
        <v>139</v>
      </c>
      <c r="K183">
        <v>1.2999999999999999E-2</v>
      </c>
      <c r="L183" t="s">
        <v>207</v>
      </c>
      <c r="M183" t="s">
        <v>305</v>
      </c>
      <c r="N183" t="s">
        <v>304</v>
      </c>
      <c r="O183" t="s">
        <v>296</v>
      </c>
      <c r="P183" t="s">
        <v>74</v>
      </c>
      <c r="Q183" t="str">
        <f>IFERROR(VLOOKUP($J$2:$J$12502,Pollutant_mapping!$A$2:$B$9,2, FALSE),"")</f>
        <v/>
      </c>
    </row>
    <row r="184" spans="1:17" hidden="1">
      <c r="A184" t="s">
        <v>66</v>
      </c>
      <c r="C184" t="s">
        <v>67</v>
      </c>
      <c r="D184" t="s">
        <v>272</v>
      </c>
      <c r="E184" t="s">
        <v>120</v>
      </c>
      <c r="F184" t="s">
        <v>41</v>
      </c>
      <c r="G184" t="s">
        <v>251</v>
      </c>
      <c r="I184" t="s">
        <v>41</v>
      </c>
      <c r="J184" t="s">
        <v>293</v>
      </c>
      <c r="K184">
        <v>5.8000000000000003E-2</v>
      </c>
      <c r="L184" t="s">
        <v>207</v>
      </c>
      <c r="M184" t="s">
        <v>306</v>
      </c>
      <c r="N184" t="s">
        <v>307</v>
      </c>
      <c r="O184" t="s">
        <v>296</v>
      </c>
      <c r="P184" t="s">
        <v>71</v>
      </c>
      <c r="Q184" t="str">
        <f>IFERROR(VLOOKUP($J$2:$J$12502,Pollutant_mapping!$A$2:$B$9,2, FALSE),"")</f>
        <v/>
      </c>
    </row>
    <row r="185" spans="1:17" hidden="1">
      <c r="A185" t="s">
        <v>72</v>
      </c>
      <c r="B185" t="s">
        <v>57</v>
      </c>
      <c r="C185" t="s">
        <v>73</v>
      </c>
      <c r="D185" t="s">
        <v>272</v>
      </c>
      <c r="E185" t="s">
        <v>120</v>
      </c>
      <c r="F185" t="s">
        <v>41</v>
      </c>
      <c r="G185" t="s">
        <v>251</v>
      </c>
      <c r="I185" t="s">
        <v>41</v>
      </c>
      <c r="J185" t="s">
        <v>293</v>
      </c>
      <c r="K185">
        <v>5.8000000000000003E-2</v>
      </c>
      <c r="L185" t="s">
        <v>207</v>
      </c>
      <c r="M185" t="s">
        <v>306</v>
      </c>
      <c r="N185" t="s">
        <v>307</v>
      </c>
      <c r="O185" t="s">
        <v>296</v>
      </c>
      <c r="P185" t="s">
        <v>74</v>
      </c>
      <c r="Q185" t="str">
        <f>IFERROR(VLOOKUP($J$2:$J$12502,Pollutant_mapping!$A$2:$B$9,2, FALSE),"")</f>
        <v/>
      </c>
    </row>
    <row r="186" spans="1:17" hidden="1">
      <c r="A186" t="s">
        <v>88</v>
      </c>
      <c r="B186" t="s">
        <v>57</v>
      </c>
      <c r="C186" t="s">
        <v>89</v>
      </c>
      <c r="D186" t="s">
        <v>272</v>
      </c>
      <c r="E186" t="s">
        <v>120</v>
      </c>
      <c r="F186" t="s">
        <v>41</v>
      </c>
      <c r="G186" t="s">
        <v>251</v>
      </c>
      <c r="I186" t="s">
        <v>41</v>
      </c>
      <c r="J186" t="s">
        <v>293</v>
      </c>
      <c r="K186">
        <v>5.8000000000000003E-2</v>
      </c>
      <c r="L186" t="s">
        <v>207</v>
      </c>
      <c r="M186" t="s">
        <v>306</v>
      </c>
      <c r="N186" t="s">
        <v>307</v>
      </c>
      <c r="O186" t="s">
        <v>296</v>
      </c>
      <c r="P186" t="s">
        <v>74</v>
      </c>
      <c r="Q186" t="str">
        <f>IFERROR(VLOOKUP($J$2:$J$12502,Pollutant_mapping!$A$2:$B$9,2, FALSE),"")</f>
        <v/>
      </c>
    </row>
    <row r="187" spans="1:17" hidden="1">
      <c r="A187" t="s">
        <v>66</v>
      </c>
      <c r="C187" t="s">
        <v>67</v>
      </c>
      <c r="D187" t="s">
        <v>272</v>
      </c>
      <c r="E187" t="s">
        <v>120</v>
      </c>
      <c r="F187" t="s">
        <v>41</v>
      </c>
      <c r="G187" t="s">
        <v>251</v>
      </c>
      <c r="I187" t="s">
        <v>41</v>
      </c>
      <c r="J187" t="s">
        <v>141</v>
      </c>
      <c r="K187">
        <v>0.1</v>
      </c>
      <c r="L187" t="s">
        <v>207</v>
      </c>
      <c r="M187" t="s">
        <v>252</v>
      </c>
      <c r="N187" t="s">
        <v>308</v>
      </c>
      <c r="O187" t="s">
        <v>296</v>
      </c>
      <c r="P187" t="s">
        <v>71</v>
      </c>
      <c r="Q187" t="str">
        <f>IFERROR(VLOOKUP($J$2:$J$12502,Pollutant_mapping!$A$2:$B$9,2, FALSE),"")</f>
        <v/>
      </c>
    </row>
    <row r="188" spans="1:17" hidden="1">
      <c r="A188" t="s">
        <v>72</v>
      </c>
      <c r="B188" t="s">
        <v>57</v>
      </c>
      <c r="C188" t="s">
        <v>73</v>
      </c>
      <c r="D188" t="s">
        <v>272</v>
      </c>
      <c r="E188" t="s">
        <v>120</v>
      </c>
      <c r="F188" t="s">
        <v>41</v>
      </c>
      <c r="G188" t="s">
        <v>251</v>
      </c>
      <c r="I188" t="s">
        <v>41</v>
      </c>
      <c r="J188" t="s">
        <v>141</v>
      </c>
      <c r="K188">
        <v>0.1</v>
      </c>
      <c r="L188" t="s">
        <v>207</v>
      </c>
      <c r="M188" t="s">
        <v>252</v>
      </c>
      <c r="N188" t="s">
        <v>308</v>
      </c>
      <c r="O188" t="s">
        <v>296</v>
      </c>
      <c r="P188" t="s">
        <v>74</v>
      </c>
      <c r="Q188" t="str">
        <f>IFERROR(VLOOKUP($J$2:$J$12502,Pollutant_mapping!$A$2:$B$9,2, FALSE),"")</f>
        <v/>
      </c>
    </row>
    <row r="189" spans="1:17" hidden="1">
      <c r="A189" t="s">
        <v>88</v>
      </c>
      <c r="B189" t="s">
        <v>57</v>
      </c>
      <c r="C189" t="s">
        <v>89</v>
      </c>
      <c r="D189" t="s">
        <v>272</v>
      </c>
      <c r="E189" t="s">
        <v>120</v>
      </c>
      <c r="F189" t="s">
        <v>41</v>
      </c>
      <c r="G189" t="s">
        <v>251</v>
      </c>
      <c r="I189" t="s">
        <v>41</v>
      </c>
      <c r="J189" t="s">
        <v>141</v>
      </c>
      <c r="K189">
        <v>0.1</v>
      </c>
      <c r="L189" t="s">
        <v>207</v>
      </c>
      <c r="M189" t="s">
        <v>252</v>
      </c>
      <c r="N189" t="s">
        <v>308</v>
      </c>
      <c r="O189" t="s">
        <v>296</v>
      </c>
      <c r="P189" t="s">
        <v>74</v>
      </c>
      <c r="Q189" t="str">
        <f>IFERROR(VLOOKUP($J$2:$J$12502,Pollutant_mapping!$A$2:$B$9,2, FALSE),"")</f>
        <v/>
      </c>
    </row>
    <row r="190" spans="1:17" hidden="1">
      <c r="A190" t="s">
        <v>66</v>
      </c>
      <c r="C190" t="s">
        <v>67</v>
      </c>
      <c r="D190" t="s">
        <v>272</v>
      </c>
      <c r="E190" t="s">
        <v>120</v>
      </c>
      <c r="F190" t="s">
        <v>41</v>
      </c>
      <c r="G190" t="s">
        <v>251</v>
      </c>
      <c r="I190" t="s">
        <v>41</v>
      </c>
      <c r="J190" t="s">
        <v>135</v>
      </c>
      <c r="K190">
        <v>0.1</v>
      </c>
      <c r="L190" t="s">
        <v>207</v>
      </c>
      <c r="M190" t="s">
        <v>305</v>
      </c>
      <c r="N190" t="s">
        <v>212</v>
      </c>
      <c r="O190" t="s">
        <v>296</v>
      </c>
      <c r="P190" t="s">
        <v>71</v>
      </c>
      <c r="Q190" t="str">
        <f>IFERROR(VLOOKUP($J$2:$J$12502,Pollutant_mapping!$A$2:$B$9,2, FALSE),"")</f>
        <v/>
      </c>
    </row>
    <row r="191" spans="1:17" hidden="1">
      <c r="A191" t="s">
        <v>72</v>
      </c>
      <c r="B191" t="s">
        <v>57</v>
      </c>
      <c r="C191" t="s">
        <v>73</v>
      </c>
      <c r="D191" t="s">
        <v>272</v>
      </c>
      <c r="E191" t="s">
        <v>120</v>
      </c>
      <c r="F191" t="s">
        <v>41</v>
      </c>
      <c r="G191" t="s">
        <v>251</v>
      </c>
      <c r="I191" t="s">
        <v>41</v>
      </c>
      <c r="J191" t="s">
        <v>135</v>
      </c>
      <c r="K191">
        <v>0.1</v>
      </c>
      <c r="L191" t="s">
        <v>207</v>
      </c>
      <c r="M191" t="s">
        <v>305</v>
      </c>
      <c r="N191" t="s">
        <v>212</v>
      </c>
      <c r="O191" t="s">
        <v>296</v>
      </c>
      <c r="P191" t="s">
        <v>74</v>
      </c>
      <c r="Q191" t="str">
        <f>IFERROR(VLOOKUP($J$2:$J$12502,Pollutant_mapping!$A$2:$B$9,2, FALSE),"")</f>
        <v/>
      </c>
    </row>
    <row r="192" spans="1:17" hidden="1">
      <c r="A192" t="s">
        <v>88</v>
      </c>
      <c r="B192" t="s">
        <v>57</v>
      </c>
      <c r="C192" t="s">
        <v>89</v>
      </c>
      <c r="D192" t="s">
        <v>272</v>
      </c>
      <c r="E192" t="s">
        <v>120</v>
      </c>
      <c r="F192" t="s">
        <v>41</v>
      </c>
      <c r="G192" t="s">
        <v>251</v>
      </c>
      <c r="I192" t="s">
        <v>41</v>
      </c>
      <c r="J192" t="s">
        <v>135</v>
      </c>
      <c r="K192">
        <v>0.1</v>
      </c>
      <c r="L192" t="s">
        <v>207</v>
      </c>
      <c r="M192" t="s">
        <v>305</v>
      </c>
      <c r="N192" t="s">
        <v>212</v>
      </c>
      <c r="O192" t="s">
        <v>296</v>
      </c>
      <c r="P192" t="s">
        <v>74</v>
      </c>
      <c r="Q192" t="str">
        <f>IFERROR(VLOOKUP($J$2:$J$12502,Pollutant_mapping!$A$2:$B$9,2, FALSE),"")</f>
        <v/>
      </c>
    </row>
    <row r="193" spans="1:17" hidden="1">
      <c r="A193" t="s">
        <v>66</v>
      </c>
      <c r="C193" t="s">
        <v>67</v>
      </c>
      <c r="D193" t="s">
        <v>272</v>
      </c>
      <c r="E193" t="s">
        <v>120</v>
      </c>
      <c r="F193" t="s">
        <v>41</v>
      </c>
      <c r="G193" t="s">
        <v>251</v>
      </c>
      <c r="I193" t="s">
        <v>41</v>
      </c>
      <c r="J193" t="s">
        <v>79</v>
      </c>
      <c r="K193">
        <v>0.67</v>
      </c>
      <c r="L193" t="s">
        <v>62</v>
      </c>
      <c r="M193" t="s">
        <v>138</v>
      </c>
      <c r="N193" t="s">
        <v>309</v>
      </c>
      <c r="O193" t="s">
        <v>296</v>
      </c>
      <c r="P193" t="s">
        <v>71</v>
      </c>
      <c r="Q193" t="str">
        <f>IFERROR(VLOOKUP($J$2:$J$12502,Pollutant_mapping!$A$2:$B$9,2, FALSE),"")</f>
        <v>SOx</v>
      </c>
    </row>
    <row r="194" spans="1:17" hidden="1">
      <c r="A194" t="s">
        <v>72</v>
      </c>
      <c r="B194" t="s">
        <v>57</v>
      </c>
      <c r="C194" t="s">
        <v>73</v>
      </c>
      <c r="D194" t="s">
        <v>272</v>
      </c>
      <c r="E194" t="s">
        <v>120</v>
      </c>
      <c r="F194" t="s">
        <v>41</v>
      </c>
      <c r="G194" t="s">
        <v>251</v>
      </c>
      <c r="I194" t="s">
        <v>41</v>
      </c>
      <c r="J194" t="s">
        <v>79</v>
      </c>
      <c r="K194">
        <v>0.67</v>
      </c>
      <c r="L194" t="s">
        <v>62</v>
      </c>
      <c r="M194" t="s">
        <v>138</v>
      </c>
      <c r="N194" t="s">
        <v>309</v>
      </c>
      <c r="O194" t="s">
        <v>296</v>
      </c>
      <c r="P194" t="s">
        <v>297</v>
      </c>
      <c r="Q194" t="str">
        <f>IFERROR(VLOOKUP($J$2:$J$12502,Pollutant_mapping!$A$2:$B$9,2, FALSE),"")</f>
        <v>SOx</v>
      </c>
    </row>
    <row r="195" spans="1:17" hidden="1">
      <c r="A195" t="s">
        <v>88</v>
      </c>
      <c r="B195" t="s">
        <v>57</v>
      </c>
      <c r="C195" t="s">
        <v>89</v>
      </c>
      <c r="D195" t="s">
        <v>272</v>
      </c>
      <c r="E195" t="s">
        <v>120</v>
      </c>
      <c r="F195" t="s">
        <v>41</v>
      </c>
      <c r="G195" t="s">
        <v>251</v>
      </c>
      <c r="I195" t="s">
        <v>41</v>
      </c>
      <c r="J195" t="s">
        <v>79</v>
      </c>
      <c r="K195">
        <v>0.67</v>
      </c>
      <c r="L195" t="s">
        <v>62</v>
      </c>
      <c r="M195" t="s">
        <v>138</v>
      </c>
      <c r="N195" t="s">
        <v>309</v>
      </c>
      <c r="O195" t="s">
        <v>296</v>
      </c>
      <c r="P195" t="s">
        <v>297</v>
      </c>
      <c r="Q195" t="str">
        <f>IFERROR(VLOOKUP($J$2:$J$12502,Pollutant_mapping!$A$2:$B$9,2, FALSE),"")</f>
        <v>SOx</v>
      </c>
    </row>
    <row r="196" spans="1:17" hidden="1">
      <c r="A196" t="s">
        <v>66</v>
      </c>
      <c r="C196" t="s">
        <v>67</v>
      </c>
      <c r="D196" t="s">
        <v>272</v>
      </c>
      <c r="E196" t="s">
        <v>120</v>
      </c>
      <c r="F196" t="s">
        <v>41</v>
      </c>
      <c r="G196" t="s">
        <v>251</v>
      </c>
      <c r="I196" t="s">
        <v>41</v>
      </c>
      <c r="J196" t="s">
        <v>47</v>
      </c>
      <c r="K196">
        <v>0.78</v>
      </c>
      <c r="L196" t="s">
        <v>62</v>
      </c>
      <c r="M196" t="s">
        <v>310</v>
      </c>
      <c r="N196" t="s">
        <v>311</v>
      </c>
      <c r="O196" t="s">
        <v>296</v>
      </c>
      <c r="P196" t="s">
        <v>71</v>
      </c>
      <c r="Q196" t="str">
        <f>IFERROR(VLOOKUP($J$2:$J$12502,Pollutant_mapping!$A$2:$B$9,2, FALSE),"")</f>
        <v>PM10</v>
      </c>
    </row>
    <row r="197" spans="1:17" hidden="1">
      <c r="A197" t="s">
        <v>72</v>
      </c>
      <c r="B197" t="s">
        <v>57</v>
      </c>
      <c r="C197" t="s">
        <v>73</v>
      </c>
      <c r="D197" t="s">
        <v>272</v>
      </c>
      <c r="E197" t="s">
        <v>120</v>
      </c>
      <c r="F197" t="s">
        <v>41</v>
      </c>
      <c r="G197" t="s">
        <v>251</v>
      </c>
      <c r="I197" t="s">
        <v>41</v>
      </c>
      <c r="J197" t="s">
        <v>47</v>
      </c>
      <c r="K197">
        <v>0.78</v>
      </c>
      <c r="L197" t="s">
        <v>62</v>
      </c>
      <c r="M197" t="s">
        <v>310</v>
      </c>
      <c r="N197" t="s">
        <v>311</v>
      </c>
      <c r="O197" t="s">
        <v>296</v>
      </c>
      <c r="P197" t="s">
        <v>297</v>
      </c>
      <c r="Q197" t="str">
        <f>IFERROR(VLOOKUP($J$2:$J$12502,Pollutant_mapping!$A$2:$B$9,2, FALSE),"")</f>
        <v>PM10</v>
      </c>
    </row>
    <row r="198" spans="1:17" hidden="1">
      <c r="A198" t="s">
        <v>88</v>
      </c>
      <c r="B198" t="s">
        <v>57</v>
      </c>
      <c r="C198" t="s">
        <v>89</v>
      </c>
      <c r="D198" t="s">
        <v>272</v>
      </c>
      <c r="E198" t="s">
        <v>120</v>
      </c>
      <c r="F198" t="s">
        <v>41</v>
      </c>
      <c r="G198" t="s">
        <v>251</v>
      </c>
      <c r="I198" t="s">
        <v>41</v>
      </c>
      <c r="J198" t="s">
        <v>47</v>
      </c>
      <c r="K198">
        <v>0.78</v>
      </c>
      <c r="L198" t="s">
        <v>62</v>
      </c>
      <c r="M198" t="s">
        <v>310</v>
      </c>
      <c r="N198" t="s">
        <v>311</v>
      </c>
      <c r="O198" t="s">
        <v>296</v>
      </c>
      <c r="P198" t="s">
        <v>297</v>
      </c>
      <c r="Q198" t="str">
        <f>IFERROR(VLOOKUP($J$2:$J$12502,Pollutant_mapping!$A$2:$B$9,2, FALSE),"")</f>
        <v>PM10</v>
      </c>
    </row>
    <row r="199" spans="1:17" hidden="1">
      <c r="A199" t="s">
        <v>66</v>
      </c>
      <c r="C199" t="s">
        <v>67</v>
      </c>
      <c r="D199" t="s">
        <v>272</v>
      </c>
      <c r="E199" t="s">
        <v>120</v>
      </c>
      <c r="F199" t="s">
        <v>41</v>
      </c>
      <c r="G199" t="s">
        <v>251</v>
      </c>
      <c r="I199" t="s">
        <v>41</v>
      </c>
      <c r="J199" t="s">
        <v>65</v>
      </c>
      <c r="K199">
        <v>0.78</v>
      </c>
      <c r="L199" t="s">
        <v>62</v>
      </c>
      <c r="M199" t="s">
        <v>310</v>
      </c>
      <c r="N199" t="s">
        <v>311</v>
      </c>
      <c r="O199" t="s">
        <v>296</v>
      </c>
      <c r="P199" t="s">
        <v>71</v>
      </c>
      <c r="Q199" t="str">
        <f>IFERROR(VLOOKUP($J$2:$J$12502,Pollutant_mapping!$A$2:$B$9,2, FALSE),"")</f>
        <v>PM25</v>
      </c>
    </row>
    <row r="200" spans="1:17" hidden="1">
      <c r="A200" t="s">
        <v>72</v>
      </c>
      <c r="B200" t="s">
        <v>57</v>
      </c>
      <c r="C200" t="s">
        <v>73</v>
      </c>
      <c r="D200" t="s">
        <v>272</v>
      </c>
      <c r="E200" t="s">
        <v>120</v>
      </c>
      <c r="F200" t="s">
        <v>41</v>
      </c>
      <c r="G200" t="s">
        <v>251</v>
      </c>
      <c r="I200" t="s">
        <v>41</v>
      </c>
      <c r="J200" t="s">
        <v>65</v>
      </c>
      <c r="K200">
        <v>0.78</v>
      </c>
      <c r="L200" t="s">
        <v>62</v>
      </c>
      <c r="M200" t="s">
        <v>310</v>
      </c>
      <c r="N200" t="s">
        <v>311</v>
      </c>
      <c r="O200" t="s">
        <v>296</v>
      </c>
      <c r="P200" t="s">
        <v>297</v>
      </c>
      <c r="Q200" t="str">
        <f>IFERROR(VLOOKUP($J$2:$J$12502,Pollutant_mapping!$A$2:$B$9,2, FALSE),"")</f>
        <v>PM25</v>
      </c>
    </row>
    <row r="201" spans="1:17" hidden="1">
      <c r="A201" t="s">
        <v>88</v>
      </c>
      <c r="B201" t="s">
        <v>57</v>
      </c>
      <c r="C201" t="s">
        <v>89</v>
      </c>
      <c r="D201" t="s">
        <v>272</v>
      </c>
      <c r="E201" t="s">
        <v>120</v>
      </c>
      <c r="F201" t="s">
        <v>41</v>
      </c>
      <c r="G201" t="s">
        <v>251</v>
      </c>
      <c r="I201" t="s">
        <v>41</v>
      </c>
      <c r="J201" t="s">
        <v>65</v>
      </c>
      <c r="K201">
        <v>0.78</v>
      </c>
      <c r="L201" t="s">
        <v>62</v>
      </c>
      <c r="M201" t="s">
        <v>310</v>
      </c>
      <c r="N201" t="s">
        <v>311</v>
      </c>
      <c r="O201" t="s">
        <v>296</v>
      </c>
      <c r="P201" t="s">
        <v>297</v>
      </c>
      <c r="Q201" t="str">
        <f>IFERROR(VLOOKUP($J$2:$J$12502,Pollutant_mapping!$A$2:$B$9,2, FALSE),"")</f>
        <v>PM25</v>
      </c>
    </row>
    <row r="202" spans="1:17" hidden="1">
      <c r="A202" t="s">
        <v>66</v>
      </c>
      <c r="C202" t="s">
        <v>67</v>
      </c>
      <c r="D202" t="s">
        <v>272</v>
      </c>
      <c r="E202" t="s">
        <v>120</v>
      </c>
      <c r="F202" t="s">
        <v>41</v>
      </c>
      <c r="G202" t="s">
        <v>251</v>
      </c>
      <c r="I202" t="s">
        <v>41</v>
      </c>
      <c r="J202" t="s">
        <v>49</v>
      </c>
      <c r="K202">
        <v>0.78</v>
      </c>
      <c r="L202" t="s">
        <v>62</v>
      </c>
      <c r="M202" t="s">
        <v>310</v>
      </c>
      <c r="N202" t="s">
        <v>311</v>
      </c>
      <c r="O202" t="s">
        <v>296</v>
      </c>
      <c r="P202" t="s">
        <v>71</v>
      </c>
      <c r="Q202" t="str">
        <f>IFERROR(VLOOKUP($J$2:$J$12502,Pollutant_mapping!$A$2:$B$9,2, FALSE),"")</f>
        <v/>
      </c>
    </row>
    <row r="203" spans="1:17" hidden="1">
      <c r="A203" t="s">
        <v>72</v>
      </c>
      <c r="B203" t="s">
        <v>57</v>
      </c>
      <c r="C203" t="s">
        <v>73</v>
      </c>
      <c r="D203" t="s">
        <v>272</v>
      </c>
      <c r="E203" t="s">
        <v>120</v>
      </c>
      <c r="F203" t="s">
        <v>41</v>
      </c>
      <c r="G203" t="s">
        <v>251</v>
      </c>
      <c r="I203" t="s">
        <v>41</v>
      </c>
      <c r="J203" t="s">
        <v>49</v>
      </c>
      <c r="K203">
        <v>0.78</v>
      </c>
      <c r="L203" t="s">
        <v>62</v>
      </c>
      <c r="M203" t="s">
        <v>310</v>
      </c>
      <c r="N203" t="s">
        <v>311</v>
      </c>
      <c r="O203" t="s">
        <v>296</v>
      </c>
      <c r="P203" t="s">
        <v>74</v>
      </c>
      <c r="Q203" t="str">
        <f>IFERROR(VLOOKUP($J$2:$J$12502,Pollutant_mapping!$A$2:$B$9,2, FALSE),"")</f>
        <v/>
      </c>
    </row>
    <row r="204" spans="1:17" hidden="1">
      <c r="A204" t="s">
        <v>88</v>
      </c>
      <c r="B204" t="s">
        <v>57</v>
      </c>
      <c r="C204" t="s">
        <v>89</v>
      </c>
      <c r="D204" t="s">
        <v>272</v>
      </c>
      <c r="E204" t="s">
        <v>120</v>
      </c>
      <c r="F204" t="s">
        <v>41</v>
      </c>
      <c r="G204" t="s">
        <v>251</v>
      </c>
      <c r="I204" t="s">
        <v>41</v>
      </c>
      <c r="J204" t="s">
        <v>49</v>
      </c>
      <c r="K204">
        <v>0.78</v>
      </c>
      <c r="L204" t="s">
        <v>62</v>
      </c>
      <c r="M204" t="s">
        <v>310</v>
      </c>
      <c r="N204" t="s">
        <v>311</v>
      </c>
      <c r="O204" t="s">
        <v>296</v>
      </c>
      <c r="P204" t="s">
        <v>74</v>
      </c>
      <c r="Q204" t="str">
        <f>IFERROR(VLOOKUP($J$2:$J$12502,Pollutant_mapping!$A$2:$B$9,2, FALSE),"")</f>
        <v/>
      </c>
    </row>
    <row r="205" spans="1:17" hidden="1">
      <c r="A205" t="s">
        <v>66</v>
      </c>
      <c r="C205" t="s">
        <v>67</v>
      </c>
      <c r="D205" t="s">
        <v>272</v>
      </c>
      <c r="E205" t="s">
        <v>120</v>
      </c>
      <c r="F205" t="s">
        <v>41</v>
      </c>
      <c r="G205" t="s">
        <v>251</v>
      </c>
      <c r="I205" t="s">
        <v>41</v>
      </c>
      <c r="J205" t="s">
        <v>289</v>
      </c>
      <c r="K205">
        <v>0.73</v>
      </c>
      <c r="L205" t="s">
        <v>207</v>
      </c>
      <c r="M205" t="s">
        <v>312</v>
      </c>
      <c r="N205" t="s">
        <v>127</v>
      </c>
      <c r="O205" t="s">
        <v>296</v>
      </c>
      <c r="P205" t="s">
        <v>71</v>
      </c>
      <c r="Q205" t="str">
        <f>IFERROR(VLOOKUP($J$2:$J$12502,Pollutant_mapping!$A$2:$B$9,2, FALSE),"")</f>
        <v/>
      </c>
    </row>
    <row r="206" spans="1:17" hidden="1">
      <c r="A206" t="s">
        <v>72</v>
      </c>
      <c r="B206" t="s">
        <v>57</v>
      </c>
      <c r="C206" t="s">
        <v>73</v>
      </c>
      <c r="D206" t="s">
        <v>272</v>
      </c>
      <c r="E206" t="s">
        <v>120</v>
      </c>
      <c r="F206" t="s">
        <v>41</v>
      </c>
      <c r="G206" t="s">
        <v>251</v>
      </c>
      <c r="I206" t="s">
        <v>41</v>
      </c>
      <c r="J206" t="s">
        <v>289</v>
      </c>
      <c r="K206">
        <v>0.73</v>
      </c>
      <c r="L206" t="s">
        <v>207</v>
      </c>
      <c r="M206" t="s">
        <v>312</v>
      </c>
      <c r="N206" t="s">
        <v>127</v>
      </c>
      <c r="O206" t="s">
        <v>296</v>
      </c>
      <c r="P206" t="s">
        <v>74</v>
      </c>
      <c r="Q206" t="str">
        <f>IFERROR(VLOOKUP($J$2:$J$12502,Pollutant_mapping!$A$2:$B$9,2, FALSE),"")</f>
        <v/>
      </c>
    </row>
    <row r="207" spans="1:17" hidden="1">
      <c r="A207" t="s">
        <v>88</v>
      </c>
      <c r="B207" t="s">
        <v>57</v>
      </c>
      <c r="C207" t="s">
        <v>89</v>
      </c>
      <c r="D207" t="s">
        <v>272</v>
      </c>
      <c r="E207" t="s">
        <v>120</v>
      </c>
      <c r="F207" t="s">
        <v>41</v>
      </c>
      <c r="G207" t="s">
        <v>251</v>
      </c>
      <c r="I207" t="s">
        <v>41</v>
      </c>
      <c r="J207" t="s">
        <v>289</v>
      </c>
      <c r="K207">
        <v>0.73</v>
      </c>
      <c r="L207" t="s">
        <v>207</v>
      </c>
      <c r="M207" t="s">
        <v>312</v>
      </c>
      <c r="N207" t="s">
        <v>127</v>
      </c>
      <c r="O207" t="s">
        <v>296</v>
      </c>
      <c r="P207" t="s">
        <v>74</v>
      </c>
      <c r="Q207" t="str">
        <f>IFERROR(VLOOKUP($J$2:$J$12502,Pollutant_mapping!$A$2:$B$9,2, FALSE),"")</f>
        <v/>
      </c>
    </row>
    <row r="208" spans="1:17" hidden="1">
      <c r="A208" t="s">
        <v>66</v>
      </c>
      <c r="C208" t="s">
        <v>67</v>
      </c>
      <c r="D208" t="s">
        <v>313</v>
      </c>
      <c r="E208" t="s">
        <v>120</v>
      </c>
      <c r="F208" t="s">
        <v>41</v>
      </c>
      <c r="G208" t="s">
        <v>314</v>
      </c>
      <c r="I208" t="s">
        <v>41</v>
      </c>
      <c r="J208" t="s">
        <v>141</v>
      </c>
      <c r="K208">
        <v>0.5</v>
      </c>
      <c r="L208" t="s">
        <v>207</v>
      </c>
      <c r="M208" t="s">
        <v>315</v>
      </c>
      <c r="N208">
        <v>2</v>
      </c>
      <c r="O208" t="s">
        <v>316</v>
      </c>
      <c r="Q208" t="str">
        <f>IFERROR(VLOOKUP($J$2:$J$12502,Pollutant_mapping!$A$2:$B$9,2, FALSE),"")</f>
        <v/>
      </c>
    </row>
    <row r="209" spans="1:17" hidden="1">
      <c r="A209" t="s">
        <v>72</v>
      </c>
      <c r="B209" t="s">
        <v>57</v>
      </c>
      <c r="C209" t="s">
        <v>73</v>
      </c>
      <c r="D209" t="s">
        <v>313</v>
      </c>
      <c r="E209" t="s">
        <v>120</v>
      </c>
      <c r="F209" t="s">
        <v>41</v>
      </c>
      <c r="G209" t="s">
        <v>314</v>
      </c>
      <c r="I209" t="s">
        <v>41</v>
      </c>
      <c r="J209" t="s">
        <v>141</v>
      </c>
      <c r="K209">
        <v>0.5</v>
      </c>
      <c r="L209" t="s">
        <v>207</v>
      </c>
      <c r="M209" t="s">
        <v>315</v>
      </c>
      <c r="N209">
        <v>2</v>
      </c>
      <c r="O209" t="s">
        <v>316</v>
      </c>
      <c r="Q209" t="str">
        <f>IFERROR(VLOOKUP($J$2:$J$12502,Pollutant_mapping!$A$2:$B$9,2, FALSE),"")</f>
        <v/>
      </c>
    </row>
    <row r="210" spans="1:17" hidden="1">
      <c r="A210" t="s">
        <v>88</v>
      </c>
      <c r="B210" t="s">
        <v>57</v>
      </c>
      <c r="C210" t="s">
        <v>89</v>
      </c>
      <c r="D210" t="s">
        <v>313</v>
      </c>
      <c r="E210" t="s">
        <v>120</v>
      </c>
      <c r="F210" t="s">
        <v>41</v>
      </c>
      <c r="G210" t="s">
        <v>314</v>
      </c>
      <c r="I210" t="s">
        <v>41</v>
      </c>
      <c r="J210" t="s">
        <v>141</v>
      </c>
      <c r="K210">
        <v>0.5</v>
      </c>
      <c r="L210" t="s">
        <v>207</v>
      </c>
      <c r="M210" t="s">
        <v>315</v>
      </c>
      <c r="N210">
        <v>2</v>
      </c>
      <c r="O210" t="s">
        <v>316</v>
      </c>
      <c r="Q210" t="str">
        <f>IFERROR(VLOOKUP($J$2:$J$12502,Pollutant_mapping!$A$2:$B$9,2, FALSE),"")</f>
        <v/>
      </c>
    </row>
    <row r="211" spans="1:17" hidden="1">
      <c r="A211" t="s">
        <v>66</v>
      </c>
      <c r="C211" t="s">
        <v>67</v>
      </c>
      <c r="D211" t="s">
        <v>313</v>
      </c>
      <c r="E211" t="s">
        <v>120</v>
      </c>
      <c r="F211" t="s">
        <v>41</v>
      </c>
      <c r="G211" t="s">
        <v>314</v>
      </c>
      <c r="I211" t="s">
        <v>41</v>
      </c>
      <c r="J211" t="s">
        <v>125</v>
      </c>
      <c r="K211">
        <v>3</v>
      </c>
      <c r="L211" t="s">
        <v>207</v>
      </c>
      <c r="M211" t="s">
        <v>317</v>
      </c>
      <c r="N211">
        <v>20</v>
      </c>
      <c r="O211" t="s">
        <v>316</v>
      </c>
      <c r="Q211" t="str">
        <f>IFERROR(VLOOKUP($J$2:$J$12502,Pollutant_mapping!$A$2:$B$9,2, FALSE),"")</f>
        <v/>
      </c>
    </row>
    <row r="212" spans="1:17" hidden="1">
      <c r="A212" t="s">
        <v>72</v>
      </c>
      <c r="B212" t="s">
        <v>57</v>
      </c>
      <c r="C212" t="s">
        <v>73</v>
      </c>
      <c r="D212" t="s">
        <v>313</v>
      </c>
      <c r="E212" t="s">
        <v>120</v>
      </c>
      <c r="F212" t="s">
        <v>41</v>
      </c>
      <c r="G212" t="s">
        <v>314</v>
      </c>
      <c r="I212" t="s">
        <v>41</v>
      </c>
      <c r="J212" t="s">
        <v>125</v>
      </c>
      <c r="K212">
        <v>3</v>
      </c>
      <c r="L212" t="s">
        <v>207</v>
      </c>
      <c r="M212" t="s">
        <v>317</v>
      </c>
      <c r="N212">
        <v>20</v>
      </c>
      <c r="O212" t="s">
        <v>316</v>
      </c>
      <c r="Q212" t="str">
        <f>IFERROR(VLOOKUP($J$2:$J$12502,Pollutant_mapping!$A$2:$B$9,2, FALSE),"")</f>
        <v/>
      </c>
    </row>
    <row r="213" spans="1:17" hidden="1">
      <c r="A213" t="s">
        <v>88</v>
      </c>
      <c r="B213" t="s">
        <v>57</v>
      </c>
      <c r="C213" t="s">
        <v>89</v>
      </c>
      <c r="D213" t="s">
        <v>313</v>
      </c>
      <c r="E213" t="s">
        <v>120</v>
      </c>
      <c r="F213" t="s">
        <v>41</v>
      </c>
      <c r="G213" t="s">
        <v>314</v>
      </c>
      <c r="I213" t="s">
        <v>41</v>
      </c>
      <c r="J213" t="s">
        <v>125</v>
      </c>
      <c r="K213">
        <v>3</v>
      </c>
      <c r="L213" t="s">
        <v>207</v>
      </c>
      <c r="M213" t="s">
        <v>317</v>
      </c>
      <c r="N213">
        <v>20</v>
      </c>
      <c r="O213" t="s">
        <v>316</v>
      </c>
      <c r="Q213" t="str">
        <f>IFERROR(VLOOKUP($J$2:$J$12502,Pollutant_mapping!$A$2:$B$9,2, FALSE),"")</f>
        <v/>
      </c>
    </row>
    <row r="214" spans="1:17" hidden="1">
      <c r="A214" t="s">
        <v>66</v>
      </c>
      <c r="C214" t="s">
        <v>67</v>
      </c>
      <c r="D214" t="s">
        <v>313</v>
      </c>
      <c r="E214" t="s">
        <v>120</v>
      </c>
      <c r="F214" t="s">
        <v>41</v>
      </c>
      <c r="G214" t="s">
        <v>314</v>
      </c>
      <c r="I214" t="s">
        <v>41</v>
      </c>
      <c r="J214" t="s">
        <v>142</v>
      </c>
      <c r="K214">
        <v>6</v>
      </c>
      <c r="L214" t="s">
        <v>318</v>
      </c>
      <c r="M214" t="s">
        <v>100</v>
      </c>
      <c r="N214">
        <v>20</v>
      </c>
      <c r="O214" t="s">
        <v>316</v>
      </c>
      <c r="Q214" t="str">
        <f>IFERROR(VLOOKUP($J$2:$J$12502,Pollutant_mapping!$A$2:$B$9,2, FALSE),"")</f>
        <v/>
      </c>
    </row>
    <row r="215" spans="1:17" hidden="1">
      <c r="A215" t="s">
        <v>72</v>
      </c>
      <c r="B215" t="s">
        <v>57</v>
      </c>
      <c r="C215" t="s">
        <v>73</v>
      </c>
      <c r="D215" t="s">
        <v>313</v>
      </c>
      <c r="E215" t="s">
        <v>120</v>
      </c>
      <c r="F215" t="s">
        <v>41</v>
      </c>
      <c r="G215" t="s">
        <v>314</v>
      </c>
      <c r="I215" t="s">
        <v>41</v>
      </c>
      <c r="J215" t="s">
        <v>142</v>
      </c>
      <c r="K215">
        <v>6</v>
      </c>
      <c r="L215" t="s">
        <v>318</v>
      </c>
      <c r="M215" t="s">
        <v>100</v>
      </c>
      <c r="N215">
        <v>20</v>
      </c>
      <c r="O215" t="s">
        <v>316</v>
      </c>
      <c r="Q215" t="str">
        <f>IFERROR(VLOOKUP($J$2:$J$12502,Pollutant_mapping!$A$2:$B$9,2, FALSE),"")</f>
        <v/>
      </c>
    </row>
    <row r="216" spans="1:17" hidden="1">
      <c r="A216" t="s">
        <v>88</v>
      </c>
      <c r="B216" t="s">
        <v>57</v>
      </c>
      <c r="C216" t="s">
        <v>89</v>
      </c>
      <c r="D216" t="s">
        <v>313</v>
      </c>
      <c r="E216" t="s">
        <v>120</v>
      </c>
      <c r="F216" t="s">
        <v>41</v>
      </c>
      <c r="G216" t="s">
        <v>314</v>
      </c>
      <c r="I216" t="s">
        <v>41</v>
      </c>
      <c r="J216" t="s">
        <v>142</v>
      </c>
      <c r="K216">
        <v>6</v>
      </c>
      <c r="L216" t="s">
        <v>318</v>
      </c>
      <c r="M216" t="s">
        <v>100</v>
      </c>
      <c r="N216">
        <v>20</v>
      </c>
      <c r="O216" t="s">
        <v>316</v>
      </c>
      <c r="Q216" t="str">
        <f>IFERROR(VLOOKUP($J$2:$J$12502,Pollutant_mapping!$A$2:$B$9,2, FALSE),"")</f>
        <v/>
      </c>
    </row>
    <row r="217" spans="1:17" hidden="1">
      <c r="A217" t="s">
        <v>66</v>
      </c>
      <c r="C217" t="s">
        <v>67</v>
      </c>
      <c r="D217" t="s">
        <v>313</v>
      </c>
      <c r="E217" t="s">
        <v>120</v>
      </c>
      <c r="F217" t="s">
        <v>41</v>
      </c>
      <c r="G217" t="s">
        <v>314</v>
      </c>
      <c r="I217" t="s">
        <v>41</v>
      </c>
      <c r="J217" t="s">
        <v>131</v>
      </c>
      <c r="K217">
        <v>8</v>
      </c>
      <c r="L217" t="s">
        <v>207</v>
      </c>
      <c r="M217" t="s">
        <v>302</v>
      </c>
      <c r="N217">
        <v>40</v>
      </c>
      <c r="O217" t="s">
        <v>316</v>
      </c>
      <c r="Q217" t="str">
        <f>IFERROR(VLOOKUP($J$2:$J$12502,Pollutant_mapping!$A$2:$B$9,2, FALSE),"")</f>
        <v/>
      </c>
    </row>
    <row r="218" spans="1:17" hidden="1">
      <c r="A218" t="s">
        <v>72</v>
      </c>
      <c r="B218" t="s">
        <v>57</v>
      </c>
      <c r="C218" t="s">
        <v>73</v>
      </c>
      <c r="D218" t="s">
        <v>313</v>
      </c>
      <c r="E218" t="s">
        <v>120</v>
      </c>
      <c r="F218" t="s">
        <v>41</v>
      </c>
      <c r="G218" t="s">
        <v>314</v>
      </c>
      <c r="I218" t="s">
        <v>41</v>
      </c>
      <c r="J218" t="s">
        <v>131</v>
      </c>
      <c r="K218">
        <v>8</v>
      </c>
      <c r="L218" t="s">
        <v>207</v>
      </c>
      <c r="M218" t="s">
        <v>302</v>
      </c>
      <c r="N218">
        <v>40</v>
      </c>
      <c r="O218" t="s">
        <v>316</v>
      </c>
      <c r="Q218" t="str">
        <f>IFERROR(VLOOKUP($J$2:$J$12502,Pollutant_mapping!$A$2:$B$9,2, FALSE),"")</f>
        <v/>
      </c>
    </row>
    <row r="219" spans="1:17" hidden="1">
      <c r="A219" t="s">
        <v>88</v>
      </c>
      <c r="B219" t="s">
        <v>57</v>
      </c>
      <c r="C219" t="s">
        <v>89</v>
      </c>
      <c r="D219" t="s">
        <v>313</v>
      </c>
      <c r="E219" t="s">
        <v>120</v>
      </c>
      <c r="F219" t="s">
        <v>41</v>
      </c>
      <c r="G219" t="s">
        <v>314</v>
      </c>
      <c r="I219" t="s">
        <v>41</v>
      </c>
      <c r="J219" t="s">
        <v>131</v>
      </c>
      <c r="K219">
        <v>8</v>
      </c>
      <c r="L219" t="s">
        <v>207</v>
      </c>
      <c r="M219" t="s">
        <v>302</v>
      </c>
      <c r="N219">
        <v>40</v>
      </c>
      <c r="O219" t="s">
        <v>316</v>
      </c>
      <c r="Q219" t="str">
        <f>IFERROR(VLOOKUP($J$2:$J$12502,Pollutant_mapping!$A$2:$B$9,2, FALSE),"")</f>
        <v/>
      </c>
    </row>
    <row r="220" spans="1:17" hidden="1">
      <c r="A220" t="s">
        <v>66</v>
      </c>
      <c r="C220" t="s">
        <v>67</v>
      </c>
      <c r="D220" t="s">
        <v>313</v>
      </c>
      <c r="E220" t="s">
        <v>120</v>
      </c>
      <c r="F220" t="s">
        <v>41</v>
      </c>
      <c r="G220" t="s">
        <v>314</v>
      </c>
      <c r="I220" t="s">
        <v>41</v>
      </c>
      <c r="J220" t="s">
        <v>139</v>
      </c>
      <c r="K220">
        <v>10</v>
      </c>
      <c r="L220" t="s">
        <v>207</v>
      </c>
      <c r="M220" t="s">
        <v>46</v>
      </c>
      <c r="N220">
        <v>40</v>
      </c>
      <c r="O220" t="s">
        <v>316</v>
      </c>
      <c r="Q220" t="str">
        <f>IFERROR(VLOOKUP($J$2:$J$12502,Pollutant_mapping!$A$2:$B$9,2, FALSE),"")</f>
        <v/>
      </c>
    </row>
    <row r="221" spans="1:17" hidden="1">
      <c r="A221" t="s">
        <v>72</v>
      </c>
      <c r="B221" t="s">
        <v>57</v>
      </c>
      <c r="C221" t="s">
        <v>73</v>
      </c>
      <c r="D221" t="s">
        <v>313</v>
      </c>
      <c r="E221" t="s">
        <v>120</v>
      </c>
      <c r="F221" t="s">
        <v>41</v>
      </c>
      <c r="G221" t="s">
        <v>314</v>
      </c>
      <c r="I221" t="s">
        <v>41</v>
      </c>
      <c r="J221" t="s">
        <v>139</v>
      </c>
      <c r="K221">
        <v>10</v>
      </c>
      <c r="L221" t="s">
        <v>207</v>
      </c>
      <c r="M221" t="s">
        <v>46</v>
      </c>
      <c r="N221">
        <v>40</v>
      </c>
      <c r="O221" t="s">
        <v>316</v>
      </c>
      <c r="Q221" t="str">
        <f>IFERROR(VLOOKUP($J$2:$J$12502,Pollutant_mapping!$A$2:$B$9,2, FALSE),"")</f>
        <v/>
      </c>
    </row>
    <row r="222" spans="1:17" hidden="1">
      <c r="A222" t="s">
        <v>88</v>
      </c>
      <c r="B222" t="s">
        <v>57</v>
      </c>
      <c r="C222" t="s">
        <v>89</v>
      </c>
      <c r="D222" t="s">
        <v>313</v>
      </c>
      <c r="E222" t="s">
        <v>120</v>
      </c>
      <c r="F222" t="s">
        <v>41</v>
      </c>
      <c r="G222" t="s">
        <v>314</v>
      </c>
      <c r="I222" t="s">
        <v>41</v>
      </c>
      <c r="J222" t="s">
        <v>139</v>
      </c>
      <c r="K222">
        <v>10</v>
      </c>
      <c r="L222" t="s">
        <v>207</v>
      </c>
      <c r="M222" t="s">
        <v>46</v>
      </c>
      <c r="N222">
        <v>40</v>
      </c>
      <c r="O222" t="s">
        <v>316</v>
      </c>
      <c r="Q222" t="str">
        <f>IFERROR(VLOOKUP($J$2:$J$12502,Pollutant_mapping!$A$2:$B$9,2, FALSE),"")</f>
        <v/>
      </c>
    </row>
    <row r="223" spans="1:17" hidden="1">
      <c r="A223" t="s">
        <v>66</v>
      </c>
      <c r="C223" t="s">
        <v>67</v>
      </c>
      <c r="D223" t="s">
        <v>313</v>
      </c>
      <c r="E223" t="s">
        <v>120</v>
      </c>
      <c r="F223" t="s">
        <v>41</v>
      </c>
      <c r="G223" t="s">
        <v>314</v>
      </c>
      <c r="I223" t="s">
        <v>41</v>
      </c>
      <c r="J223" t="s">
        <v>49</v>
      </c>
      <c r="K223">
        <v>20</v>
      </c>
      <c r="L223" t="s">
        <v>62</v>
      </c>
      <c r="M223">
        <v>6</v>
      </c>
      <c r="N223">
        <v>42</v>
      </c>
      <c r="O223" t="s">
        <v>316</v>
      </c>
      <c r="Q223" t="str">
        <f>IFERROR(VLOOKUP($J$2:$J$12502,Pollutant_mapping!$A$2:$B$9,2, FALSE),"")</f>
        <v/>
      </c>
    </row>
    <row r="224" spans="1:17" hidden="1">
      <c r="A224" t="s">
        <v>72</v>
      </c>
      <c r="B224" t="s">
        <v>57</v>
      </c>
      <c r="C224" t="s">
        <v>73</v>
      </c>
      <c r="D224" t="s">
        <v>313</v>
      </c>
      <c r="E224" t="s">
        <v>120</v>
      </c>
      <c r="F224" t="s">
        <v>41</v>
      </c>
      <c r="G224" t="s">
        <v>314</v>
      </c>
      <c r="I224" t="s">
        <v>41</v>
      </c>
      <c r="J224" t="s">
        <v>49</v>
      </c>
      <c r="K224">
        <v>20</v>
      </c>
      <c r="L224" t="s">
        <v>62</v>
      </c>
      <c r="M224">
        <v>6</v>
      </c>
      <c r="N224">
        <v>42</v>
      </c>
      <c r="O224" t="s">
        <v>316</v>
      </c>
      <c r="Q224" t="str">
        <f>IFERROR(VLOOKUP($J$2:$J$12502,Pollutant_mapping!$A$2:$B$9,2, FALSE),"")</f>
        <v/>
      </c>
    </row>
    <row r="225" spans="1:17" hidden="1">
      <c r="A225" t="s">
        <v>88</v>
      </c>
      <c r="B225" t="s">
        <v>57</v>
      </c>
      <c r="C225" t="s">
        <v>89</v>
      </c>
      <c r="D225" t="s">
        <v>313</v>
      </c>
      <c r="E225" t="s">
        <v>120</v>
      </c>
      <c r="F225" t="s">
        <v>41</v>
      </c>
      <c r="G225" t="s">
        <v>314</v>
      </c>
      <c r="I225" t="s">
        <v>41</v>
      </c>
      <c r="J225" t="s">
        <v>49</v>
      </c>
      <c r="K225">
        <v>20</v>
      </c>
      <c r="L225" t="s">
        <v>62</v>
      </c>
      <c r="M225">
        <v>6</v>
      </c>
      <c r="N225">
        <v>42</v>
      </c>
      <c r="O225" t="s">
        <v>316</v>
      </c>
      <c r="Q225" t="str">
        <f>IFERROR(VLOOKUP($J$2:$J$12502,Pollutant_mapping!$A$2:$B$9,2, FALSE),"")</f>
        <v/>
      </c>
    </row>
    <row r="226" spans="1:17" hidden="1">
      <c r="A226" t="s">
        <v>66</v>
      </c>
      <c r="C226" t="s">
        <v>67</v>
      </c>
      <c r="D226" t="s">
        <v>313</v>
      </c>
      <c r="E226" t="s">
        <v>120</v>
      </c>
      <c r="F226" t="s">
        <v>41</v>
      </c>
      <c r="G226" t="s">
        <v>314</v>
      </c>
      <c r="I226" t="s">
        <v>41</v>
      </c>
      <c r="J226" t="s">
        <v>65</v>
      </c>
      <c r="K226">
        <v>18</v>
      </c>
      <c r="L226" t="s">
        <v>62</v>
      </c>
      <c r="M226" t="s">
        <v>319</v>
      </c>
      <c r="N226">
        <v>60</v>
      </c>
      <c r="O226" t="s">
        <v>316</v>
      </c>
      <c r="Q226" t="str">
        <f>IFERROR(VLOOKUP($J$2:$J$12502,Pollutant_mapping!$A$2:$B$9,2, FALSE),"")</f>
        <v>PM25</v>
      </c>
    </row>
    <row r="227" spans="1:17" hidden="1">
      <c r="A227" t="s">
        <v>72</v>
      </c>
      <c r="B227" t="s">
        <v>57</v>
      </c>
      <c r="C227" t="s">
        <v>73</v>
      </c>
      <c r="D227" t="s">
        <v>313</v>
      </c>
      <c r="E227" t="s">
        <v>120</v>
      </c>
      <c r="F227" t="s">
        <v>41</v>
      </c>
      <c r="G227" t="s">
        <v>314</v>
      </c>
      <c r="I227" t="s">
        <v>41</v>
      </c>
      <c r="J227" t="s">
        <v>65</v>
      </c>
      <c r="K227">
        <v>18</v>
      </c>
      <c r="L227" t="s">
        <v>62</v>
      </c>
      <c r="M227" t="s">
        <v>319</v>
      </c>
      <c r="N227">
        <v>60</v>
      </c>
      <c r="O227" t="s">
        <v>316</v>
      </c>
      <c r="Q227" t="str">
        <f>IFERROR(VLOOKUP($J$2:$J$12502,Pollutant_mapping!$A$2:$B$9,2, FALSE),"")</f>
        <v>PM25</v>
      </c>
    </row>
    <row r="228" spans="1:17" hidden="1">
      <c r="A228" t="s">
        <v>88</v>
      </c>
      <c r="B228" t="s">
        <v>57</v>
      </c>
      <c r="C228" t="s">
        <v>89</v>
      </c>
      <c r="D228" t="s">
        <v>313</v>
      </c>
      <c r="E228" t="s">
        <v>120</v>
      </c>
      <c r="F228" t="s">
        <v>41</v>
      </c>
      <c r="G228" t="s">
        <v>314</v>
      </c>
      <c r="I228" t="s">
        <v>41</v>
      </c>
      <c r="J228" t="s">
        <v>65</v>
      </c>
      <c r="K228">
        <v>18</v>
      </c>
      <c r="L228" t="s">
        <v>62</v>
      </c>
      <c r="M228" t="s">
        <v>319</v>
      </c>
      <c r="N228">
        <v>60</v>
      </c>
      <c r="O228" t="s">
        <v>316</v>
      </c>
      <c r="Q228" t="str">
        <f>IFERROR(VLOOKUP($J$2:$J$12502,Pollutant_mapping!$A$2:$B$9,2, FALSE),"")</f>
        <v>PM25</v>
      </c>
    </row>
    <row r="229" spans="1:17" hidden="1">
      <c r="A229" t="s">
        <v>66</v>
      </c>
      <c r="C229" t="s">
        <v>67</v>
      </c>
      <c r="D229" t="s">
        <v>313</v>
      </c>
      <c r="E229" t="s">
        <v>120</v>
      </c>
      <c r="F229" t="s">
        <v>41</v>
      </c>
      <c r="G229" t="s">
        <v>314</v>
      </c>
      <c r="I229" t="s">
        <v>41</v>
      </c>
      <c r="J229" t="s">
        <v>54</v>
      </c>
      <c r="K229">
        <v>20</v>
      </c>
      <c r="L229" t="s">
        <v>62</v>
      </c>
      <c r="M229" t="s">
        <v>320</v>
      </c>
      <c r="N229">
        <v>70</v>
      </c>
      <c r="O229" t="s">
        <v>316</v>
      </c>
      <c r="Q229" t="str">
        <f>IFERROR(VLOOKUP($J$2:$J$12502,Pollutant_mapping!$A$2:$B$9,2, FALSE),"")</f>
        <v>VOC</v>
      </c>
    </row>
    <row r="230" spans="1:17" hidden="1">
      <c r="A230" t="s">
        <v>72</v>
      </c>
      <c r="B230" t="s">
        <v>57</v>
      </c>
      <c r="C230" t="s">
        <v>73</v>
      </c>
      <c r="D230" t="s">
        <v>313</v>
      </c>
      <c r="E230" t="s">
        <v>120</v>
      </c>
      <c r="F230" t="s">
        <v>41</v>
      </c>
      <c r="G230" t="s">
        <v>314</v>
      </c>
      <c r="I230" t="s">
        <v>41</v>
      </c>
      <c r="J230" t="s">
        <v>54</v>
      </c>
      <c r="K230">
        <v>20</v>
      </c>
      <c r="L230" t="s">
        <v>62</v>
      </c>
      <c r="M230" t="s">
        <v>320</v>
      </c>
      <c r="N230">
        <v>70</v>
      </c>
      <c r="O230" t="s">
        <v>316</v>
      </c>
      <c r="Q230" t="str">
        <f>IFERROR(VLOOKUP($J$2:$J$12502,Pollutant_mapping!$A$2:$B$9,2, FALSE),"")</f>
        <v>VOC</v>
      </c>
    </row>
    <row r="231" spans="1:17" hidden="1">
      <c r="A231" t="s">
        <v>88</v>
      </c>
      <c r="B231" t="s">
        <v>57</v>
      </c>
      <c r="C231" t="s">
        <v>89</v>
      </c>
      <c r="D231" t="s">
        <v>313</v>
      </c>
      <c r="E231" t="s">
        <v>120</v>
      </c>
      <c r="F231" t="s">
        <v>41</v>
      </c>
      <c r="G231" t="s">
        <v>314</v>
      </c>
      <c r="I231" t="s">
        <v>41</v>
      </c>
      <c r="J231" t="s">
        <v>54</v>
      </c>
      <c r="K231">
        <v>20</v>
      </c>
      <c r="L231" t="s">
        <v>62</v>
      </c>
      <c r="M231" t="s">
        <v>320</v>
      </c>
      <c r="N231">
        <v>70</v>
      </c>
      <c r="O231" t="s">
        <v>316</v>
      </c>
      <c r="Q231" t="str">
        <f>IFERROR(VLOOKUP($J$2:$J$12502,Pollutant_mapping!$A$2:$B$9,2, FALSE),"")</f>
        <v>VOC</v>
      </c>
    </row>
    <row r="232" spans="1:17" hidden="1">
      <c r="A232" t="s">
        <v>66</v>
      </c>
      <c r="C232" t="s">
        <v>67</v>
      </c>
      <c r="D232" t="s">
        <v>313</v>
      </c>
      <c r="E232" t="s">
        <v>120</v>
      </c>
      <c r="F232" t="s">
        <v>41</v>
      </c>
      <c r="G232" t="s">
        <v>314</v>
      </c>
      <c r="I232" t="s">
        <v>41</v>
      </c>
      <c r="J232" t="s">
        <v>47</v>
      </c>
      <c r="K232">
        <v>21</v>
      </c>
      <c r="L232" t="s">
        <v>62</v>
      </c>
      <c r="M232" t="s">
        <v>319</v>
      </c>
      <c r="N232">
        <v>80</v>
      </c>
      <c r="O232" t="s">
        <v>316</v>
      </c>
      <c r="Q232" t="str">
        <f>IFERROR(VLOOKUP($J$2:$J$12502,Pollutant_mapping!$A$2:$B$9,2, FALSE),"")</f>
        <v>PM10</v>
      </c>
    </row>
    <row r="233" spans="1:17" hidden="1">
      <c r="A233" t="s">
        <v>72</v>
      </c>
      <c r="B233" t="s">
        <v>57</v>
      </c>
      <c r="C233" t="s">
        <v>73</v>
      </c>
      <c r="D233" t="s">
        <v>313</v>
      </c>
      <c r="E233" t="s">
        <v>120</v>
      </c>
      <c r="F233" t="s">
        <v>41</v>
      </c>
      <c r="G233" t="s">
        <v>314</v>
      </c>
      <c r="I233" t="s">
        <v>41</v>
      </c>
      <c r="J233" t="s">
        <v>47</v>
      </c>
      <c r="K233">
        <v>21</v>
      </c>
      <c r="L233" t="s">
        <v>62</v>
      </c>
      <c r="M233" t="s">
        <v>319</v>
      </c>
      <c r="N233">
        <v>80</v>
      </c>
      <c r="O233" t="s">
        <v>316</v>
      </c>
      <c r="Q233" t="str">
        <f>IFERROR(VLOOKUP($J$2:$J$12502,Pollutant_mapping!$A$2:$B$9,2, FALSE),"")</f>
        <v>PM10</v>
      </c>
    </row>
    <row r="234" spans="1:17" hidden="1">
      <c r="A234" t="s">
        <v>88</v>
      </c>
      <c r="B234" t="s">
        <v>57</v>
      </c>
      <c r="C234" t="s">
        <v>89</v>
      </c>
      <c r="D234" t="s">
        <v>313</v>
      </c>
      <c r="E234" t="s">
        <v>120</v>
      </c>
      <c r="F234" t="s">
        <v>41</v>
      </c>
      <c r="G234" t="s">
        <v>314</v>
      </c>
      <c r="I234" t="s">
        <v>41</v>
      </c>
      <c r="J234" t="s">
        <v>47</v>
      </c>
      <c r="K234">
        <v>21</v>
      </c>
      <c r="L234" t="s">
        <v>62</v>
      </c>
      <c r="M234" t="s">
        <v>319</v>
      </c>
      <c r="N234">
        <v>80</v>
      </c>
      <c r="O234" t="s">
        <v>316</v>
      </c>
      <c r="Q234" t="str">
        <f>IFERROR(VLOOKUP($J$2:$J$12502,Pollutant_mapping!$A$2:$B$9,2, FALSE),"")</f>
        <v>PM10</v>
      </c>
    </row>
    <row r="235" spans="1:17" hidden="1">
      <c r="A235" t="s">
        <v>66</v>
      </c>
      <c r="C235" t="s">
        <v>67</v>
      </c>
      <c r="D235" t="s">
        <v>313</v>
      </c>
      <c r="E235" t="s">
        <v>120</v>
      </c>
      <c r="F235" t="s">
        <v>41</v>
      </c>
      <c r="G235" t="s">
        <v>314</v>
      </c>
      <c r="I235" t="s">
        <v>41</v>
      </c>
      <c r="J235" t="s">
        <v>165</v>
      </c>
      <c r="K235">
        <v>56</v>
      </c>
      <c r="L235" t="s">
        <v>166</v>
      </c>
      <c r="M235">
        <v>20</v>
      </c>
      <c r="N235">
        <v>100</v>
      </c>
      <c r="O235" t="s">
        <v>316</v>
      </c>
      <c r="Q235" t="str">
        <f>IFERROR(VLOOKUP($J$2:$J$12502,Pollutant_mapping!$A$2:$B$9,2, FALSE),"")</f>
        <v>BC</v>
      </c>
    </row>
    <row r="236" spans="1:17" hidden="1">
      <c r="A236" t="s">
        <v>72</v>
      </c>
      <c r="B236" t="s">
        <v>57</v>
      </c>
      <c r="C236" t="s">
        <v>73</v>
      </c>
      <c r="D236" t="s">
        <v>313</v>
      </c>
      <c r="E236" t="s">
        <v>120</v>
      </c>
      <c r="F236" t="s">
        <v>41</v>
      </c>
      <c r="G236" t="s">
        <v>314</v>
      </c>
      <c r="I236" t="s">
        <v>41</v>
      </c>
      <c r="J236" t="s">
        <v>165</v>
      </c>
      <c r="K236">
        <v>56</v>
      </c>
      <c r="L236" t="s">
        <v>166</v>
      </c>
      <c r="M236">
        <v>20</v>
      </c>
      <c r="N236">
        <v>100</v>
      </c>
      <c r="O236" t="s">
        <v>316</v>
      </c>
      <c r="Q236" t="str">
        <f>IFERROR(VLOOKUP($J$2:$J$12502,Pollutant_mapping!$A$2:$B$9,2, FALSE),"")</f>
        <v>BC</v>
      </c>
    </row>
    <row r="237" spans="1:17" hidden="1">
      <c r="A237" t="s">
        <v>88</v>
      </c>
      <c r="B237" t="s">
        <v>57</v>
      </c>
      <c r="C237" t="s">
        <v>89</v>
      </c>
      <c r="D237" t="s">
        <v>313</v>
      </c>
      <c r="E237" t="s">
        <v>120</v>
      </c>
      <c r="F237" t="s">
        <v>41</v>
      </c>
      <c r="G237" t="s">
        <v>314</v>
      </c>
      <c r="I237" t="s">
        <v>41</v>
      </c>
      <c r="J237" t="s">
        <v>165</v>
      </c>
      <c r="K237">
        <v>56</v>
      </c>
      <c r="L237" t="s">
        <v>166</v>
      </c>
      <c r="M237">
        <v>20</v>
      </c>
      <c r="N237">
        <v>100</v>
      </c>
      <c r="O237" t="s">
        <v>316</v>
      </c>
      <c r="Q237" t="str">
        <f>IFERROR(VLOOKUP($J$2:$J$12502,Pollutant_mapping!$A$2:$B$9,2, FALSE),"")</f>
        <v>BC</v>
      </c>
    </row>
    <row r="238" spans="1:17" hidden="1">
      <c r="A238" t="s">
        <v>66</v>
      </c>
      <c r="C238" t="s">
        <v>67</v>
      </c>
      <c r="D238" t="s">
        <v>313</v>
      </c>
      <c r="E238" t="s">
        <v>120</v>
      </c>
      <c r="F238" t="s">
        <v>41</v>
      </c>
      <c r="G238" t="s">
        <v>314</v>
      </c>
      <c r="I238" t="s">
        <v>41</v>
      </c>
      <c r="J238" t="s">
        <v>289</v>
      </c>
      <c r="K238">
        <v>18</v>
      </c>
      <c r="L238" t="s">
        <v>207</v>
      </c>
      <c r="M238" t="s">
        <v>194</v>
      </c>
      <c r="N238">
        <v>116</v>
      </c>
      <c r="O238" t="s">
        <v>316</v>
      </c>
      <c r="Q238" t="str">
        <f>IFERROR(VLOOKUP($J$2:$J$12502,Pollutant_mapping!$A$2:$B$9,2, FALSE),"")</f>
        <v/>
      </c>
    </row>
    <row r="239" spans="1:17" hidden="1">
      <c r="A239" t="s">
        <v>72</v>
      </c>
      <c r="B239" t="s">
        <v>57</v>
      </c>
      <c r="C239" t="s">
        <v>73</v>
      </c>
      <c r="D239" t="s">
        <v>313</v>
      </c>
      <c r="E239" t="s">
        <v>120</v>
      </c>
      <c r="F239" t="s">
        <v>41</v>
      </c>
      <c r="G239" t="s">
        <v>314</v>
      </c>
      <c r="I239" t="s">
        <v>41</v>
      </c>
      <c r="J239" t="s">
        <v>289</v>
      </c>
      <c r="K239">
        <v>18</v>
      </c>
      <c r="L239" t="s">
        <v>207</v>
      </c>
      <c r="M239" t="s">
        <v>194</v>
      </c>
      <c r="N239">
        <v>116</v>
      </c>
      <c r="O239" t="s">
        <v>316</v>
      </c>
      <c r="Q239" t="str">
        <f>IFERROR(VLOOKUP($J$2:$J$12502,Pollutant_mapping!$A$2:$B$9,2, FALSE),"")</f>
        <v/>
      </c>
    </row>
    <row r="240" spans="1:17" hidden="1">
      <c r="A240" t="s">
        <v>88</v>
      </c>
      <c r="B240" t="s">
        <v>57</v>
      </c>
      <c r="C240" t="s">
        <v>89</v>
      </c>
      <c r="D240" t="s">
        <v>313</v>
      </c>
      <c r="E240" t="s">
        <v>120</v>
      </c>
      <c r="F240" t="s">
        <v>41</v>
      </c>
      <c r="G240" t="s">
        <v>314</v>
      </c>
      <c r="I240" t="s">
        <v>41</v>
      </c>
      <c r="J240" t="s">
        <v>289</v>
      </c>
      <c r="K240">
        <v>18</v>
      </c>
      <c r="L240" t="s">
        <v>207</v>
      </c>
      <c r="M240" t="s">
        <v>194</v>
      </c>
      <c r="N240">
        <v>116</v>
      </c>
      <c r="O240" t="s">
        <v>316</v>
      </c>
      <c r="Q240" t="str">
        <f>IFERROR(VLOOKUP($J$2:$J$12502,Pollutant_mapping!$A$2:$B$9,2, FALSE),"")</f>
        <v/>
      </c>
    </row>
    <row r="241" spans="1:17" hidden="1">
      <c r="A241" t="s">
        <v>66</v>
      </c>
      <c r="C241" t="s">
        <v>67</v>
      </c>
      <c r="D241" t="s">
        <v>313</v>
      </c>
      <c r="E241" t="s">
        <v>120</v>
      </c>
      <c r="F241" t="s">
        <v>41</v>
      </c>
      <c r="G241" t="s">
        <v>314</v>
      </c>
      <c r="I241" t="s">
        <v>41</v>
      </c>
      <c r="J241" t="s">
        <v>79</v>
      </c>
      <c r="K241">
        <v>94</v>
      </c>
      <c r="L241" t="s">
        <v>62</v>
      </c>
      <c r="M241">
        <v>28</v>
      </c>
      <c r="N241">
        <v>140</v>
      </c>
      <c r="O241" t="s">
        <v>316</v>
      </c>
      <c r="Q241" t="str">
        <f>IFERROR(VLOOKUP($J$2:$J$12502,Pollutant_mapping!$A$2:$B$9,2, FALSE),"")</f>
        <v>SOx</v>
      </c>
    </row>
    <row r="242" spans="1:17" hidden="1">
      <c r="A242" t="s">
        <v>72</v>
      </c>
      <c r="B242" t="s">
        <v>57</v>
      </c>
      <c r="C242" t="s">
        <v>73</v>
      </c>
      <c r="D242" t="s">
        <v>313</v>
      </c>
      <c r="E242" t="s">
        <v>120</v>
      </c>
      <c r="F242" t="s">
        <v>41</v>
      </c>
      <c r="G242" t="s">
        <v>314</v>
      </c>
      <c r="I242" t="s">
        <v>41</v>
      </c>
      <c r="J242" t="s">
        <v>79</v>
      </c>
      <c r="K242">
        <v>94</v>
      </c>
      <c r="L242" t="s">
        <v>62</v>
      </c>
      <c r="M242">
        <v>28</v>
      </c>
      <c r="N242">
        <v>140</v>
      </c>
      <c r="O242" t="s">
        <v>316</v>
      </c>
      <c r="Q242" t="str">
        <f>IFERROR(VLOOKUP($J$2:$J$12502,Pollutant_mapping!$A$2:$B$9,2, FALSE),"")</f>
        <v>SOx</v>
      </c>
    </row>
    <row r="243" spans="1:17" hidden="1">
      <c r="A243" t="s">
        <v>88</v>
      </c>
      <c r="B243" t="s">
        <v>57</v>
      </c>
      <c r="C243" t="s">
        <v>89</v>
      </c>
      <c r="D243" t="s">
        <v>313</v>
      </c>
      <c r="E243" t="s">
        <v>120</v>
      </c>
      <c r="F243" t="s">
        <v>41</v>
      </c>
      <c r="G243" t="s">
        <v>314</v>
      </c>
      <c r="I243" t="s">
        <v>41</v>
      </c>
      <c r="J243" t="s">
        <v>79</v>
      </c>
      <c r="K243">
        <v>94</v>
      </c>
      <c r="L243" t="s">
        <v>62</v>
      </c>
      <c r="M243">
        <v>28</v>
      </c>
      <c r="N243">
        <v>140</v>
      </c>
      <c r="O243" t="s">
        <v>316</v>
      </c>
      <c r="Q243" t="str">
        <f>IFERROR(VLOOKUP($J$2:$J$12502,Pollutant_mapping!$A$2:$B$9,2, FALSE),"")</f>
        <v>SOx</v>
      </c>
    </row>
    <row r="244" spans="1:17" hidden="1">
      <c r="A244" t="s">
        <v>66</v>
      </c>
      <c r="C244" t="s">
        <v>67</v>
      </c>
      <c r="D244" t="s">
        <v>313</v>
      </c>
      <c r="E244" t="s">
        <v>120</v>
      </c>
      <c r="F244" t="s">
        <v>41</v>
      </c>
      <c r="G244" t="s">
        <v>314</v>
      </c>
      <c r="I244" t="s">
        <v>41</v>
      </c>
      <c r="J244" t="s">
        <v>298</v>
      </c>
      <c r="K244">
        <v>93</v>
      </c>
      <c r="L244" t="s">
        <v>62</v>
      </c>
      <c r="M244">
        <v>24</v>
      </c>
      <c r="N244">
        <v>200</v>
      </c>
      <c r="O244" t="s">
        <v>316</v>
      </c>
      <c r="Q244" t="str">
        <f>IFERROR(VLOOKUP($J$2:$J$12502,Pollutant_mapping!$A$2:$B$9,2, FALSE),"")</f>
        <v>CO</v>
      </c>
    </row>
    <row r="245" spans="1:17" hidden="1">
      <c r="A245" t="s">
        <v>72</v>
      </c>
      <c r="B245" t="s">
        <v>57</v>
      </c>
      <c r="C245" t="s">
        <v>73</v>
      </c>
      <c r="D245" t="s">
        <v>313</v>
      </c>
      <c r="E245" t="s">
        <v>120</v>
      </c>
      <c r="F245" t="s">
        <v>41</v>
      </c>
      <c r="G245" t="s">
        <v>314</v>
      </c>
      <c r="I245" t="s">
        <v>41</v>
      </c>
      <c r="J245" t="s">
        <v>298</v>
      </c>
      <c r="K245">
        <v>93</v>
      </c>
      <c r="L245" t="s">
        <v>62</v>
      </c>
      <c r="M245">
        <v>24</v>
      </c>
      <c r="N245">
        <v>200</v>
      </c>
      <c r="O245" t="s">
        <v>316</v>
      </c>
      <c r="Q245" t="str">
        <f>IFERROR(VLOOKUP($J$2:$J$12502,Pollutant_mapping!$A$2:$B$9,2, FALSE),"")</f>
        <v>CO</v>
      </c>
    </row>
    <row r="246" spans="1:17" hidden="1">
      <c r="A246" t="s">
        <v>88</v>
      </c>
      <c r="B246" t="s">
        <v>57</v>
      </c>
      <c r="C246" t="s">
        <v>89</v>
      </c>
      <c r="D246" t="s">
        <v>313</v>
      </c>
      <c r="E246" t="s">
        <v>120</v>
      </c>
      <c r="F246" t="s">
        <v>41</v>
      </c>
      <c r="G246" t="s">
        <v>314</v>
      </c>
      <c r="I246" t="s">
        <v>41</v>
      </c>
      <c r="J246" t="s">
        <v>298</v>
      </c>
      <c r="K246">
        <v>93</v>
      </c>
      <c r="L246" t="s">
        <v>62</v>
      </c>
      <c r="M246">
        <v>24</v>
      </c>
      <c r="N246">
        <v>200</v>
      </c>
      <c r="O246" t="s">
        <v>316</v>
      </c>
      <c r="Q246" t="str">
        <f>IFERROR(VLOOKUP($J$2:$J$12502,Pollutant_mapping!$A$2:$B$9,2, FALSE),"")</f>
        <v>CO</v>
      </c>
    </row>
    <row r="247" spans="1:17" hidden="1">
      <c r="A247" t="s">
        <v>66</v>
      </c>
      <c r="C247" t="s">
        <v>67</v>
      </c>
      <c r="D247" t="s">
        <v>313</v>
      </c>
      <c r="E247" t="s">
        <v>120</v>
      </c>
      <c r="F247" t="s">
        <v>41</v>
      </c>
      <c r="G247" t="s">
        <v>314</v>
      </c>
      <c r="I247" t="s">
        <v>41</v>
      </c>
      <c r="J247" t="s">
        <v>281</v>
      </c>
      <c r="K247">
        <v>125</v>
      </c>
      <c r="L247" t="s">
        <v>207</v>
      </c>
      <c r="M247" t="s">
        <v>321</v>
      </c>
      <c r="N247">
        <v>600</v>
      </c>
      <c r="O247" t="s">
        <v>316</v>
      </c>
      <c r="Q247" t="str">
        <f>IFERROR(VLOOKUP($J$2:$J$12502,Pollutant_mapping!$A$2:$B$9,2, FALSE),"")</f>
        <v/>
      </c>
    </row>
    <row r="248" spans="1:17" hidden="1">
      <c r="A248" t="s">
        <v>72</v>
      </c>
      <c r="B248" t="s">
        <v>57</v>
      </c>
      <c r="C248" t="s">
        <v>73</v>
      </c>
      <c r="D248" t="s">
        <v>313</v>
      </c>
      <c r="E248" t="s">
        <v>120</v>
      </c>
      <c r="F248" t="s">
        <v>41</v>
      </c>
      <c r="G248" t="s">
        <v>314</v>
      </c>
      <c r="I248" t="s">
        <v>41</v>
      </c>
      <c r="J248" t="s">
        <v>281</v>
      </c>
      <c r="K248">
        <v>125</v>
      </c>
      <c r="L248" t="s">
        <v>207</v>
      </c>
      <c r="M248" t="s">
        <v>321</v>
      </c>
      <c r="N248">
        <v>600</v>
      </c>
      <c r="O248" t="s">
        <v>316</v>
      </c>
      <c r="Q248" t="str">
        <f>IFERROR(VLOOKUP($J$2:$J$12502,Pollutant_mapping!$A$2:$B$9,2, FALSE),"")</f>
        <v/>
      </c>
    </row>
    <row r="249" spans="1:17" hidden="1">
      <c r="A249" t="s">
        <v>88</v>
      </c>
      <c r="B249" t="s">
        <v>57</v>
      </c>
      <c r="C249" t="s">
        <v>89</v>
      </c>
      <c r="D249" t="s">
        <v>313</v>
      </c>
      <c r="E249" t="s">
        <v>120</v>
      </c>
      <c r="F249" t="s">
        <v>41</v>
      </c>
      <c r="G249" t="s">
        <v>314</v>
      </c>
      <c r="I249" t="s">
        <v>41</v>
      </c>
      <c r="J249" t="s">
        <v>281</v>
      </c>
      <c r="K249">
        <v>125</v>
      </c>
      <c r="L249" t="s">
        <v>207</v>
      </c>
      <c r="M249" t="s">
        <v>321</v>
      </c>
      <c r="N249">
        <v>600</v>
      </c>
      <c r="O249" t="s">
        <v>316</v>
      </c>
      <c r="Q249" t="str">
        <f>IFERROR(VLOOKUP($J$2:$J$12502,Pollutant_mapping!$A$2:$B$9,2, FALSE),"")</f>
        <v/>
      </c>
    </row>
    <row r="250" spans="1:17" hidden="1">
      <c r="A250" t="s">
        <v>66</v>
      </c>
      <c r="C250" t="s">
        <v>67</v>
      </c>
      <c r="D250" t="s">
        <v>313</v>
      </c>
      <c r="E250" t="s">
        <v>120</v>
      </c>
      <c r="F250" t="s">
        <v>41</v>
      </c>
      <c r="G250" t="s">
        <v>314</v>
      </c>
      <c r="I250" t="s">
        <v>41</v>
      </c>
      <c r="J250" t="s">
        <v>179</v>
      </c>
      <c r="K250">
        <v>306</v>
      </c>
      <c r="L250" t="s">
        <v>62</v>
      </c>
      <c r="M250">
        <v>50</v>
      </c>
      <c r="N250">
        <v>1319</v>
      </c>
      <c r="O250" t="s">
        <v>316</v>
      </c>
      <c r="Q250" t="str">
        <f>IFERROR(VLOOKUP($J$2:$J$12502,Pollutant_mapping!$A$2:$B$9,2, FALSE),"")</f>
        <v>NOx</v>
      </c>
    </row>
    <row r="251" spans="1:17" hidden="1">
      <c r="A251" t="s">
        <v>72</v>
      </c>
      <c r="B251" t="s">
        <v>57</v>
      </c>
      <c r="C251" t="s">
        <v>73</v>
      </c>
      <c r="D251" t="s">
        <v>313</v>
      </c>
      <c r="E251" t="s">
        <v>120</v>
      </c>
      <c r="F251" t="s">
        <v>41</v>
      </c>
      <c r="G251" t="s">
        <v>314</v>
      </c>
      <c r="I251" t="s">
        <v>41</v>
      </c>
      <c r="J251" t="s">
        <v>179</v>
      </c>
      <c r="K251">
        <v>306</v>
      </c>
      <c r="L251" t="s">
        <v>62</v>
      </c>
      <c r="M251">
        <v>50</v>
      </c>
      <c r="N251">
        <v>1319</v>
      </c>
      <c r="O251" t="s">
        <v>316</v>
      </c>
      <c r="Q251" t="str">
        <f>IFERROR(VLOOKUP($J$2:$J$12502,Pollutant_mapping!$A$2:$B$9,2, FALSE),"")</f>
        <v>NOx</v>
      </c>
    </row>
    <row r="252" spans="1:17" hidden="1">
      <c r="A252" t="s">
        <v>88</v>
      </c>
      <c r="B252" t="s">
        <v>57</v>
      </c>
      <c r="C252" t="s">
        <v>89</v>
      </c>
      <c r="D252" t="s">
        <v>313</v>
      </c>
      <c r="E252" t="s">
        <v>120</v>
      </c>
      <c r="F252" t="s">
        <v>41</v>
      </c>
      <c r="G252" t="s">
        <v>314</v>
      </c>
      <c r="I252" t="s">
        <v>41</v>
      </c>
      <c r="J252" t="s">
        <v>179</v>
      </c>
      <c r="K252">
        <v>306</v>
      </c>
      <c r="L252" t="s">
        <v>62</v>
      </c>
      <c r="M252">
        <v>50</v>
      </c>
      <c r="N252">
        <v>1319</v>
      </c>
      <c r="O252" t="s">
        <v>316</v>
      </c>
      <c r="Q252" t="str">
        <f>IFERROR(VLOOKUP($J$2:$J$12502,Pollutant_mapping!$A$2:$B$9,2, FALSE),"")</f>
        <v>NOx</v>
      </c>
    </row>
    <row r="253" spans="1:17" hidden="1">
      <c r="A253" t="s">
        <v>66</v>
      </c>
      <c r="C253" t="s">
        <v>67</v>
      </c>
      <c r="D253" t="s">
        <v>313</v>
      </c>
      <c r="E253" t="s">
        <v>120</v>
      </c>
      <c r="F253" t="s">
        <v>41</v>
      </c>
      <c r="G253" t="s">
        <v>314</v>
      </c>
      <c r="I253" t="s">
        <v>41</v>
      </c>
      <c r="J253" t="s">
        <v>135</v>
      </c>
      <c r="K253">
        <v>0.1</v>
      </c>
      <c r="L253" t="s">
        <v>207</v>
      </c>
      <c r="M253" t="s">
        <v>322</v>
      </c>
      <c r="N253" t="s">
        <v>323</v>
      </c>
      <c r="O253" t="s">
        <v>316</v>
      </c>
      <c r="Q253" t="str">
        <f>IFERROR(VLOOKUP($J$2:$J$12502,Pollutant_mapping!$A$2:$B$9,2, FALSE),"")</f>
        <v/>
      </c>
    </row>
    <row r="254" spans="1:17" hidden="1">
      <c r="A254" t="s">
        <v>72</v>
      </c>
      <c r="B254" t="s">
        <v>57</v>
      </c>
      <c r="C254" t="s">
        <v>73</v>
      </c>
      <c r="D254" t="s">
        <v>313</v>
      </c>
      <c r="E254" t="s">
        <v>120</v>
      </c>
      <c r="F254" t="s">
        <v>41</v>
      </c>
      <c r="G254" t="s">
        <v>314</v>
      </c>
      <c r="I254" t="s">
        <v>41</v>
      </c>
      <c r="J254" t="s">
        <v>135</v>
      </c>
      <c r="K254">
        <v>0.1</v>
      </c>
      <c r="L254" t="s">
        <v>207</v>
      </c>
      <c r="M254" t="s">
        <v>322</v>
      </c>
      <c r="N254" t="s">
        <v>323</v>
      </c>
      <c r="O254" t="s">
        <v>316</v>
      </c>
      <c r="Q254" t="str">
        <f>IFERROR(VLOOKUP($J$2:$J$12502,Pollutant_mapping!$A$2:$B$9,2, FALSE),"")</f>
        <v/>
      </c>
    </row>
    <row r="255" spans="1:17" hidden="1">
      <c r="A255" t="s">
        <v>88</v>
      </c>
      <c r="B255" t="s">
        <v>57</v>
      </c>
      <c r="C255" t="s">
        <v>89</v>
      </c>
      <c r="D255" t="s">
        <v>313</v>
      </c>
      <c r="E255" t="s">
        <v>120</v>
      </c>
      <c r="F255" t="s">
        <v>41</v>
      </c>
      <c r="G255" t="s">
        <v>314</v>
      </c>
      <c r="I255" t="s">
        <v>41</v>
      </c>
      <c r="J255" t="s">
        <v>135</v>
      </c>
      <c r="K255">
        <v>0.1</v>
      </c>
      <c r="L255" t="s">
        <v>207</v>
      </c>
      <c r="M255" t="s">
        <v>322</v>
      </c>
      <c r="N255" t="s">
        <v>323</v>
      </c>
      <c r="O255" t="s">
        <v>316</v>
      </c>
      <c r="Q255" t="str">
        <f>IFERROR(VLOOKUP($J$2:$J$12502,Pollutant_mapping!$A$2:$B$9,2, FALSE),"")</f>
        <v/>
      </c>
    </row>
    <row r="256" spans="1:17" hidden="1">
      <c r="A256" t="s">
        <v>66</v>
      </c>
      <c r="C256" t="s">
        <v>67</v>
      </c>
      <c r="D256" t="s">
        <v>313</v>
      </c>
      <c r="E256" t="s">
        <v>120</v>
      </c>
      <c r="F256" t="s">
        <v>41</v>
      </c>
      <c r="G256" t="s">
        <v>314</v>
      </c>
      <c r="I256" t="s">
        <v>41</v>
      </c>
      <c r="J256" t="s">
        <v>293</v>
      </c>
      <c r="K256">
        <v>0.1</v>
      </c>
      <c r="L256" t="s">
        <v>207</v>
      </c>
      <c r="M256" t="s">
        <v>315</v>
      </c>
      <c r="N256" t="s">
        <v>324</v>
      </c>
      <c r="O256" t="s">
        <v>316</v>
      </c>
      <c r="Q256" t="str">
        <f>IFERROR(VLOOKUP($J$2:$J$12502,Pollutant_mapping!$A$2:$B$9,2, FALSE),"")</f>
        <v/>
      </c>
    </row>
    <row r="257" spans="1:17" hidden="1">
      <c r="A257" t="s">
        <v>72</v>
      </c>
      <c r="B257" t="s">
        <v>57</v>
      </c>
      <c r="C257" t="s">
        <v>73</v>
      </c>
      <c r="D257" t="s">
        <v>313</v>
      </c>
      <c r="E257" t="s">
        <v>120</v>
      </c>
      <c r="F257" t="s">
        <v>41</v>
      </c>
      <c r="G257" t="s">
        <v>314</v>
      </c>
      <c r="I257" t="s">
        <v>41</v>
      </c>
      <c r="J257" t="s">
        <v>293</v>
      </c>
      <c r="K257">
        <v>0.1</v>
      </c>
      <c r="L257" t="s">
        <v>207</v>
      </c>
      <c r="M257" t="s">
        <v>315</v>
      </c>
      <c r="N257" t="s">
        <v>324</v>
      </c>
      <c r="O257" t="s">
        <v>316</v>
      </c>
      <c r="Q257" t="str">
        <f>IFERROR(VLOOKUP($J$2:$J$12502,Pollutant_mapping!$A$2:$B$9,2, FALSE),"")</f>
        <v/>
      </c>
    </row>
    <row r="258" spans="1:17" hidden="1">
      <c r="A258" t="s">
        <v>88</v>
      </c>
      <c r="B258" t="s">
        <v>57</v>
      </c>
      <c r="C258" t="s">
        <v>89</v>
      </c>
      <c r="D258" t="s">
        <v>313</v>
      </c>
      <c r="E258" t="s">
        <v>120</v>
      </c>
      <c r="F258" t="s">
        <v>41</v>
      </c>
      <c r="G258" t="s">
        <v>314</v>
      </c>
      <c r="I258" t="s">
        <v>41</v>
      </c>
      <c r="J258" t="s">
        <v>293</v>
      </c>
      <c r="K258">
        <v>0.1</v>
      </c>
      <c r="L258" t="s">
        <v>207</v>
      </c>
      <c r="M258" t="s">
        <v>315</v>
      </c>
      <c r="N258" t="s">
        <v>324</v>
      </c>
      <c r="O258" t="s">
        <v>316</v>
      </c>
      <c r="Q258" t="str">
        <f>IFERROR(VLOOKUP($J$2:$J$12502,Pollutant_mapping!$A$2:$B$9,2, FALSE),"")</f>
        <v/>
      </c>
    </row>
    <row r="259" spans="1:17" hidden="1">
      <c r="A259" t="s">
        <v>66</v>
      </c>
      <c r="C259" t="s">
        <v>67</v>
      </c>
      <c r="D259" t="s">
        <v>313</v>
      </c>
      <c r="E259" t="s">
        <v>120</v>
      </c>
      <c r="F259" t="s">
        <v>41</v>
      </c>
      <c r="G259" t="s">
        <v>314</v>
      </c>
      <c r="I259" t="s">
        <v>41</v>
      </c>
      <c r="J259" t="s">
        <v>134</v>
      </c>
      <c r="K259">
        <v>0.15</v>
      </c>
      <c r="L259" t="s">
        <v>207</v>
      </c>
      <c r="M259" t="s">
        <v>325</v>
      </c>
      <c r="N259" t="s">
        <v>44</v>
      </c>
      <c r="O259" t="s">
        <v>316</v>
      </c>
      <c r="Q259" t="str">
        <f>IFERROR(VLOOKUP($J$2:$J$12502,Pollutant_mapping!$A$2:$B$9,2, FALSE),"")</f>
        <v/>
      </c>
    </row>
    <row r="260" spans="1:17" hidden="1">
      <c r="A260" t="s">
        <v>72</v>
      </c>
      <c r="B260" t="s">
        <v>57</v>
      </c>
      <c r="C260" t="s">
        <v>73</v>
      </c>
      <c r="D260" t="s">
        <v>313</v>
      </c>
      <c r="E260" t="s">
        <v>120</v>
      </c>
      <c r="F260" t="s">
        <v>41</v>
      </c>
      <c r="G260" t="s">
        <v>314</v>
      </c>
      <c r="I260" t="s">
        <v>41</v>
      </c>
      <c r="J260" t="s">
        <v>134</v>
      </c>
      <c r="K260">
        <v>0.15</v>
      </c>
      <c r="L260" t="s">
        <v>207</v>
      </c>
      <c r="M260" t="s">
        <v>325</v>
      </c>
      <c r="N260" t="s">
        <v>44</v>
      </c>
      <c r="O260" t="s">
        <v>316</v>
      </c>
      <c r="Q260" t="str">
        <f>IFERROR(VLOOKUP($J$2:$J$12502,Pollutant_mapping!$A$2:$B$9,2, FALSE),"")</f>
        <v/>
      </c>
    </row>
    <row r="261" spans="1:17" hidden="1">
      <c r="A261" t="s">
        <v>88</v>
      </c>
      <c r="B261" t="s">
        <v>57</v>
      </c>
      <c r="C261" t="s">
        <v>89</v>
      </c>
      <c r="D261" t="s">
        <v>313</v>
      </c>
      <c r="E261" t="s">
        <v>120</v>
      </c>
      <c r="F261" t="s">
        <v>41</v>
      </c>
      <c r="G261" t="s">
        <v>314</v>
      </c>
      <c r="I261" t="s">
        <v>41</v>
      </c>
      <c r="J261" t="s">
        <v>134</v>
      </c>
      <c r="K261">
        <v>0.15</v>
      </c>
      <c r="L261" t="s">
        <v>207</v>
      </c>
      <c r="M261" t="s">
        <v>325</v>
      </c>
      <c r="N261" t="s">
        <v>44</v>
      </c>
      <c r="O261" t="s">
        <v>316</v>
      </c>
      <c r="Q261" t="str">
        <f>IFERROR(VLOOKUP($J$2:$J$12502,Pollutant_mapping!$A$2:$B$9,2, FALSE),"")</f>
        <v/>
      </c>
    </row>
    <row r="262" spans="1:17" hidden="1">
      <c r="A262" t="s">
        <v>56</v>
      </c>
      <c r="B262" t="s">
        <v>57</v>
      </c>
      <c r="C262" t="s">
        <v>58</v>
      </c>
      <c r="D262" t="s">
        <v>38</v>
      </c>
      <c r="E262" t="s">
        <v>120</v>
      </c>
      <c r="F262" t="s">
        <v>41</v>
      </c>
      <c r="G262" t="s">
        <v>251</v>
      </c>
      <c r="I262" t="s">
        <v>41</v>
      </c>
      <c r="J262" t="s">
        <v>165</v>
      </c>
      <c r="K262">
        <v>5.4</v>
      </c>
      <c r="L262" t="s">
        <v>166</v>
      </c>
      <c r="M262" t="s">
        <v>152</v>
      </c>
      <c r="N262">
        <v>11</v>
      </c>
      <c r="O262" t="s">
        <v>326</v>
      </c>
      <c r="P262" t="s">
        <v>297</v>
      </c>
      <c r="Q262" t="str">
        <f>IFERROR(VLOOKUP($J$2:$J$12502,Pollutant_mapping!$A$2:$B$9,2, FALSE),"")</f>
        <v>BC</v>
      </c>
    </row>
    <row r="263" spans="1:17" hidden="1">
      <c r="A263" t="s">
        <v>56</v>
      </c>
      <c r="B263" t="s">
        <v>57</v>
      </c>
      <c r="C263" t="s">
        <v>58</v>
      </c>
      <c r="D263" t="s">
        <v>38</v>
      </c>
      <c r="E263" t="s">
        <v>120</v>
      </c>
      <c r="F263" t="s">
        <v>41</v>
      </c>
      <c r="G263" t="s">
        <v>251</v>
      </c>
      <c r="I263" t="s">
        <v>41</v>
      </c>
      <c r="J263" t="s">
        <v>298</v>
      </c>
      <c r="K263">
        <v>26</v>
      </c>
      <c r="L263" t="s">
        <v>62</v>
      </c>
      <c r="M263">
        <v>18</v>
      </c>
      <c r="N263">
        <v>42</v>
      </c>
      <c r="O263" t="s">
        <v>326</v>
      </c>
      <c r="P263" t="s">
        <v>297</v>
      </c>
      <c r="Q263" t="str">
        <f>IFERROR(VLOOKUP($J$2:$J$12502,Pollutant_mapping!$A$2:$B$9,2, FALSE),"")</f>
        <v>CO</v>
      </c>
    </row>
    <row r="264" spans="1:17" hidden="1">
      <c r="A264" t="s">
        <v>56</v>
      </c>
      <c r="B264" t="s">
        <v>57</v>
      </c>
      <c r="C264" t="s">
        <v>58</v>
      </c>
      <c r="D264" t="s">
        <v>38</v>
      </c>
      <c r="E264" t="s">
        <v>120</v>
      </c>
      <c r="F264" t="s">
        <v>41</v>
      </c>
      <c r="G264" t="s">
        <v>251</v>
      </c>
      <c r="I264" t="s">
        <v>41</v>
      </c>
      <c r="J264" t="s">
        <v>179</v>
      </c>
      <c r="K264">
        <v>51</v>
      </c>
      <c r="L264" t="s">
        <v>62</v>
      </c>
      <c r="M264">
        <v>31</v>
      </c>
      <c r="N264">
        <v>71</v>
      </c>
      <c r="O264" t="s">
        <v>326</v>
      </c>
      <c r="P264" t="s">
        <v>297</v>
      </c>
      <c r="Q264" t="str">
        <f>IFERROR(VLOOKUP($J$2:$J$12502,Pollutant_mapping!$A$2:$B$9,2, FALSE),"")</f>
        <v>NOx</v>
      </c>
    </row>
    <row r="265" spans="1:17" hidden="1">
      <c r="A265" t="s">
        <v>56</v>
      </c>
      <c r="B265" t="s">
        <v>57</v>
      </c>
      <c r="C265" t="s">
        <v>58</v>
      </c>
      <c r="D265" t="s">
        <v>38</v>
      </c>
      <c r="E265" t="s">
        <v>120</v>
      </c>
      <c r="F265" t="s">
        <v>41</v>
      </c>
      <c r="G265" t="s">
        <v>251</v>
      </c>
      <c r="I265" t="s">
        <v>41</v>
      </c>
      <c r="J265" t="s">
        <v>125</v>
      </c>
      <c r="K265" s="13">
        <v>7.6000000000000004E-5</v>
      </c>
      <c r="L265" t="s">
        <v>207</v>
      </c>
      <c r="M265" s="13">
        <v>4.0000000000000003E-5</v>
      </c>
      <c r="N265" t="s">
        <v>327</v>
      </c>
      <c r="O265" t="s">
        <v>326</v>
      </c>
      <c r="P265" t="s">
        <v>74</v>
      </c>
      <c r="Q265" t="str">
        <f>IFERROR(VLOOKUP($J$2:$J$12502,Pollutant_mapping!$A$2:$B$9,2, FALSE),"")</f>
        <v/>
      </c>
    </row>
    <row r="266" spans="1:17" hidden="1">
      <c r="A266" t="s">
        <v>56</v>
      </c>
      <c r="B266" t="s">
        <v>57</v>
      </c>
      <c r="C266" t="s">
        <v>58</v>
      </c>
      <c r="D266" t="s">
        <v>38</v>
      </c>
      <c r="E266" t="s">
        <v>120</v>
      </c>
      <c r="F266" t="s">
        <v>41</v>
      </c>
      <c r="G266" t="s">
        <v>251</v>
      </c>
      <c r="I266" t="s">
        <v>41</v>
      </c>
      <c r="J266" t="s">
        <v>134</v>
      </c>
      <c r="K266">
        <v>2.5000000000000001E-4</v>
      </c>
      <c r="L266" t="s">
        <v>207</v>
      </c>
      <c r="M266" t="s">
        <v>328</v>
      </c>
      <c r="N266" t="s">
        <v>315</v>
      </c>
      <c r="O266" t="s">
        <v>326</v>
      </c>
      <c r="P266" t="s">
        <v>74</v>
      </c>
      <c r="Q266" t="str">
        <f>IFERROR(VLOOKUP($J$2:$J$12502,Pollutant_mapping!$A$2:$B$9,2, FALSE),"")</f>
        <v/>
      </c>
    </row>
    <row r="267" spans="1:17" hidden="1">
      <c r="A267" t="s">
        <v>56</v>
      </c>
      <c r="B267" t="s">
        <v>57</v>
      </c>
      <c r="C267" t="s">
        <v>58</v>
      </c>
      <c r="D267" t="s">
        <v>38</v>
      </c>
      <c r="E267" t="s">
        <v>120</v>
      </c>
      <c r="F267" t="s">
        <v>41</v>
      </c>
      <c r="G267" t="s">
        <v>251</v>
      </c>
      <c r="I267" t="s">
        <v>41</v>
      </c>
      <c r="J267" t="s">
        <v>281</v>
      </c>
      <c r="K267">
        <v>5.1000000000000004E-4</v>
      </c>
      <c r="L267" t="s">
        <v>207</v>
      </c>
      <c r="M267" t="s">
        <v>286</v>
      </c>
      <c r="N267" t="s">
        <v>284</v>
      </c>
      <c r="O267" t="s">
        <v>326</v>
      </c>
      <c r="P267" t="s">
        <v>74</v>
      </c>
      <c r="Q267" t="str">
        <f>IFERROR(VLOOKUP($J$2:$J$12502,Pollutant_mapping!$A$2:$B$9,2, FALSE),"")</f>
        <v/>
      </c>
    </row>
    <row r="268" spans="1:17" hidden="1">
      <c r="A268" t="s">
        <v>56</v>
      </c>
      <c r="B268" t="s">
        <v>57</v>
      </c>
      <c r="C268" t="s">
        <v>58</v>
      </c>
      <c r="D268" t="s">
        <v>38</v>
      </c>
      <c r="E268" t="s">
        <v>120</v>
      </c>
      <c r="F268" t="s">
        <v>41</v>
      </c>
      <c r="G268" t="s">
        <v>251</v>
      </c>
      <c r="I268" t="s">
        <v>41</v>
      </c>
      <c r="J268" t="s">
        <v>139</v>
      </c>
      <c r="K268">
        <v>7.6000000000000004E-4</v>
      </c>
      <c r="L268" t="s">
        <v>207</v>
      </c>
      <c r="M268" t="s">
        <v>329</v>
      </c>
      <c r="N268" t="s">
        <v>330</v>
      </c>
      <c r="O268" t="s">
        <v>326</v>
      </c>
      <c r="P268" t="s">
        <v>74</v>
      </c>
      <c r="Q268" t="str">
        <f>IFERROR(VLOOKUP($J$2:$J$12502,Pollutant_mapping!$A$2:$B$9,2, FALSE),"")</f>
        <v/>
      </c>
    </row>
    <row r="269" spans="1:17" hidden="1">
      <c r="A269" t="s">
        <v>56</v>
      </c>
      <c r="B269" t="s">
        <v>57</v>
      </c>
      <c r="C269" t="s">
        <v>58</v>
      </c>
      <c r="D269" t="s">
        <v>38</v>
      </c>
      <c r="E269" t="s">
        <v>120</v>
      </c>
      <c r="F269" t="s">
        <v>41</v>
      </c>
      <c r="G269" t="s">
        <v>251</v>
      </c>
      <c r="I269" t="s">
        <v>41</v>
      </c>
      <c r="J269" t="s">
        <v>131</v>
      </c>
      <c r="K269">
        <v>1.5E-3</v>
      </c>
      <c r="L269" t="s">
        <v>207</v>
      </c>
      <c r="M269" t="s">
        <v>331</v>
      </c>
      <c r="N269" t="s">
        <v>332</v>
      </c>
      <c r="O269" t="s">
        <v>326</v>
      </c>
      <c r="P269" t="s">
        <v>74</v>
      </c>
      <c r="Q269" t="str">
        <f>IFERROR(VLOOKUP($J$2:$J$12502,Pollutant_mapping!$A$2:$B$9,2, FALSE),"")</f>
        <v/>
      </c>
    </row>
    <row r="270" spans="1:17" hidden="1">
      <c r="A270" t="s">
        <v>56</v>
      </c>
      <c r="B270" t="s">
        <v>57</v>
      </c>
      <c r="C270" t="s">
        <v>58</v>
      </c>
      <c r="D270" t="s">
        <v>38</v>
      </c>
      <c r="E270" t="s">
        <v>120</v>
      </c>
      <c r="F270" t="s">
        <v>41</v>
      </c>
      <c r="G270" t="s">
        <v>251</v>
      </c>
      <c r="I270" t="s">
        <v>41</v>
      </c>
      <c r="J270" t="s">
        <v>289</v>
      </c>
      <c r="K270">
        <v>1.5E-3</v>
      </c>
      <c r="L270" t="s">
        <v>207</v>
      </c>
      <c r="M270" t="s">
        <v>331</v>
      </c>
      <c r="N270" t="s">
        <v>332</v>
      </c>
      <c r="O270" t="s">
        <v>326</v>
      </c>
      <c r="P270" t="s">
        <v>74</v>
      </c>
      <c r="Q270" t="str">
        <f>IFERROR(VLOOKUP($J$2:$J$12502,Pollutant_mapping!$A$2:$B$9,2, FALSE),"")</f>
        <v/>
      </c>
    </row>
    <row r="271" spans="1:17" hidden="1">
      <c r="A271" t="s">
        <v>56</v>
      </c>
      <c r="B271" t="s">
        <v>57</v>
      </c>
      <c r="C271" t="s">
        <v>58</v>
      </c>
      <c r="D271" t="s">
        <v>38</v>
      </c>
      <c r="E271" t="s">
        <v>120</v>
      </c>
      <c r="F271" t="s">
        <v>41</v>
      </c>
      <c r="G271" t="s">
        <v>251</v>
      </c>
      <c r="I271" t="s">
        <v>41</v>
      </c>
      <c r="J271" t="s">
        <v>293</v>
      </c>
      <c r="K271">
        <v>1.0999999999999999E-2</v>
      </c>
      <c r="L271" t="s">
        <v>207</v>
      </c>
      <c r="M271" t="s">
        <v>333</v>
      </c>
      <c r="N271" t="s">
        <v>285</v>
      </c>
      <c r="O271" t="s">
        <v>326</v>
      </c>
      <c r="P271" t="s">
        <v>74</v>
      </c>
      <c r="Q271" t="str">
        <f>IFERROR(VLOOKUP($J$2:$J$12502,Pollutant_mapping!$A$2:$B$9,2, FALSE),"")</f>
        <v/>
      </c>
    </row>
    <row r="272" spans="1:17" hidden="1">
      <c r="A272" t="s">
        <v>56</v>
      </c>
      <c r="B272" t="s">
        <v>57</v>
      </c>
      <c r="C272" t="s">
        <v>58</v>
      </c>
      <c r="D272" t="s">
        <v>38</v>
      </c>
      <c r="E272" t="s">
        <v>120</v>
      </c>
      <c r="F272" t="s">
        <v>41</v>
      </c>
      <c r="G272" t="s">
        <v>251</v>
      </c>
      <c r="I272" t="s">
        <v>41</v>
      </c>
      <c r="J272" t="s">
        <v>79</v>
      </c>
      <c r="K272">
        <v>0.3</v>
      </c>
      <c r="L272" t="s">
        <v>62</v>
      </c>
      <c r="M272" t="s">
        <v>100</v>
      </c>
      <c r="N272" t="s">
        <v>138</v>
      </c>
      <c r="O272" t="s">
        <v>326</v>
      </c>
      <c r="P272" t="s">
        <v>297</v>
      </c>
      <c r="Q272" t="str">
        <f>IFERROR(VLOOKUP($J$2:$J$12502,Pollutant_mapping!$A$2:$B$9,2, FALSE),"")</f>
        <v>SOx</v>
      </c>
    </row>
    <row r="273" spans="1:17" hidden="1">
      <c r="A273" t="s">
        <v>56</v>
      </c>
      <c r="B273" t="s">
        <v>57</v>
      </c>
      <c r="C273" t="s">
        <v>58</v>
      </c>
      <c r="D273" t="s">
        <v>38</v>
      </c>
      <c r="E273" t="s">
        <v>120</v>
      </c>
      <c r="F273" t="s">
        <v>41</v>
      </c>
      <c r="G273" t="s">
        <v>251</v>
      </c>
      <c r="I273" t="s">
        <v>41</v>
      </c>
      <c r="J273" t="s">
        <v>199</v>
      </c>
      <c r="K273">
        <v>0.56000000000000005</v>
      </c>
      <c r="L273" t="s">
        <v>193</v>
      </c>
      <c r="M273" t="s">
        <v>308</v>
      </c>
      <c r="N273" t="s">
        <v>291</v>
      </c>
      <c r="O273" t="s">
        <v>326</v>
      </c>
      <c r="P273" t="s">
        <v>74</v>
      </c>
      <c r="Q273" t="str">
        <f>IFERROR(VLOOKUP($J$2:$J$12502,Pollutant_mapping!$A$2:$B$9,2, FALSE),"")</f>
        <v/>
      </c>
    </row>
    <row r="274" spans="1:17" hidden="1">
      <c r="A274" t="s">
        <v>56</v>
      </c>
      <c r="B274" t="s">
        <v>57</v>
      </c>
      <c r="C274" t="s">
        <v>58</v>
      </c>
      <c r="D274" t="s">
        <v>38</v>
      </c>
      <c r="E274" t="s">
        <v>120</v>
      </c>
      <c r="F274" t="s">
        <v>41</v>
      </c>
      <c r="G274" t="s">
        <v>251</v>
      </c>
      <c r="I274" t="s">
        <v>41</v>
      </c>
      <c r="J274" t="s">
        <v>135</v>
      </c>
      <c r="K274">
        <v>0.1</v>
      </c>
      <c r="L274" t="s">
        <v>207</v>
      </c>
      <c r="M274" t="s">
        <v>300</v>
      </c>
      <c r="N274" t="s">
        <v>334</v>
      </c>
      <c r="O274" t="s">
        <v>326</v>
      </c>
      <c r="P274" t="s">
        <v>74</v>
      </c>
      <c r="Q274" t="str">
        <f>IFERROR(VLOOKUP($J$2:$J$12502,Pollutant_mapping!$A$2:$B$9,2, FALSE),"")</f>
        <v/>
      </c>
    </row>
    <row r="275" spans="1:17" hidden="1">
      <c r="A275" t="s">
        <v>56</v>
      </c>
      <c r="B275" t="s">
        <v>57</v>
      </c>
      <c r="C275" t="s">
        <v>58</v>
      </c>
      <c r="D275" t="s">
        <v>38</v>
      </c>
      <c r="E275" t="s">
        <v>120</v>
      </c>
      <c r="F275" t="s">
        <v>41</v>
      </c>
      <c r="G275" t="s">
        <v>251</v>
      </c>
      <c r="I275" t="s">
        <v>41</v>
      </c>
      <c r="J275" t="s">
        <v>202</v>
      </c>
      <c r="K275">
        <v>0.84</v>
      </c>
      <c r="L275" t="s">
        <v>193</v>
      </c>
      <c r="M275" t="s">
        <v>82</v>
      </c>
      <c r="N275" t="s">
        <v>335</v>
      </c>
      <c r="O275" t="s">
        <v>326</v>
      </c>
      <c r="P275" t="s">
        <v>74</v>
      </c>
      <c r="Q275" t="str">
        <f>IFERROR(VLOOKUP($J$2:$J$12502,Pollutant_mapping!$A$2:$B$9,2, FALSE),"")</f>
        <v/>
      </c>
    </row>
    <row r="276" spans="1:17" hidden="1">
      <c r="A276" t="s">
        <v>56</v>
      </c>
      <c r="B276" t="s">
        <v>57</v>
      </c>
      <c r="C276" t="s">
        <v>58</v>
      </c>
      <c r="D276" t="s">
        <v>38</v>
      </c>
      <c r="E276" t="s">
        <v>120</v>
      </c>
      <c r="F276" t="s">
        <v>41</v>
      </c>
      <c r="G276" t="s">
        <v>251</v>
      </c>
      <c r="I276" t="s">
        <v>41</v>
      </c>
      <c r="J276" t="s">
        <v>192</v>
      </c>
      <c r="K276">
        <v>0.84</v>
      </c>
      <c r="L276" t="s">
        <v>193</v>
      </c>
      <c r="M276" t="s">
        <v>82</v>
      </c>
      <c r="N276" t="s">
        <v>335</v>
      </c>
      <c r="O276" t="s">
        <v>326</v>
      </c>
      <c r="P276" t="s">
        <v>74</v>
      </c>
      <c r="Q276" t="str">
        <f>IFERROR(VLOOKUP($J$2:$J$12502,Pollutant_mapping!$A$2:$B$9,2, FALSE),"")</f>
        <v/>
      </c>
    </row>
    <row r="277" spans="1:17" hidden="1">
      <c r="A277" t="s">
        <v>56</v>
      </c>
      <c r="B277" t="s">
        <v>57</v>
      </c>
      <c r="C277" t="s">
        <v>58</v>
      </c>
      <c r="D277" t="s">
        <v>38</v>
      </c>
      <c r="E277" t="s">
        <v>120</v>
      </c>
      <c r="F277" t="s">
        <v>41</v>
      </c>
      <c r="G277" t="s">
        <v>251</v>
      </c>
      <c r="I277" t="s">
        <v>41</v>
      </c>
      <c r="J277" t="s">
        <v>198</v>
      </c>
      <c r="K277">
        <v>0.84</v>
      </c>
      <c r="L277" t="s">
        <v>193</v>
      </c>
      <c r="M277" t="s">
        <v>82</v>
      </c>
      <c r="N277" t="s">
        <v>335</v>
      </c>
      <c r="O277" t="s">
        <v>326</v>
      </c>
      <c r="P277" t="s">
        <v>74</v>
      </c>
      <c r="Q277" t="str">
        <f>IFERROR(VLOOKUP($J$2:$J$12502,Pollutant_mapping!$A$2:$B$9,2, FALSE),"")</f>
        <v/>
      </c>
    </row>
    <row r="278" spans="1:17" hidden="1">
      <c r="A278" t="s">
        <v>56</v>
      </c>
      <c r="B278" t="s">
        <v>57</v>
      </c>
      <c r="C278" t="s">
        <v>58</v>
      </c>
      <c r="D278" t="s">
        <v>38</v>
      </c>
      <c r="E278" t="s">
        <v>120</v>
      </c>
      <c r="F278" t="s">
        <v>41</v>
      </c>
      <c r="G278" t="s">
        <v>251</v>
      </c>
      <c r="I278" t="s">
        <v>41</v>
      </c>
      <c r="J278" t="s">
        <v>47</v>
      </c>
      <c r="K278">
        <v>1.2</v>
      </c>
      <c r="L278" t="s">
        <v>62</v>
      </c>
      <c r="M278" t="s">
        <v>144</v>
      </c>
      <c r="N278" t="s">
        <v>147</v>
      </c>
      <c r="O278" t="s">
        <v>326</v>
      </c>
      <c r="P278" t="s">
        <v>297</v>
      </c>
      <c r="Q278" t="str">
        <f>IFERROR(VLOOKUP($J$2:$J$12502,Pollutant_mapping!$A$2:$B$9,2, FALSE),"")</f>
        <v>PM10</v>
      </c>
    </row>
    <row r="279" spans="1:17" hidden="1">
      <c r="A279" t="s">
        <v>56</v>
      </c>
      <c r="B279" t="s">
        <v>57</v>
      </c>
      <c r="C279" t="s">
        <v>58</v>
      </c>
      <c r="D279" t="s">
        <v>38</v>
      </c>
      <c r="E279" t="s">
        <v>120</v>
      </c>
      <c r="F279" t="s">
        <v>41</v>
      </c>
      <c r="G279" t="s">
        <v>251</v>
      </c>
      <c r="I279" t="s">
        <v>41</v>
      </c>
      <c r="J279" t="s">
        <v>65</v>
      </c>
      <c r="K279">
        <v>1.2</v>
      </c>
      <c r="L279" t="s">
        <v>62</v>
      </c>
      <c r="M279" t="s">
        <v>144</v>
      </c>
      <c r="N279" t="s">
        <v>147</v>
      </c>
      <c r="O279" t="s">
        <v>326</v>
      </c>
      <c r="P279" t="s">
        <v>297</v>
      </c>
      <c r="Q279" t="str">
        <f>IFERROR(VLOOKUP($J$2:$J$12502,Pollutant_mapping!$A$2:$B$9,2, FALSE),"")</f>
        <v>PM25</v>
      </c>
    </row>
    <row r="280" spans="1:17" hidden="1">
      <c r="A280" t="s">
        <v>56</v>
      </c>
      <c r="B280" t="s">
        <v>57</v>
      </c>
      <c r="C280" t="s">
        <v>58</v>
      </c>
      <c r="D280" t="s">
        <v>38</v>
      </c>
      <c r="E280" t="s">
        <v>120</v>
      </c>
      <c r="F280" t="s">
        <v>41</v>
      </c>
      <c r="G280" t="s">
        <v>251</v>
      </c>
      <c r="I280" t="s">
        <v>41</v>
      </c>
      <c r="J280" t="s">
        <v>49</v>
      </c>
      <c r="K280">
        <v>1.2</v>
      </c>
      <c r="L280" t="s">
        <v>62</v>
      </c>
      <c r="M280" t="s">
        <v>144</v>
      </c>
      <c r="N280" t="s">
        <v>147</v>
      </c>
      <c r="O280" t="s">
        <v>326</v>
      </c>
      <c r="P280" t="s">
        <v>74</v>
      </c>
      <c r="Q280" t="str">
        <f>IFERROR(VLOOKUP($J$2:$J$12502,Pollutant_mapping!$A$2:$B$9,2, FALSE),"")</f>
        <v/>
      </c>
    </row>
    <row r="281" spans="1:17" hidden="1">
      <c r="A281" t="s">
        <v>56</v>
      </c>
      <c r="B281" t="s">
        <v>57</v>
      </c>
      <c r="C281" t="s">
        <v>58</v>
      </c>
      <c r="D281" t="s">
        <v>38</v>
      </c>
      <c r="E281" t="s">
        <v>120</v>
      </c>
      <c r="F281" t="s">
        <v>41</v>
      </c>
      <c r="G281" t="s">
        <v>251</v>
      </c>
      <c r="I281" t="s">
        <v>41</v>
      </c>
      <c r="J281" t="s">
        <v>142</v>
      </c>
      <c r="K281">
        <v>1.5</v>
      </c>
      <c r="L281" t="s">
        <v>318</v>
      </c>
      <c r="M281" t="s">
        <v>145</v>
      </c>
      <c r="N281" t="s">
        <v>292</v>
      </c>
      <c r="O281" t="s">
        <v>326</v>
      </c>
      <c r="P281" t="s">
        <v>74</v>
      </c>
      <c r="Q281" t="str">
        <f>IFERROR(VLOOKUP($J$2:$J$12502,Pollutant_mapping!$A$2:$B$9,2, FALSE),"")</f>
        <v/>
      </c>
    </row>
    <row r="282" spans="1:17" hidden="1">
      <c r="A282" t="s">
        <v>56</v>
      </c>
      <c r="B282" t="s">
        <v>57</v>
      </c>
      <c r="C282" t="s">
        <v>58</v>
      </c>
      <c r="D282" t="s">
        <v>38</v>
      </c>
      <c r="E282" t="s">
        <v>120</v>
      </c>
      <c r="F282" t="s">
        <v>41</v>
      </c>
      <c r="G282" t="s">
        <v>251</v>
      </c>
      <c r="I282" t="s">
        <v>41</v>
      </c>
      <c r="J282" t="s">
        <v>54</v>
      </c>
      <c r="K282">
        <v>1.9</v>
      </c>
      <c r="L282" t="s">
        <v>62</v>
      </c>
      <c r="M282" t="s">
        <v>50</v>
      </c>
      <c r="N282" t="s">
        <v>151</v>
      </c>
      <c r="O282" t="s">
        <v>326</v>
      </c>
      <c r="P282" t="s">
        <v>297</v>
      </c>
      <c r="Q282" t="str">
        <f>IFERROR(VLOOKUP($J$2:$J$12502,Pollutant_mapping!$A$2:$B$9,2, FALSE),"")</f>
        <v>VOC</v>
      </c>
    </row>
    <row r="283" spans="1:17" hidden="1">
      <c r="A283" t="s">
        <v>56</v>
      </c>
      <c r="B283" t="s">
        <v>57</v>
      </c>
      <c r="C283" t="s">
        <v>58</v>
      </c>
      <c r="D283" t="s">
        <v>129</v>
      </c>
      <c r="E283" t="s">
        <v>120</v>
      </c>
      <c r="F283" t="s">
        <v>41</v>
      </c>
      <c r="G283" t="s">
        <v>336</v>
      </c>
      <c r="I283" t="s">
        <v>41</v>
      </c>
      <c r="J283" t="s">
        <v>54</v>
      </c>
      <c r="K283">
        <v>0.69</v>
      </c>
      <c r="L283" t="s">
        <v>62</v>
      </c>
      <c r="M283" t="s">
        <v>138</v>
      </c>
      <c r="N283">
        <v>1</v>
      </c>
      <c r="O283" t="s">
        <v>337</v>
      </c>
      <c r="P283" t="s">
        <v>338</v>
      </c>
      <c r="Q283" t="str">
        <f>IFERROR(VLOOKUP($J$2:$J$12502,Pollutant_mapping!$A$2:$B$9,2, FALSE),"")</f>
        <v>VOC</v>
      </c>
    </row>
    <row r="284" spans="1:17" hidden="1">
      <c r="A284" t="s">
        <v>56</v>
      </c>
      <c r="B284" t="s">
        <v>57</v>
      </c>
      <c r="C284" t="s">
        <v>58</v>
      </c>
      <c r="D284" t="s">
        <v>129</v>
      </c>
      <c r="E284" t="s">
        <v>120</v>
      </c>
      <c r="F284" t="s">
        <v>41</v>
      </c>
      <c r="G284" t="s">
        <v>336</v>
      </c>
      <c r="I284" t="s">
        <v>41</v>
      </c>
      <c r="J284" t="s">
        <v>165</v>
      </c>
      <c r="K284">
        <v>8.5</v>
      </c>
      <c r="L284" t="s">
        <v>166</v>
      </c>
      <c r="M284" t="s">
        <v>339</v>
      </c>
      <c r="N284">
        <v>17</v>
      </c>
      <c r="O284" t="s">
        <v>337</v>
      </c>
      <c r="P284" t="s">
        <v>338</v>
      </c>
      <c r="Q284" t="str">
        <f>IFERROR(VLOOKUP($J$2:$J$12502,Pollutant_mapping!$A$2:$B$9,2, FALSE),"")</f>
        <v>BC</v>
      </c>
    </row>
    <row r="285" spans="1:17" hidden="1">
      <c r="A285" t="s">
        <v>56</v>
      </c>
      <c r="B285" t="s">
        <v>57</v>
      </c>
      <c r="C285" t="s">
        <v>58</v>
      </c>
      <c r="D285" t="s">
        <v>129</v>
      </c>
      <c r="E285" t="s">
        <v>120</v>
      </c>
      <c r="F285" t="s">
        <v>41</v>
      </c>
      <c r="G285" t="s">
        <v>336</v>
      </c>
      <c r="I285" t="s">
        <v>41</v>
      </c>
      <c r="J285" t="s">
        <v>142</v>
      </c>
      <c r="K285">
        <v>5.9</v>
      </c>
      <c r="L285" t="s">
        <v>318</v>
      </c>
      <c r="M285" t="s">
        <v>146</v>
      </c>
      <c r="N285">
        <v>30</v>
      </c>
      <c r="O285" t="s">
        <v>337</v>
      </c>
      <c r="Q285" t="str">
        <f>IFERROR(VLOOKUP($J$2:$J$12502,Pollutant_mapping!$A$2:$B$9,2, FALSE),"")</f>
        <v/>
      </c>
    </row>
    <row r="286" spans="1:17" hidden="1">
      <c r="A286" t="s">
        <v>56</v>
      </c>
      <c r="B286" t="s">
        <v>57</v>
      </c>
      <c r="C286" t="s">
        <v>58</v>
      </c>
      <c r="D286" t="s">
        <v>129</v>
      </c>
      <c r="E286" t="s">
        <v>120</v>
      </c>
      <c r="F286" t="s">
        <v>41</v>
      </c>
      <c r="G286" t="s">
        <v>336</v>
      </c>
      <c r="I286" t="s">
        <v>41</v>
      </c>
      <c r="J286" t="s">
        <v>202</v>
      </c>
      <c r="K286">
        <v>40</v>
      </c>
      <c r="L286" t="s">
        <v>193</v>
      </c>
      <c r="M286">
        <v>8</v>
      </c>
      <c r="N286">
        <v>60</v>
      </c>
      <c r="O286" t="s">
        <v>337</v>
      </c>
      <c r="Q286" t="str">
        <f>IFERROR(VLOOKUP($J$2:$J$12502,Pollutant_mapping!$A$2:$B$9,2, FALSE),"")</f>
        <v/>
      </c>
    </row>
    <row r="287" spans="1:17" hidden="1">
      <c r="A287" t="s">
        <v>56</v>
      </c>
      <c r="B287" t="s">
        <v>57</v>
      </c>
      <c r="C287" t="s">
        <v>58</v>
      </c>
      <c r="D287" t="s">
        <v>129</v>
      </c>
      <c r="E287" t="s">
        <v>120</v>
      </c>
      <c r="F287" t="s">
        <v>41</v>
      </c>
      <c r="G287" t="s">
        <v>336</v>
      </c>
      <c r="I287" t="s">
        <v>41</v>
      </c>
      <c r="J287" t="s">
        <v>179</v>
      </c>
      <c r="K287">
        <v>51</v>
      </c>
      <c r="L287" t="s">
        <v>62</v>
      </c>
      <c r="M287">
        <v>31</v>
      </c>
      <c r="N287">
        <v>72</v>
      </c>
      <c r="O287" t="s">
        <v>337</v>
      </c>
      <c r="P287" t="s">
        <v>338</v>
      </c>
      <c r="Q287" t="str">
        <f>IFERROR(VLOOKUP($J$2:$J$12502,Pollutant_mapping!$A$2:$B$9,2, FALSE),"")</f>
        <v>NOx</v>
      </c>
    </row>
    <row r="288" spans="1:17" hidden="1">
      <c r="A288" t="s">
        <v>56</v>
      </c>
      <c r="B288" t="s">
        <v>57</v>
      </c>
      <c r="C288" t="s">
        <v>58</v>
      </c>
      <c r="D288" t="s">
        <v>129</v>
      </c>
      <c r="E288" t="s">
        <v>120</v>
      </c>
      <c r="F288" t="s">
        <v>41</v>
      </c>
      <c r="G288" t="s">
        <v>336</v>
      </c>
      <c r="I288" t="s">
        <v>41</v>
      </c>
      <c r="J288" t="s">
        <v>298</v>
      </c>
      <c r="K288">
        <v>57</v>
      </c>
      <c r="L288" t="s">
        <v>62</v>
      </c>
      <c r="M288">
        <v>34</v>
      </c>
      <c r="N288">
        <v>80</v>
      </c>
      <c r="O288" t="s">
        <v>337</v>
      </c>
      <c r="P288" t="s">
        <v>338</v>
      </c>
      <c r="Q288" t="str">
        <f>IFERROR(VLOOKUP($J$2:$J$12502,Pollutant_mapping!$A$2:$B$9,2, FALSE),"")</f>
        <v>CO</v>
      </c>
    </row>
    <row r="289" spans="1:17" hidden="1">
      <c r="A289" t="s">
        <v>56</v>
      </c>
      <c r="B289" t="s">
        <v>57</v>
      </c>
      <c r="C289" t="s">
        <v>58</v>
      </c>
      <c r="D289" t="s">
        <v>129</v>
      </c>
      <c r="E289" t="s">
        <v>120</v>
      </c>
      <c r="F289" t="s">
        <v>41</v>
      </c>
      <c r="G289" t="s">
        <v>336</v>
      </c>
      <c r="I289" t="s">
        <v>41</v>
      </c>
      <c r="J289" t="s">
        <v>79</v>
      </c>
      <c r="K289">
        <v>70</v>
      </c>
      <c r="L289" t="s">
        <v>62</v>
      </c>
      <c r="M289">
        <v>42</v>
      </c>
      <c r="N289">
        <v>97</v>
      </c>
      <c r="O289" t="s">
        <v>337</v>
      </c>
      <c r="P289" t="s">
        <v>338</v>
      </c>
      <c r="Q289" t="str">
        <f>IFERROR(VLOOKUP($J$2:$J$12502,Pollutant_mapping!$A$2:$B$9,2, FALSE),"")</f>
        <v>SOx</v>
      </c>
    </row>
    <row r="290" spans="1:17" hidden="1">
      <c r="A290" t="s">
        <v>56</v>
      </c>
      <c r="B290" t="s">
        <v>57</v>
      </c>
      <c r="C290" t="s">
        <v>58</v>
      </c>
      <c r="D290" t="s">
        <v>129</v>
      </c>
      <c r="E290" t="s">
        <v>120</v>
      </c>
      <c r="F290" t="s">
        <v>41</v>
      </c>
      <c r="G290" t="s">
        <v>336</v>
      </c>
      <c r="I290" t="s">
        <v>41</v>
      </c>
      <c r="J290" t="s">
        <v>192</v>
      </c>
      <c r="K290">
        <v>70</v>
      </c>
      <c r="L290" t="s">
        <v>193</v>
      </c>
      <c r="M290">
        <v>14</v>
      </c>
      <c r="N290">
        <v>105</v>
      </c>
      <c r="O290" t="s">
        <v>337</v>
      </c>
      <c r="Q290" t="str">
        <f>IFERROR(VLOOKUP($J$2:$J$12502,Pollutant_mapping!$A$2:$B$9,2, FALSE),"")</f>
        <v/>
      </c>
    </row>
    <row r="291" spans="1:17" hidden="1">
      <c r="A291" t="s">
        <v>56</v>
      </c>
      <c r="B291" t="s">
        <v>57</v>
      </c>
      <c r="C291" t="s">
        <v>58</v>
      </c>
      <c r="D291" t="s">
        <v>129</v>
      </c>
      <c r="E291" t="s">
        <v>120</v>
      </c>
      <c r="F291" t="s">
        <v>41</v>
      </c>
      <c r="G291" t="s">
        <v>336</v>
      </c>
      <c r="I291" t="s">
        <v>41</v>
      </c>
      <c r="J291" t="s">
        <v>199</v>
      </c>
      <c r="K291">
        <v>80</v>
      </c>
      <c r="L291" t="s">
        <v>193</v>
      </c>
      <c r="M291">
        <v>16</v>
      </c>
      <c r="N291">
        <v>120</v>
      </c>
      <c r="O291" t="s">
        <v>337</v>
      </c>
      <c r="Q291" t="str">
        <f>IFERROR(VLOOKUP($J$2:$J$12502,Pollutant_mapping!$A$2:$B$9,2, FALSE),"")</f>
        <v/>
      </c>
    </row>
    <row r="292" spans="1:17" hidden="1">
      <c r="A292" t="s">
        <v>56</v>
      </c>
      <c r="B292" t="s">
        <v>57</v>
      </c>
      <c r="C292" t="s">
        <v>58</v>
      </c>
      <c r="D292" t="s">
        <v>129</v>
      </c>
      <c r="E292" t="s">
        <v>120</v>
      </c>
      <c r="F292" t="s">
        <v>41</v>
      </c>
      <c r="G292" t="s">
        <v>336</v>
      </c>
      <c r="I292" t="s">
        <v>41</v>
      </c>
      <c r="J292" t="s">
        <v>198</v>
      </c>
      <c r="K292">
        <v>160</v>
      </c>
      <c r="L292" t="s">
        <v>193</v>
      </c>
      <c r="M292">
        <v>32</v>
      </c>
      <c r="N292">
        <v>240</v>
      </c>
      <c r="O292" t="s">
        <v>337</v>
      </c>
      <c r="Q292" t="str">
        <f>IFERROR(VLOOKUP($J$2:$J$12502,Pollutant_mapping!$A$2:$B$9,2, FALSE),"")</f>
        <v/>
      </c>
    </row>
    <row r="293" spans="1:17" hidden="1">
      <c r="A293" t="s">
        <v>56</v>
      </c>
      <c r="B293" t="s">
        <v>57</v>
      </c>
      <c r="C293" t="s">
        <v>58</v>
      </c>
      <c r="D293" t="s">
        <v>129</v>
      </c>
      <c r="E293" t="s">
        <v>120</v>
      </c>
      <c r="F293" t="s">
        <v>41</v>
      </c>
      <c r="G293" t="s">
        <v>336</v>
      </c>
      <c r="I293" t="s">
        <v>41</v>
      </c>
      <c r="J293" t="s">
        <v>134</v>
      </c>
      <c r="K293">
        <v>1E-3</v>
      </c>
      <c r="L293" t="s">
        <v>207</v>
      </c>
      <c r="M293" t="s">
        <v>286</v>
      </c>
      <c r="N293" t="s">
        <v>284</v>
      </c>
      <c r="O293" t="s">
        <v>337</v>
      </c>
      <c r="Q293" t="str">
        <f>IFERROR(VLOOKUP($J$2:$J$12502,Pollutant_mapping!$A$2:$B$9,2, FALSE),"")</f>
        <v/>
      </c>
    </row>
    <row r="294" spans="1:17" hidden="1">
      <c r="A294" t="s">
        <v>56</v>
      </c>
      <c r="B294" t="s">
        <v>57</v>
      </c>
      <c r="C294" t="s">
        <v>58</v>
      </c>
      <c r="D294" t="s">
        <v>129</v>
      </c>
      <c r="E294" t="s">
        <v>120</v>
      </c>
      <c r="F294" t="s">
        <v>41</v>
      </c>
      <c r="G294" t="s">
        <v>336</v>
      </c>
      <c r="I294" t="s">
        <v>41</v>
      </c>
      <c r="J294" t="s">
        <v>141</v>
      </c>
      <c r="K294">
        <v>2E-3</v>
      </c>
      <c r="L294" t="s">
        <v>207</v>
      </c>
      <c r="M294" t="s">
        <v>284</v>
      </c>
      <c r="N294" t="s">
        <v>340</v>
      </c>
      <c r="O294" t="s">
        <v>337</v>
      </c>
      <c r="Q294" t="str">
        <f>IFERROR(VLOOKUP($J$2:$J$12502,Pollutant_mapping!$A$2:$B$9,2, FALSE),"")</f>
        <v/>
      </c>
    </row>
    <row r="295" spans="1:17" hidden="1">
      <c r="A295" t="s">
        <v>56</v>
      </c>
      <c r="B295" t="s">
        <v>57</v>
      </c>
      <c r="C295" t="s">
        <v>58</v>
      </c>
      <c r="D295" t="s">
        <v>129</v>
      </c>
      <c r="E295" t="s">
        <v>120</v>
      </c>
      <c r="F295" t="s">
        <v>41</v>
      </c>
      <c r="G295" t="s">
        <v>336</v>
      </c>
      <c r="I295" t="s">
        <v>41</v>
      </c>
      <c r="J295" t="s">
        <v>293</v>
      </c>
      <c r="K295">
        <v>2E-3</v>
      </c>
      <c r="L295" t="s">
        <v>207</v>
      </c>
      <c r="M295" t="s">
        <v>284</v>
      </c>
      <c r="N295" t="s">
        <v>340</v>
      </c>
      <c r="O295" t="s">
        <v>337</v>
      </c>
      <c r="Q295" t="str">
        <f>IFERROR(VLOOKUP($J$2:$J$12502,Pollutant_mapping!$A$2:$B$9,2, FALSE),"")</f>
        <v/>
      </c>
    </row>
    <row r="296" spans="1:17" hidden="1">
      <c r="A296" t="s">
        <v>56</v>
      </c>
      <c r="B296" t="s">
        <v>57</v>
      </c>
      <c r="C296" t="s">
        <v>58</v>
      </c>
      <c r="D296" t="s">
        <v>129</v>
      </c>
      <c r="E296" t="s">
        <v>120</v>
      </c>
      <c r="F296" t="s">
        <v>41</v>
      </c>
      <c r="G296" t="s">
        <v>336</v>
      </c>
      <c r="I296" t="s">
        <v>41</v>
      </c>
      <c r="J296" t="s">
        <v>281</v>
      </c>
      <c r="K296">
        <v>5.0000000000000001E-3</v>
      </c>
      <c r="L296" t="s">
        <v>207</v>
      </c>
      <c r="M296" t="s">
        <v>332</v>
      </c>
      <c r="N296" t="s">
        <v>288</v>
      </c>
      <c r="O296" t="s">
        <v>337</v>
      </c>
      <c r="Q296" t="str">
        <f>IFERROR(VLOOKUP($J$2:$J$12502,Pollutant_mapping!$A$2:$B$9,2, FALSE),"")</f>
        <v/>
      </c>
    </row>
    <row r="297" spans="1:17" hidden="1">
      <c r="A297" t="s">
        <v>56</v>
      </c>
      <c r="B297" t="s">
        <v>57</v>
      </c>
      <c r="C297" t="s">
        <v>58</v>
      </c>
      <c r="D297" t="s">
        <v>129</v>
      </c>
      <c r="E297" t="s">
        <v>120</v>
      </c>
      <c r="F297" t="s">
        <v>41</v>
      </c>
      <c r="G297" t="s">
        <v>336</v>
      </c>
      <c r="I297" t="s">
        <v>41</v>
      </c>
      <c r="J297" t="s">
        <v>131</v>
      </c>
      <c r="K297">
        <v>1.2E-2</v>
      </c>
      <c r="L297" t="s">
        <v>207</v>
      </c>
      <c r="M297" t="s">
        <v>288</v>
      </c>
      <c r="N297" t="s">
        <v>119</v>
      </c>
      <c r="O297" t="s">
        <v>337</v>
      </c>
      <c r="Q297" t="str">
        <f>IFERROR(VLOOKUP($J$2:$J$12502,Pollutant_mapping!$A$2:$B$9,2, FALSE),"")</f>
        <v/>
      </c>
    </row>
    <row r="298" spans="1:17" hidden="1">
      <c r="A298" t="s">
        <v>56</v>
      </c>
      <c r="B298" t="s">
        <v>57</v>
      </c>
      <c r="C298" t="s">
        <v>58</v>
      </c>
      <c r="D298" t="s">
        <v>129</v>
      </c>
      <c r="E298" t="s">
        <v>120</v>
      </c>
      <c r="F298" t="s">
        <v>41</v>
      </c>
      <c r="G298" t="s">
        <v>336</v>
      </c>
      <c r="I298" t="s">
        <v>41</v>
      </c>
      <c r="J298" t="s">
        <v>135</v>
      </c>
      <c r="K298">
        <v>0.12</v>
      </c>
      <c r="L298" t="s">
        <v>207</v>
      </c>
      <c r="M298" t="s">
        <v>341</v>
      </c>
      <c r="N298" t="s">
        <v>81</v>
      </c>
      <c r="O298" t="s">
        <v>337</v>
      </c>
      <c r="Q298" t="str">
        <f>IFERROR(VLOOKUP($J$2:$J$12502,Pollutant_mapping!$A$2:$B$9,2, FALSE),"")</f>
        <v/>
      </c>
    </row>
    <row r="299" spans="1:17" hidden="1">
      <c r="A299" t="s">
        <v>56</v>
      </c>
      <c r="B299" t="s">
        <v>57</v>
      </c>
      <c r="C299" t="s">
        <v>58</v>
      </c>
      <c r="D299" t="s">
        <v>129</v>
      </c>
      <c r="E299" t="s">
        <v>120</v>
      </c>
      <c r="F299" t="s">
        <v>41</v>
      </c>
      <c r="G299" t="s">
        <v>336</v>
      </c>
      <c r="I299" t="s">
        <v>41</v>
      </c>
      <c r="J299" t="s">
        <v>125</v>
      </c>
      <c r="K299">
        <v>0.13</v>
      </c>
      <c r="L299" t="s">
        <v>207</v>
      </c>
      <c r="M299" t="s">
        <v>342</v>
      </c>
      <c r="N299" t="s">
        <v>221</v>
      </c>
      <c r="O299" t="s">
        <v>337</v>
      </c>
      <c r="Q299" t="str">
        <f>IFERROR(VLOOKUP($J$2:$J$12502,Pollutant_mapping!$A$2:$B$9,2, FALSE),"")</f>
        <v/>
      </c>
    </row>
    <row r="300" spans="1:17" hidden="1">
      <c r="A300" t="s">
        <v>56</v>
      </c>
      <c r="B300" t="s">
        <v>57</v>
      </c>
      <c r="C300" t="s">
        <v>58</v>
      </c>
      <c r="D300" t="s">
        <v>129</v>
      </c>
      <c r="E300" t="s">
        <v>120</v>
      </c>
      <c r="F300" t="s">
        <v>41</v>
      </c>
      <c r="G300" t="s">
        <v>336</v>
      </c>
      <c r="I300" t="s">
        <v>41</v>
      </c>
      <c r="J300" t="s">
        <v>139</v>
      </c>
      <c r="K300">
        <v>0.2</v>
      </c>
      <c r="L300" t="s">
        <v>207</v>
      </c>
      <c r="M300" t="s">
        <v>46</v>
      </c>
      <c r="N300" t="s">
        <v>138</v>
      </c>
      <c r="O300" t="s">
        <v>337</v>
      </c>
      <c r="Q300" t="str">
        <f>IFERROR(VLOOKUP($J$2:$J$12502,Pollutant_mapping!$A$2:$B$9,2, FALSE),"")</f>
        <v/>
      </c>
    </row>
    <row r="301" spans="1:17" hidden="1">
      <c r="A301" t="s">
        <v>56</v>
      </c>
      <c r="B301" t="s">
        <v>57</v>
      </c>
      <c r="C301" t="s">
        <v>58</v>
      </c>
      <c r="D301" t="s">
        <v>129</v>
      </c>
      <c r="E301" t="s">
        <v>120</v>
      </c>
      <c r="F301" t="s">
        <v>41</v>
      </c>
      <c r="G301" t="s">
        <v>336</v>
      </c>
      <c r="I301" t="s">
        <v>41</v>
      </c>
      <c r="J301" t="s">
        <v>289</v>
      </c>
      <c r="K301">
        <v>0.42</v>
      </c>
      <c r="L301" t="s">
        <v>207</v>
      </c>
      <c r="M301" t="s">
        <v>194</v>
      </c>
      <c r="N301" t="s">
        <v>335</v>
      </c>
      <c r="O301" t="s">
        <v>337</v>
      </c>
      <c r="Q301" t="str">
        <f>IFERROR(VLOOKUP($J$2:$J$12502,Pollutant_mapping!$A$2:$B$9,2, FALSE),"")</f>
        <v/>
      </c>
    </row>
    <row r="302" spans="1:17" hidden="1">
      <c r="A302" t="s">
        <v>56</v>
      </c>
      <c r="B302" t="s">
        <v>57</v>
      </c>
      <c r="C302" t="s">
        <v>58</v>
      </c>
      <c r="D302" t="s">
        <v>129</v>
      </c>
      <c r="E302" t="s">
        <v>120</v>
      </c>
      <c r="F302" t="s">
        <v>41</v>
      </c>
      <c r="G302" t="s">
        <v>336</v>
      </c>
      <c r="I302" t="s">
        <v>41</v>
      </c>
      <c r="J302" t="s">
        <v>47</v>
      </c>
      <c r="K302">
        <v>1.9</v>
      </c>
      <c r="L302" t="s">
        <v>62</v>
      </c>
      <c r="M302" t="s">
        <v>50</v>
      </c>
      <c r="N302" t="s">
        <v>151</v>
      </c>
      <c r="O302" t="s">
        <v>337</v>
      </c>
      <c r="P302" t="s">
        <v>338</v>
      </c>
      <c r="Q302" t="str">
        <f>IFERROR(VLOOKUP($J$2:$J$12502,Pollutant_mapping!$A$2:$B$9,2, FALSE),"")</f>
        <v>PM10</v>
      </c>
    </row>
    <row r="303" spans="1:17" hidden="1">
      <c r="A303" t="s">
        <v>56</v>
      </c>
      <c r="B303" t="s">
        <v>57</v>
      </c>
      <c r="C303" t="s">
        <v>58</v>
      </c>
      <c r="D303" t="s">
        <v>129</v>
      </c>
      <c r="E303" t="s">
        <v>120</v>
      </c>
      <c r="F303" t="s">
        <v>41</v>
      </c>
      <c r="G303" t="s">
        <v>336</v>
      </c>
      <c r="I303" t="s">
        <v>41</v>
      </c>
      <c r="J303" t="s">
        <v>65</v>
      </c>
      <c r="K303">
        <v>1.9</v>
      </c>
      <c r="L303" t="s">
        <v>62</v>
      </c>
      <c r="M303" t="s">
        <v>50</v>
      </c>
      <c r="N303" t="s">
        <v>151</v>
      </c>
      <c r="O303" t="s">
        <v>337</v>
      </c>
      <c r="P303" t="s">
        <v>338</v>
      </c>
      <c r="Q303" t="str">
        <f>IFERROR(VLOOKUP($J$2:$J$12502,Pollutant_mapping!$A$2:$B$9,2, FALSE),"")</f>
        <v>PM25</v>
      </c>
    </row>
    <row r="304" spans="1:17" hidden="1">
      <c r="A304" t="s">
        <v>56</v>
      </c>
      <c r="B304" t="s">
        <v>57</v>
      </c>
      <c r="C304" t="s">
        <v>58</v>
      </c>
      <c r="D304" t="s">
        <v>129</v>
      </c>
      <c r="E304" t="s">
        <v>120</v>
      </c>
      <c r="F304" t="s">
        <v>41</v>
      </c>
      <c r="G304" t="s">
        <v>336</v>
      </c>
      <c r="I304" t="s">
        <v>41</v>
      </c>
      <c r="J304" t="s">
        <v>49</v>
      </c>
      <c r="K304">
        <v>1.9</v>
      </c>
      <c r="L304" t="s">
        <v>62</v>
      </c>
      <c r="M304" t="s">
        <v>50</v>
      </c>
      <c r="N304" t="s">
        <v>151</v>
      </c>
      <c r="O304" t="s">
        <v>337</v>
      </c>
      <c r="Q304" t="str">
        <f>IFERROR(VLOOKUP($J$2:$J$12502,Pollutant_mapping!$A$2:$B$9,2, FALSE),"")</f>
        <v/>
      </c>
    </row>
    <row r="305" spans="1:17" hidden="1">
      <c r="A305" t="s">
        <v>343</v>
      </c>
      <c r="C305" t="s">
        <v>344</v>
      </c>
      <c r="D305" t="s">
        <v>114</v>
      </c>
      <c r="E305" t="s">
        <v>120</v>
      </c>
      <c r="F305" t="s">
        <v>41</v>
      </c>
      <c r="G305" t="s">
        <v>345</v>
      </c>
      <c r="I305" t="s">
        <v>41</v>
      </c>
      <c r="J305" t="s">
        <v>134</v>
      </c>
      <c r="K305">
        <v>0.01</v>
      </c>
      <c r="L305" t="s">
        <v>346</v>
      </c>
      <c r="O305" t="s">
        <v>347</v>
      </c>
      <c r="P305" t="s">
        <v>64</v>
      </c>
      <c r="Q305" t="str">
        <f>IFERROR(VLOOKUP($J$2:$J$12502,Pollutant_mapping!$A$2:$B$9,2, FALSE),"")</f>
        <v/>
      </c>
    </row>
    <row r="306" spans="1:17" hidden="1">
      <c r="A306" t="s">
        <v>348</v>
      </c>
      <c r="C306" t="s">
        <v>349</v>
      </c>
      <c r="D306" t="s">
        <v>114</v>
      </c>
      <c r="E306" t="s">
        <v>120</v>
      </c>
      <c r="F306" t="s">
        <v>41</v>
      </c>
      <c r="G306" t="s">
        <v>345</v>
      </c>
      <c r="I306" t="s">
        <v>41</v>
      </c>
      <c r="J306" t="s">
        <v>134</v>
      </c>
      <c r="K306">
        <v>0.01</v>
      </c>
      <c r="L306" t="s">
        <v>346</v>
      </c>
      <c r="O306" t="s">
        <v>347</v>
      </c>
      <c r="P306" t="s">
        <v>64</v>
      </c>
      <c r="Q306" t="str">
        <f>IFERROR(VLOOKUP($J$2:$J$12502,Pollutant_mapping!$A$2:$B$9,2, FALSE),"")</f>
        <v/>
      </c>
    </row>
    <row r="307" spans="1:17" hidden="1">
      <c r="A307" t="s">
        <v>350</v>
      </c>
      <c r="C307" t="s">
        <v>351</v>
      </c>
      <c r="D307" t="s">
        <v>114</v>
      </c>
      <c r="E307" t="s">
        <v>120</v>
      </c>
      <c r="F307" t="s">
        <v>41</v>
      </c>
      <c r="G307" t="s">
        <v>345</v>
      </c>
      <c r="I307" t="s">
        <v>41</v>
      </c>
      <c r="J307" t="s">
        <v>134</v>
      </c>
      <c r="K307">
        <v>0.01</v>
      </c>
      <c r="L307" t="s">
        <v>346</v>
      </c>
      <c r="O307" t="s">
        <v>347</v>
      </c>
      <c r="P307" t="s">
        <v>64</v>
      </c>
      <c r="Q307" t="str">
        <f>IFERROR(VLOOKUP($J$2:$J$12502,Pollutant_mapping!$A$2:$B$9,2, FALSE),"")</f>
        <v/>
      </c>
    </row>
    <row r="308" spans="1:17" hidden="1">
      <c r="A308" t="s">
        <v>352</v>
      </c>
      <c r="C308" t="s">
        <v>353</v>
      </c>
      <c r="D308" t="s">
        <v>114</v>
      </c>
      <c r="E308" t="s">
        <v>120</v>
      </c>
      <c r="F308" t="s">
        <v>41</v>
      </c>
      <c r="G308" t="s">
        <v>345</v>
      </c>
      <c r="I308" t="s">
        <v>41</v>
      </c>
      <c r="J308" t="s">
        <v>134</v>
      </c>
      <c r="K308">
        <v>0.01</v>
      </c>
      <c r="L308" t="s">
        <v>346</v>
      </c>
      <c r="O308" t="s">
        <v>347</v>
      </c>
      <c r="P308" t="s">
        <v>64</v>
      </c>
      <c r="Q308" t="str">
        <f>IFERROR(VLOOKUP($J$2:$J$12502,Pollutant_mapping!$A$2:$B$9,2, FALSE),"")</f>
        <v/>
      </c>
    </row>
    <row r="309" spans="1:17" hidden="1">
      <c r="A309" t="s">
        <v>343</v>
      </c>
      <c r="C309" t="s">
        <v>344</v>
      </c>
      <c r="D309" t="s">
        <v>108</v>
      </c>
      <c r="E309" t="s">
        <v>120</v>
      </c>
      <c r="F309" t="s">
        <v>41</v>
      </c>
      <c r="G309" t="s">
        <v>354</v>
      </c>
      <c r="I309" t="s">
        <v>41</v>
      </c>
      <c r="J309" t="s">
        <v>134</v>
      </c>
      <c r="K309">
        <v>0.02</v>
      </c>
      <c r="L309" t="s">
        <v>346</v>
      </c>
      <c r="O309" t="s">
        <v>347</v>
      </c>
      <c r="Q309" t="str">
        <f>IFERROR(VLOOKUP($J$2:$J$12502,Pollutant_mapping!$A$2:$B$9,2, FALSE),"")</f>
        <v/>
      </c>
    </row>
    <row r="310" spans="1:17" hidden="1">
      <c r="A310" t="s">
        <v>348</v>
      </c>
      <c r="C310" t="s">
        <v>349</v>
      </c>
      <c r="D310" t="s">
        <v>108</v>
      </c>
      <c r="E310" t="s">
        <v>120</v>
      </c>
      <c r="F310" t="s">
        <v>41</v>
      </c>
      <c r="G310" t="s">
        <v>354</v>
      </c>
      <c r="I310" t="s">
        <v>41</v>
      </c>
      <c r="J310" t="s">
        <v>134</v>
      </c>
      <c r="K310">
        <v>0.02</v>
      </c>
      <c r="L310" t="s">
        <v>346</v>
      </c>
      <c r="O310" t="s">
        <v>347</v>
      </c>
      <c r="Q310" t="str">
        <f>IFERROR(VLOOKUP($J$2:$J$12502,Pollutant_mapping!$A$2:$B$9,2, FALSE),"")</f>
        <v/>
      </c>
    </row>
    <row r="311" spans="1:17" hidden="1">
      <c r="A311" t="s">
        <v>350</v>
      </c>
      <c r="C311" t="s">
        <v>351</v>
      </c>
      <c r="D311" t="s">
        <v>108</v>
      </c>
      <c r="E311" t="s">
        <v>120</v>
      </c>
      <c r="F311" t="s">
        <v>41</v>
      </c>
      <c r="G311" t="s">
        <v>354</v>
      </c>
      <c r="I311" t="s">
        <v>41</v>
      </c>
      <c r="J311" t="s">
        <v>134</v>
      </c>
      <c r="K311">
        <v>0.02</v>
      </c>
      <c r="L311" t="s">
        <v>346</v>
      </c>
      <c r="O311" t="s">
        <v>347</v>
      </c>
      <c r="Q311" t="str">
        <f>IFERROR(VLOOKUP($J$2:$J$12502,Pollutant_mapping!$A$2:$B$9,2, FALSE),"")</f>
        <v/>
      </c>
    </row>
    <row r="312" spans="1:17" hidden="1">
      <c r="A312" t="s">
        <v>352</v>
      </c>
      <c r="C312" t="s">
        <v>353</v>
      </c>
      <c r="D312" t="s">
        <v>108</v>
      </c>
      <c r="E312" t="s">
        <v>120</v>
      </c>
      <c r="F312" t="s">
        <v>41</v>
      </c>
      <c r="G312" t="s">
        <v>354</v>
      </c>
      <c r="I312" t="s">
        <v>41</v>
      </c>
      <c r="J312" t="s">
        <v>134</v>
      </c>
      <c r="K312">
        <v>0.02</v>
      </c>
      <c r="L312" t="s">
        <v>346</v>
      </c>
      <c r="O312" t="s">
        <v>347</v>
      </c>
      <c r="Q312" t="str">
        <f>IFERROR(VLOOKUP($J$2:$J$12502,Pollutant_mapping!$A$2:$B$9,2, FALSE),"")</f>
        <v/>
      </c>
    </row>
    <row r="313" spans="1:17" hidden="1">
      <c r="A313" t="s">
        <v>343</v>
      </c>
      <c r="C313" t="s">
        <v>344</v>
      </c>
      <c r="D313" t="s">
        <v>108</v>
      </c>
      <c r="E313" t="s">
        <v>120</v>
      </c>
      <c r="F313" t="s">
        <v>41</v>
      </c>
      <c r="G313" t="s">
        <v>354</v>
      </c>
      <c r="I313" t="s">
        <v>41</v>
      </c>
      <c r="J313" t="s">
        <v>135</v>
      </c>
      <c r="K313">
        <v>0.02</v>
      </c>
      <c r="L313" t="s">
        <v>346</v>
      </c>
      <c r="O313" t="s">
        <v>347</v>
      </c>
      <c r="Q313" t="str">
        <f>IFERROR(VLOOKUP($J$2:$J$12502,Pollutant_mapping!$A$2:$B$9,2, FALSE),"")</f>
        <v/>
      </c>
    </row>
    <row r="314" spans="1:17" hidden="1">
      <c r="A314" t="s">
        <v>348</v>
      </c>
      <c r="C314" t="s">
        <v>349</v>
      </c>
      <c r="D314" t="s">
        <v>108</v>
      </c>
      <c r="E314" t="s">
        <v>120</v>
      </c>
      <c r="F314" t="s">
        <v>41</v>
      </c>
      <c r="G314" t="s">
        <v>354</v>
      </c>
      <c r="I314" t="s">
        <v>41</v>
      </c>
      <c r="J314" t="s">
        <v>135</v>
      </c>
      <c r="K314">
        <v>0.02</v>
      </c>
      <c r="L314" t="s">
        <v>346</v>
      </c>
      <c r="O314" t="s">
        <v>347</v>
      </c>
      <c r="Q314" t="str">
        <f>IFERROR(VLOOKUP($J$2:$J$12502,Pollutant_mapping!$A$2:$B$9,2, FALSE),"")</f>
        <v/>
      </c>
    </row>
    <row r="315" spans="1:17" hidden="1">
      <c r="A315" t="s">
        <v>350</v>
      </c>
      <c r="C315" t="s">
        <v>351</v>
      </c>
      <c r="D315" t="s">
        <v>108</v>
      </c>
      <c r="E315" t="s">
        <v>120</v>
      </c>
      <c r="F315" t="s">
        <v>41</v>
      </c>
      <c r="G315" t="s">
        <v>354</v>
      </c>
      <c r="I315" t="s">
        <v>41</v>
      </c>
      <c r="J315" t="s">
        <v>135</v>
      </c>
      <c r="K315">
        <v>0.02</v>
      </c>
      <c r="L315" t="s">
        <v>346</v>
      </c>
      <c r="O315" t="s">
        <v>347</v>
      </c>
      <c r="Q315" t="str">
        <f>IFERROR(VLOOKUP($J$2:$J$12502,Pollutant_mapping!$A$2:$B$9,2, FALSE),"")</f>
        <v/>
      </c>
    </row>
    <row r="316" spans="1:17" hidden="1">
      <c r="A316" t="s">
        <v>352</v>
      </c>
      <c r="C316" t="s">
        <v>353</v>
      </c>
      <c r="D316" t="s">
        <v>108</v>
      </c>
      <c r="E316" t="s">
        <v>120</v>
      </c>
      <c r="F316" t="s">
        <v>41</v>
      </c>
      <c r="G316" t="s">
        <v>354</v>
      </c>
      <c r="I316" t="s">
        <v>41</v>
      </c>
      <c r="J316" t="s">
        <v>135</v>
      </c>
      <c r="K316">
        <v>0.02</v>
      </c>
      <c r="L316" t="s">
        <v>346</v>
      </c>
      <c r="O316" t="s">
        <v>347</v>
      </c>
      <c r="Q316" t="str">
        <f>IFERROR(VLOOKUP($J$2:$J$12502,Pollutant_mapping!$A$2:$B$9,2, FALSE),"")</f>
        <v/>
      </c>
    </row>
    <row r="317" spans="1:17" hidden="1">
      <c r="A317" t="s">
        <v>343</v>
      </c>
      <c r="C317" t="s">
        <v>344</v>
      </c>
      <c r="D317" t="s">
        <v>114</v>
      </c>
      <c r="E317" t="s">
        <v>120</v>
      </c>
      <c r="F317" t="s">
        <v>41</v>
      </c>
      <c r="G317" t="s">
        <v>345</v>
      </c>
      <c r="I317" t="s">
        <v>41</v>
      </c>
      <c r="J317" t="s">
        <v>135</v>
      </c>
      <c r="K317">
        <v>0.03</v>
      </c>
      <c r="L317" t="s">
        <v>346</v>
      </c>
      <c r="O317" t="s">
        <v>347</v>
      </c>
      <c r="P317" t="s">
        <v>64</v>
      </c>
      <c r="Q317" t="str">
        <f>IFERROR(VLOOKUP($J$2:$J$12502,Pollutant_mapping!$A$2:$B$9,2, FALSE),"")</f>
        <v/>
      </c>
    </row>
    <row r="318" spans="1:17" hidden="1">
      <c r="A318" t="s">
        <v>348</v>
      </c>
      <c r="C318" t="s">
        <v>349</v>
      </c>
      <c r="D318" t="s">
        <v>114</v>
      </c>
      <c r="E318" t="s">
        <v>120</v>
      </c>
      <c r="F318" t="s">
        <v>41</v>
      </c>
      <c r="G318" t="s">
        <v>345</v>
      </c>
      <c r="I318" t="s">
        <v>41</v>
      </c>
      <c r="J318" t="s">
        <v>135</v>
      </c>
      <c r="K318">
        <v>0.03</v>
      </c>
      <c r="L318" t="s">
        <v>346</v>
      </c>
      <c r="O318" t="s">
        <v>347</v>
      </c>
      <c r="P318" t="s">
        <v>64</v>
      </c>
      <c r="Q318" t="str">
        <f>IFERROR(VLOOKUP($J$2:$J$12502,Pollutant_mapping!$A$2:$B$9,2, FALSE),"")</f>
        <v/>
      </c>
    </row>
    <row r="319" spans="1:17" hidden="1">
      <c r="A319" t="s">
        <v>350</v>
      </c>
      <c r="C319" t="s">
        <v>351</v>
      </c>
      <c r="D319" t="s">
        <v>114</v>
      </c>
      <c r="E319" t="s">
        <v>120</v>
      </c>
      <c r="F319" t="s">
        <v>41</v>
      </c>
      <c r="G319" t="s">
        <v>345</v>
      </c>
      <c r="I319" t="s">
        <v>41</v>
      </c>
      <c r="J319" t="s">
        <v>135</v>
      </c>
      <c r="K319">
        <v>0.03</v>
      </c>
      <c r="L319" t="s">
        <v>346</v>
      </c>
      <c r="O319" t="s">
        <v>347</v>
      </c>
      <c r="P319" t="s">
        <v>64</v>
      </c>
      <c r="Q319" t="str">
        <f>IFERROR(VLOOKUP($J$2:$J$12502,Pollutant_mapping!$A$2:$B$9,2, FALSE),"")</f>
        <v/>
      </c>
    </row>
    <row r="320" spans="1:17" hidden="1">
      <c r="A320" t="s">
        <v>352</v>
      </c>
      <c r="C320" t="s">
        <v>353</v>
      </c>
      <c r="D320" t="s">
        <v>114</v>
      </c>
      <c r="E320" t="s">
        <v>120</v>
      </c>
      <c r="F320" t="s">
        <v>41</v>
      </c>
      <c r="G320" t="s">
        <v>345</v>
      </c>
      <c r="I320" t="s">
        <v>41</v>
      </c>
      <c r="J320" t="s">
        <v>135</v>
      </c>
      <c r="K320">
        <v>0.03</v>
      </c>
      <c r="L320" t="s">
        <v>346</v>
      </c>
      <c r="O320" t="s">
        <v>347</v>
      </c>
      <c r="P320" t="s">
        <v>64</v>
      </c>
      <c r="Q320" t="str">
        <f>IFERROR(VLOOKUP($J$2:$J$12502,Pollutant_mapping!$A$2:$B$9,2, FALSE),"")</f>
        <v/>
      </c>
    </row>
    <row r="321" spans="1:17" hidden="1">
      <c r="A321" t="s">
        <v>343</v>
      </c>
      <c r="C321" t="s">
        <v>344</v>
      </c>
      <c r="D321" t="s">
        <v>114</v>
      </c>
      <c r="E321" t="s">
        <v>120</v>
      </c>
      <c r="F321" t="s">
        <v>41</v>
      </c>
      <c r="G321" t="s">
        <v>345</v>
      </c>
      <c r="I321" t="s">
        <v>41</v>
      </c>
      <c r="J321" t="s">
        <v>141</v>
      </c>
      <c r="K321">
        <v>0.04</v>
      </c>
      <c r="L321" t="s">
        <v>346</v>
      </c>
      <c r="O321" t="s">
        <v>347</v>
      </c>
      <c r="P321" t="s">
        <v>64</v>
      </c>
      <c r="Q321" t="str">
        <f>IFERROR(VLOOKUP($J$2:$J$12502,Pollutant_mapping!$A$2:$B$9,2, FALSE),"")</f>
        <v/>
      </c>
    </row>
    <row r="322" spans="1:17" hidden="1">
      <c r="A322" t="s">
        <v>348</v>
      </c>
      <c r="C322" t="s">
        <v>349</v>
      </c>
      <c r="D322" t="s">
        <v>114</v>
      </c>
      <c r="E322" t="s">
        <v>120</v>
      </c>
      <c r="F322" t="s">
        <v>41</v>
      </c>
      <c r="G322" t="s">
        <v>345</v>
      </c>
      <c r="I322" t="s">
        <v>41</v>
      </c>
      <c r="J322" t="s">
        <v>141</v>
      </c>
      <c r="K322">
        <v>0.04</v>
      </c>
      <c r="L322" t="s">
        <v>346</v>
      </c>
      <c r="O322" t="s">
        <v>347</v>
      </c>
      <c r="P322" t="s">
        <v>64</v>
      </c>
      <c r="Q322" t="str">
        <f>IFERROR(VLOOKUP($J$2:$J$12502,Pollutant_mapping!$A$2:$B$9,2, FALSE),"")</f>
        <v/>
      </c>
    </row>
    <row r="323" spans="1:17" hidden="1">
      <c r="A323" t="s">
        <v>350</v>
      </c>
      <c r="C323" t="s">
        <v>351</v>
      </c>
      <c r="D323" t="s">
        <v>114</v>
      </c>
      <c r="E323" t="s">
        <v>120</v>
      </c>
      <c r="F323" t="s">
        <v>41</v>
      </c>
      <c r="G323" t="s">
        <v>345</v>
      </c>
      <c r="I323" t="s">
        <v>41</v>
      </c>
      <c r="J323" t="s">
        <v>141</v>
      </c>
      <c r="K323">
        <v>0.04</v>
      </c>
      <c r="L323" t="s">
        <v>346</v>
      </c>
      <c r="O323" t="s">
        <v>347</v>
      </c>
      <c r="P323" t="s">
        <v>64</v>
      </c>
      <c r="Q323" t="str">
        <f>IFERROR(VLOOKUP($J$2:$J$12502,Pollutant_mapping!$A$2:$B$9,2, FALSE),"")</f>
        <v/>
      </c>
    </row>
    <row r="324" spans="1:17" hidden="1">
      <c r="A324" t="s">
        <v>352</v>
      </c>
      <c r="C324" t="s">
        <v>353</v>
      </c>
      <c r="D324" t="s">
        <v>114</v>
      </c>
      <c r="E324" t="s">
        <v>120</v>
      </c>
      <c r="F324" t="s">
        <v>41</v>
      </c>
      <c r="G324" t="s">
        <v>345</v>
      </c>
      <c r="I324" t="s">
        <v>41</v>
      </c>
      <c r="J324" t="s">
        <v>141</v>
      </c>
      <c r="K324">
        <v>0.04</v>
      </c>
      <c r="L324" t="s">
        <v>346</v>
      </c>
      <c r="O324" t="s">
        <v>347</v>
      </c>
      <c r="P324" t="s">
        <v>64</v>
      </c>
      <c r="Q324" t="str">
        <f>IFERROR(VLOOKUP($J$2:$J$12502,Pollutant_mapping!$A$2:$B$9,2, FALSE),"")</f>
        <v/>
      </c>
    </row>
    <row r="325" spans="1:17" hidden="1">
      <c r="A325" t="s">
        <v>343</v>
      </c>
      <c r="C325" t="s">
        <v>344</v>
      </c>
      <c r="D325" t="s">
        <v>114</v>
      </c>
      <c r="E325" t="s">
        <v>120</v>
      </c>
      <c r="F325" t="s">
        <v>41</v>
      </c>
      <c r="G325" t="s">
        <v>345</v>
      </c>
      <c r="I325" t="s">
        <v>41</v>
      </c>
      <c r="J325" t="s">
        <v>139</v>
      </c>
      <c r="K325">
        <v>0.05</v>
      </c>
      <c r="L325" t="s">
        <v>346</v>
      </c>
      <c r="O325" t="s">
        <v>347</v>
      </c>
      <c r="P325" t="s">
        <v>64</v>
      </c>
      <c r="Q325" t="str">
        <f>IFERROR(VLOOKUP($J$2:$J$12502,Pollutant_mapping!$A$2:$B$9,2, FALSE),"")</f>
        <v/>
      </c>
    </row>
    <row r="326" spans="1:17" hidden="1">
      <c r="A326" t="s">
        <v>348</v>
      </c>
      <c r="C326" t="s">
        <v>349</v>
      </c>
      <c r="D326" t="s">
        <v>114</v>
      </c>
      <c r="E326" t="s">
        <v>120</v>
      </c>
      <c r="F326" t="s">
        <v>41</v>
      </c>
      <c r="G326" t="s">
        <v>345</v>
      </c>
      <c r="I326" t="s">
        <v>41</v>
      </c>
      <c r="J326" t="s">
        <v>139</v>
      </c>
      <c r="K326">
        <v>0.05</v>
      </c>
      <c r="L326" t="s">
        <v>346</v>
      </c>
      <c r="O326" t="s">
        <v>347</v>
      </c>
      <c r="P326" t="s">
        <v>64</v>
      </c>
      <c r="Q326" t="str">
        <f>IFERROR(VLOOKUP($J$2:$J$12502,Pollutant_mapping!$A$2:$B$9,2, FALSE),"")</f>
        <v/>
      </c>
    </row>
    <row r="327" spans="1:17" hidden="1">
      <c r="A327" t="s">
        <v>350</v>
      </c>
      <c r="C327" t="s">
        <v>351</v>
      </c>
      <c r="D327" t="s">
        <v>114</v>
      </c>
      <c r="E327" t="s">
        <v>120</v>
      </c>
      <c r="F327" t="s">
        <v>41</v>
      </c>
      <c r="G327" t="s">
        <v>345</v>
      </c>
      <c r="I327" t="s">
        <v>41</v>
      </c>
      <c r="J327" t="s">
        <v>139</v>
      </c>
      <c r="K327">
        <v>0.05</v>
      </c>
      <c r="L327" t="s">
        <v>346</v>
      </c>
      <c r="O327" t="s">
        <v>347</v>
      </c>
      <c r="P327" t="s">
        <v>64</v>
      </c>
      <c r="Q327" t="str">
        <f>IFERROR(VLOOKUP($J$2:$J$12502,Pollutant_mapping!$A$2:$B$9,2, FALSE),"")</f>
        <v/>
      </c>
    </row>
    <row r="328" spans="1:17" hidden="1">
      <c r="A328" t="s">
        <v>352</v>
      </c>
      <c r="C328" t="s">
        <v>353</v>
      </c>
      <c r="D328" t="s">
        <v>114</v>
      </c>
      <c r="E328" t="s">
        <v>120</v>
      </c>
      <c r="F328" t="s">
        <v>41</v>
      </c>
      <c r="G328" t="s">
        <v>345</v>
      </c>
      <c r="I328" t="s">
        <v>41</v>
      </c>
      <c r="J328" t="s">
        <v>139</v>
      </c>
      <c r="K328">
        <v>0.05</v>
      </c>
      <c r="L328" t="s">
        <v>346</v>
      </c>
      <c r="O328" t="s">
        <v>347</v>
      </c>
      <c r="P328" t="s">
        <v>64</v>
      </c>
      <c r="Q328" t="str">
        <f>IFERROR(VLOOKUP($J$2:$J$12502,Pollutant_mapping!$A$2:$B$9,2, FALSE),"")</f>
        <v/>
      </c>
    </row>
    <row r="329" spans="1:17" hidden="1">
      <c r="A329" t="s">
        <v>343</v>
      </c>
      <c r="C329" t="s">
        <v>344</v>
      </c>
      <c r="D329" t="s">
        <v>114</v>
      </c>
      <c r="E329" t="s">
        <v>120</v>
      </c>
      <c r="F329" t="s">
        <v>41</v>
      </c>
      <c r="G329" t="s">
        <v>345</v>
      </c>
      <c r="I329" t="s">
        <v>41</v>
      </c>
      <c r="J329" t="s">
        <v>293</v>
      </c>
      <c r="K329">
        <v>0.1</v>
      </c>
      <c r="L329" t="s">
        <v>346</v>
      </c>
      <c r="O329" t="s">
        <v>347</v>
      </c>
      <c r="P329" t="s">
        <v>64</v>
      </c>
      <c r="Q329" t="str">
        <f>IFERROR(VLOOKUP($J$2:$J$12502,Pollutant_mapping!$A$2:$B$9,2, FALSE),"")</f>
        <v/>
      </c>
    </row>
    <row r="330" spans="1:17" hidden="1">
      <c r="A330" t="s">
        <v>348</v>
      </c>
      <c r="C330" t="s">
        <v>349</v>
      </c>
      <c r="D330" t="s">
        <v>114</v>
      </c>
      <c r="E330" t="s">
        <v>120</v>
      </c>
      <c r="F330" t="s">
        <v>41</v>
      </c>
      <c r="G330" t="s">
        <v>345</v>
      </c>
      <c r="I330" t="s">
        <v>41</v>
      </c>
      <c r="J330" t="s">
        <v>293</v>
      </c>
      <c r="K330">
        <v>0.1</v>
      </c>
      <c r="L330" t="s">
        <v>346</v>
      </c>
      <c r="O330" t="s">
        <v>347</v>
      </c>
      <c r="P330" t="s">
        <v>64</v>
      </c>
      <c r="Q330" t="str">
        <f>IFERROR(VLOOKUP($J$2:$J$12502,Pollutant_mapping!$A$2:$B$9,2, FALSE),"")</f>
        <v/>
      </c>
    </row>
    <row r="331" spans="1:17" hidden="1">
      <c r="A331" t="s">
        <v>350</v>
      </c>
      <c r="C331" t="s">
        <v>351</v>
      </c>
      <c r="D331" t="s">
        <v>114</v>
      </c>
      <c r="E331" t="s">
        <v>120</v>
      </c>
      <c r="F331" t="s">
        <v>41</v>
      </c>
      <c r="G331" t="s">
        <v>345</v>
      </c>
      <c r="I331" t="s">
        <v>41</v>
      </c>
      <c r="J331" t="s">
        <v>293</v>
      </c>
      <c r="K331">
        <v>0.1</v>
      </c>
      <c r="L331" t="s">
        <v>346</v>
      </c>
      <c r="O331" t="s">
        <v>347</v>
      </c>
      <c r="P331" t="s">
        <v>64</v>
      </c>
      <c r="Q331" t="str">
        <f>IFERROR(VLOOKUP($J$2:$J$12502,Pollutant_mapping!$A$2:$B$9,2, FALSE),"")</f>
        <v/>
      </c>
    </row>
    <row r="332" spans="1:17" hidden="1">
      <c r="A332" t="s">
        <v>352</v>
      </c>
      <c r="C332" t="s">
        <v>353</v>
      </c>
      <c r="D332" t="s">
        <v>114</v>
      </c>
      <c r="E332" t="s">
        <v>120</v>
      </c>
      <c r="F332" t="s">
        <v>41</v>
      </c>
      <c r="G332" t="s">
        <v>345</v>
      </c>
      <c r="I332" t="s">
        <v>41</v>
      </c>
      <c r="J332" t="s">
        <v>293</v>
      </c>
      <c r="K332">
        <v>0.1</v>
      </c>
      <c r="L332" t="s">
        <v>346</v>
      </c>
      <c r="O332" t="s">
        <v>347</v>
      </c>
      <c r="P332" t="s">
        <v>64</v>
      </c>
      <c r="Q332" t="str">
        <f>IFERROR(VLOOKUP($J$2:$J$12502,Pollutant_mapping!$A$2:$B$9,2, FALSE),"")</f>
        <v/>
      </c>
    </row>
    <row r="333" spans="1:17" hidden="1">
      <c r="A333" t="s">
        <v>343</v>
      </c>
      <c r="C333" t="s">
        <v>344</v>
      </c>
      <c r="D333" t="s">
        <v>114</v>
      </c>
      <c r="E333" t="s">
        <v>120</v>
      </c>
      <c r="F333" t="s">
        <v>41</v>
      </c>
      <c r="G333" t="s">
        <v>345</v>
      </c>
      <c r="I333" t="s">
        <v>41</v>
      </c>
      <c r="J333" t="s">
        <v>131</v>
      </c>
      <c r="K333">
        <v>0.13</v>
      </c>
      <c r="L333" t="s">
        <v>346</v>
      </c>
      <c r="O333" t="s">
        <v>347</v>
      </c>
      <c r="P333" t="s">
        <v>64</v>
      </c>
      <c r="Q333" t="str">
        <f>IFERROR(VLOOKUP($J$2:$J$12502,Pollutant_mapping!$A$2:$B$9,2, FALSE),"")</f>
        <v/>
      </c>
    </row>
    <row r="334" spans="1:17" hidden="1">
      <c r="A334" t="s">
        <v>348</v>
      </c>
      <c r="C334" t="s">
        <v>349</v>
      </c>
      <c r="D334" t="s">
        <v>114</v>
      </c>
      <c r="E334" t="s">
        <v>120</v>
      </c>
      <c r="F334" t="s">
        <v>41</v>
      </c>
      <c r="G334" t="s">
        <v>345</v>
      </c>
      <c r="I334" t="s">
        <v>41</v>
      </c>
      <c r="J334" t="s">
        <v>131</v>
      </c>
      <c r="K334">
        <v>0.13</v>
      </c>
      <c r="L334" t="s">
        <v>346</v>
      </c>
      <c r="O334" t="s">
        <v>347</v>
      </c>
      <c r="P334" t="s">
        <v>64</v>
      </c>
      <c r="Q334" t="str">
        <f>IFERROR(VLOOKUP($J$2:$J$12502,Pollutant_mapping!$A$2:$B$9,2, FALSE),"")</f>
        <v/>
      </c>
    </row>
    <row r="335" spans="1:17" hidden="1">
      <c r="A335" t="s">
        <v>350</v>
      </c>
      <c r="C335" t="s">
        <v>351</v>
      </c>
      <c r="D335" t="s">
        <v>114</v>
      </c>
      <c r="E335" t="s">
        <v>120</v>
      </c>
      <c r="F335" t="s">
        <v>41</v>
      </c>
      <c r="G335" t="s">
        <v>345</v>
      </c>
      <c r="I335" t="s">
        <v>41</v>
      </c>
      <c r="J335" t="s">
        <v>131</v>
      </c>
      <c r="K335">
        <v>0.13</v>
      </c>
      <c r="L335" t="s">
        <v>346</v>
      </c>
      <c r="O335" t="s">
        <v>347</v>
      </c>
      <c r="P335" t="s">
        <v>64</v>
      </c>
      <c r="Q335" t="str">
        <f>IFERROR(VLOOKUP($J$2:$J$12502,Pollutant_mapping!$A$2:$B$9,2, FALSE),"")</f>
        <v/>
      </c>
    </row>
    <row r="336" spans="1:17" hidden="1">
      <c r="A336" t="s">
        <v>352</v>
      </c>
      <c r="C336" t="s">
        <v>353</v>
      </c>
      <c r="D336" t="s">
        <v>114</v>
      </c>
      <c r="E336" t="s">
        <v>120</v>
      </c>
      <c r="F336" t="s">
        <v>41</v>
      </c>
      <c r="G336" t="s">
        <v>345</v>
      </c>
      <c r="I336" t="s">
        <v>41</v>
      </c>
      <c r="J336" t="s">
        <v>131</v>
      </c>
      <c r="K336">
        <v>0.13</v>
      </c>
      <c r="L336" t="s">
        <v>346</v>
      </c>
      <c r="O336" t="s">
        <v>347</v>
      </c>
      <c r="P336" t="s">
        <v>64</v>
      </c>
      <c r="Q336" t="str">
        <f>IFERROR(VLOOKUP($J$2:$J$12502,Pollutant_mapping!$A$2:$B$9,2, FALSE),"")</f>
        <v/>
      </c>
    </row>
    <row r="337" spans="1:17" hidden="1">
      <c r="A337" t="s">
        <v>343</v>
      </c>
      <c r="C337" t="s">
        <v>344</v>
      </c>
      <c r="D337" t="s">
        <v>108</v>
      </c>
      <c r="E337" t="s">
        <v>120</v>
      </c>
      <c r="F337" t="s">
        <v>41</v>
      </c>
      <c r="G337" t="s">
        <v>354</v>
      </c>
      <c r="I337" t="s">
        <v>41</v>
      </c>
      <c r="J337" t="s">
        <v>131</v>
      </c>
      <c r="K337">
        <v>0.18</v>
      </c>
      <c r="L337" t="s">
        <v>346</v>
      </c>
      <c r="O337" t="s">
        <v>347</v>
      </c>
      <c r="Q337" t="str">
        <f>IFERROR(VLOOKUP($J$2:$J$12502,Pollutant_mapping!$A$2:$B$9,2, FALSE),"")</f>
        <v/>
      </c>
    </row>
    <row r="338" spans="1:17" hidden="1">
      <c r="A338" t="s">
        <v>348</v>
      </c>
      <c r="C338" t="s">
        <v>349</v>
      </c>
      <c r="D338" t="s">
        <v>108</v>
      </c>
      <c r="E338" t="s">
        <v>120</v>
      </c>
      <c r="F338" t="s">
        <v>41</v>
      </c>
      <c r="G338" t="s">
        <v>354</v>
      </c>
      <c r="I338" t="s">
        <v>41</v>
      </c>
      <c r="J338" t="s">
        <v>131</v>
      </c>
      <c r="K338">
        <v>0.18</v>
      </c>
      <c r="L338" t="s">
        <v>346</v>
      </c>
      <c r="O338" t="s">
        <v>347</v>
      </c>
      <c r="Q338" t="str">
        <f>IFERROR(VLOOKUP($J$2:$J$12502,Pollutant_mapping!$A$2:$B$9,2, FALSE),"")</f>
        <v/>
      </c>
    </row>
    <row r="339" spans="1:17" hidden="1">
      <c r="A339" t="s">
        <v>350</v>
      </c>
      <c r="C339" t="s">
        <v>351</v>
      </c>
      <c r="D339" t="s">
        <v>108</v>
      </c>
      <c r="E339" t="s">
        <v>120</v>
      </c>
      <c r="F339" t="s">
        <v>41</v>
      </c>
      <c r="G339" t="s">
        <v>354</v>
      </c>
      <c r="I339" t="s">
        <v>41</v>
      </c>
      <c r="J339" t="s">
        <v>131</v>
      </c>
      <c r="K339">
        <v>0.18</v>
      </c>
      <c r="L339" t="s">
        <v>346</v>
      </c>
      <c r="O339" t="s">
        <v>347</v>
      </c>
      <c r="Q339" t="str">
        <f>IFERROR(VLOOKUP($J$2:$J$12502,Pollutant_mapping!$A$2:$B$9,2, FALSE),"")</f>
        <v/>
      </c>
    </row>
    <row r="340" spans="1:17" hidden="1">
      <c r="A340" t="s">
        <v>352</v>
      </c>
      <c r="C340" t="s">
        <v>353</v>
      </c>
      <c r="D340" t="s">
        <v>108</v>
      </c>
      <c r="E340" t="s">
        <v>120</v>
      </c>
      <c r="F340" t="s">
        <v>41</v>
      </c>
      <c r="G340" t="s">
        <v>354</v>
      </c>
      <c r="I340" t="s">
        <v>41</v>
      </c>
      <c r="J340" t="s">
        <v>131</v>
      </c>
      <c r="K340">
        <v>0.18</v>
      </c>
      <c r="L340" t="s">
        <v>346</v>
      </c>
      <c r="O340" t="s">
        <v>347</v>
      </c>
      <c r="Q340" t="str">
        <f>IFERROR(VLOOKUP($J$2:$J$12502,Pollutant_mapping!$A$2:$B$9,2, FALSE),"")</f>
        <v/>
      </c>
    </row>
    <row r="341" spans="1:17" hidden="1">
      <c r="A341" t="s">
        <v>343</v>
      </c>
      <c r="C341" t="s">
        <v>344</v>
      </c>
      <c r="D341" t="s">
        <v>108</v>
      </c>
      <c r="E341" t="s">
        <v>120</v>
      </c>
      <c r="F341" t="s">
        <v>41</v>
      </c>
      <c r="G341" t="s">
        <v>354</v>
      </c>
      <c r="I341" t="s">
        <v>41</v>
      </c>
      <c r="J341" t="s">
        <v>293</v>
      </c>
      <c r="K341">
        <v>0.21</v>
      </c>
      <c r="L341" t="s">
        <v>346</v>
      </c>
      <c r="O341" t="s">
        <v>347</v>
      </c>
      <c r="Q341" t="str">
        <f>IFERROR(VLOOKUP($J$2:$J$12502,Pollutant_mapping!$A$2:$B$9,2, FALSE),"")</f>
        <v/>
      </c>
    </row>
    <row r="342" spans="1:17" hidden="1">
      <c r="A342" t="s">
        <v>348</v>
      </c>
      <c r="C342" t="s">
        <v>349</v>
      </c>
      <c r="D342" t="s">
        <v>108</v>
      </c>
      <c r="E342" t="s">
        <v>120</v>
      </c>
      <c r="F342" t="s">
        <v>41</v>
      </c>
      <c r="G342" t="s">
        <v>354</v>
      </c>
      <c r="I342" t="s">
        <v>41</v>
      </c>
      <c r="J342" t="s">
        <v>293</v>
      </c>
      <c r="K342">
        <v>0.21</v>
      </c>
      <c r="L342" t="s">
        <v>346</v>
      </c>
      <c r="O342" t="s">
        <v>347</v>
      </c>
      <c r="Q342" t="str">
        <f>IFERROR(VLOOKUP($J$2:$J$12502,Pollutant_mapping!$A$2:$B$9,2, FALSE),"")</f>
        <v/>
      </c>
    </row>
    <row r="343" spans="1:17" hidden="1">
      <c r="A343" t="s">
        <v>350</v>
      </c>
      <c r="C343" t="s">
        <v>351</v>
      </c>
      <c r="D343" t="s">
        <v>108</v>
      </c>
      <c r="E343" t="s">
        <v>120</v>
      </c>
      <c r="F343" t="s">
        <v>41</v>
      </c>
      <c r="G343" t="s">
        <v>354</v>
      </c>
      <c r="I343" t="s">
        <v>41</v>
      </c>
      <c r="J343" t="s">
        <v>293</v>
      </c>
      <c r="K343">
        <v>0.21</v>
      </c>
      <c r="L343" t="s">
        <v>346</v>
      </c>
      <c r="O343" t="s">
        <v>347</v>
      </c>
      <c r="Q343" t="str">
        <f>IFERROR(VLOOKUP($J$2:$J$12502,Pollutant_mapping!$A$2:$B$9,2, FALSE),"")</f>
        <v/>
      </c>
    </row>
    <row r="344" spans="1:17" hidden="1">
      <c r="A344" t="s">
        <v>352</v>
      </c>
      <c r="C344" t="s">
        <v>353</v>
      </c>
      <c r="D344" t="s">
        <v>108</v>
      </c>
      <c r="E344" t="s">
        <v>120</v>
      </c>
      <c r="F344" t="s">
        <v>41</v>
      </c>
      <c r="G344" t="s">
        <v>354</v>
      </c>
      <c r="I344" t="s">
        <v>41</v>
      </c>
      <c r="J344" t="s">
        <v>293</v>
      </c>
      <c r="K344">
        <v>0.21</v>
      </c>
      <c r="L344" t="s">
        <v>346</v>
      </c>
      <c r="O344" t="s">
        <v>347</v>
      </c>
      <c r="Q344" t="str">
        <f>IFERROR(VLOOKUP($J$2:$J$12502,Pollutant_mapping!$A$2:$B$9,2, FALSE),"")</f>
        <v/>
      </c>
    </row>
    <row r="345" spans="1:17" hidden="1">
      <c r="A345" t="s">
        <v>343</v>
      </c>
      <c r="C345" t="s">
        <v>344</v>
      </c>
      <c r="D345" t="s">
        <v>108</v>
      </c>
      <c r="E345" t="s">
        <v>120</v>
      </c>
      <c r="F345" t="s">
        <v>41</v>
      </c>
      <c r="G345" t="s">
        <v>354</v>
      </c>
      <c r="I345" t="s">
        <v>41</v>
      </c>
      <c r="J345" t="s">
        <v>141</v>
      </c>
      <c r="K345">
        <v>0.68</v>
      </c>
      <c r="L345" t="s">
        <v>346</v>
      </c>
      <c r="O345" t="s">
        <v>347</v>
      </c>
      <c r="Q345" t="str">
        <f>IFERROR(VLOOKUP($J$2:$J$12502,Pollutant_mapping!$A$2:$B$9,2, FALSE),"")</f>
        <v/>
      </c>
    </row>
    <row r="346" spans="1:17" hidden="1">
      <c r="A346" t="s">
        <v>348</v>
      </c>
      <c r="C346" t="s">
        <v>349</v>
      </c>
      <c r="D346" t="s">
        <v>108</v>
      </c>
      <c r="E346" t="s">
        <v>120</v>
      </c>
      <c r="F346" t="s">
        <v>41</v>
      </c>
      <c r="G346" t="s">
        <v>354</v>
      </c>
      <c r="I346" t="s">
        <v>41</v>
      </c>
      <c r="J346" t="s">
        <v>141</v>
      </c>
      <c r="K346">
        <v>0.68</v>
      </c>
      <c r="L346" t="s">
        <v>346</v>
      </c>
      <c r="O346" t="s">
        <v>347</v>
      </c>
      <c r="Q346" t="str">
        <f>IFERROR(VLOOKUP($J$2:$J$12502,Pollutant_mapping!$A$2:$B$9,2, FALSE),"")</f>
        <v/>
      </c>
    </row>
    <row r="347" spans="1:17" hidden="1">
      <c r="A347" t="s">
        <v>350</v>
      </c>
      <c r="C347" t="s">
        <v>351</v>
      </c>
      <c r="D347" t="s">
        <v>108</v>
      </c>
      <c r="E347" t="s">
        <v>120</v>
      </c>
      <c r="F347" t="s">
        <v>41</v>
      </c>
      <c r="G347" t="s">
        <v>354</v>
      </c>
      <c r="I347" t="s">
        <v>41</v>
      </c>
      <c r="J347" t="s">
        <v>141</v>
      </c>
      <c r="K347">
        <v>0.68</v>
      </c>
      <c r="L347" t="s">
        <v>346</v>
      </c>
      <c r="O347" t="s">
        <v>347</v>
      </c>
      <c r="Q347" t="str">
        <f>IFERROR(VLOOKUP($J$2:$J$12502,Pollutant_mapping!$A$2:$B$9,2, FALSE),"")</f>
        <v/>
      </c>
    </row>
    <row r="348" spans="1:17" hidden="1">
      <c r="A348" t="s">
        <v>352</v>
      </c>
      <c r="C348" t="s">
        <v>353</v>
      </c>
      <c r="D348" t="s">
        <v>108</v>
      </c>
      <c r="E348" t="s">
        <v>120</v>
      </c>
      <c r="F348" t="s">
        <v>41</v>
      </c>
      <c r="G348" t="s">
        <v>354</v>
      </c>
      <c r="I348" t="s">
        <v>41</v>
      </c>
      <c r="J348" t="s">
        <v>141</v>
      </c>
      <c r="K348">
        <v>0.68</v>
      </c>
      <c r="L348" t="s">
        <v>346</v>
      </c>
      <c r="O348" t="s">
        <v>347</v>
      </c>
      <c r="Q348" t="str">
        <f>IFERROR(VLOOKUP($J$2:$J$12502,Pollutant_mapping!$A$2:$B$9,2, FALSE),"")</f>
        <v/>
      </c>
    </row>
    <row r="349" spans="1:17" hidden="1">
      <c r="A349" t="s">
        <v>343</v>
      </c>
      <c r="C349" t="s">
        <v>344</v>
      </c>
      <c r="D349" t="s">
        <v>108</v>
      </c>
      <c r="E349" t="s">
        <v>120</v>
      </c>
      <c r="F349" t="s">
        <v>41</v>
      </c>
      <c r="G349" t="s">
        <v>354</v>
      </c>
      <c r="I349" t="s">
        <v>41</v>
      </c>
      <c r="J349" t="s">
        <v>139</v>
      </c>
      <c r="K349">
        <v>0.72</v>
      </c>
      <c r="L349" t="s">
        <v>346</v>
      </c>
      <c r="O349" t="s">
        <v>347</v>
      </c>
      <c r="Q349" t="str">
        <f>IFERROR(VLOOKUP($J$2:$J$12502,Pollutant_mapping!$A$2:$B$9,2, FALSE),"")</f>
        <v/>
      </c>
    </row>
    <row r="350" spans="1:17" hidden="1">
      <c r="A350" t="s">
        <v>348</v>
      </c>
      <c r="C350" t="s">
        <v>349</v>
      </c>
      <c r="D350" t="s">
        <v>108</v>
      </c>
      <c r="E350" t="s">
        <v>120</v>
      </c>
      <c r="F350" t="s">
        <v>41</v>
      </c>
      <c r="G350" t="s">
        <v>354</v>
      </c>
      <c r="I350" t="s">
        <v>41</v>
      </c>
      <c r="J350" t="s">
        <v>139</v>
      </c>
      <c r="K350">
        <v>0.72</v>
      </c>
      <c r="L350" t="s">
        <v>346</v>
      </c>
      <c r="O350" t="s">
        <v>347</v>
      </c>
      <c r="Q350" t="str">
        <f>IFERROR(VLOOKUP($J$2:$J$12502,Pollutant_mapping!$A$2:$B$9,2, FALSE),"")</f>
        <v/>
      </c>
    </row>
    <row r="351" spans="1:17" hidden="1">
      <c r="A351" t="s">
        <v>350</v>
      </c>
      <c r="C351" t="s">
        <v>351</v>
      </c>
      <c r="D351" t="s">
        <v>108</v>
      </c>
      <c r="E351" t="s">
        <v>120</v>
      </c>
      <c r="F351" t="s">
        <v>41</v>
      </c>
      <c r="G351" t="s">
        <v>354</v>
      </c>
      <c r="I351" t="s">
        <v>41</v>
      </c>
      <c r="J351" t="s">
        <v>139</v>
      </c>
      <c r="K351">
        <v>0.72</v>
      </c>
      <c r="L351" t="s">
        <v>346</v>
      </c>
      <c r="O351" t="s">
        <v>347</v>
      </c>
      <c r="Q351" t="str">
        <f>IFERROR(VLOOKUP($J$2:$J$12502,Pollutant_mapping!$A$2:$B$9,2, FALSE),"")</f>
        <v/>
      </c>
    </row>
    <row r="352" spans="1:17" hidden="1">
      <c r="A352" t="s">
        <v>352</v>
      </c>
      <c r="C352" t="s">
        <v>353</v>
      </c>
      <c r="D352" t="s">
        <v>108</v>
      </c>
      <c r="E352" t="s">
        <v>120</v>
      </c>
      <c r="F352" t="s">
        <v>41</v>
      </c>
      <c r="G352" t="s">
        <v>354</v>
      </c>
      <c r="I352" t="s">
        <v>41</v>
      </c>
      <c r="J352" t="s">
        <v>139</v>
      </c>
      <c r="K352">
        <v>0.72</v>
      </c>
      <c r="L352" t="s">
        <v>346</v>
      </c>
      <c r="O352" t="s">
        <v>347</v>
      </c>
      <c r="Q352" t="str">
        <f>IFERROR(VLOOKUP($J$2:$J$12502,Pollutant_mapping!$A$2:$B$9,2, FALSE),"")</f>
        <v/>
      </c>
    </row>
    <row r="353" spans="1:24" hidden="1">
      <c r="A353" t="s">
        <v>343</v>
      </c>
      <c r="C353" t="s">
        <v>344</v>
      </c>
      <c r="D353" t="s">
        <v>114</v>
      </c>
      <c r="E353" t="s">
        <v>120</v>
      </c>
      <c r="F353" t="s">
        <v>41</v>
      </c>
      <c r="G353" t="s">
        <v>345</v>
      </c>
      <c r="I353" t="s">
        <v>41</v>
      </c>
      <c r="J353" t="s">
        <v>125</v>
      </c>
      <c r="K353">
        <v>0.88</v>
      </c>
      <c r="L353" t="s">
        <v>346</v>
      </c>
      <c r="O353" t="s">
        <v>347</v>
      </c>
      <c r="P353" t="s">
        <v>64</v>
      </c>
      <c r="Q353" t="str">
        <f>IFERROR(VLOOKUP($J$2:$J$12502,Pollutant_mapping!$A$2:$B$9,2, FALSE),"")</f>
        <v/>
      </c>
    </row>
    <row r="354" spans="1:24" hidden="1">
      <c r="A354" t="s">
        <v>348</v>
      </c>
      <c r="C354" t="s">
        <v>349</v>
      </c>
      <c r="D354" t="s">
        <v>114</v>
      </c>
      <c r="E354" t="s">
        <v>120</v>
      </c>
      <c r="F354" t="s">
        <v>41</v>
      </c>
      <c r="G354" t="s">
        <v>345</v>
      </c>
      <c r="I354" t="s">
        <v>41</v>
      </c>
      <c r="J354" t="s">
        <v>125</v>
      </c>
      <c r="K354">
        <v>0.88</v>
      </c>
      <c r="L354" t="s">
        <v>346</v>
      </c>
      <c r="O354" t="s">
        <v>347</v>
      </c>
      <c r="P354" t="s">
        <v>64</v>
      </c>
      <c r="Q354" t="str">
        <f>IFERROR(VLOOKUP($J$2:$J$12502,Pollutant_mapping!$A$2:$B$9,2, FALSE),"")</f>
        <v/>
      </c>
    </row>
    <row r="355" spans="1:24" hidden="1">
      <c r="A355" t="s">
        <v>350</v>
      </c>
      <c r="C355" t="s">
        <v>351</v>
      </c>
      <c r="D355" t="s">
        <v>114</v>
      </c>
      <c r="E355" t="s">
        <v>120</v>
      </c>
      <c r="F355" t="s">
        <v>41</v>
      </c>
      <c r="G355" t="s">
        <v>345</v>
      </c>
      <c r="I355" t="s">
        <v>41</v>
      </c>
      <c r="J355" t="s">
        <v>125</v>
      </c>
      <c r="K355">
        <v>0.88</v>
      </c>
      <c r="L355" t="s">
        <v>346</v>
      </c>
      <c r="O355" t="s">
        <v>347</v>
      </c>
      <c r="P355" t="s">
        <v>64</v>
      </c>
      <c r="Q355" t="str">
        <f>IFERROR(VLOOKUP($J$2:$J$12502,Pollutant_mapping!$A$2:$B$9,2, FALSE),"")</f>
        <v/>
      </c>
    </row>
    <row r="356" spans="1:24" hidden="1">
      <c r="A356" t="s">
        <v>352</v>
      </c>
      <c r="C356" t="s">
        <v>353</v>
      </c>
      <c r="D356" t="s">
        <v>114</v>
      </c>
      <c r="E356" t="s">
        <v>120</v>
      </c>
      <c r="F356" t="s">
        <v>41</v>
      </c>
      <c r="G356" t="s">
        <v>345</v>
      </c>
      <c r="I356" t="s">
        <v>41</v>
      </c>
      <c r="J356" t="s">
        <v>125</v>
      </c>
      <c r="K356">
        <v>0.88</v>
      </c>
      <c r="L356" t="s">
        <v>346</v>
      </c>
      <c r="O356" t="s">
        <v>347</v>
      </c>
      <c r="P356" t="s">
        <v>64</v>
      </c>
      <c r="Q356" t="str">
        <f>IFERROR(VLOOKUP($J$2:$J$12502,Pollutant_mapping!$A$2:$B$9,2, FALSE),"")</f>
        <v/>
      </c>
    </row>
    <row r="357" spans="1:24" hidden="1">
      <c r="A357" t="s">
        <v>343</v>
      </c>
      <c r="C357" t="s">
        <v>344</v>
      </c>
      <c r="D357" t="s">
        <v>114</v>
      </c>
      <c r="E357" t="s">
        <v>120</v>
      </c>
      <c r="F357" t="s">
        <v>41</v>
      </c>
      <c r="G357" t="s">
        <v>345</v>
      </c>
      <c r="I357" t="s">
        <v>41</v>
      </c>
      <c r="J357" t="s">
        <v>281</v>
      </c>
      <c r="K357">
        <v>1</v>
      </c>
      <c r="L357" t="s">
        <v>346</v>
      </c>
      <c r="O357" t="s">
        <v>347</v>
      </c>
      <c r="P357" t="s">
        <v>64</v>
      </c>
      <c r="Q357" t="str">
        <f>IFERROR(VLOOKUP($J$2:$J$12502,Pollutant_mapping!$A$2:$B$9,2, FALSE),"")</f>
        <v/>
      </c>
    </row>
    <row r="358" spans="1:24" hidden="1">
      <c r="A358" t="s">
        <v>348</v>
      </c>
      <c r="C358" t="s">
        <v>349</v>
      </c>
      <c r="D358" t="s">
        <v>114</v>
      </c>
      <c r="E358" t="s">
        <v>120</v>
      </c>
      <c r="F358" t="s">
        <v>41</v>
      </c>
      <c r="G358" t="s">
        <v>345</v>
      </c>
      <c r="I358" t="s">
        <v>41</v>
      </c>
      <c r="J358" t="s">
        <v>281</v>
      </c>
      <c r="K358">
        <v>1</v>
      </c>
      <c r="L358" t="s">
        <v>346</v>
      </c>
      <c r="O358" t="s">
        <v>347</v>
      </c>
      <c r="P358" t="s">
        <v>64</v>
      </c>
      <c r="Q358" t="str">
        <f>IFERROR(VLOOKUP($J$2:$J$12502,Pollutant_mapping!$A$2:$B$9,2, FALSE),"")</f>
        <v/>
      </c>
    </row>
    <row r="359" spans="1:24" hidden="1">
      <c r="A359" t="s">
        <v>350</v>
      </c>
      <c r="C359" t="s">
        <v>351</v>
      </c>
      <c r="D359" t="s">
        <v>114</v>
      </c>
      <c r="E359" t="s">
        <v>120</v>
      </c>
      <c r="F359" t="s">
        <v>41</v>
      </c>
      <c r="G359" t="s">
        <v>345</v>
      </c>
      <c r="I359" t="s">
        <v>41</v>
      </c>
      <c r="J359" t="s">
        <v>281</v>
      </c>
      <c r="K359">
        <v>1</v>
      </c>
      <c r="L359" t="s">
        <v>346</v>
      </c>
      <c r="O359" t="s">
        <v>347</v>
      </c>
      <c r="P359" t="s">
        <v>64</v>
      </c>
      <c r="Q359" t="str">
        <f>IFERROR(VLOOKUP($J$2:$J$12502,Pollutant_mapping!$A$2:$B$9,2, FALSE),"")</f>
        <v/>
      </c>
    </row>
    <row r="360" spans="1:24" hidden="1">
      <c r="A360" t="s">
        <v>352</v>
      </c>
      <c r="C360" t="s">
        <v>353</v>
      </c>
      <c r="D360" t="s">
        <v>114</v>
      </c>
      <c r="E360" t="s">
        <v>120</v>
      </c>
      <c r="F360" t="s">
        <v>41</v>
      </c>
      <c r="G360" t="s">
        <v>345</v>
      </c>
      <c r="I360" t="s">
        <v>41</v>
      </c>
      <c r="J360" t="s">
        <v>281</v>
      </c>
      <c r="K360">
        <v>1</v>
      </c>
      <c r="L360" t="s">
        <v>346</v>
      </c>
      <c r="O360" t="s">
        <v>347</v>
      </c>
      <c r="P360" t="s">
        <v>64</v>
      </c>
      <c r="Q360" t="str">
        <f>IFERROR(VLOOKUP($J$2:$J$12502,Pollutant_mapping!$A$2:$B$9,2, FALSE),"")</f>
        <v/>
      </c>
    </row>
    <row r="361" spans="1:24" hidden="1">
      <c r="A361" t="s">
        <v>343</v>
      </c>
      <c r="C361" t="s">
        <v>344</v>
      </c>
      <c r="D361" t="s">
        <v>108</v>
      </c>
      <c r="E361" t="s">
        <v>120</v>
      </c>
      <c r="F361" t="s">
        <v>41</v>
      </c>
      <c r="G361" t="s">
        <v>354</v>
      </c>
      <c r="I361" t="s">
        <v>41</v>
      </c>
      <c r="J361" t="s">
        <v>289</v>
      </c>
      <c r="K361">
        <v>1.2</v>
      </c>
      <c r="L361" t="s">
        <v>346</v>
      </c>
      <c r="O361" t="s">
        <v>347</v>
      </c>
      <c r="Q361" t="str">
        <f>IFERROR(VLOOKUP($J$2:$J$12502,Pollutant_mapping!$A$2:$B$9,2, FALSE),"")</f>
        <v/>
      </c>
    </row>
    <row r="362" spans="1:24" hidden="1">
      <c r="A362" t="s">
        <v>348</v>
      </c>
      <c r="C362" t="s">
        <v>349</v>
      </c>
      <c r="D362" t="s">
        <v>108</v>
      </c>
      <c r="E362" t="s">
        <v>120</v>
      </c>
      <c r="F362" t="s">
        <v>41</v>
      </c>
      <c r="G362" t="s">
        <v>354</v>
      </c>
      <c r="I362" t="s">
        <v>41</v>
      </c>
      <c r="J362" t="s">
        <v>289</v>
      </c>
      <c r="K362">
        <v>1.2</v>
      </c>
      <c r="L362" t="s">
        <v>346</v>
      </c>
      <c r="O362" t="s">
        <v>347</v>
      </c>
      <c r="Q362" t="str">
        <f>IFERROR(VLOOKUP($J$2:$J$12502,Pollutant_mapping!$A$2:$B$9,2, FALSE),"")</f>
        <v/>
      </c>
    </row>
    <row r="363" spans="1:24" hidden="1">
      <c r="A363" t="s">
        <v>350</v>
      </c>
      <c r="C363" t="s">
        <v>351</v>
      </c>
      <c r="D363" t="s">
        <v>108</v>
      </c>
      <c r="E363" t="s">
        <v>120</v>
      </c>
      <c r="F363" t="s">
        <v>41</v>
      </c>
      <c r="G363" t="s">
        <v>354</v>
      </c>
      <c r="I363" t="s">
        <v>41</v>
      </c>
      <c r="J363" t="s">
        <v>289</v>
      </c>
      <c r="K363">
        <v>1.2</v>
      </c>
      <c r="L363" t="s">
        <v>346</v>
      </c>
      <c r="O363" t="s">
        <v>347</v>
      </c>
      <c r="Q363" t="str">
        <f>IFERROR(VLOOKUP($J$2:$J$12502,Pollutant_mapping!$A$2:$B$9,2, FALSE),"")</f>
        <v/>
      </c>
    </row>
    <row r="364" spans="1:24" hidden="1">
      <c r="A364" t="s">
        <v>352</v>
      </c>
      <c r="C364" t="s">
        <v>353</v>
      </c>
      <c r="D364" t="s">
        <v>108</v>
      </c>
      <c r="E364" t="s">
        <v>120</v>
      </c>
      <c r="F364" t="s">
        <v>41</v>
      </c>
      <c r="G364" t="s">
        <v>354</v>
      </c>
      <c r="I364" t="s">
        <v>41</v>
      </c>
      <c r="J364" t="s">
        <v>289</v>
      </c>
      <c r="K364">
        <v>1.2</v>
      </c>
      <c r="L364" t="s">
        <v>346</v>
      </c>
      <c r="O364" t="s">
        <v>347</v>
      </c>
      <c r="Q364" t="str">
        <f>IFERROR(VLOOKUP($J$2:$J$12502,Pollutant_mapping!$A$2:$B$9,2, FALSE),"")</f>
        <v/>
      </c>
    </row>
    <row r="365" spans="1:24" hidden="1">
      <c r="A365" t="s">
        <v>343</v>
      </c>
      <c r="C365" t="s">
        <v>344</v>
      </c>
      <c r="D365" t="s">
        <v>114</v>
      </c>
      <c r="E365" t="s">
        <v>120</v>
      </c>
      <c r="F365" t="s">
        <v>41</v>
      </c>
      <c r="G365" t="s">
        <v>345</v>
      </c>
      <c r="I365" t="s">
        <v>41</v>
      </c>
      <c r="J365" t="s">
        <v>289</v>
      </c>
      <c r="K365">
        <v>1.2</v>
      </c>
      <c r="L365" t="s">
        <v>346</v>
      </c>
      <c r="O365" t="s">
        <v>347</v>
      </c>
      <c r="P365" t="s">
        <v>64</v>
      </c>
      <c r="Q365" t="str">
        <f>IFERROR(VLOOKUP($J$2:$J$12502,Pollutant_mapping!$A$2:$B$9,2, FALSE),"")</f>
        <v/>
      </c>
    </row>
    <row r="366" spans="1:24" hidden="1">
      <c r="A366" t="s">
        <v>348</v>
      </c>
      <c r="C366" t="s">
        <v>349</v>
      </c>
      <c r="D366" t="s">
        <v>114</v>
      </c>
      <c r="E366" t="s">
        <v>120</v>
      </c>
      <c r="F366" t="s">
        <v>41</v>
      </c>
      <c r="G366" t="s">
        <v>345</v>
      </c>
      <c r="I366" t="s">
        <v>41</v>
      </c>
      <c r="J366" t="s">
        <v>289</v>
      </c>
      <c r="K366">
        <v>1.2</v>
      </c>
      <c r="L366" t="s">
        <v>346</v>
      </c>
      <c r="O366" t="s">
        <v>347</v>
      </c>
      <c r="P366" t="s">
        <v>64</v>
      </c>
      <c r="Q366" t="str">
        <f>IFERROR(VLOOKUP($J$2:$J$12502,Pollutant_mapping!$A$2:$B$9,2, FALSE),"")</f>
        <v/>
      </c>
      <c r="X366" s="14"/>
    </row>
    <row r="367" spans="1:24" hidden="1">
      <c r="A367" t="s">
        <v>350</v>
      </c>
      <c r="C367" t="s">
        <v>351</v>
      </c>
      <c r="D367" t="s">
        <v>114</v>
      </c>
      <c r="E367" t="s">
        <v>120</v>
      </c>
      <c r="F367" t="s">
        <v>41</v>
      </c>
      <c r="G367" t="s">
        <v>345</v>
      </c>
      <c r="I367" t="s">
        <v>41</v>
      </c>
      <c r="J367" t="s">
        <v>289</v>
      </c>
      <c r="K367">
        <v>1.2</v>
      </c>
      <c r="L367" t="s">
        <v>346</v>
      </c>
      <c r="O367" t="s">
        <v>347</v>
      </c>
      <c r="P367" t="s">
        <v>64</v>
      </c>
      <c r="Q367" t="str">
        <f>IFERROR(VLOOKUP($J$2:$J$12502,Pollutant_mapping!$A$2:$B$9,2, FALSE),"")</f>
        <v/>
      </c>
      <c r="X367" s="14"/>
    </row>
    <row r="368" spans="1:24" hidden="1">
      <c r="A368" t="s">
        <v>352</v>
      </c>
      <c r="C368" t="s">
        <v>353</v>
      </c>
      <c r="D368" t="s">
        <v>114</v>
      </c>
      <c r="E368" t="s">
        <v>120</v>
      </c>
      <c r="F368" t="s">
        <v>41</v>
      </c>
      <c r="G368" t="s">
        <v>345</v>
      </c>
      <c r="I368" t="s">
        <v>41</v>
      </c>
      <c r="J368" t="s">
        <v>289</v>
      </c>
      <c r="K368">
        <v>1.2</v>
      </c>
      <c r="L368" t="s">
        <v>346</v>
      </c>
      <c r="O368" t="s">
        <v>347</v>
      </c>
      <c r="P368" t="s">
        <v>64</v>
      </c>
      <c r="Q368" t="str">
        <f>IFERROR(VLOOKUP($J$2:$J$12502,Pollutant_mapping!$A$2:$B$9,2, FALSE),"")</f>
        <v/>
      </c>
    </row>
    <row r="369" spans="1:24" hidden="1">
      <c r="A369" t="s">
        <v>343</v>
      </c>
      <c r="C369" t="s">
        <v>344</v>
      </c>
      <c r="D369" t="s">
        <v>108</v>
      </c>
      <c r="E369" t="s">
        <v>120</v>
      </c>
      <c r="F369" t="s">
        <v>41</v>
      </c>
      <c r="G369" t="s">
        <v>354</v>
      </c>
      <c r="I369" t="s">
        <v>41</v>
      </c>
      <c r="J369" t="s">
        <v>125</v>
      </c>
      <c r="K369">
        <v>1.25</v>
      </c>
      <c r="L369" t="s">
        <v>346</v>
      </c>
      <c r="O369" t="s">
        <v>347</v>
      </c>
      <c r="Q369" t="str">
        <f>IFERROR(VLOOKUP($J$2:$J$12502,Pollutant_mapping!$A$2:$B$9,2, FALSE),"")</f>
        <v/>
      </c>
    </row>
    <row r="370" spans="1:24" hidden="1">
      <c r="A370" t="s">
        <v>348</v>
      </c>
      <c r="C370" t="s">
        <v>349</v>
      </c>
      <c r="D370" t="s">
        <v>108</v>
      </c>
      <c r="E370" t="s">
        <v>120</v>
      </c>
      <c r="F370" t="s">
        <v>41</v>
      </c>
      <c r="G370" t="s">
        <v>354</v>
      </c>
      <c r="I370" t="s">
        <v>41</v>
      </c>
      <c r="J370" t="s">
        <v>125</v>
      </c>
      <c r="K370">
        <v>1.25</v>
      </c>
      <c r="L370" t="s">
        <v>346</v>
      </c>
      <c r="O370" t="s">
        <v>347</v>
      </c>
      <c r="Q370" t="str">
        <f>IFERROR(VLOOKUP($J$2:$J$12502,Pollutant_mapping!$A$2:$B$9,2, FALSE),"")</f>
        <v/>
      </c>
    </row>
    <row r="371" spans="1:24" hidden="1">
      <c r="A371" t="s">
        <v>350</v>
      </c>
      <c r="C371" t="s">
        <v>351</v>
      </c>
      <c r="D371" t="s">
        <v>108</v>
      </c>
      <c r="E371" t="s">
        <v>120</v>
      </c>
      <c r="F371" t="s">
        <v>41</v>
      </c>
      <c r="G371" t="s">
        <v>354</v>
      </c>
      <c r="I371" t="s">
        <v>41</v>
      </c>
      <c r="J371" t="s">
        <v>125</v>
      </c>
      <c r="K371">
        <v>1.25</v>
      </c>
      <c r="L371" t="s">
        <v>346</v>
      </c>
      <c r="O371" t="s">
        <v>347</v>
      </c>
      <c r="Q371" t="str">
        <f>IFERROR(VLOOKUP($J$2:$J$12502,Pollutant_mapping!$A$2:$B$9,2, FALSE),"")</f>
        <v/>
      </c>
    </row>
    <row r="372" spans="1:24" hidden="1">
      <c r="A372" t="s">
        <v>352</v>
      </c>
      <c r="C372" t="s">
        <v>353</v>
      </c>
      <c r="D372" t="s">
        <v>108</v>
      </c>
      <c r="E372" t="s">
        <v>120</v>
      </c>
      <c r="F372" t="s">
        <v>41</v>
      </c>
      <c r="G372" t="s">
        <v>354</v>
      </c>
      <c r="I372" t="s">
        <v>41</v>
      </c>
      <c r="J372" t="s">
        <v>125</v>
      </c>
      <c r="K372">
        <v>1.25</v>
      </c>
      <c r="L372" t="s">
        <v>346</v>
      </c>
      <c r="O372" t="s">
        <v>347</v>
      </c>
      <c r="Q372" t="str">
        <f>IFERROR(VLOOKUP($J$2:$J$12502,Pollutant_mapping!$A$2:$B$9,2, FALSE),"")</f>
        <v/>
      </c>
    </row>
    <row r="373" spans="1:24" hidden="1">
      <c r="A373" t="s">
        <v>343</v>
      </c>
      <c r="C373" t="s">
        <v>344</v>
      </c>
      <c r="D373" t="s">
        <v>108</v>
      </c>
      <c r="E373" t="s">
        <v>120</v>
      </c>
      <c r="F373" t="s">
        <v>41</v>
      </c>
      <c r="G373" t="s">
        <v>354</v>
      </c>
      <c r="I373" t="s">
        <v>41</v>
      </c>
      <c r="J373" t="s">
        <v>281</v>
      </c>
      <c r="K373">
        <v>32</v>
      </c>
      <c r="L373" t="s">
        <v>346</v>
      </c>
      <c r="O373" t="s">
        <v>347</v>
      </c>
      <c r="Q373" t="str">
        <f>IFERROR(VLOOKUP($J$2:$J$12502,Pollutant_mapping!$A$2:$B$9,2, FALSE),"")</f>
        <v/>
      </c>
    </row>
    <row r="374" spans="1:24" hidden="1">
      <c r="A374" t="s">
        <v>348</v>
      </c>
      <c r="C374" t="s">
        <v>349</v>
      </c>
      <c r="D374" t="s">
        <v>108</v>
      </c>
      <c r="E374" t="s">
        <v>120</v>
      </c>
      <c r="F374" t="s">
        <v>41</v>
      </c>
      <c r="G374" t="s">
        <v>354</v>
      </c>
      <c r="I374" t="s">
        <v>41</v>
      </c>
      <c r="J374" t="s">
        <v>281</v>
      </c>
      <c r="K374">
        <v>32</v>
      </c>
      <c r="L374" t="s">
        <v>346</v>
      </c>
      <c r="O374" t="s">
        <v>347</v>
      </c>
      <c r="Q374" t="str">
        <f>IFERROR(VLOOKUP($J$2:$J$12502,Pollutant_mapping!$A$2:$B$9,2, FALSE),"")</f>
        <v/>
      </c>
    </row>
    <row r="375" spans="1:24" hidden="1">
      <c r="A375" t="s">
        <v>350</v>
      </c>
      <c r="C375" t="s">
        <v>351</v>
      </c>
      <c r="D375" t="s">
        <v>108</v>
      </c>
      <c r="E375" t="s">
        <v>120</v>
      </c>
      <c r="F375" t="s">
        <v>41</v>
      </c>
      <c r="G375" t="s">
        <v>354</v>
      </c>
      <c r="I375" t="s">
        <v>41</v>
      </c>
      <c r="J375" t="s">
        <v>281</v>
      </c>
      <c r="K375">
        <v>32</v>
      </c>
      <c r="L375" t="s">
        <v>346</v>
      </c>
      <c r="O375" t="s">
        <v>347</v>
      </c>
      <c r="Q375" t="str">
        <f>IFERROR(VLOOKUP($J$2:$J$12502,Pollutant_mapping!$A$2:$B$9,2, FALSE),"")</f>
        <v/>
      </c>
    </row>
    <row r="376" spans="1:24" hidden="1">
      <c r="A376" t="s">
        <v>352</v>
      </c>
      <c r="C376" t="s">
        <v>353</v>
      </c>
      <c r="D376" t="s">
        <v>108</v>
      </c>
      <c r="E376" t="s">
        <v>120</v>
      </c>
      <c r="F376" t="s">
        <v>41</v>
      </c>
      <c r="G376" t="s">
        <v>354</v>
      </c>
      <c r="I376" t="s">
        <v>41</v>
      </c>
      <c r="J376" t="s">
        <v>281</v>
      </c>
      <c r="K376">
        <v>32</v>
      </c>
      <c r="L376" t="s">
        <v>346</v>
      </c>
      <c r="O376" t="s">
        <v>347</v>
      </c>
      <c r="Q376" t="str">
        <f>IFERROR(VLOOKUP($J$2:$J$12502,Pollutant_mapping!$A$2:$B$9,2, FALSE),"")</f>
        <v/>
      </c>
    </row>
    <row r="377" spans="1:24" hidden="1">
      <c r="A377" t="s">
        <v>355</v>
      </c>
      <c r="C377" t="s">
        <v>356</v>
      </c>
      <c r="D377" t="s">
        <v>38</v>
      </c>
      <c r="E377" t="s">
        <v>39</v>
      </c>
      <c r="F377" t="s">
        <v>357</v>
      </c>
      <c r="G377" t="s">
        <v>41</v>
      </c>
      <c r="J377" t="s">
        <v>65</v>
      </c>
      <c r="K377">
        <v>9</v>
      </c>
      <c r="L377" t="s">
        <v>358</v>
      </c>
      <c r="M377">
        <v>2</v>
      </c>
      <c r="N377">
        <v>80</v>
      </c>
      <c r="O377" t="s">
        <v>359</v>
      </c>
      <c r="Q377" t="str">
        <f>IFERROR(VLOOKUP($J$2:$J$12502,Pollutant_mapping!$A$2:$B$9,2, FALSE),"")</f>
        <v>PM25</v>
      </c>
    </row>
    <row r="378" spans="1:24" hidden="1">
      <c r="A378" t="s">
        <v>355</v>
      </c>
      <c r="C378" t="s">
        <v>356</v>
      </c>
      <c r="D378" t="s">
        <v>272</v>
      </c>
      <c r="E378" t="s">
        <v>39</v>
      </c>
      <c r="F378" t="s">
        <v>360</v>
      </c>
      <c r="G378" t="s">
        <v>41</v>
      </c>
      <c r="J378" t="s">
        <v>65</v>
      </c>
      <c r="K378">
        <v>9</v>
      </c>
      <c r="L378" t="s">
        <v>358</v>
      </c>
      <c r="M378">
        <v>2</v>
      </c>
      <c r="N378">
        <v>80</v>
      </c>
      <c r="O378" t="s">
        <v>359</v>
      </c>
      <c r="Q378" t="str">
        <f>IFERROR(VLOOKUP($J$2:$J$12502,Pollutant_mapping!$A$2:$B$9,2, FALSE),"")</f>
        <v>PM25</v>
      </c>
    </row>
    <row r="379" spans="1:24" hidden="1">
      <c r="A379" t="s">
        <v>355</v>
      </c>
      <c r="C379" t="s">
        <v>356</v>
      </c>
      <c r="D379" t="s">
        <v>183</v>
      </c>
      <c r="E379" t="s">
        <v>39</v>
      </c>
      <c r="F379" t="s">
        <v>361</v>
      </c>
      <c r="G379" t="s">
        <v>41</v>
      </c>
      <c r="J379" t="s">
        <v>65</v>
      </c>
      <c r="K379">
        <v>9</v>
      </c>
      <c r="L379" t="s">
        <v>358</v>
      </c>
      <c r="M379">
        <v>2</v>
      </c>
      <c r="N379">
        <v>80</v>
      </c>
      <c r="O379" t="s">
        <v>359</v>
      </c>
      <c r="Q379" t="str">
        <f>IFERROR(VLOOKUP($J$2:$J$12502,Pollutant_mapping!$A$2:$B$9,2, FALSE),"")</f>
        <v>PM25</v>
      </c>
    </row>
    <row r="380" spans="1:24" hidden="1">
      <c r="A380" t="s">
        <v>355</v>
      </c>
      <c r="C380" t="s">
        <v>356</v>
      </c>
      <c r="D380" t="s">
        <v>243</v>
      </c>
      <c r="E380" t="s">
        <v>39</v>
      </c>
      <c r="F380" t="s">
        <v>362</v>
      </c>
      <c r="G380" t="s">
        <v>41</v>
      </c>
      <c r="J380" t="s">
        <v>65</v>
      </c>
      <c r="K380">
        <v>9</v>
      </c>
      <c r="L380" t="s">
        <v>358</v>
      </c>
      <c r="M380">
        <v>2</v>
      </c>
      <c r="N380">
        <v>80</v>
      </c>
      <c r="O380" t="s">
        <v>359</v>
      </c>
      <c r="Q380" t="str">
        <f>IFERROR(VLOOKUP($J$2:$J$12502,Pollutant_mapping!$A$2:$B$9,2, FALSE),"")</f>
        <v>PM25</v>
      </c>
    </row>
    <row r="381" spans="1:24" hidden="1">
      <c r="A381" t="s">
        <v>355</v>
      </c>
      <c r="C381" t="s">
        <v>356</v>
      </c>
      <c r="D381" t="s">
        <v>129</v>
      </c>
      <c r="E381" t="s">
        <v>39</v>
      </c>
      <c r="F381" t="s">
        <v>363</v>
      </c>
      <c r="G381" t="s">
        <v>41</v>
      </c>
      <c r="J381" t="s">
        <v>65</v>
      </c>
      <c r="K381">
        <v>9</v>
      </c>
      <c r="L381" t="s">
        <v>358</v>
      </c>
      <c r="M381">
        <v>2</v>
      </c>
      <c r="N381">
        <v>80</v>
      </c>
      <c r="O381" t="s">
        <v>359</v>
      </c>
      <c r="Q381" t="str">
        <f>IFERROR(VLOOKUP($J$2:$J$12502,Pollutant_mapping!$A$2:$B$9,2, FALSE),"")</f>
        <v>PM25</v>
      </c>
    </row>
    <row r="382" spans="1:24" hidden="1">
      <c r="A382" t="s">
        <v>355</v>
      </c>
      <c r="C382" t="s">
        <v>356</v>
      </c>
      <c r="D382" t="s">
        <v>38</v>
      </c>
      <c r="E382" t="s">
        <v>39</v>
      </c>
      <c r="F382" t="s">
        <v>357</v>
      </c>
      <c r="G382" t="s">
        <v>41</v>
      </c>
      <c r="J382" t="s">
        <v>47</v>
      </c>
      <c r="K382">
        <v>11</v>
      </c>
      <c r="L382" t="s">
        <v>358</v>
      </c>
      <c r="M382">
        <v>2</v>
      </c>
      <c r="N382">
        <v>80</v>
      </c>
      <c r="O382" t="s">
        <v>359</v>
      </c>
      <c r="Q382" t="str">
        <f>IFERROR(VLOOKUP($J$2:$J$12502,Pollutant_mapping!$A$2:$B$9,2, FALSE),"")</f>
        <v>PM10</v>
      </c>
      <c r="X382" s="14"/>
    </row>
    <row r="383" spans="1:24" hidden="1">
      <c r="A383" t="s">
        <v>355</v>
      </c>
      <c r="C383" t="s">
        <v>356</v>
      </c>
      <c r="D383" t="s">
        <v>272</v>
      </c>
      <c r="E383" t="s">
        <v>39</v>
      </c>
      <c r="F383" t="s">
        <v>360</v>
      </c>
      <c r="G383" t="s">
        <v>41</v>
      </c>
      <c r="J383" t="s">
        <v>47</v>
      </c>
      <c r="K383">
        <v>11</v>
      </c>
      <c r="L383" t="s">
        <v>358</v>
      </c>
      <c r="M383">
        <v>2</v>
      </c>
      <c r="N383">
        <v>80</v>
      </c>
      <c r="O383" t="s">
        <v>359</v>
      </c>
      <c r="Q383" t="str">
        <f>IFERROR(VLOOKUP($J$2:$J$12502,Pollutant_mapping!$A$2:$B$9,2, FALSE),"")</f>
        <v>PM10</v>
      </c>
    </row>
    <row r="384" spans="1:24" hidden="1">
      <c r="A384" t="s">
        <v>355</v>
      </c>
      <c r="C384" t="s">
        <v>356</v>
      </c>
      <c r="D384" t="s">
        <v>183</v>
      </c>
      <c r="E384" t="s">
        <v>39</v>
      </c>
      <c r="F384" t="s">
        <v>361</v>
      </c>
      <c r="G384" t="s">
        <v>41</v>
      </c>
      <c r="J384" t="s">
        <v>47</v>
      </c>
      <c r="K384">
        <v>11</v>
      </c>
      <c r="L384" t="s">
        <v>358</v>
      </c>
      <c r="M384">
        <v>2</v>
      </c>
      <c r="N384">
        <v>80</v>
      </c>
      <c r="O384" t="s">
        <v>359</v>
      </c>
      <c r="Q384" t="str">
        <f>IFERROR(VLOOKUP($J$2:$J$12502,Pollutant_mapping!$A$2:$B$9,2, FALSE),"")</f>
        <v>PM10</v>
      </c>
    </row>
    <row r="385" spans="1:17" hidden="1">
      <c r="A385" t="s">
        <v>355</v>
      </c>
      <c r="C385" t="s">
        <v>356</v>
      </c>
      <c r="D385" t="s">
        <v>243</v>
      </c>
      <c r="E385" t="s">
        <v>39</v>
      </c>
      <c r="F385" t="s">
        <v>362</v>
      </c>
      <c r="G385" t="s">
        <v>41</v>
      </c>
      <c r="J385" t="s">
        <v>47</v>
      </c>
      <c r="K385">
        <v>11</v>
      </c>
      <c r="L385" t="s">
        <v>358</v>
      </c>
      <c r="M385">
        <v>2</v>
      </c>
      <c r="N385">
        <v>80</v>
      </c>
      <c r="O385" t="s">
        <v>359</v>
      </c>
      <c r="Q385" t="str">
        <f>IFERROR(VLOOKUP($J$2:$J$12502,Pollutant_mapping!$A$2:$B$9,2, FALSE),"")</f>
        <v>PM10</v>
      </c>
    </row>
    <row r="386" spans="1:17" hidden="1">
      <c r="A386" t="s">
        <v>355</v>
      </c>
      <c r="C386" t="s">
        <v>356</v>
      </c>
      <c r="D386" t="s">
        <v>129</v>
      </c>
      <c r="E386" t="s">
        <v>39</v>
      </c>
      <c r="F386" t="s">
        <v>363</v>
      </c>
      <c r="G386" t="s">
        <v>41</v>
      </c>
      <c r="J386" t="s">
        <v>47</v>
      </c>
      <c r="K386">
        <v>11</v>
      </c>
      <c r="L386" t="s">
        <v>358</v>
      </c>
      <c r="M386">
        <v>2</v>
      </c>
      <c r="N386">
        <v>80</v>
      </c>
      <c r="O386" t="s">
        <v>359</v>
      </c>
      <c r="Q386" t="str">
        <f>IFERROR(VLOOKUP($J$2:$J$12502,Pollutant_mapping!$A$2:$B$9,2, FALSE),"")</f>
        <v>PM10</v>
      </c>
    </row>
    <row r="387" spans="1:17" hidden="1">
      <c r="A387" t="s">
        <v>355</v>
      </c>
      <c r="C387" t="s">
        <v>356</v>
      </c>
      <c r="D387" t="s">
        <v>38</v>
      </c>
      <c r="E387" t="s">
        <v>39</v>
      </c>
      <c r="F387" t="s">
        <v>357</v>
      </c>
      <c r="G387" t="s">
        <v>41</v>
      </c>
      <c r="J387" t="s">
        <v>49</v>
      </c>
      <c r="K387">
        <v>17</v>
      </c>
      <c r="L387" t="s">
        <v>358</v>
      </c>
      <c r="M387">
        <v>4</v>
      </c>
      <c r="N387">
        <v>100</v>
      </c>
      <c r="O387" t="s">
        <v>359</v>
      </c>
      <c r="Q387" t="str">
        <f>IFERROR(VLOOKUP($J$2:$J$12502,Pollutant_mapping!$A$2:$B$9,2, FALSE),"")</f>
        <v/>
      </c>
    </row>
    <row r="388" spans="1:17" hidden="1">
      <c r="A388" t="s">
        <v>355</v>
      </c>
      <c r="C388" t="s">
        <v>356</v>
      </c>
      <c r="D388" t="s">
        <v>272</v>
      </c>
      <c r="E388" t="s">
        <v>39</v>
      </c>
      <c r="F388" t="s">
        <v>360</v>
      </c>
      <c r="G388" t="s">
        <v>41</v>
      </c>
      <c r="J388" t="s">
        <v>49</v>
      </c>
      <c r="K388">
        <v>17</v>
      </c>
      <c r="L388" t="s">
        <v>358</v>
      </c>
      <c r="M388">
        <v>4</v>
      </c>
      <c r="N388">
        <v>100</v>
      </c>
      <c r="O388" t="s">
        <v>359</v>
      </c>
      <c r="Q388" t="str">
        <f>IFERROR(VLOOKUP($J$2:$J$12502,Pollutant_mapping!$A$2:$B$9,2, FALSE),"")</f>
        <v/>
      </c>
    </row>
    <row r="389" spans="1:17" hidden="1">
      <c r="A389" t="s">
        <v>355</v>
      </c>
      <c r="C389" t="s">
        <v>356</v>
      </c>
      <c r="D389" t="s">
        <v>183</v>
      </c>
      <c r="E389" t="s">
        <v>39</v>
      </c>
      <c r="F389" t="s">
        <v>361</v>
      </c>
      <c r="G389" t="s">
        <v>41</v>
      </c>
      <c r="J389" t="s">
        <v>49</v>
      </c>
      <c r="K389">
        <v>17</v>
      </c>
      <c r="L389" t="s">
        <v>358</v>
      </c>
      <c r="M389">
        <v>4</v>
      </c>
      <c r="N389">
        <v>100</v>
      </c>
      <c r="O389" t="s">
        <v>359</v>
      </c>
      <c r="Q389" t="str">
        <f>IFERROR(VLOOKUP($J$2:$J$12502,Pollutant_mapping!$A$2:$B$9,2, FALSE),"")</f>
        <v/>
      </c>
    </row>
    <row r="390" spans="1:17" hidden="1">
      <c r="A390" t="s">
        <v>355</v>
      </c>
      <c r="C390" t="s">
        <v>356</v>
      </c>
      <c r="D390" t="s">
        <v>243</v>
      </c>
      <c r="E390" t="s">
        <v>39</v>
      </c>
      <c r="F390" t="s">
        <v>362</v>
      </c>
      <c r="G390" t="s">
        <v>41</v>
      </c>
      <c r="J390" t="s">
        <v>49</v>
      </c>
      <c r="K390">
        <v>17</v>
      </c>
      <c r="L390" t="s">
        <v>358</v>
      </c>
      <c r="M390">
        <v>4</v>
      </c>
      <c r="N390">
        <v>100</v>
      </c>
      <c r="O390" t="s">
        <v>359</v>
      </c>
      <c r="Q390" t="str">
        <f>IFERROR(VLOOKUP($J$2:$J$12502,Pollutant_mapping!$A$2:$B$9,2, FALSE),"")</f>
        <v/>
      </c>
    </row>
    <row r="391" spans="1:17" hidden="1">
      <c r="A391" t="s">
        <v>355</v>
      </c>
      <c r="C391" t="s">
        <v>356</v>
      </c>
      <c r="D391" t="s">
        <v>129</v>
      </c>
      <c r="E391" t="s">
        <v>39</v>
      </c>
      <c r="F391" t="s">
        <v>363</v>
      </c>
      <c r="G391" t="s">
        <v>41</v>
      </c>
      <c r="J391" t="s">
        <v>49</v>
      </c>
      <c r="K391">
        <v>17</v>
      </c>
      <c r="L391" t="s">
        <v>358</v>
      </c>
      <c r="M391">
        <v>4</v>
      </c>
      <c r="N391">
        <v>100</v>
      </c>
      <c r="O391" t="s">
        <v>359</v>
      </c>
      <c r="Q391" t="str">
        <f>IFERROR(VLOOKUP($J$2:$J$12502,Pollutant_mapping!$A$2:$B$9,2, FALSE),"")</f>
        <v/>
      </c>
    </row>
    <row r="392" spans="1:17" hidden="1">
      <c r="A392" t="s">
        <v>364</v>
      </c>
      <c r="C392" t="s">
        <v>365</v>
      </c>
      <c r="D392" t="s">
        <v>114</v>
      </c>
      <c r="E392" t="s">
        <v>39</v>
      </c>
      <c r="G392" t="s">
        <v>41</v>
      </c>
      <c r="J392" t="s">
        <v>366</v>
      </c>
      <c r="K392">
        <v>4.7</v>
      </c>
      <c r="L392" t="s">
        <v>367</v>
      </c>
      <c r="M392" t="s">
        <v>310</v>
      </c>
      <c r="N392">
        <v>47</v>
      </c>
      <c r="O392" t="s">
        <v>368</v>
      </c>
      <c r="Q392" t="str">
        <f>IFERROR(VLOOKUP($J$2:$J$12502,Pollutant_mapping!$A$2:$B$9,2, FALSE),"")</f>
        <v/>
      </c>
    </row>
    <row r="393" spans="1:17" hidden="1">
      <c r="A393" t="s">
        <v>247</v>
      </c>
      <c r="B393" t="s">
        <v>248</v>
      </c>
      <c r="C393" t="s">
        <v>249</v>
      </c>
      <c r="D393" t="s">
        <v>272</v>
      </c>
      <c r="E393" t="s">
        <v>120</v>
      </c>
      <c r="F393" t="s">
        <v>41</v>
      </c>
      <c r="G393" t="s">
        <v>164</v>
      </c>
      <c r="I393" t="s">
        <v>41</v>
      </c>
      <c r="J393" t="s">
        <v>366</v>
      </c>
      <c r="K393">
        <v>5</v>
      </c>
      <c r="L393" t="s">
        <v>193</v>
      </c>
      <c r="M393" t="s">
        <v>140</v>
      </c>
      <c r="N393">
        <v>50</v>
      </c>
      <c r="O393" t="s">
        <v>369</v>
      </c>
      <c r="P393" t="s">
        <v>164</v>
      </c>
      <c r="Q393" t="str">
        <f>IFERROR(VLOOKUP($J$2:$J$12502,Pollutant_mapping!$A$2:$B$9,2, FALSE),"")</f>
        <v/>
      </c>
    </row>
    <row r="394" spans="1:17" hidden="1">
      <c r="A394" t="s">
        <v>247</v>
      </c>
      <c r="B394" t="s">
        <v>248</v>
      </c>
      <c r="C394" t="s">
        <v>249</v>
      </c>
      <c r="D394" t="s">
        <v>370</v>
      </c>
      <c r="E394" t="s">
        <v>39</v>
      </c>
      <c r="F394" t="s">
        <v>371</v>
      </c>
      <c r="G394" t="s">
        <v>372</v>
      </c>
      <c r="I394" t="s">
        <v>41</v>
      </c>
      <c r="J394" t="s">
        <v>366</v>
      </c>
      <c r="K394">
        <v>5</v>
      </c>
      <c r="L394" t="s">
        <v>193</v>
      </c>
      <c r="M394" t="s">
        <v>140</v>
      </c>
      <c r="N394">
        <v>50</v>
      </c>
      <c r="O394" t="s">
        <v>369</v>
      </c>
      <c r="P394" t="s">
        <v>164</v>
      </c>
      <c r="Q394" t="str">
        <f>IFERROR(VLOOKUP($J$2:$J$12502,Pollutant_mapping!$A$2:$B$9,2, FALSE),"")</f>
        <v/>
      </c>
    </row>
    <row r="395" spans="1:17" hidden="1">
      <c r="A395" t="s">
        <v>278</v>
      </c>
      <c r="C395" t="s">
        <v>279</v>
      </c>
      <c r="D395" t="s">
        <v>183</v>
      </c>
      <c r="E395" t="s">
        <v>39</v>
      </c>
      <c r="F395" t="s">
        <v>373</v>
      </c>
      <c r="G395" t="s">
        <v>41</v>
      </c>
      <c r="J395" t="s">
        <v>131</v>
      </c>
      <c r="K395">
        <v>10</v>
      </c>
      <c r="L395" t="s">
        <v>282</v>
      </c>
      <c r="M395">
        <v>5</v>
      </c>
      <c r="N395">
        <v>30</v>
      </c>
      <c r="O395" t="s">
        <v>374</v>
      </c>
      <c r="Q395" t="str">
        <f>IFERROR(VLOOKUP($J$2:$J$12502,Pollutant_mapping!$A$2:$B$9,2, FALSE),"")</f>
        <v/>
      </c>
    </row>
    <row r="396" spans="1:17" hidden="1">
      <c r="A396" t="s">
        <v>278</v>
      </c>
      <c r="C396" t="s">
        <v>279</v>
      </c>
      <c r="D396" t="s">
        <v>183</v>
      </c>
      <c r="E396" t="s">
        <v>39</v>
      </c>
      <c r="F396" t="s">
        <v>373</v>
      </c>
      <c r="G396" t="s">
        <v>41</v>
      </c>
      <c r="J396" t="s">
        <v>49</v>
      </c>
      <c r="K396">
        <v>10</v>
      </c>
      <c r="L396" t="s">
        <v>282</v>
      </c>
      <c r="M396">
        <v>5</v>
      </c>
      <c r="N396">
        <v>30</v>
      </c>
      <c r="O396" t="s">
        <v>374</v>
      </c>
      <c r="Q396" t="str">
        <f>IFERROR(VLOOKUP($J$2:$J$12502,Pollutant_mapping!$A$2:$B$9,2, FALSE),"")</f>
        <v/>
      </c>
    </row>
    <row r="397" spans="1:17" hidden="1">
      <c r="A397" t="s">
        <v>56</v>
      </c>
      <c r="B397" t="s">
        <v>57</v>
      </c>
      <c r="C397" t="s">
        <v>58</v>
      </c>
      <c r="D397" t="s">
        <v>375</v>
      </c>
      <c r="E397" t="s">
        <v>39</v>
      </c>
      <c r="F397" t="s">
        <v>376</v>
      </c>
      <c r="G397" t="s">
        <v>61</v>
      </c>
      <c r="I397" t="s">
        <v>41</v>
      </c>
      <c r="J397" t="s">
        <v>202</v>
      </c>
      <c r="K397">
        <v>40</v>
      </c>
      <c r="L397" t="s">
        <v>193</v>
      </c>
      <c r="M397">
        <v>8</v>
      </c>
      <c r="N397">
        <v>60</v>
      </c>
      <c r="O397" t="s">
        <v>377</v>
      </c>
      <c r="P397" t="s">
        <v>64</v>
      </c>
      <c r="Q397" t="str">
        <f>IFERROR(VLOOKUP($J$2:$J$12502,Pollutant_mapping!$A$2:$B$9,2, FALSE),"")</f>
        <v/>
      </c>
    </row>
    <row r="398" spans="1:17" hidden="1">
      <c r="A398" t="s">
        <v>56</v>
      </c>
      <c r="B398" t="s">
        <v>57</v>
      </c>
      <c r="C398" t="s">
        <v>58</v>
      </c>
      <c r="D398" t="s">
        <v>59</v>
      </c>
      <c r="E398" t="s">
        <v>39</v>
      </c>
      <c r="F398" t="s">
        <v>60</v>
      </c>
      <c r="G398" t="s">
        <v>61</v>
      </c>
      <c r="I398" t="s">
        <v>41</v>
      </c>
      <c r="J398" t="s">
        <v>202</v>
      </c>
      <c r="K398">
        <v>40</v>
      </c>
      <c r="L398" t="s">
        <v>207</v>
      </c>
      <c r="M398">
        <v>8</v>
      </c>
      <c r="N398">
        <v>60</v>
      </c>
      <c r="O398" t="s">
        <v>377</v>
      </c>
      <c r="P398" t="s">
        <v>64</v>
      </c>
      <c r="Q398" t="str">
        <f>IFERROR(VLOOKUP($J$2:$J$12502,Pollutant_mapping!$A$2:$B$9,2, FALSE),"")</f>
        <v/>
      </c>
    </row>
    <row r="399" spans="1:17" hidden="1">
      <c r="A399" t="s">
        <v>56</v>
      </c>
      <c r="B399" t="s">
        <v>57</v>
      </c>
      <c r="C399" t="s">
        <v>58</v>
      </c>
      <c r="D399" t="s">
        <v>375</v>
      </c>
      <c r="E399" t="s">
        <v>39</v>
      </c>
      <c r="F399" t="s">
        <v>376</v>
      </c>
      <c r="G399" t="s">
        <v>61</v>
      </c>
      <c r="I399" t="s">
        <v>41</v>
      </c>
      <c r="J399" t="s">
        <v>192</v>
      </c>
      <c r="K399">
        <v>70</v>
      </c>
      <c r="L399" t="s">
        <v>193</v>
      </c>
      <c r="M399">
        <v>14</v>
      </c>
      <c r="N399">
        <v>105</v>
      </c>
      <c r="O399" t="s">
        <v>377</v>
      </c>
      <c r="P399" t="s">
        <v>64</v>
      </c>
      <c r="Q399" t="str">
        <f>IFERROR(VLOOKUP($J$2:$J$12502,Pollutant_mapping!$A$2:$B$9,2, FALSE),"")</f>
        <v/>
      </c>
    </row>
    <row r="400" spans="1:17" hidden="1">
      <c r="A400" t="s">
        <v>56</v>
      </c>
      <c r="B400" t="s">
        <v>57</v>
      </c>
      <c r="C400" t="s">
        <v>58</v>
      </c>
      <c r="D400" t="s">
        <v>59</v>
      </c>
      <c r="E400" t="s">
        <v>39</v>
      </c>
      <c r="F400" t="s">
        <v>60</v>
      </c>
      <c r="G400" t="s">
        <v>61</v>
      </c>
      <c r="I400" t="s">
        <v>41</v>
      </c>
      <c r="J400" t="s">
        <v>192</v>
      </c>
      <c r="K400">
        <v>70</v>
      </c>
      <c r="L400" t="s">
        <v>207</v>
      </c>
      <c r="M400">
        <v>14</v>
      </c>
      <c r="N400">
        <v>105</v>
      </c>
      <c r="O400" t="s">
        <v>377</v>
      </c>
      <c r="P400" t="s">
        <v>64</v>
      </c>
      <c r="Q400" t="str">
        <f>IFERROR(VLOOKUP($J$2:$J$12502,Pollutant_mapping!$A$2:$B$9,2, FALSE),"")</f>
        <v/>
      </c>
    </row>
    <row r="401" spans="1:25" hidden="1">
      <c r="A401" t="s">
        <v>56</v>
      </c>
      <c r="B401" t="s">
        <v>57</v>
      </c>
      <c r="C401" t="s">
        <v>58</v>
      </c>
      <c r="D401" t="s">
        <v>375</v>
      </c>
      <c r="E401" t="s">
        <v>39</v>
      </c>
      <c r="F401" t="s">
        <v>376</v>
      </c>
      <c r="G401" t="s">
        <v>61</v>
      </c>
      <c r="I401" t="s">
        <v>41</v>
      </c>
      <c r="J401" t="s">
        <v>199</v>
      </c>
      <c r="K401">
        <v>80</v>
      </c>
      <c r="L401" t="s">
        <v>193</v>
      </c>
      <c r="M401">
        <v>16</v>
      </c>
      <c r="N401">
        <v>120</v>
      </c>
      <c r="O401" t="s">
        <v>377</v>
      </c>
      <c r="P401" t="s">
        <v>64</v>
      </c>
      <c r="Q401" t="str">
        <f>IFERROR(VLOOKUP($J$2:$J$12502,Pollutant_mapping!$A$2:$B$9,2, FALSE),"")</f>
        <v/>
      </c>
    </row>
    <row r="402" spans="1:25" hidden="1">
      <c r="A402" t="s">
        <v>56</v>
      </c>
      <c r="B402" t="s">
        <v>57</v>
      </c>
      <c r="C402" t="s">
        <v>58</v>
      </c>
      <c r="D402" t="s">
        <v>59</v>
      </c>
      <c r="E402" t="s">
        <v>39</v>
      </c>
      <c r="F402" t="s">
        <v>60</v>
      </c>
      <c r="G402" t="s">
        <v>61</v>
      </c>
      <c r="I402" t="s">
        <v>41</v>
      </c>
      <c r="J402" t="s">
        <v>199</v>
      </c>
      <c r="K402">
        <v>80</v>
      </c>
      <c r="L402" t="s">
        <v>207</v>
      </c>
      <c r="M402">
        <v>16</v>
      </c>
      <c r="N402">
        <v>120</v>
      </c>
      <c r="O402" t="s">
        <v>377</v>
      </c>
      <c r="P402" t="s">
        <v>64</v>
      </c>
      <c r="Q402" t="str">
        <f>IFERROR(VLOOKUP($J$2:$J$12502,Pollutant_mapping!$A$2:$B$9,2, FALSE),"")</f>
        <v/>
      </c>
    </row>
    <row r="403" spans="1:25" hidden="1">
      <c r="A403" t="s">
        <v>56</v>
      </c>
      <c r="B403" t="s">
        <v>57</v>
      </c>
      <c r="C403" t="s">
        <v>58</v>
      </c>
      <c r="D403" t="s">
        <v>375</v>
      </c>
      <c r="E403" t="s">
        <v>39</v>
      </c>
      <c r="F403" t="s">
        <v>376</v>
      </c>
      <c r="G403" t="s">
        <v>61</v>
      </c>
      <c r="I403" t="s">
        <v>41</v>
      </c>
      <c r="J403" t="s">
        <v>198</v>
      </c>
      <c r="K403">
        <v>160</v>
      </c>
      <c r="L403" t="s">
        <v>193</v>
      </c>
      <c r="M403">
        <v>32</v>
      </c>
      <c r="N403">
        <v>240</v>
      </c>
      <c r="O403" t="s">
        <v>377</v>
      </c>
      <c r="P403" t="s">
        <v>64</v>
      </c>
      <c r="Q403" t="str">
        <f>IFERROR(VLOOKUP($J$2:$J$12502,Pollutant_mapping!$A$2:$B$9,2, FALSE),"")</f>
        <v/>
      </c>
    </row>
    <row r="404" spans="1:25" hidden="1">
      <c r="A404" t="s">
        <v>56</v>
      </c>
      <c r="B404" t="s">
        <v>57</v>
      </c>
      <c r="C404" t="s">
        <v>58</v>
      </c>
      <c r="D404" t="s">
        <v>59</v>
      </c>
      <c r="E404" t="s">
        <v>39</v>
      </c>
      <c r="F404" t="s">
        <v>60</v>
      </c>
      <c r="G404" t="s">
        <v>61</v>
      </c>
      <c r="I404" t="s">
        <v>41</v>
      </c>
      <c r="J404" t="s">
        <v>198</v>
      </c>
      <c r="K404">
        <v>160</v>
      </c>
      <c r="L404" t="s">
        <v>207</v>
      </c>
      <c r="M404">
        <v>32</v>
      </c>
      <c r="N404">
        <v>240</v>
      </c>
      <c r="O404" t="s">
        <v>377</v>
      </c>
      <c r="P404" t="s">
        <v>64</v>
      </c>
      <c r="Q404" t="str">
        <f>IFERROR(VLOOKUP($J$2:$J$12502,Pollutant_mapping!$A$2:$B$9,2, FALSE),"")</f>
        <v/>
      </c>
    </row>
    <row r="405" spans="1:25" hidden="1">
      <c r="A405" t="s">
        <v>378</v>
      </c>
      <c r="C405" t="s">
        <v>379</v>
      </c>
      <c r="D405" t="s">
        <v>114</v>
      </c>
      <c r="E405" t="s">
        <v>39</v>
      </c>
      <c r="F405" t="s">
        <v>380</v>
      </c>
      <c r="G405" t="s">
        <v>41</v>
      </c>
      <c r="J405" t="s">
        <v>202</v>
      </c>
      <c r="K405">
        <v>0.02</v>
      </c>
      <c r="L405" t="s">
        <v>381</v>
      </c>
      <c r="M405" t="s">
        <v>315</v>
      </c>
      <c r="N405">
        <v>1</v>
      </c>
      <c r="O405" t="s">
        <v>382</v>
      </c>
      <c r="Q405" t="str">
        <f>IFERROR(VLOOKUP($J$2:$J$12502,Pollutant_mapping!$A$2:$B$9,2, FALSE),"")</f>
        <v/>
      </c>
      <c r="Y405" t="s">
        <v>383</v>
      </c>
    </row>
    <row r="406" spans="1:25" hidden="1">
      <c r="A406" t="s">
        <v>378</v>
      </c>
      <c r="C406" t="s">
        <v>379</v>
      </c>
      <c r="D406" t="s">
        <v>114</v>
      </c>
      <c r="E406" t="s">
        <v>39</v>
      </c>
      <c r="F406" t="s">
        <v>380</v>
      </c>
      <c r="G406" t="s">
        <v>41</v>
      </c>
      <c r="J406" t="s">
        <v>192</v>
      </c>
      <c r="K406">
        <v>0.02</v>
      </c>
      <c r="L406" t="s">
        <v>381</v>
      </c>
      <c r="M406" t="s">
        <v>315</v>
      </c>
      <c r="N406">
        <v>1</v>
      </c>
      <c r="O406" t="s">
        <v>382</v>
      </c>
      <c r="Q406" t="str">
        <f>IFERROR(VLOOKUP($J$2:$J$12502,Pollutant_mapping!$A$2:$B$9,2, FALSE),"")</f>
        <v/>
      </c>
    </row>
    <row r="407" spans="1:25" hidden="1">
      <c r="A407" t="s">
        <v>378</v>
      </c>
      <c r="C407" t="s">
        <v>379</v>
      </c>
      <c r="D407" t="s">
        <v>136</v>
      </c>
      <c r="E407" t="s">
        <v>39</v>
      </c>
      <c r="F407" t="s">
        <v>384</v>
      </c>
      <c r="G407" t="s">
        <v>41</v>
      </c>
      <c r="J407" t="s">
        <v>202</v>
      </c>
      <c r="K407">
        <v>9</v>
      </c>
      <c r="L407" t="s">
        <v>381</v>
      </c>
      <c r="M407">
        <v>5</v>
      </c>
      <c r="N407">
        <v>15</v>
      </c>
      <c r="O407" t="s">
        <v>382</v>
      </c>
      <c r="Q407" t="str">
        <f>IFERROR(VLOOKUP($J$2:$J$12502,Pollutant_mapping!$A$2:$B$9,2, FALSE),"")</f>
        <v/>
      </c>
    </row>
    <row r="408" spans="1:25" hidden="1">
      <c r="A408" t="s">
        <v>378</v>
      </c>
      <c r="C408" t="s">
        <v>379</v>
      </c>
      <c r="D408" t="s">
        <v>136</v>
      </c>
      <c r="E408" t="s">
        <v>39</v>
      </c>
      <c r="F408" t="s">
        <v>384</v>
      </c>
      <c r="G408" t="s">
        <v>41</v>
      </c>
      <c r="J408" t="s">
        <v>192</v>
      </c>
      <c r="K408">
        <v>9</v>
      </c>
      <c r="L408" t="s">
        <v>381</v>
      </c>
      <c r="M408">
        <v>5</v>
      </c>
      <c r="N408">
        <v>15</v>
      </c>
      <c r="O408" t="s">
        <v>382</v>
      </c>
      <c r="Q408" t="str">
        <f>IFERROR(VLOOKUP($J$2:$J$12502,Pollutant_mapping!$A$2:$B$9,2, FALSE),"")</f>
        <v/>
      </c>
    </row>
    <row r="409" spans="1:25" hidden="1">
      <c r="A409" t="s">
        <v>378</v>
      </c>
      <c r="C409" t="s">
        <v>379</v>
      </c>
      <c r="D409" t="s">
        <v>114</v>
      </c>
      <c r="E409" t="s">
        <v>39</v>
      </c>
      <c r="F409" t="s">
        <v>380</v>
      </c>
      <c r="G409" t="s">
        <v>41</v>
      </c>
      <c r="J409" t="s">
        <v>198</v>
      </c>
      <c r="K409">
        <v>0.01</v>
      </c>
      <c r="L409" t="s">
        <v>381</v>
      </c>
      <c r="M409" t="s">
        <v>284</v>
      </c>
      <c r="N409" t="s">
        <v>46</v>
      </c>
      <c r="O409" t="s">
        <v>382</v>
      </c>
      <c r="Q409" t="str">
        <f>IFERROR(VLOOKUP($J$2:$J$12502,Pollutant_mapping!$A$2:$B$9,2, FALSE),"")</f>
        <v/>
      </c>
    </row>
    <row r="410" spans="1:25" hidden="1">
      <c r="A410" t="s">
        <v>378</v>
      </c>
      <c r="C410" t="s">
        <v>379</v>
      </c>
      <c r="D410" t="s">
        <v>136</v>
      </c>
      <c r="E410" t="s">
        <v>39</v>
      </c>
      <c r="F410" t="s">
        <v>384</v>
      </c>
      <c r="G410" t="s">
        <v>41</v>
      </c>
      <c r="J410" t="s">
        <v>198</v>
      </c>
      <c r="K410">
        <v>1.1000000000000001</v>
      </c>
      <c r="L410" t="s">
        <v>381</v>
      </c>
      <c r="M410" t="s">
        <v>44</v>
      </c>
      <c r="N410" t="s">
        <v>385</v>
      </c>
      <c r="O410" t="s">
        <v>382</v>
      </c>
      <c r="Q410" t="str">
        <f>IFERROR(VLOOKUP($J$2:$J$12502,Pollutant_mapping!$A$2:$B$9,2, FALSE),"")</f>
        <v/>
      </c>
    </row>
    <row r="411" spans="1:25" hidden="1">
      <c r="A411" t="s">
        <v>386</v>
      </c>
      <c r="C411" t="s">
        <v>387</v>
      </c>
      <c r="D411" t="s">
        <v>108</v>
      </c>
      <c r="E411" t="s">
        <v>120</v>
      </c>
      <c r="G411" t="s">
        <v>41</v>
      </c>
      <c r="I411" t="s">
        <v>41</v>
      </c>
      <c r="J411" t="s">
        <v>366</v>
      </c>
      <c r="K411">
        <v>2E-3</v>
      </c>
      <c r="L411" t="s">
        <v>388</v>
      </c>
      <c r="M411" t="s">
        <v>389</v>
      </c>
      <c r="N411" t="s">
        <v>119</v>
      </c>
      <c r="O411" t="s">
        <v>390</v>
      </c>
      <c r="Q411" t="str">
        <f>IFERROR(VLOOKUP($J$2:$J$12502,Pollutant_mapping!$A$2:$B$9,2, FALSE),"")</f>
        <v/>
      </c>
      <c r="X411" s="14"/>
    </row>
    <row r="412" spans="1:25" hidden="1">
      <c r="A412" t="s">
        <v>391</v>
      </c>
      <c r="C412" t="s">
        <v>392</v>
      </c>
      <c r="D412" t="s">
        <v>114</v>
      </c>
      <c r="E412" t="s">
        <v>39</v>
      </c>
      <c r="G412" t="s">
        <v>41</v>
      </c>
      <c r="J412" t="s">
        <v>366</v>
      </c>
      <c r="K412">
        <v>2E-3</v>
      </c>
      <c r="L412" t="s">
        <v>388</v>
      </c>
      <c r="M412" t="s">
        <v>389</v>
      </c>
      <c r="N412" t="s">
        <v>119</v>
      </c>
      <c r="O412" t="s">
        <v>390</v>
      </c>
      <c r="Q412" t="str">
        <f>IFERROR(VLOOKUP($J$2:$J$12502,Pollutant_mapping!$A$2:$B$9,2, FALSE),"")</f>
        <v/>
      </c>
    </row>
    <row r="413" spans="1:25" hidden="1">
      <c r="A413" t="s">
        <v>393</v>
      </c>
      <c r="C413" t="s">
        <v>394</v>
      </c>
      <c r="D413" t="s">
        <v>395</v>
      </c>
      <c r="E413" t="s">
        <v>39</v>
      </c>
      <c r="F413" t="s">
        <v>396</v>
      </c>
      <c r="G413" t="s">
        <v>41</v>
      </c>
      <c r="J413" t="s">
        <v>79</v>
      </c>
      <c r="K413">
        <v>9050</v>
      </c>
      <c r="L413" t="s">
        <v>397</v>
      </c>
      <c r="M413">
        <v>1100</v>
      </c>
      <c r="N413">
        <v>17000</v>
      </c>
      <c r="O413" t="s">
        <v>398</v>
      </c>
      <c r="Q413" t="str">
        <f>IFERROR(VLOOKUP($J$2:$J$12502,Pollutant_mapping!$A$2:$B$9,2, FALSE),"")</f>
        <v>SOx</v>
      </c>
    </row>
    <row r="414" spans="1:25" hidden="1">
      <c r="A414" t="s">
        <v>399</v>
      </c>
      <c r="C414" t="s">
        <v>400</v>
      </c>
      <c r="D414" t="s">
        <v>114</v>
      </c>
      <c r="E414" t="s">
        <v>39</v>
      </c>
      <c r="F414" t="s">
        <v>401</v>
      </c>
      <c r="G414" t="s">
        <v>41</v>
      </c>
      <c r="I414" t="s">
        <v>402</v>
      </c>
      <c r="J414" t="s">
        <v>298</v>
      </c>
      <c r="K414">
        <v>0.56000000000000005</v>
      </c>
      <c r="L414" t="s">
        <v>121</v>
      </c>
      <c r="M414" t="s">
        <v>252</v>
      </c>
      <c r="N414">
        <v>1</v>
      </c>
      <c r="O414" t="s">
        <v>403</v>
      </c>
      <c r="Q414" t="str">
        <f>IFERROR(VLOOKUP($J$2:$J$12502,Pollutant_mapping!$A$2:$B$9,2, FALSE),"")</f>
        <v>CO</v>
      </c>
    </row>
    <row r="415" spans="1:25" hidden="1">
      <c r="A415" t="s">
        <v>399</v>
      </c>
      <c r="C415" t="s">
        <v>400</v>
      </c>
      <c r="D415" t="s">
        <v>114</v>
      </c>
      <c r="E415" t="s">
        <v>39</v>
      </c>
      <c r="F415" t="s">
        <v>401</v>
      </c>
      <c r="G415" t="s">
        <v>41</v>
      </c>
      <c r="I415" t="s">
        <v>402</v>
      </c>
      <c r="J415" t="s">
        <v>217</v>
      </c>
      <c r="K415">
        <v>0.66</v>
      </c>
      <c r="L415" t="s">
        <v>121</v>
      </c>
      <c r="M415" t="s">
        <v>252</v>
      </c>
      <c r="N415">
        <v>1</v>
      </c>
      <c r="O415" t="s">
        <v>403</v>
      </c>
      <c r="Q415" t="str">
        <f>IFERROR(VLOOKUP($J$2:$J$12502,Pollutant_mapping!$A$2:$B$9,2, FALSE),"")</f>
        <v/>
      </c>
    </row>
    <row r="416" spans="1:25" hidden="1">
      <c r="A416" t="s">
        <v>66</v>
      </c>
      <c r="C416" t="s">
        <v>67</v>
      </c>
      <c r="D416" t="s">
        <v>404</v>
      </c>
      <c r="E416" t="s">
        <v>120</v>
      </c>
      <c r="F416" t="s">
        <v>41</v>
      </c>
      <c r="G416" t="s">
        <v>164</v>
      </c>
      <c r="I416" t="s">
        <v>41</v>
      </c>
      <c r="J416" t="s">
        <v>198</v>
      </c>
      <c r="K416">
        <v>4</v>
      </c>
      <c r="L416" t="s">
        <v>207</v>
      </c>
      <c r="M416">
        <v>2</v>
      </c>
      <c r="N416">
        <v>8</v>
      </c>
      <c r="O416" t="s">
        <v>405</v>
      </c>
      <c r="P416" t="s">
        <v>164</v>
      </c>
      <c r="Q416" t="str">
        <f>IFERROR(VLOOKUP($J$2:$J$12502,Pollutant_mapping!$A$2:$B$9,2, FALSE),"")</f>
        <v/>
      </c>
    </row>
    <row r="417" spans="1:24" hidden="1">
      <c r="A417" t="s">
        <v>72</v>
      </c>
      <c r="B417" t="s">
        <v>57</v>
      </c>
      <c r="C417" t="s">
        <v>73</v>
      </c>
      <c r="D417" t="s">
        <v>404</v>
      </c>
      <c r="E417" t="s">
        <v>120</v>
      </c>
      <c r="F417" t="s">
        <v>41</v>
      </c>
      <c r="G417" t="s">
        <v>164</v>
      </c>
      <c r="I417" t="s">
        <v>41</v>
      </c>
      <c r="J417" t="s">
        <v>198</v>
      </c>
      <c r="K417">
        <v>4</v>
      </c>
      <c r="L417" t="s">
        <v>207</v>
      </c>
      <c r="M417">
        <v>2</v>
      </c>
      <c r="N417">
        <v>8</v>
      </c>
      <c r="O417" t="s">
        <v>405</v>
      </c>
      <c r="P417" t="s">
        <v>164</v>
      </c>
      <c r="Q417" t="str">
        <f>IFERROR(VLOOKUP($J$2:$J$12502,Pollutant_mapping!$A$2:$B$9,2, FALSE),"")</f>
        <v/>
      </c>
    </row>
    <row r="418" spans="1:24" hidden="1">
      <c r="A418" t="s">
        <v>88</v>
      </c>
      <c r="B418" t="s">
        <v>57</v>
      </c>
      <c r="C418" t="s">
        <v>89</v>
      </c>
      <c r="D418" t="s">
        <v>404</v>
      </c>
      <c r="E418" t="s">
        <v>120</v>
      </c>
      <c r="F418" t="s">
        <v>41</v>
      </c>
      <c r="G418" t="s">
        <v>164</v>
      </c>
      <c r="I418" t="s">
        <v>41</v>
      </c>
      <c r="J418" t="s">
        <v>198</v>
      </c>
      <c r="K418">
        <v>4</v>
      </c>
      <c r="L418" t="s">
        <v>207</v>
      </c>
      <c r="M418">
        <v>2</v>
      </c>
      <c r="N418">
        <v>8</v>
      </c>
      <c r="O418" t="s">
        <v>405</v>
      </c>
      <c r="P418" t="s">
        <v>164</v>
      </c>
      <c r="Q418" t="str">
        <f>IFERROR(VLOOKUP($J$2:$J$12502,Pollutant_mapping!$A$2:$B$9,2, FALSE),"")</f>
        <v/>
      </c>
    </row>
    <row r="419" spans="1:24" hidden="1">
      <c r="A419" t="s">
        <v>56</v>
      </c>
      <c r="B419" t="s">
        <v>57</v>
      </c>
      <c r="C419" t="s">
        <v>58</v>
      </c>
      <c r="D419" t="s">
        <v>406</v>
      </c>
      <c r="E419" t="s">
        <v>39</v>
      </c>
      <c r="F419" t="s">
        <v>407</v>
      </c>
      <c r="G419" t="s">
        <v>162</v>
      </c>
      <c r="I419" t="s">
        <v>41</v>
      </c>
      <c r="J419" t="s">
        <v>198</v>
      </c>
      <c r="K419">
        <v>4</v>
      </c>
      <c r="L419" t="s">
        <v>207</v>
      </c>
      <c r="M419">
        <v>2</v>
      </c>
      <c r="N419">
        <v>8</v>
      </c>
      <c r="O419" t="s">
        <v>405</v>
      </c>
      <c r="P419" t="s">
        <v>164</v>
      </c>
      <c r="Q419" t="str">
        <f>IFERROR(VLOOKUP($J$2:$J$12502,Pollutant_mapping!$A$2:$B$9,2, FALSE),"")</f>
        <v/>
      </c>
    </row>
    <row r="420" spans="1:24" hidden="1">
      <c r="A420" t="s">
        <v>56</v>
      </c>
      <c r="B420" t="s">
        <v>57</v>
      </c>
      <c r="C420" t="s">
        <v>58</v>
      </c>
      <c r="D420" t="s">
        <v>408</v>
      </c>
      <c r="E420" t="s">
        <v>39</v>
      </c>
      <c r="F420" t="s">
        <v>409</v>
      </c>
      <c r="G420" t="s">
        <v>162</v>
      </c>
      <c r="I420" t="s">
        <v>41</v>
      </c>
      <c r="J420" t="s">
        <v>198</v>
      </c>
      <c r="K420">
        <v>4</v>
      </c>
      <c r="L420" t="s">
        <v>207</v>
      </c>
      <c r="M420">
        <v>2</v>
      </c>
      <c r="N420">
        <v>8</v>
      </c>
      <c r="O420" t="s">
        <v>405</v>
      </c>
      <c r="P420" t="s">
        <v>164</v>
      </c>
      <c r="Q420" t="str">
        <f>IFERROR(VLOOKUP($J$2:$J$12502,Pollutant_mapping!$A$2:$B$9,2, FALSE),"")</f>
        <v/>
      </c>
    </row>
    <row r="421" spans="1:24" hidden="1">
      <c r="A421" t="s">
        <v>66</v>
      </c>
      <c r="C421" t="s">
        <v>67</v>
      </c>
      <c r="D421" t="s">
        <v>410</v>
      </c>
      <c r="E421" t="s">
        <v>39</v>
      </c>
      <c r="F421" t="s">
        <v>411</v>
      </c>
      <c r="G421" t="s">
        <v>162</v>
      </c>
      <c r="I421" t="s">
        <v>41</v>
      </c>
      <c r="J421" t="s">
        <v>198</v>
      </c>
      <c r="K421">
        <v>4</v>
      </c>
      <c r="L421" t="s">
        <v>207</v>
      </c>
      <c r="M421">
        <v>2</v>
      </c>
      <c r="N421">
        <v>8</v>
      </c>
      <c r="O421" t="s">
        <v>405</v>
      </c>
      <c r="P421" t="s">
        <v>164</v>
      </c>
      <c r="Q421" t="str">
        <f>IFERROR(VLOOKUP($J$2:$J$12502,Pollutant_mapping!$A$2:$B$9,2, FALSE),"")</f>
        <v/>
      </c>
    </row>
    <row r="422" spans="1:24" hidden="1">
      <c r="A422" t="s">
        <v>72</v>
      </c>
      <c r="B422" t="s">
        <v>57</v>
      </c>
      <c r="C422" t="s">
        <v>73</v>
      </c>
      <c r="D422" t="s">
        <v>410</v>
      </c>
      <c r="E422" t="s">
        <v>39</v>
      </c>
      <c r="F422" t="s">
        <v>411</v>
      </c>
      <c r="G422" t="s">
        <v>162</v>
      </c>
      <c r="I422" t="s">
        <v>41</v>
      </c>
      <c r="J422" t="s">
        <v>198</v>
      </c>
      <c r="K422">
        <v>4</v>
      </c>
      <c r="L422" t="s">
        <v>207</v>
      </c>
      <c r="M422">
        <v>2</v>
      </c>
      <c r="N422">
        <v>8</v>
      </c>
      <c r="O422" t="s">
        <v>405</v>
      </c>
      <c r="P422" t="s">
        <v>164</v>
      </c>
      <c r="Q422" t="str">
        <f>IFERROR(VLOOKUP($J$2:$J$12502,Pollutant_mapping!$A$2:$B$9,2, FALSE),"")</f>
        <v/>
      </c>
    </row>
    <row r="423" spans="1:24" hidden="1">
      <c r="A423" t="s">
        <v>88</v>
      </c>
      <c r="B423" t="s">
        <v>57</v>
      </c>
      <c r="C423" t="s">
        <v>89</v>
      </c>
      <c r="D423" t="s">
        <v>410</v>
      </c>
      <c r="E423" t="s">
        <v>39</v>
      </c>
      <c r="F423" t="s">
        <v>411</v>
      </c>
      <c r="G423" t="s">
        <v>162</v>
      </c>
      <c r="I423" t="s">
        <v>41</v>
      </c>
      <c r="J423" t="s">
        <v>198</v>
      </c>
      <c r="K423">
        <v>4</v>
      </c>
      <c r="L423" t="s">
        <v>207</v>
      </c>
      <c r="M423">
        <v>2</v>
      </c>
      <c r="N423">
        <v>8</v>
      </c>
      <c r="O423" t="s">
        <v>405</v>
      </c>
      <c r="P423" t="s">
        <v>164</v>
      </c>
      <c r="Q423" t="str">
        <f>IFERROR(VLOOKUP($J$2:$J$12502,Pollutant_mapping!$A$2:$B$9,2, FALSE),"")</f>
        <v/>
      </c>
    </row>
    <row r="424" spans="1:24" hidden="1">
      <c r="A424" t="s">
        <v>66</v>
      </c>
      <c r="C424" t="s">
        <v>67</v>
      </c>
      <c r="D424" t="s">
        <v>160</v>
      </c>
      <c r="E424" t="s">
        <v>39</v>
      </c>
      <c r="F424" t="s">
        <v>161</v>
      </c>
      <c r="G424" t="s">
        <v>162</v>
      </c>
      <c r="I424" t="s">
        <v>41</v>
      </c>
      <c r="J424" t="s">
        <v>198</v>
      </c>
      <c r="K424">
        <v>4</v>
      </c>
      <c r="L424" t="s">
        <v>207</v>
      </c>
      <c r="M424">
        <v>2</v>
      </c>
      <c r="N424">
        <v>8</v>
      </c>
      <c r="O424" t="s">
        <v>405</v>
      </c>
      <c r="P424" t="s">
        <v>164</v>
      </c>
      <c r="Q424" t="str">
        <f>IFERROR(VLOOKUP($J$2:$J$12502,Pollutant_mapping!$A$2:$B$9,2, FALSE),"")</f>
        <v/>
      </c>
    </row>
    <row r="425" spans="1:24" hidden="1">
      <c r="A425" t="s">
        <v>72</v>
      </c>
      <c r="B425" t="s">
        <v>57</v>
      </c>
      <c r="C425" t="s">
        <v>73</v>
      </c>
      <c r="D425" t="s">
        <v>160</v>
      </c>
      <c r="E425" t="s">
        <v>39</v>
      </c>
      <c r="F425" t="s">
        <v>161</v>
      </c>
      <c r="G425" t="s">
        <v>162</v>
      </c>
      <c r="I425" t="s">
        <v>41</v>
      </c>
      <c r="J425" t="s">
        <v>198</v>
      </c>
      <c r="K425">
        <v>4</v>
      </c>
      <c r="L425" t="s">
        <v>207</v>
      </c>
      <c r="M425">
        <v>2</v>
      </c>
      <c r="N425">
        <v>8</v>
      </c>
      <c r="O425" t="s">
        <v>405</v>
      </c>
      <c r="P425" t="s">
        <v>164</v>
      </c>
      <c r="Q425" t="str">
        <f>IFERROR(VLOOKUP($J$2:$J$12502,Pollutant_mapping!$A$2:$B$9,2, FALSE),"")</f>
        <v/>
      </c>
      <c r="X425" s="14"/>
    </row>
    <row r="426" spans="1:24" hidden="1">
      <c r="A426" t="s">
        <v>88</v>
      </c>
      <c r="B426" t="s">
        <v>57</v>
      </c>
      <c r="C426" t="s">
        <v>89</v>
      </c>
      <c r="D426" t="s">
        <v>160</v>
      </c>
      <c r="E426" t="s">
        <v>39</v>
      </c>
      <c r="F426" t="s">
        <v>161</v>
      </c>
      <c r="G426" t="s">
        <v>162</v>
      </c>
      <c r="I426" t="s">
        <v>41</v>
      </c>
      <c r="J426" t="s">
        <v>198</v>
      </c>
      <c r="K426">
        <v>4</v>
      </c>
      <c r="L426" t="s">
        <v>207</v>
      </c>
      <c r="M426">
        <v>2</v>
      </c>
      <c r="N426">
        <v>8</v>
      </c>
      <c r="O426" t="s">
        <v>405</v>
      </c>
      <c r="P426" t="s">
        <v>164</v>
      </c>
      <c r="Q426" t="str">
        <f>IFERROR(VLOOKUP($J$2:$J$12502,Pollutant_mapping!$A$2:$B$9,2, FALSE),"")</f>
        <v/>
      </c>
    </row>
    <row r="427" spans="1:24" hidden="1">
      <c r="A427" t="s">
        <v>66</v>
      </c>
      <c r="C427" t="s">
        <v>67</v>
      </c>
      <c r="D427" t="s">
        <v>412</v>
      </c>
      <c r="E427" t="s">
        <v>39</v>
      </c>
      <c r="F427" t="s">
        <v>413</v>
      </c>
      <c r="G427" t="s">
        <v>162</v>
      </c>
      <c r="I427" t="s">
        <v>41</v>
      </c>
      <c r="J427" t="s">
        <v>198</v>
      </c>
      <c r="K427">
        <v>4</v>
      </c>
      <c r="L427" t="s">
        <v>207</v>
      </c>
      <c r="M427">
        <v>2</v>
      </c>
      <c r="N427">
        <v>8</v>
      </c>
      <c r="O427" t="s">
        <v>405</v>
      </c>
      <c r="P427" t="s">
        <v>164</v>
      </c>
      <c r="Q427" t="str">
        <f>IFERROR(VLOOKUP($J$2:$J$12502,Pollutant_mapping!$A$2:$B$9,2, FALSE),"")</f>
        <v/>
      </c>
    </row>
    <row r="428" spans="1:24" hidden="1">
      <c r="A428" t="s">
        <v>72</v>
      </c>
      <c r="B428" t="s">
        <v>57</v>
      </c>
      <c r="C428" t="s">
        <v>73</v>
      </c>
      <c r="D428" t="s">
        <v>412</v>
      </c>
      <c r="E428" t="s">
        <v>39</v>
      </c>
      <c r="F428" t="s">
        <v>413</v>
      </c>
      <c r="G428" t="s">
        <v>162</v>
      </c>
      <c r="I428" t="s">
        <v>41</v>
      </c>
      <c r="J428" t="s">
        <v>198</v>
      </c>
      <c r="K428">
        <v>4</v>
      </c>
      <c r="L428" t="s">
        <v>207</v>
      </c>
      <c r="M428">
        <v>2</v>
      </c>
      <c r="N428">
        <v>8</v>
      </c>
      <c r="O428" t="s">
        <v>405</v>
      </c>
      <c r="P428" t="s">
        <v>164</v>
      </c>
      <c r="Q428" t="str">
        <f>IFERROR(VLOOKUP($J$2:$J$12502,Pollutant_mapping!$A$2:$B$9,2, FALSE),"")</f>
        <v/>
      </c>
    </row>
    <row r="429" spans="1:24" hidden="1">
      <c r="A429" t="s">
        <v>88</v>
      </c>
      <c r="B429" t="s">
        <v>57</v>
      </c>
      <c r="C429" t="s">
        <v>89</v>
      </c>
      <c r="D429" t="s">
        <v>412</v>
      </c>
      <c r="E429" t="s">
        <v>39</v>
      </c>
      <c r="F429" t="s">
        <v>413</v>
      </c>
      <c r="G429" t="s">
        <v>162</v>
      </c>
      <c r="I429" t="s">
        <v>41</v>
      </c>
      <c r="J429" t="s">
        <v>198</v>
      </c>
      <c r="K429">
        <v>4</v>
      </c>
      <c r="L429" t="s">
        <v>207</v>
      </c>
      <c r="M429">
        <v>2</v>
      </c>
      <c r="N429">
        <v>8</v>
      </c>
      <c r="O429" t="s">
        <v>405</v>
      </c>
      <c r="P429" t="s">
        <v>164</v>
      </c>
      <c r="Q429" t="str">
        <f>IFERROR(VLOOKUP($J$2:$J$12502,Pollutant_mapping!$A$2:$B$9,2, FALSE),"")</f>
        <v/>
      </c>
    </row>
    <row r="430" spans="1:24" hidden="1">
      <c r="A430" t="s">
        <v>66</v>
      </c>
      <c r="C430" t="s">
        <v>67</v>
      </c>
      <c r="D430" t="s">
        <v>414</v>
      </c>
      <c r="E430" t="s">
        <v>39</v>
      </c>
      <c r="F430" t="s">
        <v>415</v>
      </c>
      <c r="G430" t="s">
        <v>162</v>
      </c>
      <c r="I430" t="s">
        <v>41</v>
      </c>
      <c r="J430" t="s">
        <v>198</v>
      </c>
      <c r="K430">
        <v>4</v>
      </c>
      <c r="L430" t="s">
        <v>207</v>
      </c>
      <c r="M430">
        <v>2</v>
      </c>
      <c r="N430">
        <v>8</v>
      </c>
      <c r="O430" t="s">
        <v>405</v>
      </c>
      <c r="P430" t="s">
        <v>164</v>
      </c>
      <c r="Q430" t="str">
        <f>IFERROR(VLOOKUP($J$2:$J$12502,Pollutant_mapping!$A$2:$B$9,2, FALSE),"")</f>
        <v/>
      </c>
    </row>
    <row r="431" spans="1:24" hidden="1">
      <c r="A431" t="s">
        <v>72</v>
      </c>
      <c r="B431" t="s">
        <v>57</v>
      </c>
      <c r="C431" t="s">
        <v>73</v>
      </c>
      <c r="D431" t="s">
        <v>414</v>
      </c>
      <c r="E431" t="s">
        <v>39</v>
      </c>
      <c r="F431" t="s">
        <v>415</v>
      </c>
      <c r="G431" t="s">
        <v>162</v>
      </c>
      <c r="I431" t="s">
        <v>41</v>
      </c>
      <c r="J431" t="s">
        <v>198</v>
      </c>
      <c r="K431">
        <v>4</v>
      </c>
      <c r="L431" t="s">
        <v>207</v>
      </c>
      <c r="M431">
        <v>2</v>
      </c>
      <c r="N431">
        <v>8</v>
      </c>
      <c r="O431" t="s">
        <v>405</v>
      </c>
      <c r="P431" t="s">
        <v>164</v>
      </c>
      <c r="Q431" t="str">
        <f>IFERROR(VLOOKUP($J$2:$J$12502,Pollutant_mapping!$A$2:$B$9,2, FALSE),"")</f>
        <v/>
      </c>
    </row>
    <row r="432" spans="1:24" hidden="1">
      <c r="A432" t="s">
        <v>88</v>
      </c>
      <c r="B432" t="s">
        <v>57</v>
      </c>
      <c r="C432" t="s">
        <v>89</v>
      </c>
      <c r="D432" t="s">
        <v>414</v>
      </c>
      <c r="E432" t="s">
        <v>39</v>
      </c>
      <c r="F432" t="s">
        <v>415</v>
      </c>
      <c r="G432" t="s">
        <v>162</v>
      </c>
      <c r="I432" t="s">
        <v>41</v>
      </c>
      <c r="J432" t="s">
        <v>198</v>
      </c>
      <c r="K432">
        <v>4</v>
      </c>
      <c r="L432" t="s">
        <v>207</v>
      </c>
      <c r="M432">
        <v>2</v>
      </c>
      <c r="N432">
        <v>8</v>
      </c>
      <c r="O432" t="s">
        <v>405</v>
      </c>
      <c r="P432" t="s">
        <v>164</v>
      </c>
      <c r="Q432" t="str">
        <f>IFERROR(VLOOKUP($J$2:$J$12502,Pollutant_mapping!$A$2:$B$9,2, FALSE),"")</f>
        <v/>
      </c>
    </row>
    <row r="433" spans="1:17" hidden="1">
      <c r="A433" t="s">
        <v>66</v>
      </c>
      <c r="C433" t="s">
        <v>67</v>
      </c>
      <c r="D433" t="s">
        <v>404</v>
      </c>
      <c r="E433" t="s">
        <v>120</v>
      </c>
      <c r="F433" t="s">
        <v>41</v>
      </c>
      <c r="G433" t="s">
        <v>164</v>
      </c>
      <c r="I433" t="s">
        <v>41</v>
      </c>
      <c r="J433" t="s">
        <v>192</v>
      </c>
      <c r="K433">
        <v>5</v>
      </c>
      <c r="L433" t="s">
        <v>207</v>
      </c>
      <c r="M433">
        <v>2</v>
      </c>
      <c r="N433">
        <v>10</v>
      </c>
      <c r="O433" t="s">
        <v>405</v>
      </c>
      <c r="P433" t="s">
        <v>164</v>
      </c>
      <c r="Q433" t="str">
        <f>IFERROR(VLOOKUP($J$2:$J$12502,Pollutant_mapping!$A$2:$B$9,2, FALSE),"")</f>
        <v/>
      </c>
    </row>
    <row r="434" spans="1:17" hidden="1">
      <c r="A434" t="s">
        <v>72</v>
      </c>
      <c r="B434" t="s">
        <v>57</v>
      </c>
      <c r="C434" t="s">
        <v>73</v>
      </c>
      <c r="D434" t="s">
        <v>404</v>
      </c>
      <c r="E434" t="s">
        <v>120</v>
      </c>
      <c r="F434" t="s">
        <v>41</v>
      </c>
      <c r="G434" t="s">
        <v>164</v>
      </c>
      <c r="I434" t="s">
        <v>41</v>
      </c>
      <c r="J434" t="s">
        <v>192</v>
      </c>
      <c r="K434">
        <v>5</v>
      </c>
      <c r="L434" t="s">
        <v>207</v>
      </c>
      <c r="M434">
        <v>2</v>
      </c>
      <c r="N434">
        <v>10</v>
      </c>
      <c r="O434" t="s">
        <v>405</v>
      </c>
      <c r="P434" t="s">
        <v>164</v>
      </c>
      <c r="Q434" t="str">
        <f>IFERROR(VLOOKUP($J$2:$J$12502,Pollutant_mapping!$A$2:$B$9,2, FALSE),"")</f>
        <v/>
      </c>
    </row>
    <row r="435" spans="1:17" hidden="1">
      <c r="A435" t="s">
        <v>88</v>
      </c>
      <c r="B435" t="s">
        <v>57</v>
      </c>
      <c r="C435" t="s">
        <v>89</v>
      </c>
      <c r="D435" t="s">
        <v>404</v>
      </c>
      <c r="E435" t="s">
        <v>120</v>
      </c>
      <c r="F435" t="s">
        <v>41</v>
      </c>
      <c r="G435" t="s">
        <v>164</v>
      </c>
      <c r="I435" t="s">
        <v>41</v>
      </c>
      <c r="J435" t="s">
        <v>192</v>
      </c>
      <c r="K435">
        <v>5</v>
      </c>
      <c r="L435" t="s">
        <v>207</v>
      </c>
      <c r="M435">
        <v>2</v>
      </c>
      <c r="N435">
        <v>10</v>
      </c>
      <c r="O435" t="s">
        <v>405</v>
      </c>
      <c r="P435" t="s">
        <v>164</v>
      </c>
      <c r="Q435" t="str">
        <f>IFERROR(VLOOKUP($J$2:$J$12502,Pollutant_mapping!$A$2:$B$9,2, FALSE),"")</f>
        <v/>
      </c>
    </row>
    <row r="436" spans="1:17" hidden="1">
      <c r="A436" t="s">
        <v>416</v>
      </c>
      <c r="C436" t="s">
        <v>417</v>
      </c>
      <c r="D436" t="s">
        <v>129</v>
      </c>
      <c r="E436" t="s">
        <v>120</v>
      </c>
      <c r="F436" t="s">
        <v>41</v>
      </c>
      <c r="G436" t="s">
        <v>164</v>
      </c>
      <c r="I436" t="s">
        <v>41</v>
      </c>
      <c r="J436" t="s">
        <v>192</v>
      </c>
      <c r="K436">
        <v>5</v>
      </c>
      <c r="L436" t="s">
        <v>207</v>
      </c>
      <c r="M436">
        <v>2</v>
      </c>
      <c r="N436">
        <v>10</v>
      </c>
      <c r="O436" t="s">
        <v>405</v>
      </c>
      <c r="P436" t="s">
        <v>164</v>
      </c>
      <c r="Q436" t="str">
        <f>IFERROR(VLOOKUP($J$2:$J$12502,Pollutant_mapping!$A$2:$B$9,2, FALSE),"")</f>
        <v/>
      </c>
    </row>
    <row r="437" spans="1:17" hidden="1">
      <c r="A437" t="s">
        <v>418</v>
      </c>
      <c r="C437" t="s">
        <v>419</v>
      </c>
      <c r="D437" t="s">
        <v>129</v>
      </c>
      <c r="E437" t="s">
        <v>120</v>
      </c>
      <c r="F437" t="s">
        <v>41</v>
      </c>
      <c r="G437" t="s">
        <v>164</v>
      </c>
      <c r="I437" t="s">
        <v>41</v>
      </c>
      <c r="J437" t="s">
        <v>192</v>
      </c>
      <c r="K437">
        <v>5</v>
      </c>
      <c r="L437" t="s">
        <v>207</v>
      </c>
      <c r="M437">
        <v>2</v>
      </c>
      <c r="N437">
        <v>10</v>
      </c>
      <c r="O437" t="s">
        <v>405</v>
      </c>
      <c r="P437" t="s">
        <v>164</v>
      </c>
      <c r="Q437" t="str">
        <f>IFERROR(VLOOKUP($J$2:$J$12502,Pollutant_mapping!$A$2:$B$9,2, FALSE),"")</f>
        <v/>
      </c>
    </row>
    <row r="438" spans="1:17" hidden="1">
      <c r="A438" t="s">
        <v>241</v>
      </c>
      <c r="C438" t="s">
        <v>242</v>
      </c>
      <c r="D438" t="s">
        <v>129</v>
      </c>
      <c r="E438" t="s">
        <v>120</v>
      </c>
      <c r="F438" t="s">
        <v>41</v>
      </c>
      <c r="G438" t="s">
        <v>164</v>
      </c>
      <c r="I438" t="s">
        <v>41</v>
      </c>
      <c r="J438" t="s">
        <v>192</v>
      </c>
      <c r="K438">
        <v>5</v>
      </c>
      <c r="L438" t="s">
        <v>207</v>
      </c>
      <c r="M438">
        <v>2</v>
      </c>
      <c r="N438">
        <v>10</v>
      </c>
      <c r="O438" t="s">
        <v>405</v>
      </c>
      <c r="P438" t="s">
        <v>164</v>
      </c>
      <c r="Q438" t="str">
        <f>IFERROR(VLOOKUP($J$2:$J$12502,Pollutant_mapping!$A$2:$B$9,2, FALSE),"")</f>
        <v/>
      </c>
    </row>
    <row r="439" spans="1:17" hidden="1">
      <c r="A439" t="s">
        <v>420</v>
      </c>
      <c r="C439" t="s">
        <v>421</v>
      </c>
      <c r="D439" t="s">
        <v>129</v>
      </c>
      <c r="E439" t="s">
        <v>120</v>
      </c>
      <c r="F439" t="s">
        <v>41</v>
      </c>
      <c r="G439" t="s">
        <v>164</v>
      </c>
      <c r="I439" t="s">
        <v>41</v>
      </c>
      <c r="J439" t="s">
        <v>192</v>
      </c>
      <c r="K439">
        <v>5</v>
      </c>
      <c r="L439" t="s">
        <v>207</v>
      </c>
      <c r="M439">
        <v>2</v>
      </c>
      <c r="N439">
        <v>10</v>
      </c>
      <c r="O439" t="s">
        <v>405</v>
      </c>
      <c r="P439" t="s">
        <v>164</v>
      </c>
      <c r="Q439" t="str">
        <f>IFERROR(VLOOKUP($J$2:$J$12502,Pollutant_mapping!$A$2:$B$9,2, FALSE),"")</f>
        <v/>
      </c>
    </row>
    <row r="440" spans="1:17" hidden="1">
      <c r="A440" t="s">
        <v>422</v>
      </c>
      <c r="C440" t="s">
        <v>423</v>
      </c>
      <c r="D440" t="s">
        <v>129</v>
      </c>
      <c r="E440" t="s">
        <v>120</v>
      </c>
      <c r="F440" t="s">
        <v>41</v>
      </c>
      <c r="G440" t="s">
        <v>164</v>
      </c>
      <c r="I440" t="s">
        <v>41</v>
      </c>
      <c r="J440" t="s">
        <v>192</v>
      </c>
      <c r="K440">
        <v>5</v>
      </c>
      <c r="L440" t="s">
        <v>207</v>
      </c>
      <c r="M440">
        <v>2</v>
      </c>
      <c r="N440">
        <v>10</v>
      </c>
      <c r="O440" t="s">
        <v>405</v>
      </c>
      <c r="P440" t="s">
        <v>164</v>
      </c>
      <c r="Q440" t="str">
        <f>IFERROR(VLOOKUP($J$2:$J$12502,Pollutant_mapping!$A$2:$B$9,2, FALSE),"")</f>
        <v/>
      </c>
    </row>
    <row r="441" spans="1:17" hidden="1">
      <c r="A441" t="s">
        <v>424</v>
      </c>
      <c r="C441" t="s">
        <v>425</v>
      </c>
      <c r="D441" t="s">
        <v>129</v>
      </c>
      <c r="E441" t="s">
        <v>120</v>
      </c>
      <c r="F441" t="s">
        <v>41</v>
      </c>
      <c r="G441" t="s">
        <v>164</v>
      </c>
      <c r="I441" t="s">
        <v>41</v>
      </c>
      <c r="J441" t="s">
        <v>192</v>
      </c>
      <c r="K441">
        <v>5</v>
      </c>
      <c r="L441" t="s">
        <v>207</v>
      </c>
      <c r="M441">
        <v>2</v>
      </c>
      <c r="N441">
        <v>10</v>
      </c>
      <c r="O441" t="s">
        <v>405</v>
      </c>
      <c r="P441" t="s">
        <v>164</v>
      </c>
      <c r="Q441" t="str">
        <f>IFERROR(VLOOKUP($J$2:$J$12502,Pollutant_mapping!$A$2:$B$9,2, FALSE),"")</f>
        <v/>
      </c>
    </row>
    <row r="442" spans="1:17" hidden="1">
      <c r="A442" t="s">
        <v>56</v>
      </c>
      <c r="B442" t="s">
        <v>57</v>
      </c>
      <c r="C442" t="s">
        <v>58</v>
      </c>
      <c r="D442" t="s">
        <v>406</v>
      </c>
      <c r="E442" t="s">
        <v>39</v>
      </c>
      <c r="F442" t="s">
        <v>407</v>
      </c>
      <c r="G442" t="s">
        <v>162</v>
      </c>
      <c r="I442" t="s">
        <v>41</v>
      </c>
      <c r="J442" t="s">
        <v>192</v>
      </c>
      <c r="K442">
        <v>5</v>
      </c>
      <c r="L442" t="s">
        <v>207</v>
      </c>
      <c r="M442">
        <v>2</v>
      </c>
      <c r="N442">
        <v>10</v>
      </c>
      <c r="O442" t="s">
        <v>405</v>
      </c>
      <c r="P442" t="s">
        <v>164</v>
      </c>
      <c r="Q442" t="str">
        <f>IFERROR(VLOOKUP($J$2:$J$12502,Pollutant_mapping!$A$2:$B$9,2, FALSE),"")</f>
        <v/>
      </c>
    </row>
    <row r="443" spans="1:17" hidden="1">
      <c r="A443" t="s">
        <v>56</v>
      </c>
      <c r="B443" t="s">
        <v>57</v>
      </c>
      <c r="C443" t="s">
        <v>58</v>
      </c>
      <c r="D443" t="s">
        <v>408</v>
      </c>
      <c r="E443" t="s">
        <v>39</v>
      </c>
      <c r="F443" t="s">
        <v>409</v>
      </c>
      <c r="G443" t="s">
        <v>162</v>
      </c>
      <c r="I443" t="s">
        <v>41</v>
      </c>
      <c r="J443" t="s">
        <v>192</v>
      </c>
      <c r="K443">
        <v>5</v>
      </c>
      <c r="L443" t="s">
        <v>207</v>
      </c>
      <c r="M443">
        <v>2</v>
      </c>
      <c r="N443">
        <v>10</v>
      </c>
      <c r="O443" t="s">
        <v>405</v>
      </c>
      <c r="P443" t="s">
        <v>164</v>
      </c>
      <c r="Q443" t="str">
        <f>IFERROR(VLOOKUP($J$2:$J$12502,Pollutant_mapping!$A$2:$B$9,2, FALSE),"")</f>
        <v/>
      </c>
    </row>
    <row r="444" spans="1:17" hidden="1">
      <c r="A444" t="s">
        <v>66</v>
      </c>
      <c r="C444" t="s">
        <v>67</v>
      </c>
      <c r="D444" t="s">
        <v>410</v>
      </c>
      <c r="E444" t="s">
        <v>39</v>
      </c>
      <c r="F444" t="s">
        <v>411</v>
      </c>
      <c r="G444" t="s">
        <v>162</v>
      </c>
      <c r="I444" t="s">
        <v>41</v>
      </c>
      <c r="J444" t="s">
        <v>192</v>
      </c>
      <c r="K444">
        <v>5</v>
      </c>
      <c r="L444" t="s">
        <v>207</v>
      </c>
      <c r="M444">
        <v>2</v>
      </c>
      <c r="N444">
        <v>10</v>
      </c>
      <c r="O444" t="s">
        <v>405</v>
      </c>
      <c r="P444" t="s">
        <v>164</v>
      </c>
      <c r="Q444" t="str">
        <f>IFERROR(VLOOKUP($J$2:$J$12502,Pollutant_mapping!$A$2:$B$9,2, FALSE),"")</f>
        <v/>
      </c>
    </row>
    <row r="445" spans="1:17" hidden="1">
      <c r="A445" t="s">
        <v>72</v>
      </c>
      <c r="B445" t="s">
        <v>57</v>
      </c>
      <c r="C445" t="s">
        <v>73</v>
      </c>
      <c r="D445" t="s">
        <v>410</v>
      </c>
      <c r="E445" t="s">
        <v>39</v>
      </c>
      <c r="F445" t="s">
        <v>411</v>
      </c>
      <c r="G445" t="s">
        <v>162</v>
      </c>
      <c r="I445" t="s">
        <v>41</v>
      </c>
      <c r="J445" t="s">
        <v>192</v>
      </c>
      <c r="K445">
        <v>5</v>
      </c>
      <c r="L445" t="s">
        <v>207</v>
      </c>
      <c r="M445">
        <v>2</v>
      </c>
      <c r="N445">
        <v>10</v>
      </c>
      <c r="O445" t="s">
        <v>405</v>
      </c>
      <c r="P445" t="s">
        <v>164</v>
      </c>
      <c r="Q445" t="str">
        <f>IFERROR(VLOOKUP($J$2:$J$12502,Pollutant_mapping!$A$2:$B$9,2, FALSE),"")</f>
        <v/>
      </c>
    </row>
    <row r="446" spans="1:17" hidden="1">
      <c r="A446" t="s">
        <v>88</v>
      </c>
      <c r="B446" t="s">
        <v>57</v>
      </c>
      <c r="C446" t="s">
        <v>89</v>
      </c>
      <c r="D446" t="s">
        <v>410</v>
      </c>
      <c r="E446" t="s">
        <v>39</v>
      </c>
      <c r="F446" t="s">
        <v>411</v>
      </c>
      <c r="G446" t="s">
        <v>162</v>
      </c>
      <c r="I446" t="s">
        <v>41</v>
      </c>
      <c r="J446" t="s">
        <v>192</v>
      </c>
      <c r="K446">
        <v>5</v>
      </c>
      <c r="L446" t="s">
        <v>207</v>
      </c>
      <c r="M446">
        <v>2</v>
      </c>
      <c r="N446">
        <v>10</v>
      </c>
      <c r="O446" t="s">
        <v>405</v>
      </c>
      <c r="P446" t="s">
        <v>164</v>
      </c>
      <c r="Q446" t="str">
        <f>IFERROR(VLOOKUP($J$2:$J$12502,Pollutant_mapping!$A$2:$B$9,2, FALSE),"")</f>
        <v/>
      </c>
    </row>
    <row r="447" spans="1:17" hidden="1">
      <c r="A447" t="s">
        <v>66</v>
      </c>
      <c r="C447" t="s">
        <v>67</v>
      </c>
      <c r="D447" t="s">
        <v>160</v>
      </c>
      <c r="E447" t="s">
        <v>39</v>
      </c>
      <c r="F447" t="s">
        <v>161</v>
      </c>
      <c r="G447" t="s">
        <v>162</v>
      </c>
      <c r="I447" t="s">
        <v>41</v>
      </c>
      <c r="J447" t="s">
        <v>192</v>
      </c>
      <c r="K447">
        <v>5</v>
      </c>
      <c r="L447" t="s">
        <v>207</v>
      </c>
      <c r="M447">
        <v>2</v>
      </c>
      <c r="N447">
        <v>10</v>
      </c>
      <c r="O447" t="s">
        <v>405</v>
      </c>
      <c r="P447" t="s">
        <v>164</v>
      </c>
      <c r="Q447" t="str">
        <f>IFERROR(VLOOKUP($J$2:$J$12502,Pollutant_mapping!$A$2:$B$9,2, FALSE),"")</f>
        <v/>
      </c>
    </row>
    <row r="448" spans="1:17" hidden="1">
      <c r="A448" t="s">
        <v>72</v>
      </c>
      <c r="B448" t="s">
        <v>57</v>
      </c>
      <c r="C448" t="s">
        <v>73</v>
      </c>
      <c r="D448" t="s">
        <v>160</v>
      </c>
      <c r="E448" t="s">
        <v>39</v>
      </c>
      <c r="F448" t="s">
        <v>161</v>
      </c>
      <c r="G448" t="s">
        <v>162</v>
      </c>
      <c r="I448" t="s">
        <v>41</v>
      </c>
      <c r="J448" t="s">
        <v>192</v>
      </c>
      <c r="K448">
        <v>5</v>
      </c>
      <c r="L448" t="s">
        <v>207</v>
      </c>
      <c r="M448">
        <v>2</v>
      </c>
      <c r="N448">
        <v>10</v>
      </c>
      <c r="O448" t="s">
        <v>405</v>
      </c>
      <c r="P448" t="s">
        <v>164</v>
      </c>
      <c r="Q448" t="str">
        <f>IFERROR(VLOOKUP($J$2:$J$12502,Pollutant_mapping!$A$2:$B$9,2, FALSE),"")</f>
        <v/>
      </c>
    </row>
    <row r="449" spans="1:17" hidden="1">
      <c r="A449" t="s">
        <v>88</v>
      </c>
      <c r="B449" t="s">
        <v>57</v>
      </c>
      <c r="C449" t="s">
        <v>89</v>
      </c>
      <c r="D449" t="s">
        <v>160</v>
      </c>
      <c r="E449" t="s">
        <v>39</v>
      </c>
      <c r="F449" t="s">
        <v>161</v>
      </c>
      <c r="G449" t="s">
        <v>162</v>
      </c>
      <c r="I449" t="s">
        <v>41</v>
      </c>
      <c r="J449" t="s">
        <v>192</v>
      </c>
      <c r="K449">
        <v>5</v>
      </c>
      <c r="L449" t="s">
        <v>207</v>
      </c>
      <c r="M449">
        <v>2</v>
      </c>
      <c r="N449">
        <v>10</v>
      </c>
      <c r="O449" t="s">
        <v>405</v>
      </c>
      <c r="P449" t="s">
        <v>164</v>
      </c>
      <c r="Q449" t="str">
        <f>IFERROR(VLOOKUP($J$2:$J$12502,Pollutant_mapping!$A$2:$B$9,2, FALSE),"")</f>
        <v/>
      </c>
    </row>
    <row r="450" spans="1:17" hidden="1">
      <c r="A450" t="s">
        <v>66</v>
      </c>
      <c r="C450" t="s">
        <v>67</v>
      </c>
      <c r="D450" t="s">
        <v>412</v>
      </c>
      <c r="E450" t="s">
        <v>39</v>
      </c>
      <c r="F450" t="s">
        <v>413</v>
      </c>
      <c r="G450" t="s">
        <v>162</v>
      </c>
      <c r="I450" t="s">
        <v>41</v>
      </c>
      <c r="J450" t="s">
        <v>192</v>
      </c>
      <c r="K450">
        <v>5</v>
      </c>
      <c r="L450" t="s">
        <v>207</v>
      </c>
      <c r="M450">
        <v>2</v>
      </c>
      <c r="N450">
        <v>10</v>
      </c>
      <c r="O450" t="s">
        <v>405</v>
      </c>
      <c r="P450" t="s">
        <v>164</v>
      </c>
      <c r="Q450" t="str">
        <f>IFERROR(VLOOKUP($J$2:$J$12502,Pollutant_mapping!$A$2:$B$9,2, FALSE),"")</f>
        <v/>
      </c>
    </row>
    <row r="451" spans="1:17" hidden="1">
      <c r="A451" t="s">
        <v>72</v>
      </c>
      <c r="B451" t="s">
        <v>57</v>
      </c>
      <c r="C451" t="s">
        <v>73</v>
      </c>
      <c r="D451" t="s">
        <v>412</v>
      </c>
      <c r="E451" t="s">
        <v>39</v>
      </c>
      <c r="F451" t="s">
        <v>413</v>
      </c>
      <c r="G451" t="s">
        <v>162</v>
      </c>
      <c r="I451" t="s">
        <v>41</v>
      </c>
      <c r="J451" t="s">
        <v>192</v>
      </c>
      <c r="K451">
        <v>5</v>
      </c>
      <c r="L451" t="s">
        <v>207</v>
      </c>
      <c r="M451">
        <v>2</v>
      </c>
      <c r="N451">
        <v>10</v>
      </c>
      <c r="O451" t="s">
        <v>405</v>
      </c>
      <c r="P451" t="s">
        <v>164</v>
      </c>
      <c r="Q451" t="str">
        <f>IFERROR(VLOOKUP($J$2:$J$12502,Pollutant_mapping!$A$2:$B$9,2, FALSE),"")</f>
        <v/>
      </c>
    </row>
    <row r="452" spans="1:17" hidden="1">
      <c r="A452" t="s">
        <v>88</v>
      </c>
      <c r="B452" t="s">
        <v>57</v>
      </c>
      <c r="C452" t="s">
        <v>89</v>
      </c>
      <c r="D452" t="s">
        <v>412</v>
      </c>
      <c r="E452" t="s">
        <v>39</v>
      </c>
      <c r="F452" t="s">
        <v>413</v>
      </c>
      <c r="G452" t="s">
        <v>162</v>
      </c>
      <c r="I452" t="s">
        <v>41</v>
      </c>
      <c r="J452" t="s">
        <v>192</v>
      </c>
      <c r="K452">
        <v>5</v>
      </c>
      <c r="L452" t="s">
        <v>207</v>
      </c>
      <c r="M452">
        <v>2</v>
      </c>
      <c r="N452">
        <v>10</v>
      </c>
      <c r="O452" t="s">
        <v>405</v>
      </c>
      <c r="P452" t="s">
        <v>164</v>
      </c>
      <c r="Q452" t="str">
        <f>IFERROR(VLOOKUP($J$2:$J$12502,Pollutant_mapping!$A$2:$B$9,2, FALSE),"")</f>
        <v/>
      </c>
    </row>
    <row r="453" spans="1:17" hidden="1">
      <c r="A453" t="s">
        <v>66</v>
      </c>
      <c r="C453" t="s">
        <v>67</v>
      </c>
      <c r="D453" t="s">
        <v>414</v>
      </c>
      <c r="E453" t="s">
        <v>39</v>
      </c>
      <c r="F453" t="s">
        <v>415</v>
      </c>
      <c r="G453" t="s">
        <v>162</v>
      </c>
      <c r="I453" t="s">
        <v>41</v>
      </c>
      <c r="J453" t="s">
        <v>192</v>
      </c>
      <c r="K453">
        <v>5</v>
      </c>
      <c r="L453" t="s">
        <v>207</v>
      </c>
      <c r="M453">
        <v>2</v>
      </c>
      <c r="N453">
        <v>10</v>
      </c>
      <c r="O453" t="s">
        <v>405</v>
      </c>
      <c r="P453" t="s">
        <v>164</v>
      </c>
      <c r="Q453" t="str">
        <f>IFERROR(VLOOKUP($J$2:$J$12502,Pollutant_mapping!$A$2:$B$9,2, FALSE),"")</f>
        <v/>
      </c>
    </row>
    <row r="454" spans="1:17" hidden="1">
      <c r="A454" t="s">
        <v>72</v>
      </c>
      <c r="B454" t="s">
        <v>57</v>
      </c>
      <c r="C454" t="s">
        <v>73</v>
      </c>
      <c r="D454" t="s">
        <v>414</v>
      </c>
      <c r="E454" t="s">
        <v>39</v>
      </c>
      <c r="F454" t="s">
        <v>415</v>
      </c>
      <c r="G454" t="s">
        <v>162</v>
      </c>
      <c r="I454" t="s">
        <v>41</v>
      </c>
      <c r="J454" t="s">
        <v>192</v>
      </c>
      <c r="K454">
        <v>5</v>
      </c>
      <c r="L454" t="s">
        <v>207</v>
      </c>
      <c r="M454">
        <v>2</v>
      </c>
      <c r="N454">
        <v>10</v>
      </c>
      <c r="O454" t="s">
        <v>405</v>
      </c>
      <c r="P454" t="s">
        <v>164</v>
      </c>
      <c r="Q454" t="str">
        <f>IFERROR(VLOOKUP($J$2:$J$12502,Pollutant_mapping!$A$2:$B$9,2, FALSE),"")</f>
        <v/>
      </c>
    </row>
    <row r="455" spans="1:17" hidden="1">
      <c r="A455" t="s">
        <v>88</v>
      </c>
      <c r="B455" t="s">
        <v>57</v>
      </c>
      <c r="C455" t="s">
        <v>89</v>
      </c>
      <c r="D455" t="s">
        <v>414</v>
      </c>
      <c r="E455" t="s">
        <v>39</v>
      </c>
      <c r="F455" t="s">
        <v>415</v>
      </c>
      <c r="G455" t="s">
        <v>162</v>
      </c>
      <c r="I455" t="s">
        <v>41</v>
      </c>
      <c r="J455" t="s">
        <v>192</v>
      </c>
      <c r="K455">
        <v>5</v>
      </c>
      <c r="L455" t="s">
        <v>207</v>
      </c>
      <c r="M455">
        <v>2</v>
      </c>
      <c r="N455">
        <v>10</v>
      </c>
      <c r="O455" t="s">
        <v>405</v>
      </c>
      <c r="P455" t="s">
        <v>164</v>
      </c>
      <c r="Q455" t="str">
        <f>IFERROR(VLOOKUP($J$2:$J$12502,Pollutant_mapping!$A$2:$B$9,2, FALSE),"")</f>
        <v/>
      </c>
    </row>
    <row r="456" spans="1:17" hidden="1">
      <c r="A456" t="s">
        <v>66</v>
      </c>
      <c r="C456" t="s">
        <v>67</v>
      </c>
      <c r="D456" t="s">
        <v>404</v>
      </c>
      <c r="E456" t="s">
        <v>120</v>
      </c>
      <c r="F456" t="s">
        <v>41</v>
      </c>
      <c r="G456" t="s">
        <v>164</v>
      </c>
      <c r="I456" t="s">
        <v>41</v>
      </c>
      <c r="J456" t="s">
        <v>199</v>
      </c>
      <c r="K456">
        <v>10</v>
      </c>
      <c r="L456" t="s">
        <v>207</v>
      </c>
      <c r="M456">
        <v>5</v>
      </c>
      <c r="N456">
        <v>20</v>
      </c>
      <c r="O456" t="s">
        <v>405</v>
      </c>
      <c r="P456" t="s">
        <v>164</v>
      </c>
      <c r="Q456" t="str">
        <f>IFERROR(VLOOKUP($J$2:$J$12502,Pollutant_mapping!$A$2:$B$9,2, FALSE),"")</f>
        <v/>
      </c>
    </row>
    <row r="457" spans="1:17" hidden="1">
      <c r="A457" t="s">
        <v>72</v>
      </c>
      <c r="B457" t="s">
        <v>57</v>
      </c>
      <c r="C457" t="s">
        <v>73</v>
      </c>
      <c r="D457" t="s">
        <v>404</v>
      </c>
      <c r="E457" t="s">
        <v>120</v>
      </c>
      <c r="F457" t="s">
        <v>41</v>
      </c>
      <c r="G457" t="s">
        <v>164</v>
      </c>
      <c r="I457" t="s">
        <v>41</v>
      </c>
      <c r="J457" t="s">
        <v>199</v>
      </c>
      <c r="K457">
        <v>10</v>
      </c>
      <c r="L457" t="s">
        <v>207</v>
      </c>
      <c r="M457">
        <v>5</v>
      </c>
      <c r="N457">
        <v>20</v>
      </c>
      <c r="O457" t="s">
        <v>405</v>
      </c>
      <c r="P457" t="s">
        <v>164</v>
      </c>
      <c r="Q457" t="str">
        <f>IFERROR(VLOOKUP($J$2:$J$12502,Pollutant_mapping!$A$2:$B$9,2, FALSE),"")</f>
        <v/>
      </c>
    </row>
    <row r="458" spans="1:17" hidden="1">
      <c r="A458" t="s">
        <v>88</v>
      </c>
      <c r="B458" t="s">
        <v>57</v>
      </c>
      <c r="C458" t="s">
        <v>89</v>
      </c>
      <c r="D458" t="s">
        <v>404</v>
      </c>
      <c r="E458" t="s">
        <v>120</v>
      </c>
      <c r="F458" t="s">
        <v>41</v>
      </c>
      <c r="G458" t="s">
        <v>164</v>
      </c>
      <c r="I458" t="s">
        <v>41</v>
      </c>
      <c r="J458" t="s">
        <v>199</v>
      </c>
      <c r="K458">
        <v>10</v>
      </c>
      <c r="L458" t="s">
        <v>207</v>
      </c>
      <c r="M458">
        <v>5</v>
      </c>
      <c r="N458">
        <v>20</v>
      </c>
      <c r="O458" t="s">
        <v>405</v>
      </c>
      <c r="P458" t="s">
        <v>164</v>
      </c>
      <c r="Q458" t="str">
        <f>IFERROR(VLOOKUP($J$2:$J$12502,Pollutant_mapping!$A$2:$B$9,2, FALSE),"")</f>
        <v/>
      </c>
    </row>
    <row r="459" spans="1:17" hidden="1">
      <c r="A459" t="s">
        <v>416</v>
      </c>
      <c r="C459" t="s">
        <v>417</v>
      </c>
      <c r="D459" t="s">
        <v>129</v>
      </c>
      <c r="E459" t="s">
        <v>120</v>
      </c>
      <c r="F459" t="s">
        <v>41</v>
      </c>
      <c r="G459" t="s">
        <v>164</v>
      </c>
      <c r="I459" t="s">
        <v>41</v>
      </c>
      <c r="J459" t="s">
        <v>199</v>
      </c>
      <c r="K459">
        <v>10</v>
      </c>
      <c r="L459" t="s">
        <v>207</v>
      </c>
      <c r="M459">
        <v>5</v>
      </c>
      <c r="N459">
        <v>20</v>
      </c>
      <c r="O459" t="s">
        <v>405</v>
      </c>
      <c r="P459" t="s">
        <v>164</v>
      </c>
      <c r="Q459" t="str">
        <f>IFERROR(VLOOKUP($J$2:$J$12502,Pollutant_mapping!$A$2:$B$9,2, FALSE),"")</f>
        <v/>
      </c>
    </row>
    <row r="460" spans="1:17" hidden="1">
      <c r="A460" t="s">
        <v>418</v>
      </c>
      <c r="C460" t="s">
        <v>419</v>
      </c>
      <c r="D460" t="s">
        <v>129</v>
      </c>
      <c r="E460" t="s">
        <v>120</v>
      </c>
      <c r="F460" t="s">
        <v>41</v>
      </c>
      <c r="G460" t="s">
        <v>164</v>
      </c>
      <c r="I460" t="s">
        <v>41</v>
      </c>
      <c r="J460" t="s">
        <v>199</v>
      </c>
      <c r="K460">
        <v>10</v>
      </c>
      <c r="L460" t="s">
        <v>207</v>
      </c>
      <c r="M460">
        <v>5</v>
      </c>
      <c r="N460">
        <v>20</v>
      </c>
      <c r="O460" t="s">
        <v>405</v>
      </c>
      <c r="P460" t="s">
        <v>164</v>
      </c>
      <c r="Q460" t="str">
        <f>IFERROR(VLOOKUP($J$2:$J$12502,Pollutant_mapping!$A$2:$B$9,2, FALSE),"")</f>
        <v/>
      </c>
    </row>
    <row r="461" spans="1:17" hidden="1">
      <c r="A461" t="s">
        <v>241</v>
      </c>
      <c r="C461" t="s">
        <v>242</v>
      </c>
      <c r="D461" t="s">
        <v>129</v>
      </c>
      <c r="E461" t="s">
        <v>120</v>
      </c>
      <c r="F461" t="s">
        <v>41</v>
      </c>
      <c r="G461" t="s">
        <v>164</v>
      </c>
      <c r="I461" t="s">
        <v>41</v>
      </c>
      <c r="J461" t="s">
        <v>199</v>
      </c>
      <c r="K461">
        <v>10</v>
      </c>
      <c r="L461" t="s">
        <v>207</v>
      </c>
      <c r="M461">
        <v>5</v>
      </c>
      <c r="N461">
        <v>20</v>
      </c>
      <c r="O461" t="s">
        <v>405</v>
      </c>
      <c r="P461" t="s">
        <v>164</v>
      </c>
      <c r="Q461" t="str">
        <f>IFERROR(VLOOKUP($J$2:$J$12502,Pollutant_mapping!$A$2:$B$9,2, FALSE),"")</f>
        <v/>
      </c>
    </row>
    <row r="462" spans="1:17" hidden="1">
      <c r="A462" t="s">
        <v>420</v>
      </c>
      <c r="C462" t="s">
        <v>421</v>
      </c>
      <c r="D462" t="s">
        <v>129</v>
      </c>
      <c r="E462" t="s">
        <v>120</v>
      </c>
      <c r="F462" t="s">
        <v>41</v>
      </c>
      <c r="G462" t="s">
        <v>164</v>
      </c>
      <c r="I462" t="s">
        <v>41</v>
      </c>
      <c r="J462" t="s">
        <v>199</v>
      </c>
      <c r="K462">
        <v>10</v>
      </c>
      <c r="L462" t="s">
        <v>207</v>
      </c>
      <c r="M462">
        <v>5</v>
      </c>
      <c r="N462">
        <v>20</v>
      </c>
      <c r="O462" t="s">
        <v>405</v>
      </c>
      <c r="P462" t="s">
        <v>164</v>
      </c>
      <c r="Q462" t="str">
        <f>IFERROR(VLOOKUP($J$2:$J$12502,Pollutant_mapping!$A$2:$B$9,2, FALSE),"")</f>
        <v/>
      </c>
    </row>
    <row r="463" spans="1:17" hidden="1">
      <c r="A463" t="s">
        <v>422</v>
      </c>
      <c r="C463" t="s">
        <v>423</v>
      </c>
      <c r="D463" t="s">
        <v>129</v>
      </c>
      <c r="E463" t="s">
        <v>120</v>
      </c>
      <c r="F463" t="s">
        <v>41</v>
      </c>
      <c r="G463" t="s">
        <v>164</v>
      </c>
      <c r="I463" t="s">
        <v>41</v>
      </c>
      <c r="J463" t="s">
        <v>199</v>
      </c>
      <c r="K463">
        <v>10</v>
      </c>
      <c r="L463" t="s">
        <v>207</v>
      </c>
      <c r="M463">
        <v>5</v>
      </c>
      <c r="N463">
        <v>20</v>
      </c>
      <c r="O463" t="s">
        <v>405</v>
      </c>
      <c r="P463" t="s">
        <v>164</v>
      </c>
      <c r="Q463" t="str">
        <f>IFERROR(VLOOKUP($J$2:$J$12502,Pollutant_mapping!$A$2:$B$9,2, FALSE),"")</f>
        <v/>
      </c>
    </row>
    <row r="464" spans="1:17" hidden="1">
      <c r="A464" t="s">
        <v>424</v>
      </c>
      <c r="C464" t="s">
        <v>425</v>
      </c>
      <c r="D464" t="s">
        <v>129</v>
      </c>
      <c r="E464" t="s">
        <v>120</v>
      </c>
      <c r="F464" t="s">
        <v>41</v>
      </c>
      <c r="G464" t="s">
        <v>164</v>
      </c>
      <c r="I464" t="s">
        <v>41</v>
      </c>
      <c r="J464" t="s">
        <v>199</v>
      </c>
      <c r="K464">
        <v>10</v>
      </c>
      <c r="L464" t="s">
        <v>207</v>
      </c>
      <c r="M464">
        <v>5</v>
      </c>
      <c r="N464">
        <v>20</v>
      </c>
      <c r="O464" t="s">
        <v>405</v>
      </c>
      <c r="P464" t="s">
        <v>164</v>
      </c>
      <c r="Q464" t="str">
        <f>IFERROR(VLOOKUP($J$2:$J$12502,Pollutant_mapping!$A$2:$B$9,2, FALSE),"")</f>
        <v/>
      </c>
    </row>
    <row r="465" spans="1:17" hidden="1">
      <c r="A465" t="s">
        <v>56</v>
      </c>
      <c r="B465" t="s">
        <v>57</v>
      </c>
      <c r="C465" t="s">
        <v>58</v>
      </c>
      <c r="D465" t="s">
        <v>406</v>
      </c>
      <c r="E465" t="s">
        <v>39</v>
      </c>
      <c r="F465" t="s">
        <v>407</v>
      </c>
      <c r="G465" t="s">
        <v>162</v>
      </c>
      <c r="I465" t="s">
        <v>41</v>
      </c>
      <c r="J465" t="s">
        <v>199</v>
      </c>
      <c r="K465">
        <v>10</v>
      </c>
      <c r="L465" t="s">
        <v>207</v>
      </c>
      <c r="M465">
        <v>5</v>
      </c>
      <c r="N465">
        <v>20</v>
      </c>
      <c r="O465" t="s">
        <v>405</v>
      </c>
      <c r="P465" t="s">
        <v>164</v>
      </c>
      <c r="Q465" t="str">
        <f>IFERROR(VLOOKUP($J$2:$J$12502,Pollutant_mapping!$A$2:$B$9,2, FALSE),"")</f>
        <v/>
      </c>
    </row>
    <row r="466" spans="1:17" hidden="1">
      <c r="A466" t="s">
        <v>56</v>
      </c>
      <c r="B466" t="s">
        <v>57</v>
      </c>
      <c r="C466" t="s">
        <v>58</v>
      </c>
      <c r="D466" t="s">
        <v>408</v>
      </c>
      <c r="E466" t="s">
        <v>39</v>
      </c>
      <c r="F466" t="s">
        <v>409</v>
      </c>
      <c r="G466" t="s">
        <v>162</v>
      </c>
      <c r="I466" t="s">
        <v>41</v>
      </c>
      <c r="J466" t="s">
        <v>199</v>
      </c>
      <c r="K466">
        <v>10</v>
      </c>
      <c r="L466" t="s">
        <v>207</v>
      </c>
      <c r="M466">
        <v>5</v>
      </c>
      <c r="N466">
        <v>20</v>
      </c>
      <c r="O466" t="s">
        <v>405</v>
      </c>
      <c r="P466" t="s">
        <v>164</v>
      </c>
      <c r="Q466" t="str">
        <f>IFERROR(VLOOKUP($J$2:$J$12502,Pollutant_mapping!$A$2:$B$9,2, FALSE),"")</f>
        <v/>
      </c>
    </row>
    <row r="467" spans="1:17" hidden="1">
      <c r="A467" t="s">
        <v>66</v>
      </c>
      <c r="C467" t="s">
        <v>67</v>
      </c>
      <c r="D467" t="s">
        <v>410</v>
      </c>
      <c r="E467" t="s">
        <v>39</v>
      </c>
      <c r="F467" t="s">
        <v>411</v>
      </c>
      <c r="G467" t="s">
        <v>162</v>
      </c>
      <c r="I467" t="s">
        <v>41</v>
      </c>
      <c r="J467" t="s">
        <v>199</v>
      </c>
      <c r="K467">
        <v>10</v>
      </c>
      <c r="L467" t="s">
        <v>207</v>
      </c>
      <c r="M467">
        <v>5</v>
      </c>
      <c r="N467">
        <v>20</v>
      </c>
      <c r="O467" t="s">
        <v>405</v>
      </c>
      <c r="P467" t="s">
        <v>164</v>
      </c>
      <c r="Q467" t="str">
        <f>IFERROR(VLOOKUP($J$2:$J$12502,Pollutant_mapping!$A$2:$B$9,2, FALSE),"")</f>
        <v/>
      </c>
    </row>
    <row r="468" spans="1:17" hidden="1">
      <c r="A468" t="s">
        <v>72</v>
      </c>
      <c r="B468" t="s">
        <v>57</v>
      </c>
      <c r="C468" t="s">
        <v>73</v>
      </c>
      <c r="D468" t="s">
        <v>410</v>
      </c>
      <c r="E468" t="s">
        <v>39</v>
      </c>
      <c r="F468" t="s">
        <v>411</v>
      </c>
      <c r="G468" t="s">
        <v>162</v>
      </c>
      <c r="I468" t="s">
        <v>41</v>
      </c>
      <c r="J468" t="s">
        <v>199</v>
      </c>
      <c r="K468">
        <v>10</v>
      </c>
      <c r="L468" t="s">
        <v>207</v>
      </c>
      <c r="M468">
        <v>5</v>
      </c>
      <c r="N468">
        <v>20</v>
      </c>
      <c r="O468" t="s">
        <v>405</v>
      </c>
      <c r="P468" t="s">
        <v>164</v>
      </c>
      <c r="Q468" t="str">
        <f>IFERROR(VLOOKUP($J$2:$J$12502,Pollutant_mapping!$A$2:$B$9,2, FALSE),"")</f>
        <v/>
      </c>
    </row>
    <row r="469" spans="1:17" hidden="1">
      <c r="A469" t="s">
        <v>88</v>
      </c>
      <c r="B469" t="s">
        <v>57</v>
      </c>
      <c r="C469" t="s">
        <v>89</v>
      </c>
      <c r="D469" t="s">
        <v>410</v>
      </c>
      <c r="E469" t="s">
        <v>39</v>
      </c>
      <c r="F469" t="s">
        <v>411</v>
      </c>
      <c r="G469" t="s">
        <v>162</v>
      </c>
      <c r="I469" t="s">
        <v>41</v>
      </c>
      <c r="J469" t="s">
        <v>199</v>
      </c>
      <c r="K469">
        <v>10</v>
      </c>
      <c r="L469" t="s">
        <v>207</v>
      </c>
      <c r="M469">
        <v>5</v>
      </c>
      <c r="N469">
        <v>20</v>
      </c>
      <c r="O469" t="s">
        <v>405</v>
      </c>
      <c r="P469" t="s">
        <v>164</v>
      </c>
      <c r="Q469" t="str">
        <f>IFERROR(VLOOKUP($J$2:$J$12502,Pollutant_mapping!$A$2:$B$9,2, FALSE),"")</f>
        <v/>
      </c>
    </row>
    <row r="470" spans="1:17" hidden="1">
      <c r="A470" t="s">
        <v>66</v>
      </c>
      <c r="C470" t="s">
        <v>67</v>
      </c>
      <c r="D470" t="s">
        <v>160</v>
      </c>
      <c r="E470" t="s">
        <v>39</v>
      </c>
      <c r="F470" t="s">
        <v>161</v>
      </c>
      <c r="G470" t="s">
        <v>162</v>
      </c>
      <c r="I470" t="s">
        <v>41</v>
      </c>
      <c r="J470" t="s">
        <v>199</v>
      </c>
      <c r="K470">
        <v>10</v>
      </c>
      <c r="L470" t="s">
        <v>207</v>
      </c>
      <c r="M470">
        <v>5</v>
      </c>
      <c r="N470">
        <v>20</v>
      </c>
      <c r="O470" t="s">
        <v>405</v>
      </c>
      <c r="P470" t="s">
        <v>164</v>
      </c>
      <c r="Q470" t="str">
        <f>IFERROR(VLOOKUP($J$2:$J$12502,Pollutant_mapping!$A$2:$B$9,2, FALSE),"")</f>
        <v/>
      </c>
    </row>
    <row r="471" spans="1:17" hidden="1">
      <c r="A471" t="s">
        <v>72</v>
      </c>
      <c r="B471" t="s">
        <v>57</v>
      </c>
      <c r="C471" t="s">
        <v>73</v>
      </c>
      <c r="D471" t="s">
        <v>160</v>
      </c>
      <c r="E471" t="s">
        <v>39</v>
      </c>
      <c r="F471" t="s">
        <v>161</v>
      </c>
      <c r="G471" t="s">
        <v>162</v>
      </c>
      <c r="I471" t="s">
        <v>41</v>
      </c>
      <c r="J471" t="s">
        <v>199</v>
      </c>
      <c r="K471">
        <v>10</v>
      </c>
      <c r="L471" t="s">
        <v>207</v>
      </c>
      <c r="M471">
        <v>5</v>
      </c>
      <c r="N471">
        <v>20</v>
      </c>
      <c r="O471" t="s">
        <v>405</v>
      </c>
      <c r="P471" t="s">
        <v>164</v>
      </c>
      <c r="Q471" t="str">
        <f>IFERROR(VLOOKUP($J$2:$J$12502,Pollutant_mapping!$A$2:$B$9,2, FALSE),"")</f>
        <v/>
      </c>
    </row>
    <row r="472" spans="1:17" hidden="1">
      <c r="A472" t="s">
        <v>88</v>
      </c>
      <c r="B472" t="s">
        <v>57</v>
      </c>
      <c r="C472" t="s">
        <v>89</v>
      </c>
      <c r="D472" t="s">
        <v>160</v>
      </c>
      <c r="E472" t="s">
        <v>39</v>
      </c>
      <c r="F472" t="s">
        <v>161</v>
      </c>
      <c r="G472" t="s">
        <v>162</v>
      </c>
      <c r="I472" t="s">
        <v>41</v>
      </c>
      <c r="J472" t="s">
        <v>199</v>
      </c>
      <c r="K472">
        <v>10</v>
      </c>
      <c r="L472" t="s">
        <v>207</v>
      </c>
      <c r="M472">
        <v>5</v>
      </c>
      <c r="N472">
        <v>20</v>
      </c>
      <c r="O472" t="s">
        <v>405</v>
      </c>
      <c r="P472" t="s">
        <v>164</v>
      </c>
      <c r="Q472" t="str">
        <f>IFERROR(VLOOKUP($J$2:$J$12502,Pollutant_mapping!$A$2:$B$9,2, FALSE),"")</f>
        <v/>
      </c>
    </row>
    <row r="473" spans="1:17" hidden="1">
      <c r="A473" t="s">
        <v>66</v>
      </c>
      <c r="C473" t="s">
        <v>67</v>
      </c>
      <c r="D473" t="s">
        <v>412</v>
      </c>
      <c r="E473" t="s">
        <v>39</v>
      </c>
      <c r="F473" t="s">
        <v>413</v>
      </c>
      <c r="G473" t="s">
        <v>162</v>
      </c>
      <c r="I473" t="s">
        <v>41</v>
      </c>
      <c r="J473" t="s">
        <v>199</v>
      </c>
      <c r="K473">
        <v>10</v>
      </c>
      <c r="L473" t="s">
        <v>207</v>
      </c>
      <c r="M473">
        <v>5</v>
      </c>
      <c r="N473">
        <v>20</v>
      </c>
      <c r="O473" t="s">
        <v>405</v>
      </c>
      <c r="P473" t="s">
        <v>164</v>
      </c>
      <c r="Q473" t="str">
        <f>IFERROR(VLOOKUP($J$2:$J$12502,Pollutant_mapping!$A$2:$B$9,2, FALSE),"")</f>
        <v/>
      </c>
    </row>
    <row r="474" spans="1:17" hidden="1">
      <c r="A474" t="s">
        <v>72</v>
      </c>
      <c r="B474" t="s">
        <v>57</v>
      </c>
      <c r="C474" t="s">
        <v>73</v>
      </c>
      <c r="D474" t="s">
        <v>412</v>
      </c>
      <c r="E474" t="s">
        <v>39</v>
      </c>
      <c r="F474" t="s">
        <v>413</v>
      </c>
      <c r="G474" t="s">
        <v>162</v>
      </c>
      <c r="I474" t="s">
        <v>41</v>
      </c>
      <c r="J474" t="s">
        <v>199</v>
      </c>
      <c r="K474">
        <v>10</v>
      </c>
      <c r="L474" t="s">
        <v>207</v>
      </c>
      <c r="M474">
        <v>5</v>
      </c>
      <c r="N474">
        <v>20</v>
      </c>
      <c r="O474" t="s">
        <v>405</v>
      </c>
      <c r="P474" t="s">
        <v>164</v>
      </c>
      <c r="Q474" t="str">
        <f>IFERROR(VLOOKUP($J$2:$J$12502,Pollutant_mapping!$A$2:$B$9,2, FALSE),"")</f>
        <v/>
      </c>
    </row>
    <row r="475" spans="1:17" hidden="1">
      <c r="A475" t="s">
        <v>88</v>
      </c>
      <c r="B475" t="s">
        <v>57</v>
      </c>
      <c r="C475" t="s">
        <v>89</v>
      </c>
      <c r="D475" t="s">
        <v>412</v>
      </c>
      <c r="E475" t="s">
        <v>39</v>
      </c>
      <c r="F475" t="s">
        <v>413</v>
      </c>
      <c r="G475" t="s">
        <v>162</v>
      </c>
      <c r="I475" t="s">
        <v>41</v>
      </c>
      <c r="J475" t="s">
        <v>199</v>
      </c>
      <c r="K475">
        <v>10</v>
      </c>
      <c r="L475" t="s">
        <v>207</v>
      </c>
      <c r="M475">
        <v>5</v>
      </c>
      <c r="N475">
        <v>20</v>
      </c>
      <c r="O475" t="s">
        <v>405</v>
      </c>
      <c r="P475" t="s">
        <v>164</v>
      </c>
      <c r="Q475" t="str">
        <f>IFERROR(VLOOKUP($J$2:$J$12502,Pollutant_mapping!$A$2:$B$9,2, FALSE),"")</f>
        <v/>
      </c>
    </row>
    <row r="476" spans="1:17" hidden="1">
      <c r="A476" t="s">
        <v>66</v>
      </c>
      <c r="C476" t="s">
        <v>67</v>
      </c>
      <c r="D476" t="s">
        <v>414</v>
      </c>
      <c r="E476" t="s">
        <v>39</v>
      </c>
      <c r="F476" t="s">
        <v>415</v>
      </c>
      <c r="G476" t="s">
        <v>162</v>
      </c>
      <c r="I476" t="s">
        <v>41</v>
      </c>
      <c r="J476" t="s">
        <v>199</v>
      </c>
      <c r="K476">
        <v>10</v>
      </c>
      <c r="L476" t="s">
        <v>207</v>
      </c>
      <c r="M476">
        <v>5</v>
      </c>
      <c r="N476">
        <v>20</v>
      </c>
      <c r="O476" t="s">
        <v>405</v>
      </c>
      <c r="P476" t="s">
        <v>164</v>
      </c>
      <c r="Q476" t="str">
        <f>IFERROR(VLOOKUP($J$2:$J$12502,Pollutant_mapping!$A$2:$B$9,2, FALSE),"")</f>
        <v/>
      </c>
    </row>
    <row r="477" spans="1:17" hidden="1">
      <c r="A477" t="s">
        <v>72</v>
      </c>
      <c r="B477" t="s">
        <v>57</v>
      </c>
      <c r="C477" t="s">
        <v>73</v>
      </c>
      <c r="D477" t="s">
        <v>414</v>
      </c>
      <c r="E477" t="s">
        <v>39</v>
      </c>
      <c r="F477" t="s">
        <v>415</v>
      </c>
      <c r="G477" t="s">
        <v>162</v>
      </c>
      <c r="I477" t="s">
        <v>41</v>
      </c>
      <c r="J477" t="s">
        <v>199</v>
      </c>
      <c r="K477">
        <v>10</v>
      </c>
      <c r="L477" t="s">
        <v>207</v>
      </c>
      <c r="M477">
        <v>5</v>
      </c>
      <c r="N477">
        <v>20</v>
      </c>
      <c r="O477" t="s">
        <v>405</v>
      </c>
      <c r="P477" t="s">
        <v>164</v>
      </c>
      <c r="Q477" t="str">
        <f>IFERROR(VLOOKUP($J$2:$J$12502,Pollutant_mapping!$A$2:$B$9,2, FALSE),"")</f>
        <v/>
      </c>
    </row>
    <row r="478" spans="1:17" hidden="1">
      <c r="A478" t="s">
        <v>88</v>
      </c>
      <c r="B478" t="s">
        <v>57</v>
      </c>
      <c r="C478" t="s">
        <v>89</v>
      </c>
      <c r="D478" t="s">
        <v>414</v>
      </c>
      <c r="E478" t="s">
        <v>39</v>
      </c>
      <c r="F478" t="s">
        <v>415</v>
      </c>
      <c r="G478" t="s">
        <v>162</v>
      </c>
      <c r="I478" t="s">
        <v>41</v>
      </c>
      <c r="J478" t="s">
        <v>199</v>
      </c>
      <c r="K478">
        <v>10</v>
      </c>
      <c r="L478" t="s">
        <v>207</v>
      </c>
      <c r="M478">
        <v>5</v>
      </c>
      <c r="N478">
        <v>20</v>
      </c>
      <c r="O478" t="s">
        <v>405</v>
      </c>
      <c r="P478" t="s">
        <v>164</v>
      </c>
      <c r="Q478" t="str">
        <f>IFERROR(VLOOKUP($J$2:$J$12502,Pollutant_mapping!$A$2:$B$9,2, FALSE),"")</f>
        <v/>
      </c>
    </row>
    <row r="479" spans="1:17" hidden="1">
      <c r="A479" t="s">
        <v>66</v>
      </c>
      <c r="C479" t="s">
        <v>67</v>
      </c>
      <c r="D479" t="s">
        <v>404</v>
      </c>
      <c r="E479" t="s">
        <v>120</v>
      </c>
      <c r="F479" t="s">
        <v>41</v>
      </c>
      <c r="G479" t="s">
        <v>164</v>
      </c>
      <c r="I479" t="s">
        <v>41</v>
      </c>
      <c r="J479" t="s">
        <v>202</v>
      </c>
      <c r="K479">
        <v>16</v>
      </c>
      <c r="L479" t="s">
        <v>207</v>
      </c>
      <c r="M479">
        <v>8</v>
      </c>
      <c r="N479">
        <v>32</v>
      </c>
      <c r="O479" t="s">
        <v>405</v>
      </c>
      <c r="P479" t="s">
        <v>164</v>
      </c>
      <c r="Q479" t="str">
        <f>IFERROR(VLOOKUP($J$2:$J$12502,Pollutant_mapping!$A$2:$B$9,2, FALSE),"")</f>
        <v/>
      </c>
    </row>
    <row r="480" spans="1:17" hidden="1">
      <c r="A480" t="s">
        <v>72</v>
      </c>
      <c r="B480" t="s">
        <v>57</v>
      </c>
      <c r="C480" t="s">
        <v>73</v>
      </c>
      <c r="D480" t="s">
        <v>404</v>
      </c>
      <c r="E480" t="s">
        <v>120</v>
      </c>
      <c r="F480" t="s">
        <v>41</v>
      </c>
      <c r="G480" t="s">
        <v>164</v>
      </c>
      <c r="I480" t="s">
        <v>41</v>
      </c>
      <c r="J480" t="s">
        <v>202</v>
      </c>
      <c r="K480">
        <v>16</v>
      </c>
      <c r="L480" t="s">
        <v>207</v>
      </c>
      <c r="M480">
        <v>8</v>
      </c>
      <c r="N480">
        <v>32</v>
      </c>
      <c r="O480" t="s">
        <v>405</v>
      </c>
      <c r="P480" t="s">
        <v>164</v>
      </c>
      <c r="Q480" t="str">
        <f>IFERROR(VLOOKUP($J$2:$J$12502,Pollutant_mapping!$A$2:$B$9,2, FALSE),"")</f>
        <v/>
      </c>
    </row>
    <row r="481" spans="1:17" hidden="1">
      <c r="A481" t="s">
        <v>88</v>
      </c>
      <c r="B481" t="s">
        <v>57</v>
      </c>
      <c r="C481" t="s">
        <v>89</v>
      </c>
      <c r="D481" t="s">
        <v>404</v>
      </c>
      <c r="E481" t="s">
        <v>120</v>
      </c>
      <c r="F481" t="s">
        <v>41</v>
      </c>
      <c r="G481" t="s">
        <v>164</v>
      </c>
      <c r="I481" t="s">
        <v>41</v>
      </c>
      <c r="J481" t="s">
        <v>202</v>
      </c>
      <c r="K481">
        <v>16</v>
      </c>
      <c r="L481" t="s">
        <v>207</v>
      </c>
      <c r="M481">
        <v>8</v>
      </c>
      <c r="N481">
        <v>32</v>
      </c>
      <c r="O481" t="s">
        <v>405</v>
      </c>
      <c r="P481" t="s">
        <v>164</v>
      </c>
      <c r="Q481" t="str">
        <f>IFERROR(VLOOKUP($J$2:$J$12502,Pollutant_mapping!$A$2:$B$9,2, FALSE),"")</f>
        <v/>
      </c>
    </row>
    <row r="482" spans="1:17" hidden="1">
      <c r="A482" t="s">
        <v>416</v>
      </c>
      <c r="C482" t="s">
        <v>417</v>
      </c>
      <c r="D482" t="s">
        <v>129</v>
      </c>
      <c r="E482" t="s">
        <v>120</v>
      </c>
      <c r="F482" t="s">
        <v>41</v>
      </c>
      <c r="G482" t="s">
        <v>164</v>
      </c>
      <c r="I482" t="s">
        <v>41</v>
      </c>
      <c r="J482" t="s">
        <v>202</v>
      </c>
      <c r="K482">
        <v>16</v>
      </c>
      <c r="L482" t="s">
        <v>207</v>
      </c>
      <c r="M482">
        <v>8</v>
      </c>
      <c r="N482">
        <v>32</v>
      </c>
      <c r="O482" t="s">
        <v>405</v>
      </c>
      <c r="P482" t="s">
        <v>164</v>
      </c>
      <c r="Q482" t="str">
        <f>IFERROR(VLOOKUP($J$2:$J$12502,Pollutant_mapping!$A$2:$B$9,2, FALSE),"")</f>
        <v/>
      </c>
    </row>
    <row r="483" spans="1:17" hidden="1">
      <c r="A483" t="s">
        <v>418</v>
      </c>
      <c r="C483" t="s">
        <v>419</v>
      </c>
      <c r="D483" t="s">
        <v>129</v>
      </c>
      <c r="E483" t="s">
        <v>120</v>
      </c>
      <c r="F483" t="s">
        <v>41</v>
      </c>
      <c r="G483" t="s">
        <v>164</v>
      </c>
      <c r="I483" t="s">
        <v>41</v>
      </c>
      <c r="J483" t="s">
        <v>202</v>
      </c>
      <c r="K483">
        <v>16</v>
      </c>
      <c r="L483" t="s">
        <v>207</v>
      </c>
      <c r="M483">
        <v>8</v>
      </c>
      <c r="N483">
        <v>32</v>
      </c>
      <c r="O483" t="s">
        <v>405</v>
      </c>
      <c r="P483" t="s">
        <v>164</v>
      </c>
      <c r="Q483" t="str">
        <f>IFERROR(VLOOKUP($J$2:$J$12502,Pollutant_mapping!$A$2:$B$9,2, FALSE),"")</f>
        <v/>
      </c>
    </row>
    <row r="484" spans="1:17" hidden="1">
      <c r="A484" t="s">
        <v>241</v>
      </c>
      <c r="C484" t="s">
        <v>242</v>
      </c>
      <c r="D484" t="s">
        <v>129</v>
      </c>
      <c r="E484" t="s">
        <v>120</v>
      </c>
      <c r="F484" t="s">
        <v>41</v>
      </c>
      <c r="G484" t="s">
        <v>164</v>
      </c>
      <c r="I484" t="s">
        <v>41</v>
      </c>
      <c r="J484" t="s">
        <v>202</v>
      </c>
      <c r="K484">
        <v>16</v>
      </c>
      <c r="L484" t="s">
        <v>207</v>
      </c>
      <c r="M484">
        <v>8</v>
      </c>
      <c r="N484">
        <v>32</v>
      </c>
      <c r="O484" t="s">
        <v>405</v>
      </c>
      <c r="P484" t="s">
        <v>164</v>
      </c>
      <c r="Q484" t="str">
        <f>IFERROR(VLOOKUP($J$2:$J$12502,Pollutant_mapping!$A$2:$B$9,2, FALSE),"")</f>
        <v/>
      </c>
    </row>
    <row r="485" spans="1:17" hidden="1">
      <c r="A485" t="s">
        <v>420</v>
      </c>
      <c r="C485" t="s">
        <v>421</v>
      </c>
      <c r="D485" t="s">
        <v>129</v>
      </c>
      <c r="E485" t="s">
        <v>120</v>
      </c>
      <c r="F485" t="s">
        <v>41</v>
      </c>
      <c r="G485" t="s">
        <v>164</v>
      </c>
      <c r="I485" t="s">
        <v>41</v>
      </c>
      <c r="J485" t="s">
        <v>202</v>
      </c>
      <c r="K485">
        <v>16</v>
      </c>
      <c r="L485" t="s">
        <v>207</v>
      </c>
      <c r="M485">
        <v>8</v>
      </c>
      <c r="N485">
        <v>32</v>
      </c>
      <c r="O485" t="s">
        <v>405</v>
      </c>
      <c r="P485" t="s">
        <v>164</v>
      </c>
      <c r="Q485" t="str">
        <f>IFERROR(VLOOKUP($J$2:$J$12502,Pollutant_mapping!$A$2:$B$9,2, FALSE),"")</f>
        <v/>
      </c>
    </row>
    <row r="486" spans="1:17" hidden="1">
      <c r="A486" t="s">
        <v>422</v>
      </c>
      <c r="C486" t="s">
        <v>423</v>
      </c>
      <c r="D486" t="s">
        <v>129</v>
      </c>
      <c r="E486" t="s">
        <v>120</v>
      </c>
      <c r="F486" t="s">
        <v>41</v>
      </c>
      <c r="G486" t="s">
        <v>164</v>
      </c>
      <c r="I486" t="s">
        <v>41</v>
      </c>
      <c r="J486" t="s">
        <v>202</v>
      </c>
      <c r="K486">
        <v>16</v>
      </c>
      <c r="L486" t="s">
        <v>207</v>
      </c>
      <c r="M486">
        <v>8</v>
      </c>
      <c r="N486">
        <v>32</v>
      </c>
      <c r="O486" t="s">
        <v>405</v>
      </c>
      <c r="P486" t="s">
        <v>164</v>
      </c>
      <c r="Q486" t="str">
        <f>IFERROR(VLOOKUP($J$2:$J$12502,Pollutant_mapping!$A$2:$B$9,2, FALSE),"")</f>
        <v/>
      </c>
    </row>
    <row r="487" spans="1:17" hidden="1">
      <c r="A487" t="s">
        <v>424</v>
      </c>
      <c r="C487" t="s">
        <v>425</v>
      </c>
      <c r="D487" t="s">
        <v>129</v>
      </c>
      <c r="E487" t="s">
        <v>120</v>
      </c>
      <c r="F487" t="s">
        <v>41</v>
      </c>
      <c r="G487" t="s">
        <v>164</v>
      </c>
      <c r="I487" t="s">
        <v>41</v>
      </c>
      <c r="J487" t="s">
        <v>202</v>
      </c>
      <c r="K487">
        <v>16</v>
      </c>
      <c r="L487" t="s">
        <v>207</v>
      </c>
      <c r="M487">
        <v>8</v>
      </c>
      <c r="N487">
        <v>32</v>
      </c>
      <c r="O487" t="s">
        <v>405</v>
      </c>
      <c r="P487" t="s">
        <v>164</v>
      </c>
      <c r="Q487" t="str">
        <f>IFERROR(VLOOKUP($J$2:$J$12502,Pollutant_mapping!$A$2:$B$9,2, FALSE),"")</f>
        <v/>
      </c>
    </row>
    <row r="488" spans="1:17" hidden="1">
      <c r="A488" t="s">
        <v>56</v>
      </c>
      <c r="B488" t="s">
        <v>57</v>
      </c>
      <c r="C488" t="s">
        <v>58</v>
      </c>
      <c r="D488" t="s">
        <v>406</v>
      </c>
      <c r="E488" t="s">
        <v>39</v>
      </c>
      <c r="F488" t="s">
        <v>407</v>
      </c>
      <c r="G488" t="s">
        <v>162</v>
      </c>
      <c r="I488" t="s">
        <v>41</v>
      </c>
      <c r="J488" t="s">
        <v>202</v>
      </c>
      <c r="K488">
        <v>16</v>
      </c>
      <c r="L488" t="s">
        <v>207</v>
      </c>
      <c r="M488">
        <v>8</v>
      </c>
      <c r="N488">
        <v>32</v>
      </c>
      <c r="O488" t="s">
        <v>405</v>
      </c>
      <c r="P488" t="s">
        <v>164</v>
      </c>
      <c r="Q488" t="str">
        <f>IFERROR(VLOOKUP($J$2:$J$12502,Pollutant_mapping!$A$2:$B$9,2, FALSE),"")</f>
        <v/>
      </c>
    </row>
    <row r="489" spans="1:17" hidden="1">
      <c r="A489" t="s">
        <v>56</v>
      </c>
      <c r="B489" t="s">
        <v>57</v>
      </c>
      <c r="C489" t="s">
        <v>58</v>
      </c>
      <c r="D489" t="s">
        <v>408</v>
      </c>
      <c r="E489" t="s">
        <v>39</v>
      </c>
      <c r="F489" t="s">
        <v>409</v>
      </c>
      <c r="G489" t="s">
        <v>162</v>
      </c>
      <c r="I489" t="s">
        <v>41</v>
      </c>
      <c r="J489" t="s">
        <v>202</v>
      </c>
      <c r="K489">
        <v>16</v>
      </c>
      <c r="L489" t="s">
        <v>207</v>
      </c>
      <c r="M489">
        <v>8</v>
      </c>
      <c r="N489">
        <v>32</v>
      </c>
      <c r="O489" t="s">
        <v>405</v>
      </c>
      <c r="P489" t="s">
        <v>164</v>
      </c>
      <c r="Q489" t="str">
        <f>IFERROR(VLOOKUP($J$2:$J$12502,Pollutant_mapping!$A$2:$B$9,2, FALSE),"")</f>
        <v/>
      </c>
    </row>
    <row r="490" spans="1:17" hidden="1">
      <c r="A490" t="s">
        <v>66</v>
      </c>
      <c r="C490" t="s">
        <v>67</v>
      </c>
      <c r="D490" t="s">
        <v>410</v>
      </c>
      <c r="E490" t="s">
        <v>39</v>
      </c>
      <c r="F490" t="s">
        <v>411</v>
      </c>
      <c r="G490" t="s">
        <v>162</v>
      </c>
      <c r="I490" t="s">
        <v>41</v>
      </c>
      <c r="J490" t="s">
        <v>202</v>
      </c>
      <c r="K490">
        <v>16</v>
      </c>
      <c r="L490" t="s">
        <v>207</v>
      </c>
      <c r="M490">
        <v>8</v>
      </c>
      <c r="N490">
        <v>32</v>
      </c>
      <c r="O490" t="s">
        <v>405</v>
      </c>
      <c r="P490" t="s">
        <v>164</v>
      </c>
      <c r="Q490" t="str">
        <f>IFERROR(VLOOKUP($J$2:$J$12502,Pollutant_mapping!$A$2:$B$9,2, FALSE),"")</f>
        <v/>
      </c>
    </row>
    <row r="491" spans="1:17" hidden="1">
      <c r="A491" t="s">
        <v>72</v>
      </c>
      <c r="B491" t="s">
        <v>57</v>
      </c>
      <c r="C491" t="s">
        <v>73</v>
      </c>
      <c r="D491" t="s">
        <v>410</v>
      </c>
      <c r="E491" t="s">
        <v>39</v>
      </c>
      <c r="F491" t="s">
        <v>411</v>
      </c>
      <c r="G491" t="s">
        <v>162</v>
      </c>
      <c r="I491" t="s">
        <v>41</v>
      </c>
      <c r="J491" t="s">
        <v>202</v>
      </c>
      <c r="K491">
        <v>16</v>
      </c>
      <c r="L491" t="s">
        <v>207</v>
      </c>
      <c r="M491">
        <v>8</v>
      </c>
      <c r="N491">
        <v>32</v>
      </c>
      <c r="O491" t="s">
        <v>405</v>
      </c>
      <c r="P491" t="s">
        <v>164</v>
      </c>
      <c r="Q491" t="str">
        <f>IFERROR(VLOOKUP($J$2:$J$12502,Pollutant_mapping!$A$2:$B$9,2, FALSE),"")</f>
        <v/>
      </c>
    </row>
    <row r="492" spans="1:17" hidden="1">
      <c r="A492" t="s">
        <v>88</v>
      </c>
      <c r="B492" t="s">
        <v>57</v>
      </c>
      <c r="C492" t="s">
        <v>89</v>
      </c>
      <c r="D492" t="s">
        <v>410</v>
      </c>
      <c r="E492" t="s">
        <v>39</v>
      </c>
      <c r="F492" t="s">
        <v>411</v>
      </c>
      <c r="G492" t="s">
        <v>162</v>
      </c>
      <c r="I492" t="s">
        <v>41</v>
      </c>
      <c r="J492" t="s">
        <v>202</v>
      </c>
      <c r="K492">
        <v>16</v>
      </c>
      <c r="L492" t="s">
        <v>207</v>
      </c>
      <c r="M492">
        <v>8</v>
      </c>
      <c r="N492">
        <v>32</v>
      </c>
      <c r="O492" t="s">
        <v>405</v>
      </c>
      <c r="P492" t="s">
        <v>164</v>
      </c>
      <c r="Q492" t="str">
        <f>IFERROR(VLOOKUP($J$2:$J$12502,Pollutant_mapping!$A$2:$B$9,2, FALSE),"")</f>
        <v/>
      </c>
    </row>
    <row r="493" spans="1:17" hidden="1">
      <c r="A493" t="s">
        <v>66</v>
      </c>
      <c r="C493" t="s">
        <v>67</v>
      </c>
      <c r="D493" t="s">
        <v>160</v>
      </c>
      <c r="E493" t="s">
        <v>39</v>
      </c>
      <c r="F493" t="s">
        <v>161</v>
      </c>
      <c r="G493" t="s">
        <v>162</v>
      </c>
      <c r="I493" t="s">
        <v>41</v>
      </c>
      <c r="J493" t="s">
        <v>202</v>
      </c>
      <c r="K493">
        <v>16</v>
      </c>
      <c r="L493" t="s">
        <v>207</v>
      </c>
      <c r="M493">
        <v>8</v>
      </c>
      <c r="N493">
        <v>32</v>
      </c>
      <c r="O493" t="s">
        <v>405</v>
      </c>
      <c r="P493" t="s">
        <v>164</v>
      </c>
      <c r="Q493" t="str">
        <f>IFERROR(VLOOKUP($J$2:$J$12502,Pollutant_mapping!$A$2:$B$9,2, FALSE),"")</f>
        <v/>
      </c>
    </row>
    <row r="494" spans="1:17" hidden="1">
      <c r="A494" t="s">
        <v>72</v>
      </c>
      <c r="B494" t="s">
        <v>57</v>
      </c>
      <c r="C494" t="s">
        <v>73</v>
      </c>
      <c r="D494" t="s">
        <v>160</v>
      </c>
      <c r="E494" t="s">
        <v>39</v>
      </c>
      <c r="F494" t="s">
        <v>161</v>
      </c>
      <c r="G494" t="s">
        <v>162</v>
      </c>
      <c r="I494" t="s">
        <v>41</v>
      </c>
      <c r="J494" t="s">
        <v>202</v>
      </c>
      <c r="K494">
        <v>16</v>
      </c>
      <c r="L494" t="s">
        <v>207</v>
      </c>
      <c r="M494">
        <v>8</v>
      </c>
      <c r="N494">
        <v>32</v>
      </c>
      <c r="O494" t="s">
        <v>405</v>
      </c>
      <c r="P494" t="s">
        <v>164</v>
      </c>
      <c r="Q494" t="str">
        <f>IFERROR(VLOOKUP($J$2:$J$12502,Pollutant_mapping!$A$2:$B$9,2, FALSE),"")</f>
        <v/>
      </c>
    </row>
    <row r="495" spans="1:17" hidden="1">
      <c r="A495" t="s">
        <v>88</v>
      </c>
      <c r="B495" t="s">
        <v>57</v>
      </c>
      <c r="C495" t="s">
        <v>89</v>
      </c>
      <c r="D495" t="s">
        <v>160</v>
      </c>
      <c r="E495" t="s">
        <v>39</v>
      </c>
      <c r="F495" t="s">
        <v>161</v>
      </c>
      <c r="G495" t="s">
        <v>162</v>
      </c>
      <c r="I495" t="s">
        <v>41</v>
      </c>
      <c r="J495" t="s">
        <v>202</v>
      </c>
      <c r="K495">
        <v>16</v>
      </c>
      <c r="L495" t="s">
        <v>207</v>
      </c>
      <c r="M495">
        <v>8</v>
      </c>
      <c r="N495">
        <v>32</v>
      </c>
      <c r="O495" t="s">
        <v>405</v>
      </c>
      <c r="P495" t="s">
        <v>164</v>
      </c>
      <c r="Q495" t="str">
        <f>IFERROR(VLOOKUP($J$2:$J$12502,Pollutant_mapping!$A$2:$B$9,2, FALSE),"")</f>
        <v/>
      </c>
    </row>
    <row r="496" spans="1:17" hidden="1">
      <c r="A496" t="s">
        <v>66</v>
      </c>
      <c r="C496" t="s">
        <v>67</v>
      </c>
      <c r="D496" t="s">
        <v>412</v>
      </c>
      <c r="E496" t="s">
        <v>39</v>
      </c>
      <c r="F496" t="s">
        <v>413</v>
      </c>
      <c r="G496" t="s">
        <v>162</v>
      </c>
      <c r="I496" t="s">
        <v>41</v>
      </c>
      <c r="J496" t="s">
        <v>202</v>
      </c>
      <c r="K496">
        <v>16</v>
      </c>
      <c r="L496" t="s">
        <v>207</v>
      </c>
      <c r="M496">
        <v>8</v>
      </c>
      <c r="N496">
        <v>32</v>
      </c>
      <c r="O496" t="s">
        <v>405</v>
      </c>
      <c r="P496" t="s">
        <v>164</v>
      </c>
      <c r="Q496" t="str">
        <f>IFERROR(VLOOKUP($J$2:$J$12502,Pollutant_mapping!$A$2:$B$9,2, FALSE),"")</f>
        <v/>
      </c>
    </row>
    <row r="497" spans="1:17" hidden="1">
      <c r="A497" t="s">
        <v>72</v>
      </c>
      <c r="B497" t="s">
        <v>57</v>
      </c>
      <c r="C497" t="s">
        <v>73</v>
      </c>
      <c r="D497" t="s">
        <v>412</v>
      </c>
      <c r="E497" t="s">
        <v>39</v>
      </c>
      <c r="F497" t="s">
        <v>413</v>
      </c>
      <c r="G497" t="s">
        <v>162</v>
      </c>
      <c r="I497" t="s">
        <v>41</v>
      </c>
      <c r="J497" t="s">
        <v>202</v>
      </c>
      <c r="K497">
        <v>16</v>
      </c>
      <c r="L497" t="s">
        <v>207</v>
      </c>
      <c r="M497">
        <v>8</v>
      </c>
      <c r="N497">
        <v>32</v>
      </c>
      <c r="O497" t="s">
        <v>405</v>
      </c>
      <c r="P497" t="s">
        <v>164</v>
      </c>
      <c r="Q497" t="str">
        <f>IFERROR(VLOOKUP($J$2:$J$12502,Pollutant_mapping!$A$2:$B$9,2, FALSE),"")</f>
        <v/>
      </c>
    </row>
    <row r="498" spans="1:17" hidden="1">
      <c r="A498" t="s">
        <v>88</v>
      </c>
      <c r="B498" t="s">
        <v>57</v>
      </c>
      <c r="C498" t="s">
        <v>89</v>
      </c>
      <c r="D498" t="s">
        <v>412</v>
      </c>
      <c r="E498" t="s">
        <v>39</v>
      </c>
      <c r="F498" t="s">
        <v>413</v>
      </c>
      <c r="G498" t="s">
        <v>162</v>
      </c>
      <c r="I498" t="s">
        <v>41</v>
      </c>
      <c r="J498" t="s">
        <v>202</v>
      </c>
      <c r="K498">
        <v>16</v>
      </c>
      <c r="L498" t="s">
        <v>207</v>
      </c>
      <c r="M498">
        <v>8</v>
      </c>
      <c r="N498">
        <v>32</v>
      </c>
      <c r="O498" t="s">
        <v>405</v>
      </c>
      <c r="P498" t="s">
        <v>164</v>
      </c>
      <c r="Q498" t="str">
        <f>IFERROR(VLOOKUP($J$2:$J$12502,Pollutant_mapping!$A$2:$B$9,2, FALSE),"")</f>
        <v/>
      </c>
    </row>
    <row r="499" spans="1:17" hidden="1">
      <c r="A499" t="s">
        <v>66</v>
      </c>
      <c r="C499" t="s">
        <v>67</v>
      </c>
      <c r="D499" t="s">
        <v>414</v>
      </c>
      <c r="E499" t="s">
        <v>39</v>
      </c>
      <c r="F499" t="s">
        <v>415</v>
      </c>
      <c r="G499" t="s">
        <v>162</v>
      </c>
      <c r="I499" t="s">
        <v>41</v>
      </c>
      <c r="J499" t="s">
        <v>202</v>
      </c>
      <c r="K499">
        <v>16</v>
      </c>
      <c r="L499" t="s">
        <v>207</v>
      </c>
      <c r="M499">
        <v>8</v>
      </c>
      <c r="N499">
        <v>32</v>
      </c>
      <c r="O499" t="s">
        <v>405</v>
      </c>
      <c r="P499" t="s">
        <v>164</v>
      </c>
      <c r="Q499" t="str">
        <f>IFERROR(VLOOKUP($J$2:$J$12502,Pollutant_mapping!$A$2:$B$9,2, FALSE),"")</f>
        <v/>
      </c>
    </row>
    <row r="500" spans="1:17" hidden="1">
      <c r="A500" t="s">
        <v>72</v>
      </c>
      <c r="B500" t="s">
        <v>57</v>
      </c>
      <c r="C500" t="s">
        <v>73</v>
      </c>
      <c r="D500" t="s">
        <v>414</v>
      </c>
      <c r="E500" t="s">
        <v>39</v>
      </c>
      <c r="F500" t="s">
        <v>415</v>
      </c>
      <c r="G500" t="s">
        <v>162</v>
      </c>
      <c r="I500" t="s">
        <v>41</v>
      </c>
      <c r="J500" t="s">
        <v>202</v>
      </c>
      <c r="K500">
        <v>16</v>
      </c>
      <c r="L500" t="s">
        <v>207</v>
      </c>
      <c r="M500">
        <v>8</v>
      </c>
      <c r="N500">
        <v>32</v>
      </c>
      <c r="O500" t="s">
        <v>405</v>
      </c>
      <c r="P500" t="s">
        <v>164</v>
      </c>
      <c r="Q500" t="str">
        <f>IFERROR(VLOOKUP($J$2:$J$12502,Pollutant_mapping!$A$2:$B$9,2, FALSE),"")</f>
        <v/>
      </c>
    </row>
    <row r="501" spans="1:17" hidden="1">
      <c r="A501" t="s">
        <v>88</v>
      </c>
      <c r="B501" t="s">
        <v>57</v>
      </c>
      <c r="C501" t="s">
        <v>89</v>
      </c>
      <c r="D501" t="s">
        <v>414</v>
      </c>
      <c r="E501" t="s">
        <v>39</v>
      </c>
      <c r="F501" t="s">
        <v>415</v>
      </c>
      <c r="G501" t="s">
        <v>162</v>
      </c>
      <c r="I501" t="s">
        <v>41</v>
      </c>
      <c r="J501" t="s">
        <v>202</v>
      </c>
      <c r="K501">
        <v>16</v>
      </c>
      <c r="L501" t="s">
        <v>207</v>
      </c>
      <c r="M501">
        <v>8</v>
      </c>
      <c r="N501">
        <v>32</v>
      </c>
      <c r="O501" t="s">
        <v>405</v>
      </c>
      <c r="P501" t="s">
        <v>164</v>
      </c>
      <c r="Q501" t="str">
        <f>IFERROR(VLOOKUP($J$2:$J$12502,Pollutant_mapping!$A$2:$B$9,2, FALSE),"")</f>
        <v/>
      </c>
    </row>
    <row r="502" spans="1:17" hidden="1">
      <c r="A502" t="s">
        <v>56</v>
      </c>
      <c r="B502" t="s">
        <v>57</v>
      </c>
      <c r="C502" t="s">
        <v>58</v>
      </c>
      <c r="D502" t="s">
        <v>375</v>
      </c>
      <c r="E502" t="s">
        <v>39</v>
      </c>
      <c r="F502" t="s">
        <v>376</v>
      </c>
      <c r="G502" t="s">
        <v>61</v>
      </c>
      <c r="I502" t="s">
        <v>41</v>
      </c>
      <c r="J502" t="s">
        <v>165</v>
      </c>
      <c r="K502">
        <v>13</v>
      </c>
      <c r="L502" t="s">
        <v>166</v>
      </c>
      <c r="M502" t="s">
        <v>426</v>
      </c>
      <c r="N502">
        <v>26</v>
      </c>
      <c r="O502" t="s">
        <v>427</v>
      </c>
      <c r="P502" t="s">
        <v>64</v>
      </c>
      <c r="Q502" t="str">
        <f>IFERROR(VLOOKUP($J$2:$J$12502,Pollutant_mapping!$A$2:$B$9,2, FALSE),"")</f>
        <v>BC</v>
      </c>
    </row>
    <row r="503" spans="1:17" hidden="1">
      <c r="A503" t="s">
        <v>428</v>
      </c>
      <c r="C503" t="s">
        <v>429</v>
      </c>
      <c r="D503" t="s">
        <v>430</v>
      </c>
      <c r="E503" t="s">
        <v>39</v>
      </c>
      <c r="F503" t="s">
        <v>431</v>
      </c>
      <c r="G503" t="s">
        <v>432</v>
      </c>
      <c r="I503" t="s">
        <v>41</v>
      </c>
      <c r="J503" t="s">
        <v>165</v>
      </c>
      <c r="K503">
        <v>48</v>
      </c>
      <c r="L503" t="s">
        <v>166</v>
      </c>
      <c r="M503">
        <v>5</v>
      </c>
      <c r="N503">
        <v>95</v>
      </c>
      <c r="O503" t="s">
        <v>427</v>
      </c>
      <c r="Q503" t="str">
        <f>IFERROR(VLOOKUP($J$2:$J$12502,Pollutant_mapping!$A$2:$B$9,2, FALSE),"")</f>
        <v>BC</v>
      </c>
    </row>
    <row r="504" spans="1:17" hidden="1">
      <c r="A504" t="s">
        <v>428</v>
      </c>
      <c r="C504" t="s">
        <v>429</v>
      </c>
      <c r="D504" t="s">
        <v>433</v>
      </c>
      <c r="E504" t="s">
        <v>39</v>
      </c>
      <c r="F504" t="s">
        <v>434</v>
      </c>
      <c r="G504" t="s">
        <v>432</v>
      </c>
      <c r="I504" t="s">
        <v>41</v>
      </c>
      <c r="J504" t="s">
        <v>165</v>
      </c>
      <c r="K504">
        <v>48</v>
      </c>
      <c r="L504" t="s">
        <v>166</v>
      </c>
      <c r="M504">
        <v>5</v>
      </c>
      <c r="N504">
        <v>95</v>
      </c>
      <c r="O504" t="s">
        <v>427</v>
      </c>
      <c r="Q504" t="str">
        <f>IFERROR(VLOOKUP($J$2:$J$12502,Pollutant_mapping!$A$2:$B$9,2, FALSE),"")</f>
        <v>BC</v>
      </c>
    </row>
    <row r="505" spans="1:17" hidden="1">
      <c r="A505" t="s">
        <v>435</v>
      </c>
      <c r="C505" t="s">
        <v>436</v>
      </c>
      <c r="D505" t="s">
        <v>375</v>
      </c>
      <c r="E505" t="s">
        <v>39</v>
      </c>
      <c r="F505" t="s">
        <v>437</v>
      </c>
      <c r="G505" t="s">
        <v>41</v>
      </c>
      <c r="J505" t="s">
        <v>54</v>
      </c>
      <c r="K505">
        <v>3</v>
      </c>
      <c r="L505" t="s">
        <v>438</v>
      </c>
      <c r="M505">
        <v>1</v>
      </c>
      <c r="N505">
        <v>9</v>
      </c>
      <c r="O505" t="s">
        <v>439</v>
      </c>
      <c r="Q505" t="str">
        <f>IFERROR(VLOOKUP($J$2:$J$12502,Pollutant_mapping!$A$2:$B$9,2, FALSE),"")</f>
        <v>VOC</v>
      </c>
    </row>
    <row r="506" spans="1:17" hidden="1">
      <c r="A506" t="s">
        <v>435</v>
      </c>
      <c r="C506" t="s">
        <v>436</v>
      </c>
      <c r="D506" t="s">
        <v>83</v>
      </c>
      <c r="E506" t="s">
        <v>39</v>
      </c>
      <c r="F506" t="s">
        <v>440</v>
      </c>
      <c r="G506" t="s">
        <v>41</v>
      </c>
      <c r="J506" t="s">
        <v>54</v>
      </c>
      <c r="K506">
        <v>3</v>
      </c>
      <c r="L506" t="s">
        <v>438</v>
      </c>
      <c r="M506">
        <v>1</v>
      </c>
      <c r="N506">
        <v>9</v>
      </c>
      <c r="O506" t="s">
        <v>439</v>
      </c>
      <c r="Q506" t="str">
        <f>IFERROR(VLOOKUP($J$2:$J$12502,Pollutant_mapping!$A$2:$B$9,2, FALSE),"")</f>
        <v>VOC</v>
      </c>
    </row>
    <row r="507" spans="1:17" hidden="1">
      <c r="A507" t="s">
        <v>435</v>
      </c>
      <c r="C507" t="s">
        <v>436</v>
      </c>
      <c r="D507" t="s">
        <v>441</v>
      </c>
      <c r="E507" t="s">
        <v>39</v>
      </c>
      <c r="F507" t="s">
        <v>442</v>
      </c>
      <c r="G507" t="s">
        <v>41</v>
      </c>
      <c r="J507" t="s">
        <v>54</v>
      </c>
      <c r="K507">
        <v>4.5</v>
      </c>
      <c r="L507" t="s">
        <v>438</v>
      </c>
      <c r="M507" t="s">
        <v>127</v>
      </c>
      <c r="N507">
        <v>14</v>
      </c>
      <c r="O507" t="s">
        <v>439</v>
      </c>
      <c r="Q507" t="str">
        <f>IFERROR(VLOOKUP($J$2:$J$12502,Pollutant_mapping!$A$2:$B$9,2, FALSE),"")</f>
        <v>VOC</v>
      </c>
    </row>
    <row r="508" spans="1:17" hidden="1">
      <c r="A508" t="s">
        <v>443</v>
      </c>
      <c r="C508" t="s">
        <v>444</v>
      </c>
      <c r="D508" t="s">
        <v>108</v>
      </c>
      <c r="E508" t="s">
        <v>120</v>
      </c>
      <c r="F508" t="s">
        <v>41</v>
      </c>
      <c r="G508" t="s">
        <v>41</v>
      </c>
      <c r="I508" t="s">
        <v>41</v>
      </c>
      <c r="J508" t="s">
        <v>142</v>
      </c>
      <c r="K508">
        <v>10</v>
      </c>
      <c r="L508" t="s">
        <v>445</v>
      </c>
      <c r="M508" t="s">
        <v>446</v>
      </c>
      <c r="N508">
        <v>30</v>
      </c>
      <c r="O508" t="s">
        <v>447</v>
      </c>
      <c r="Q508" t="str">
        <f>IFERROR(VLOOKUP($J$2:$J$12502,Pollutant_mapping!$A$2:$B$9,2, FALSE),"")</f>
        <v/>
      </c>
    </row>
    <row r="509" spans="1:17" hidden="1">
      <c r="A509" t="s">
        <v>66</v>
      </c>
      <c r="C509" t="s">
        <v>67</v>
      </c>
      <c r="D509" t="s">
        <v>68</v>
      </c>
      <c r="E509" t="s">
        <v>39</v>
      </c>
      <c r="F509" t="s">
        <v>69</v>
      </c>
      <c r="G509" t="s">
        <v>70</v>
      </c>
      <c r="I509" t="s">
        <v>41</v>
      </c>
      <c r="J509" t="s">
        <v>79</v>
      </c>
      <c r="K509">
        <v>0.5</v>
      </c>
      <c r="L509" t="s">
        <v>62</v>
      </c>
      <c r="M509" t="s">
        <v>252</v>
      </c>
      <c r="N509">
        <v>1</v>
      </c>
      <c r="O509" t="s">
        <v>448</v>
      </c>
      <c r="P509" t="s">
        <v>71</v>
      </c>
      <c r="Q509" t="str">
        <f>IFERROR(VLOOKUP($J$2:$J$12502,Pollutant_mapping!$A$2:$B$9,2, FALSE),"")</f>
        <v>SOx</v>
      </c>
    </row>
    <row r="510" spans="1:17" hidden="1">
      <c r="A510" t="s">
        <v>72</v>
      </c>
      <c r="B510" t="s">
        <v>57</v>
      </c>
      <c r="C510" t="s">
        <v>73</v>
      </c>
      <c r="D510" t="s">
        <v>68</v>
      </c>
      <c r="E510" t="s">
        <v>39</v>
      </c>
      <c r="F510" t="s">
        <v>69</v>
      </c>
      <c r="G510" t="s">
        <v>70</v>
      </c>
      <c r="I510" t="s">
        <v>41</v>
      </c>
      <c r="J510" t="s">
        <v>79</v>
      </c>
      <c r="K510">
        <v>0.5</v>
      </c>
      <c r="L510" t="s">
        <v>62</v>
      </c>
      <c r="M510" t="s">
        <v>252</v>
      </c>
      <c r="N510">
        <v>1</v>
      </c>
      <c r="O510" t="s">
        <v>448</v>
      </c>
      <c r="P510" t="s">
        <v>74</v>
      </c>
      <c r="Q510" t="str">
        <f>IFERROR(VLOOKUP($J$2:$J$12502,Pollutant_mapping!$A$2:$B$9,2, FALSE),"")</f>
        <v>SOx</v>
      </c>
    </row>
    <row r="511" spans="1:17" hidden="1">
      <c r="A511" t="s">
        <v>56</v>
      </c>
      <c r="B511" t="s">
        <v>57</v>
      </c>
      <c r="C511" t="s">
        <v>58</v>
      </c>
      <c r="D511" t="s">
        <v>68</v>
      </c>
      <c r="E511" t="s">
        <v>39</v>
      </c>
      <c r="F511" t="s">
        <v>69</v>
      </c>
      <c r="G511" t="s">
        <v>70</v>
      </c>
      <c r="I511" t="s">
        <v>41</v>
      </c>
      <c r="J511" t="s">
        <v>79</v>
      </c>
      <c r="K511">
        <v>0.5</v>
      </c>
      <c r="L511" t="s">
        <v>62</v>
      </c>
      <c r="M511" t="s">
        <v>252</v>
      </c>
      <c r="N511">
        <v>1</v>
      </c>
      <c r="O511" t="s">
        <v>448</v>
      </c>
      <c r="P511" t="s">
        <v>74</v>
      </c>
      <c r="Q511" t="str">
        <f>IFERROR(VLOOKUP($J$2:$J$12502,Pollutant_mapping!$A$2:$B$9,2, FALSE),"")</f>
        <v>SOx</v>
      </c>
    </row>
    <row r="512" spans="1:17" hidden="1">
      <c r="A512" t="s">
        <v>66</v>
      </c>
      <c r="C512" t="s">
        <v>67</v>
      </c>
      <c r="D512" t="s">
        <v>68</v>
      </c>
      <c r="E512" t="s">
        <v>39</v>
      </c>
      <c r="F512" t="s">
        <v>69</v>
      </c>
      <c r="G512" t="s">
        <v>70</v>
      </c>
      <c r="I512" t="s">
        <v>41</v>
      </c>
      <c r="J512" t="s">
        <v>47</v>
      </c>
      <c r="K512">
        <v>2</v>
      </c>
      <c r="L512" t="s">
        <v>62</v>
      </c>
      <c r="M512">
        <v>1</v>
      </c>
      <c r="N512">
        <v>3</v>
      </c>
      <c r="O512" t="s">
        <v>448</v>
      </c>
      <c r="P512" t="s">
        <v>71</v>
      </c>
      <c r="Q512" t="str">
        <f>IFERROR(VLOOKUP($J$2:$J$12502,Pollutant_mapping!$A$2:$B$9,2, FALSE),"")</f>
        <v>PM10</v>
      </c>
    </row>
    <row r="513" spans="1:17" hidden="1">
      <c r="A513" t="s">
        <v>72</v>
      </c>
      <c r="B513" t="s">
        <v>57</v>
      </c>
      <c r="C513" t="s">
        <v>73</v>
      </c>
      <c r="D513" t="s">
        <v>68</v>
      </c>
      <c r="E513" t="s">
        <v>39</v>
      </c>
      <c r="F513" t="s">
        <v>69</v>
      </c>
      <c r="G513" t="s">
        <v>70</v>
      </c>
      <c r="I513" t="s">
        <v>41</v>
      </c>
      <c r="J513" t="s">
        <v>47</v>
      </c>
      <c r="K513">
        <v>2</v>
      </c>
      <c r="L513" t="s">
        <v>62</v>
      </c>
      <c r="M513">
        <v>1</v>
      </c>
      <c r="N513">
        <v>3</v>
      </c>
      <c r="O513" t="s">
        <v>448</v>
      </c>
      <c r="P513" t="s">
        <v>74</v>
      </c>
      <c r="Q513" t="str">
        <f>IFERROR(VLOOKUP($J$2:$J$12502,Pollutant_mapping!$A$2:$B$9,2, FALSE),"")</f>
        <v>PM10</v>
      </c>
    </row>
    <row r="514" spans="1:17" hidden="1">
      <c r="A514" t="s">
        <v>56</v>
      </c>
      <c r="B514" t="s">
        <v>57</v>
      </c>
      <c r="C514" t="s">
        <v>58</v>
      </c>
      <c r="D514" t="s">
        <v>68</v>
      </c>
      <c r="E514" t="s">
        <v>39</v>
      </c>
      <c r="F514" t="s">
        <v>69</v>
      </c>
      <c r="G514" t="s">
        <v>70</v>
      </c>
      <c r="I514" t="s">
        <v>41</v>
      </c>
      <c r="J514" t="s">
        <v>47</v>
      </c>
      <c r="K514">
        <v>2</v>
      </c>
      <c r="L514" t="s">
        <v>62</v>
      </c>
      <c r="M514">
        <v>1</v>
      </c>
      <c r="N514">
        <v>3</v>
      </c>
      <c r="O514" t="s">
        <v>448</v>
      </c>
      <c r="P514" t="s">
        <v>74</v>
      </c>
      <c r="Q514" t="str">
        <f>IFERROR(VLOOKUP($J$2:$J$12502,Pollutant_mapping!$A$2:$B$9,2, FALSE),"")</f>
        <v>PM10</v>
      </c>
    </row>
    <row r="515" spans="1:17" hidden="1">
      <c r="A515" t="s">
        <v>66</v>
      </c>
      <c r="C515" t="s">
        <v>67</v>
      </c>
      <c r="D515" t="s">
        <v>68</v>
      </c>
      <c r="E515" t="s">
        <v>39</v>
      </c>
      <c r="F515" t="s">
        <v>69</v>
      </c>
      <c r="G515" t="s">
        <v>70</v>
      </c>
      <c r="I515" t="s">
        <v>41</v>
      </c>
      <c r="J515" t="s">
        <v>49</v>
      </c>
      <c r="K515">
        <v>2</v>
      </c>
      <c r="L515" t="s">
        <v>62</v>
      </c>
      <c r="M515">
        <v>1</v>
      </c>
      <c r="N515">
        <v>3</v>
      </c>
      <c r="O515" t="s">
        <v>448</v>
      </c>
      <c r="P515" t="s">
        <v>71</v>
      </c>
      <c r="Q515" t="str">
        <f>IFERROR(VLOOKUP($J$2:$J$12502,Pollutant_mapping!$A$2:$B$9,2, FALSE),"")</f>
        <v/>
      </c>
    </row>
    <row r="516" spans="1:17" hidden="1">
      <c r="A516" t="s">
        <v>72</v>
      </c>
      <c r="B516" t="s">
        <v>57</v>
      </c>
      <c r="C516" t="s">
        <v>73</v>
      </c>
      <c r="D516" t="s">
        <v>68</v>
      </c>
      <c r="E516" t="s">
        <v>39</v>
      </c>
      <c r="F516" t="s">
        <v>69</v>
      </c>
      <c r="G516" t="s">
        <v>70</v>
      </c>
      <c r="I516" t="s">
        <v>41</v>
      </c>
      <c r="J516" t="s">
        <v>49</v>
      </c>
      <c r="K516">
        <v>2</v>
      </c>
      <c r="L516" t="s">
        <v>62</v>
      </c>
      <c r="M516">
        <v>1</v>
      </c>
      <c r="N516">
        <v>3</v>
      </c>
      <c r="O516" t="s">
        <v>448</v>
      </c>
      <c r="P516" t="s">
        <v>74</v>
      </c>
      <c r="Q516" t="str">
        <f>IFERROR(VLOOKUP($J$2:$J$12502,Pollutant_mapping!$A$2:$B$9,2, FALSE),"")</f>
        <v/>
      </c>
    </row>
    <row r="517" spans="1:17" hidden="1">
      <c r="A517" t="s">
        <v>56</v>
      </c>
      <c r="B517" t="s">
        <v>57</v>
      </c>
      <c r="C517" t="s">
        <v>58</v>
      </c>
      <c r="D517" t="s">
        <v>68</v>
      </c>
      <c r="E517" t="s">
        <v>39</v>
      </c>
      <c r="F517" t="s">
        <v>69</v>
      </c>
      <c r="G517" t="s">
        <v>70</v>
      </c>
      <c r="I517" t="s">
        <v>41</v>
      </c>
      <c r="J517" t="s">
        <v>49</v>
      </c>
      <c r="K517">
        <v>2</v>
      </c>
      <c r="L517" t="s">
        <v>62</v>
      </c>
      <c r="M517">
        <v>1</v>
      </c>
      <c r="N517">
        <v>3</v>
      </c>
      <c r="O517" t="s">
        <v>448</v>
      </c>
      <c r="P517" t="s">
        <v>74</v>
      </c>
      <c r="Q517" t="str">
        <f>IFERROR(VLOOKUP($J$2:$J$12502,Pollutant_mapping!$A$2:$B$9,2, FALSE),"")</f>
        <v/>
      </c>
    </row>
    <row r="518" spans="1:17" hidden="1">
      <c r="A518" t="s">
        <v>66</v>
      </c>
      <c r="C518" t="s">
        <v>67</v>
      </c>
      <c r="D518" t="s">
        <v>75</v>
      </c>
      <c r="E518" t="s">
        <v>39</v>
      </c>
      <c r="F518" t="s">
        <v>76</v>
      </c>
      <c r="G518" t="s">
        <v>61</v>
      </c>
      <c r="I518" t="s">
        <v>41</v>
      </c>
      <c r="J518" t="s">
        <v>47</v>
      </c>
      <c r="K518">
        <v>30</v>
      </c>
      <c r="L518" t="s">
        <v>62</v>
      </c>
      <c r="M518">
        <v>18</v>
      </c>
      <c r="N518">
        <v>42</v>
      </c>
      <c r="O518" t="s">
        <v>448</v>
      </c>
      <c r="P518" t="s">
        <v>64</v>
      </c>
      <c r="Q518" t="str">
        <f>IFERROR(VLOOKUP($J$2:$J$12502,Pollutant_mapping!$A$2:$B$9,2, FALSE),"")</f>
        <v>PM10</v>
      </c>
    </row>
    <row r="519" spans="1:17" hidden="1">
      <c r="A519" t="s">
        <v>72</v>
      </c>
      <c r="B519" t="s">
        <v>57</v>
      </c>
      <c r="C519" t="s">
        <v>73</v>
      </c>
      <c r="D519" t="s">
        <v>75</v>
      </c>
      <c r="E519" t="s">
        <v>39</v>
      </c>
      <c r="F519" t="s">
        <v>76</v>
      </c>
      <c r="G519" t="s">
        <v>61</v>
      </c>
      <c r="I519" t="s">
        <v>41</v>
      </c>
      <c r="J519" t="s">
        <v>47</v>
      </c>
      <c r="K519">
        <v>30</v>
      </c>
      <c r="L519" t="s">
        <v>62</v>
      </c>
      <c r="M519">
        <v>18</v>
      </c>
      <c r="N519">
        <v>42</v>
      </c>
      <c r="O519" t="s">
        <v>448</v>
      </c>
      <c r="P519" t="s">
        <v>64</v>
      </c>
      <c r="Q519" t="str">
        <f>IFERROR(VLOOKUP($J$2:$J$12502,Pollutant_mapping!$A$2:$B$9,2, FALSE),"")</f>
        <v>PM10</v>
      </c>
    </row>
    <row r="520" spans="1:17" hidden="1">
      <c r="A520" t="s">
        <v>56</v>
      </c>
      <c r="B520" t="s">
        <v>57</v>
      </c>
      <c r="C520" t="s">
        <v>58</v>
      </c>
      <c r="D520" t="s">
        <v>75</v>
      </c>
      <c r="E520" t="s">
        <v>39</v>
      </c>
      <c r="F520" t="s">
        <v>76</v>
      </c>
      <c r="G520" t="s">
        <v>61</v>
      </c>
      <c r="I520" t="s">
        <v>41</v>
      </c>
      <c r="J520" t="s">
        <v>47</v>
      </c>
      <c r="K520">
        <v>30</v>
      </c>
      <c r="L520" t="s">
        <v>62</v>
      </c>
      <c r="M520">
        <v>18</v>
      </c>
      <c r="N520">
        <v>42</v>
      </c>
      <c r="O520" t="s">
        <v>448</v>
      </c>
      <c r="P520" t="s">
        <v>64</v>
      </c>
      <c r="Q520" t="str">
        <f>IFERROR(VLOOKUP($J$2:$J$12502,Pollutant_mapping!$A$2:$B$9,2, FALSE),"")</f>
        <v>PM10</v>
      </c>
    </row>
    <row r="521" spans="1:17" hidden="1">
      <c r="A521" t="s">
        <v>66</v>
      </c>
      <c r="C521" t="s">
        <v>67</v>
      </c>
      <c r="D521" t="s">
        <v>75</v>
      </c>
      <c r="E521" t="s">
        <v>39</v>
      </c>
      <c r="F521" t="s">
        <v>76</v>
      </c>
      <c r="G521" t="s">
        <v>61</v>
      </c>
      <c r="I521" t="s">
        <v>41</v>
      </c>
      <c r="J521" t="s">
        <v>49</v>
      </c>
      <c r="K521">
        <v>30</v>
      </c>
      <c r="L521" t="s">
        <v>62</v>
      </c>
      <c r="M521">
        <v>18</v>
      </c>
      <c r="N521">
        <v>42</v>
      </c>
      <c r="O521" t="s">
        <v>448</v>
      </c>
      <c r="P521" t="s">
        <v>64</v>
      </c>
      <c r="Q521" t="str">
        <f>IFERROR(VLOOKUP($J$2:$J$12502,Pollutant_mapping!$A$2:$B$9,2, FALSE),"")</f>
        <v/>
      </c>
    </row>
    <row r="522" spans="1:17" hidden="1">
      <c r="A522" t="s">
        <v>72</v>
      </c>
      <c r="B522" t="s">
        <v>57</v>
      </c>
      <c r="C522" t="s">
        <v>73</v>
      </c>
      <c r="D522" t="s">
        <v>75</v>
      </c>
      <c r="E522" t="s">
        <v>39</v>
      </c>
      <c r="F522" t="s">
        <v>76</v>
      </c>
      <c r="G522" t="s">
        <v>61</v>
      </c>
      <c r="I522" t="s">
        <v>41</v>
      </c>
      <c r="J522" t="s">
        <v>49</v>
      </c>
      <c r="K522">
        <v>30</v>
      </c>
      <c r="L522" t="s">
        <v>62</v>
      </c>
      <c r="M522">
        <v>18</v>
      </c>
      <c r="N522">
        <v>42</v>
      </c>
      <c r="O522" t="s">
        <v>448</v>
      </c>
      <c r="P522" t="s">
        <v>64</v>
      </c>
      <c r="Q522" t="str">
        <f>IFERROR(VLOOKUP($J$2:$J$12502,Pollutant_mapping!$A$2:$B$9,2, FALSE),"")</f>
        <v/>
      </c>
    </row>
    <row r="523" spans="1:17" hidden="1">
      <c r="A523" t="s">
        <v>56</v>
      </c>
      <c r="B523" t="s">
        <v>57</v>
      </c>
      <c r="C523" t="s">
        <v>58</v>
      </c>
      <c r="D523" t="s">
        <v>75</v>
      </c>
      <c r="E523" t="s">
        <v>39</v>
      </c>
      <c r="F523" t="s">
        <v>76</v>
      </c>
      <c r="G523" t="s">
        <v>61</v>
      </c>
      <c r="I523" t="s">
        <v>41</v>
      </c>
      <c r="J523" t="s">
        <v>49</v>
      </c>
      <c r="K523">
        <v>30</v>
      </c>
      <c r="L523" t="s">
        <v>62</v>
      </c>
      <c r="M523">
        <v>18</v>
      </c>
      <c r="N523">
        <v>42</v>
      </c>
      <c r="O523" t="s">
        <v>448</v>
      </c>
      <c r="P523" t="s">
        <v>64</v>
      </c>
      <c r="Q523" t="str">
        <f>IFERROR(VLOOKUP($J$2:$J$12502,Pollutant_mapping!$A$2:$B$9,2, FALSE),"")</f>
        <v/>
      </c>
    </row>
    <row r="524" spans="1:17" hidden="1">
      <c r="A524" t="s">
        <v>66</v>
      </c>
      <c r="C524" t="s">
        <v>67</v>
      </c>
      <c r="D524" t="s">
        <v>75</v>
      </c>
      <c r="E524" t="s">
        <v>39</v>
      </c>
      <c r="F524" t="s">
        <v>76</v>
      </c>
      <c r="G524" t="s">
        <v>61</v>
      </c>
      <c r="I524" t="s">
        <v>41</v>
      </c>
      <c r="J524" t="s">
        <v>79</v>
      </c>
      <c r="K524">
        <v>48</v>
      </c>
      <c r="L524" t="s">
        <v>62</v>
      </c>
      <c r="M524">
        <v>29</v>
      </c>
      <c r="N524">
        <v>67</v>
      </c>
      <c r="O524" t="s">
        <v>448</v>
      </c>
      <c r="P524" t="s">
        <v>64</v>
      </c>
      <c r="Q524" t="str">
        <f>IFERROR(VLOOKUP($J$2:$J$12502,Pollutant_mapping!$A$2:$B$9,2, FALSE),"")</f>
        <v>SOx</v>
      </c>
    </row>
    <row r="525" spans="1:17" hidden="1">
      <c r="A525" t="s">
        <v>72</v>
      </c>
      <c r="B525" t="s">
        <v>57</v>
      </c>
      <c r="C525" t="s">
        <v>73</v>
      </c>
      <c r="D525" t="s">
        <v>75</v>
      </c>
      <c r="E525" t="s">
        <v>39</v>
      </c>
      <c r="F525" t="s">
        <v>76</v>
      </c>
      <c r="G525" t="s">
        <v>61</v>
      </c>
      <c r="I525" t="s">
        <v>41</v>
      </c>
      <c r="J525" t="s">
        <v>79</v>
      </c>
      <c r="K525">
        <v>48</v>
      </c>
      <c r="L525" t="s">
        <v>62</v>
      </c>
      <c r="M525">
        <v>29</v>
      </c>
      <c r="N525">
        <v>67</v>
      </c>
      <c r="O525" t="s">
        <v>448</v>
      </c>
      <c r="P525" t="s">
        <v>64</v>
      </c>
      <c r="Q525" t="str">
        <f>IFERROR(VLOOKUP($J$2:$J$12502,Pollutant_mapping!$A$2:$B$9,2, FALSE),"")</f>
        <v>SOx</v>
      </c>
    </row>
    <row r="526" spans="1:17" hidden="1">
      <c r="A526" t="s">
        <v>56</v>
      </c>
      <c r="B526" t="s">
        <v>57</v>
      </c>
      <c r="C526" t="s">
        <v>58</v>
      </c>
      <c r="D526" t="s">
        <v>75</v>
      </c>
      <c r="E526" t="s">
        <v>39</v>
      </c>
      <c r="F526" t="s">
        <v>76</v>
      </c>
      <c r="G526" t="s">
        <v>61</v>
      </c>
      <c r="I526" t="s">
        <v>41</v>
      </c>
      <c r="J526" t="s">
        <v>79</v>
      </c>
      <c r="K526">
        <v>48</v>
      </c>
      <c r="L526" t="s">
        <v>62</v>
      </c>
      <c r="M526">
        <v>29</v>
      </c>
      <c r="N526">
        <v>67</v>
      </c>
      <c r="O526" t="s">
        <v>448</v>
      </c>
      <c r="P526" t="s">
        <v>64</v>
      </c>
      <c r="Q526" t="str">
        <f>IFERROR(VLOOKUP($J$2:$J$12502,Pollutant_mapping!$A$2:$B$9,2, FALSE),"")</f>
        <v>SOx</v>
      </c>
    </row>
    <row r="527" spans="1:17" hidden="1">
      <c r="A527" t="s">
        <v>66</v>
      </c>
      <c r="C527" t="s">
        <v>67</v>
      </c>
      <c r="D527" t="s">
        <v>75</v>
      </c>
      <c r="E527" t="s">
        <v>39</v>
      </c>
      <c r="F527" t="s">
        <v>76</v>
      </c>
      <c r="G527" t="s">
        <v>61</v>
      </c>
      <c r="I527" t="s">
        <v>41</v>
      </c>
      <c r="J527" t="s">
        <v>54</v>
      </c>
      <c r="K527">
        <v>50</v>
      </c>
      <c r="L527" t="s">
        <v>62</v>
      </c>
      <c r="M527">
        <v>30</v>
      </c>
      <c r="N527">
        <v>70</v>
      </c>
      <c r="O527" t="s">
        <v>448</v>
      </c>
      <c r="P527" t="s">
        <v>64</v>
      </c>
      <c r="Q527" t="str">
        <f>IFERROR(VLOOKUP($J$2:$J$12502,Pollutant_mapping!$A$2:$B$9,2, FALSE),"")</f>
        <v>VOC</v>
      </c>
    </row>
    <row r="528" spans="1:17" hidden="1">
      <c r="A528" t="s">
        <v>72</v>
      </c>
      <c r="B528" t="s">
        <v>57</v>
      </c>
      <c r="C528" t="s">
        <v>73</v>
      </c>
      <c r="D528" t="s">
        <v>75</v>
      </c>
      <c r="E528" t="s">
        <v>39</v>
      </c>
      <c r="F528" t="s">
        <v>76</v>
      </c>
      <c r="G528" t="s">
        <v>61</v>
      </c>
      <c r="I528" t="s">
        <v>41</v>
      </c>
      <c r="J528" t="s">
        <v>54</v>
      </c>
      <c r="K528">
        <v>50</v>
      </c>
      <c r="L528" t="s">
        <v>62</v>
      </c>
      <c r="M528">
        <v>30</v>
      </c>
      <c r="N528">
        <v>70</v>
      </c>
      <c r="O528" t="s">
        <v>448</v>
      </c>
      <c r="P528" t="s">
        <v>64</v>
      </c>
      <c r="Q528" t="str">
        <f>IFERROR(VLOOKUP($J$2:$J$12502,Pollutant_mapping!$A$2:$B$9,2, FALSE),"")</f>
        <v>VOC</v>
      </c>
    </row>
    <row r="529" spans="1:17" hidden="1">
      <c r="A529" t="s">
        <v>56</v>
      </c>
      <c r="B529" t="s">
        <v>57</v>
      </c>
      <c r="C529" t="s">
        <v>58</v>
      </c>
      <c r="D529" t="s">
        <v>75</v>
      </c>
      <c r="E529" t="s">
        <v>39</v>
      </c>
      <c r="F529" t="s">
        <v>76</v>
      </c>
      <c r="G529" t="s">
        <v>61</v>
      </c>
      <c r="I529" t="s">
        <v>41</v>
      </c>
      <c r="J529" t="s">
        <v>54</v>
      </c>
      <c r="K529">
        <v>50</v>
      </c>
      <c r="L529" t="s">
        <v>62</v>
      </c>
      <c r="M529">
        <v>30</v>
      </c>
      <c r="N529">
        <v>70</v>
      </c>
      <c r="O529" t="s">
        <v>448</v>
      </c>
      <c r="P529" t="s">
        <v>64</v>
      </c>
      <c r="Q529" t="str">
        <f>IFERROR(VLOOKUP($J$2:$J$12502,Pollutant_mapping!$A$2:$B$9,2, FALSE),"")</f>
        <v>VOC</v>
      </c>
    </row>
    <row r="530" spans="1:17" hidden="1">
      <c r="A530" t="s">
        <v>66</v>
      </c>
      <c r="C530" t="s">
        <v>67</v>
      </c>
      <c r="D530" t="s">
        <v>80</v>
      </c>
      <c r="E530" t="s">
        <v>39</v>
      </c>
      <c r="F530" t="s">
        <v>78</v>
      </c>
      <c r="G530" t="s">
        <v>70</v>
      </c>
      <c r="I530" t="s">
        <v>41</v>
      </c>
      <c r="J530" t="s">
        <v>47</v>
      </c>
      <c r="K530">
        <v>0.2</v>
      </c>
      <c r="L530" t="s">
        <v>62</v>
      </c>
      <c r="M530" t="s">
        <v>81</v>
      </c>
      <c r="N530" t="s">
        <v>82</v>
      </c>
      <c r="O530" t="s">
        <v>448</v>
      </c>
      <c r="Q530" t="str">
        <f>IFERROR(VLOOKUP($J$2:$J$12502,Pollutant_mapping!$A$2:$B$9,2, FALSE),"")</f>
        <v>PM10</v>
      </c>
    </row>
    <row r="531" spans="1:17" hidden="1">
      <c r="A531" t="s">
        <v>72</v>
      </c>
      <c r="B531" t="s">
        <v>57</v>
      </c>
      <c r="C531" t="s">
        <v>73</v>
      </c>
      <c r="D531" t="s">
        <v>80</v>
      </c>
      <c r="E531" t="s">
        <v>39</v>
      </c>
      <c r="F531" t="s">
        <v>78</v>
      </c>
      <c r="G531" t="s">
        <v>70</v>
      </c>
      <c r="I531" t="s">
        <v>41</v>
      </c>
      <c r="J531" t="s">
        <v>47</v>
      </c>
      <c r="K531">
        <v>0.2</v>
      </c>
      <c r="L531" t="s">
        <v>62</v>
      </c>
      <c r="M531" t="s">
        <v>81</v>
      </c>
      <c r="N531" t="s">
        <v>82</v>
      </c>
      <c r="O531" t="s">
        <v>448</v>
      </c>
      <c r="P531" t="s">
        <v>74</v>
      </c>
      <c r="Q531" t="str">
        <f>IFERROR(VLOOKUP($J$2:$J$12502,Pollutant_mapping!$A$2:$B$9,2, FALSE),"")</f>
        <v>PM10</v>
      </c>
    </row>
    <row r="532" spans="1:17" hidden="1">
      <c r="A532" t="s">
        <v>56</v>
      </c>
      <c r="B532" t="s">
        <v>57</v>
      </c>
      <c r="C532" t="s">
        <v>58</v>
      </c>
      <c r="D532" t="s">
        <v>80</v>
      </c>
      <c r="E532" t="s">
        <v>39</v>
      </c>
      <c r="F532" t="s">
        <v>78</v>
      </c>
      <c r="G532" t="s">
        <v>70</v>
      </c>
      <c r="I532" t="s">
        <v>41</v>
      </c>
      <c r="J532" t="s">
        <v>47</v>
      </c>
      <c r="K532">
        <v>0.2</v>
      </c>
      <c r="L532" t="s">
        <v>62</v>
      </c>
      <c r="M532" t="s">
        <v>81</v>
      </c>
      <c r="N532" t="s">
        <v>82</v>
      </c>
      <c r="O532" t="s">
        <v>448</v>
      </c>
      <c r="P532" t="s">
        <v>74</v>
      </c>
      <c r="Q532" t="str">
        <f>IFERROR(VLOOKUP($J$2:$J$12502,Pollutant_mapping!$A$2:$B$9,2, FALSE),"")</f>
        <v>PM10</v>
      </c>
    </row>
    <row r="533" spans="1:17" hidden="1">
      <c r="A533" t="s">
        <v>56</v>
      </c>
      <c r="B533" t="s">
        <v>57</v>
      </c>
      <c r="C533" t="s">
        <v>58</v>
      </c>
      <c r="D533" t="s">
        <v>83</v>
      </c>
      <c r="E533" t="s">
        <v>39</v>
      </c>
      <c r="F533" t="s">
        <v>60</v>
      </c>
      <c r="G533" t="s">
        <v>70</v>
      </c>
      <c r="I533" t="s">
        <v>41</v>
      </c>
      <c r="J533" t="s">
        <v>47</v>
      </c>
      <c r="K533">
        <v>0.2</v>
      </c>
      <c r="L533" t="s">
        <v>62</v>
      </c>
      <c r="M533" t="s">
        <v>81</v>
      </c>
      <c r="N533" t="s">
        <v>82</v>
      </c>
      <c r="O533" t="s">
        <v>448</v>
      </c>
      <c r="P533" t="s">
        <v>74</v>
      </c>
      <c r="Q533" t="str">
        <f>IFERROR(VLOOKUP($J$2:$J$12502,Pollutant_mapping!$A$2:$B$9,2, FALSE),"")</f>
        <v>PM10</v>
      </c>
    </row>
    <row r="534" spans="1:17" hidden="1">
      <c r="A534" t="s">
        <v>66</v>
      </c>
      <c r="C534" t="s">
        <v>67</v>
      </c>
      <c r="D534" t="s">
        <v>80</v>
      </c>
      <c r="E534" t="s">
        <v>39</v>
      </c>
      <c r="F534" t="s">
        <v>78</v>
      </c>
      <c r="G534" t="s">
        <v>70</v>
      </c>
      <c r="I534" t="s">
        <v>41</v>
      </c>
      <c r="J534" t="s">
        <v>49</v>
      </c>
      <c r="K534">
        <v>0.2</v>
      </c>
      <c r="L534" t="s">
        <v>62</v>
      </c>
      <c r="M534" t="s">
        <v>81</v>
      </c>
      <c r="N534" t="s">
        <v>82</v>
      </c>
      <c r="O534" t="s">
        <v>448</v>
      </c>
      <c r="Q534" t="str">
        <f>IFERROR(VLOOKUP($J$2:$J$12502,Pollutant_mapping!$A$2:$B$9,2, FALSE),"")</f>
        <v/>
      </c>
    </row>
    <row r="535" spans="1:17" hidden="1">
      <c r="A535" t="s">
        <v>72</v>
      </c>
      <c r="B535" t="s">
        <v>57</v>
      </c>
      <c r="C535" t="s">
        <v>73</v>
      </c>
      <c r="D535" t="s">
        <v>80</v>
      </c>
      <c r="E535" t="s">
        <v>39</v>
      </c>
      <c r="F535" t="s">
        <v>78</v>
      </c>
      <c r="G535" t="s">
        <v>70</v>
      </c>
      <c r="I535" t="s">
        <v>41</v>
      </c>
      <c r="J535" t="s">
        <v>49</v>
      </c>
      <c r="K535">
        <v>0.2</v>
      </c>
      <c r="L535" t="s">
        <v>62</v>
      </c>
      <c r="M535" t="s">
        <v>81</v>
      </c>
      <c r="N535" t="s">
        <v>82</v>
      </c>
      <c r="O535" t="s">
        <v>448</v>
      </c>
      <c r="P535" t="s">
        <v>74</v>
      </c>
      <c r="Q535" t="str">
        <f>IFERROR(VLOOKUP($J$2:$J$12502,Pollutant_mapping!$A$2:$B$9,2, FALSE),"")</f>
        <v/>
      </c>
    </row>
    <row r="536" spans="1:17" hidden="1">
      <c r="A536" t="s">
        <v>56</v>
      </c>
      <c r="B536" t="s">
        <v>57</v>
      </c>
      <c r="C536" t="s">
        <v>58</v>
      </c>
      <c r="D536" t="s">
        <v>80</v>
      </c>
      <c r="E536" t="s">
        <v>39</v>
      </c>
      <c r="F536" t="s">
        <v>78</v>
      </c>
      <c r="G536" t="s">
        <v>70</v>
      </c>
      <c r="I536" t="s">
        <v>41</v>
      </c>
      <c r="J536" t="s">
        <v>49</v>
      </c>
      <c r="K536">
        <v>0.2</v>
      </c>
      <c r="L536" t="s">
        <v>62</v>
      </c>
      <c r="M536" t="s">
        <v>81</v>
      </c>
      <c r="N536" t="s">
        <v>82</v>
      </c>
      <c r="O536" t="s">
        <v>448</v>
      </c>
      <c r="P536" t="s">
        <v>74</v>
      </c>
      <c r="Q536" t="str">
        <f>IFERROR(VLOOKUP($J$2:$J$12502,Pollutant_mapping!$A$2:$B$9,2, FALSE),"")</f>
        <v/>
      </c>
    </row>
    <row r="537" spans="1:17" hidden="1">
      <c r="A537" t="s">
        <v>56</v>
      </c>
      <c r="B537" t="s">
        <v>57</v>
      </c>
      <c r="C537" t="s">
        <v>58</v>
      </c>
      <c r="D537" t="s">
        <v>83</v>
      </c>
      <c r="E537" t="s">
        <v>39</v>
      </c>
      <c r="F537" t="s">
        <v>60</v>
      </c>
      <c r="G537" t="s">
        <v>70</v>
      </c>
      <c r="I537" t="s">
        <v>41</v>
      </c>
      <c r="J537" t="s">
        <v>49</v>
      </c>
      <c r="K537">
        <v>0.2</v>
      </c>
      <c r="L537" t="s">
        <v>62</v>
      </c>
      <c r="M537" t="s">
        <v>81</v>
      </c>
      <c r="N537" t="s">
        <v>82</v>
      </c>
      <c r="O537" t="s">
        <v>448</v>
      </c>
      <c r="P537" t="s">
        <v>74</v>
      </c>
      <c r="Q537" t="str">
        <f>IFERROR(VLOOKUP($J$2:$J$12502,Pollutant_mapping!$A$2:$B$9,2, FALSE),"")</f>
        <v/>
      </c>
    </row>
    <row r="538" spans="1:17" hidden="1">
      <c r="A538" t="s">
        <v>66</v>
      </c>
      <c r="C538" t="s">
        <v>67</v>
      </c>
      <c r="D538" t="s">
        <v>80</v>
      </c>
      <c r="E538" t="s">
        <v>39</v>
      </c>
      <c r="F538" t="s">
        <v>78</v>
      </c>
      <c r="G538" t="s">
        <v>70</v>
      </c>
      <c r="I538" t="s">
        <v>41</v>
      </c>
      <c r="J538" t="s">
        <v>79</v>
      </c>
      <c r="K538">
        <v>0.5</v>
      </c>
      <c r="L538" t="s">
        <v>62</v>
      </c>
      <c r="M538" t="s">
        <v>122</v>
      </c>
      <c r="N538" t="s">
        <v>144</v>
      </c>
      <c r="O538" t="s">
        <v>448</v>
      </c>
      <c r="Q538" t="str">
        <f>IFERROR(VLOOKUP($J$2:$J$12502,Pollutant_mapping!$A$2:$B$9,2, FALSE),"")</f>
        <v>SOx</v>
      </c>
    </row>
    <row r="539" spans="1:17" hidden="1">
      <c r="A539" t="s">
        <v>72</v>
      </c>
      <c r="B539" t="s">
        <v>57</v>
      </c>
      <c r="C539" t="s">
        <v>73</v>
      </c>
      <c r="D539" t="s">
        <v>80</v>
      </c>
      <c r="E539" t="s">
        <v>39</v>
      </c>
      <c r="F539" t="s">
        <v>78</v>
      </c>
      <c r="G539" t="s">
        <v>70</v>
      </c>
      <c r="I539" t="s">
        <v>41</v>
      </c>
      <c r="J539" t="s">
        <v>79</v>
      </c>
      <c r="K539">
        <v>0.5</v>
      </c>
      <c r="L539" t="s">
        <v>62</v>
      </c>
      <c r="M539" t="s">
        <v>122</v>
      </c>
      <c r="N539" t="s">
        <v>144</v>
      </c>
      <c r="O539" t="s">
        <v>448</v>
      </c>
      <c r="P539" t="s">
        <v>74</v>
      </c>
      <c r="Q539" t="str">
        <f>IFERROR(VLOOKUP($J$2:$J$12502,Pollutant_mapping!$A$2:$B$9,2, FALSE),"")</f>
        <v>SOx</v>
      </c>
    </row>
    <row r="540" spans="1:17" hidden="1">
      <c r="A540" t="s">
        <v>56</v>
      </c>
      <c r="B540" t="s">
        <v>57</v>
      </c>
      <c r="C540" t="s">
        <v>58</v>
      </c>
      <c r="D540" t="s">
        <v>80</v>
      </c>
      <c r="E540" t="s">
        <v>39</v>
      </c>
      <c r="F540" t="s">
        <v>78</v>
      </c>
      <c r="G540" t="s">
        <v>70</v>
      </c>
      <c r="I540" t="s">
        <v>41</v>
      </c>
      <c r="J540" t="s">
        <v>79</v>
      </c>
      <c r="K540">
        <v>0.5</v>
      </c>
      <c r="L540" t="s">
        <v>62</v>
      </c>
      <c r="M540" t="s">
        <v>122</v>
      </c>
      <c r="N540" t="s">
        <v>144</v>
      </c>
      <c r="O540" t="s">
        <v>448</v>
      </c>
      <c r="P540" t="s">
        <v>74</v>
      </c>
      <c r="Q540" t="str">
        <f>IFERROR(VLOOKUP($J$2:$J$12502,Pollutant_mapping!$A$2:$B$9,2, FALSE),"")</f>
        <v>SOx</v>
      </c>
    </row>
    <row r="541" spans="1:17" hidden="1">
      <c r="A541" t="s">
        <v>247</v>
      </c>
      <c r="B541" t="s">
        <v>248</v>
      </c>
      <c r="C541" t="s">
        <v>249</v>
      </c>
      <c r="D541" t="s">
        <v>449</v>
      </c>
      <c r="E541" t="s">
        <v>39</v>
      </c>
      <c r="F541" t="s">
        <v>450</v>
      </c>
      <c r="G541" t="s">
        <v>451</v>
      </c>
      <c r="I541" t="s">
        <v>41</v>
      </c>
      <c r="J541" t="s">
        <v>47</v>
      </c>
      <c r="K541">
        <v>2</v>
      </c>
      <c r="L541" t="s">
        <v>62</v>
      </c>
      <c r="M541">
        <v>1</v>
      </c>
      <c r="N541">
        <v>3</v>
      </c>
      <c r="O541" t="s">
        <v>452</v>
      </c>
      <c r="P541" t="s">
        <v>71</v>
      </c>
      <c r="Q541" t="str">
        <f>IFERROR(VLOOKUP($J$2:$J$12502,Pollutant_mapping!$A$2:$B$9,2, FALSE),"")</f>
        <v>PM10</v>
      </c>
    </row>
    <row r="542" spans="1:17" hidden="1">
      <c r="A542" t="s">
        <v>247</v>
      </c>
      <c r="B542" t="s">
        <v>248</v>
      </c>
      <c r="C542" t="s">
        <v>249</v>
      </c>
      <c r="D542" t="s">
        <v>449</v>
      </c>
      <c r="E542" t="s">
        <v>39</v>
      </c>
      <c r="F542" t="s">
        <v>450</v>
      </c>
      <c r="G542" t="s">
        <v>451</v>
      </c>
      <c r="I542" t="s">
        <v>41</v>
      </c>
      <c r="J542" t="s">
        <v>65</v>
      </c>
      <c r="K542">
        <v>2</v>
      </c>
      <c r="L542" t="s">
        <v>62</v>
      </c>
      <c r="M542">
        <v>1</v>
      </c>
      <c r="N542">
        <v>3</v>
      </c>
      <c r="O542" t="s">
        <v>452</v>
      </c>
      <c r="P542" t="s">
        <v>71</v>
      </c>
      <c r="Q542" t="str">
        <f>IFERROR(VLOOKUP($J$2:$J$12502,Pollutant_mapping!$A$2:$B$9,2, FALSE),"")</f>
        <v>PM25</v>
      </c>
    </row>
    <row r="543" spans="1:17" hidden="1">
      <c r="A543" t="s">
        <v>247</v>
      </c>
      <c r="B543" t="s">
        <v>248</v>
      </c>
      <c r="C543" t="s">
        <v>249</v>
      </c>
      <c r="D543" t="s">
        <v>449</v>
      </c>
      <c r="E543" t="s">
        <v>39</v>
      </c>
      <c r="F543" t="s">
        <v>450</v>
      </c>
      <c r="G543" t="s">
        <v>451</v>
      </c>
      <c r="I543" t="s">
        <v>41</v>
      </c>
      <c r="J543" t="s">
        <v>49</v>
      </c>
      <c r="K543">
        <v>2</v>
      </c>
      <c r="L543" t="s">
        <v>62</v>
      </c>
      <c r="M543">
        <v>1</v>
      </c>
      <c r="N543">
        <v>3</v>
      </c>
      <c r="O543" t="s">
        <v>452</v>
      </c>
      <c r="P543" t="s">
        <v>71</v>
      </c>
      <c r="Q543" t="str">
        <f>IFERROR(VLOOKUP($J$2:$J$12502,Pollutant_mapping!$A$2:$B$9,2, FALSE),"")</f>
        <v/>
      </c>
    </row>
    <row r="544" spans="1:17" hidden="1">
      <c r="A544" t="s">
        <v>247</v>
      </c>
      <c r="B544" t="s">
        <v>248</v>
      </c>
      <c r="C544" t="s">
        <v>249</v>
      </c>
      <c r="D544" t="s">
        <v>250</v>
      </c>
      <c r="E544" t="s">
        <v>39</v>
      </c>
      <c r="F544" t="s">
        <v>78</v>
      </c>
      <c r="G544" t="s">
        <v>251</v>
      </c>
      <c r="I544" t="s">
        <v>41</v>
      </c>
      <c r="J544" t="s">
        <v>49</v>
      </c>
      <c r="K544">
        <v>0.2</v>
      </c>
      <c r="L544" t="s">
        <v>62</v>
      </c>
      <c r="M544" t="s">
        <v>252</v>
      </c>
      <c r="N544" t="s">
        <v>145</v>
      </c>
      <c r="O544" t="s">
        <v>452</v>
      </c>
      <c r="P544" t="s">
        <v>71</v>
      </c>
      <c r="Q544" t="str">
        <f>IFERROR(VLOOKUP($J$2:$J$12502,Pollutant_mapping!$A$2:$B$9,2, FALSE),"")</f>
        <v/>
      </c>
    </row>
    <row r="545" spans="1:17" hidden="1">
      <c r="A545" t="s">
        <v>257</v>
      </c>
      <c r="B545" t="s">
        <v>258</v>
      </c>
      <c r="C545" t="s">
        <v>259</v>
      </c>
      <c r="D545" t="s">
        <v>136</v>
      </c>
      <c r="E545" t="s">
        <v>120</v>
      </c>
      <c r="F545" t="s">
        <v>41</v>
      </c>
      <c r="G545" t="s">
        <v>260</v>
      </c>
      <c r="I545" t="s">
        <v>41</v>
      </c>
      <c r="J545" t="s">
        <v>179</v>
      </c>
      <c r="K545">
        <v>4</v>
      </c>
      <c r="L545" t="s">
        <v>176</v>
      </c>
      <c r="M545">
        <v>2</v>
      </c>
      <c r="N545">
        <v>8</v>
      </c>
      <c r="O545" t="s">
        <v>453</v>
      </c>
      <c r="P545" t="s">
        <v>262</v>
      </c>
      <c r="Q545" t="str">
        <f>IFERROR(VLOOKUP($J$2:$J$12502,Pollutant_mapping!$A$2:$B$9,2, FALSE),"")</f>
        <v>NOx</v>
      </c>
    </row>
    <row r="546" spans="1:17" hidden="1">
      <c r="A546" t="s">
        <v>257</v>
      </c>
      <c r="B546" t="s">
        <v>258</v>
      </c>
      <c r="C546" t="s">
        <v>259</v>
      </c>
      <c r="D546" t="s">
        <v>136</v>
      </c>
      <c r="E546" t="s">
        <v>120</v>
      </c>
      <c r="F546" t="s">
        <v>41</v>
      </c>
      <c r="G546" t="s">
        <v>260</v>
      </c>
      <c r="I546" t="s">
        <v>41</v>
      </c>
      <c r="J546" t="s">
        <v>54</v>
      </c>
      <c r="K546">
        <v>19</v>
      </c>
      <c r="L546" t="s">
        <v>176</v>
      </c>
      <c r="M546" t="s">
        <v>454</v>
      </c>
      <c r="N546">
        <v>38</v>
      </c>
      <c r="O546" t="s">
        <v>453</v>
      </c>
      <c r="P546" t="s">
        <v>262</v>
      </c>
      <c r="Q546" t="str">
        <f>IFERROR(VLOOKUP($J$2:$J$12502,Pollutant_mapping!$A$2:$B$9,2, FALSE),"")</f>
        <v>VOC</v>
      </c>
    </row>
    <row r="547" spans="1:17" hidden="1">
      <c r="A547" t="s">
        <v>257</v>
      </c>
      <c r="B547" t="s">
        <v>258</v>
      </c>
      <c r="C547" t="s">
        <v>259</v>
      </c>
      <c r="D547" t="s">
        <v>136</v>
      </c>
      <c r="E547" t="s">
        <v>120</v>
      </c>
      <c r="F547" t="s">
        <v>41</v>
      </c>
      <c r="G547" t="s">
        <v>260</v>
      </c>
      <c r="I547" t="s">
        <v>41</v>
      </c>
      <c r="J547" t="s">
        <v>298</v>
      </c>
      <c r="K547">
        <v>1200</v>
      </c>
      <c r="L547" t="s">
        <v>176</v>
      </c>
      <c r="M547">
        <v>600</v>
      </c>
      <c r="N547">
        <v>2400</v>
      </c>
      <c r="O547" t="s">
        <v>453</v>
      </c>
      <c r="P547" t="s">
        <v>262</v>
      </c>
      <c r="Q547" t="str">
        <f>IFERROR(VLOOKUP($J$2:$J$12502,Pollutant_mapping!$A$2:$B$9,2, FALSE),"")</f>
        <v>CO</v>
      </c>
    </row>
    <row r="548" spans="1:17" hidden="1">
      <c r="A548" t="s">
        <v>455</v>
      </c>
      <c r="B548" t="s">
        <v>456</v>
      </c>
      <c r="C548" t="s">
        <v>457</v>
      </c>
      <c r="D548" t="s">
        <v>458</v>
      </c>
      <c r="E548" t="s">
        <v>39</v>
      </c>
      <c r="F548" t="s">
        <v>459</v>
      </c>
      <c r="G548" t="s">
        <v>297</v>
      </c>
      <c r="H548" t="s">
        <v>460</v>
      </c>
      <c r="I548" t="s">
        <v>41</v>
      </c>
      <c r="J548" t="s">
        <v>202</v>
      </c>
      <c r="K548">
        <v>0</v>
      </c>
      <c r="L548" t="s">
        <v>461</v>
      </c>
      <c r="O548" t="s">
        <v>462</v>
      </c>
      <c r="Q548" t="str">
        <f>IFERROR(VLOOKUP($J$2:$J$12502,Pollutant_mapping!$A$2:$B$9,2, FALSE),"")</f>
        <v/>
      </c>
    </row>
    <row r="549" spans="1:17" hidden="1">
      <c r="A549" t="s">
        <v>455</v>
      </c>
      <c r="B549" t="s">
        <v>456</v>
      </c>
      <c r="C549" t="s">
        <v>457</v>
      </c>
      <c r="D549" t="s">
        <v>463</v>
      </c>
      <c r="E549" t="s">
        <v>39</v>
      </c>
      <c r="F549" t="s">
        <v>459</v>
      </c>
      <c r="G549" t="s">
        <v>297</v>
      </c>
      <c r="H549" t="s">
        <v>464</v>
      </c>
      <c r="I549" t="s">
        <v>41</v>
      </c>
      <c r="J549" t="s">
        <v>202</v>
      </c>
      <c r="K549">
        <v>0</v>
      </c>
      <c r="L549" t="s">
        <v>461</v>
      </c>
      <c r="O549" t="s">
        <v>462</v>
      </c>
      <c r="Q549" t="str">
        <f>IFERROR(VLOOKUP($J$2:$J$12502,Pollutant_mapping!$A$2:$B$9,2, FALSE),"")</f>
        <v/>
      </c>
    </row>
    <row r="550" spans="1:17" hidden="1">
      <c r="A550" t="s">
        <v>455</v>
      </c>
      <c r="B550" t="s">
        <v>456</v>
      </c>
      <c r="C550" t="s">
        <v>457</v>
      </c>
      <c r="D550" t="s">
        <v>465</v>
      </c>
      <c r="E550" t="s">
        <v>39</v>
      </c>
      <c r="F550" t="s">
        <v>459</v>
      </c>
      <c r="G550" t="s">
        <v>297</v>
      </c>
      <c r="H550" t="s">
        <v>466</v>
      </c>
      <c r="I550" t="s">
        <v>41</v>
      </c>
      <c r="J550" t="s">
        <v>202</v>
      </c>
      <c r="K550">
        <v>0</v>
      </c>
      <c r="L550" t="s">
        <v>461</v>
      </c>
      <c r="O550" t="s">
        <v>462</v>
      </c>
      <c r="Q550" t="str">
        <f>IFERROR(VLOOKUP($J$2:$J$12502,Pollutant_mapping!$A$2:$B$9,2, FALSE),"")</f>
        <v/>
      </c>
    </row>
    <row r="551" spans="1:17" hidden="1">
      <c r="A551" t="s">
        <v>455</v>
      </c>
      <c r="B551" t="s">
        <v>456</v>
      </c>
      <c r="C551" t="s">
        <v>457</v>
      </c>
      <c r="D551" t="s">
        <v>467</v>
      </c>
      <c r="E551" t="s">
        <v>39</v>
      </c>
      <c r="F551" t="s">
        <v>459</v>
      </c>
      <c r="G551" t="s">
        <v>297</v>
      </c>
      <c r="H551" t="s">
        <v>468</v>
      </c>
      <c r="I551" t="s">
        <v>41</v>
      </c>
      <c r="J551" t="s">
        <v>202</v>
      </c>
      <c r="K551">
        <v>0</v>
      </c>
      <c r="L551" t="s">
        <v>461</v>
      </c>
      <c r="O551" t="s">
        <v>462</v>
      </c>
      <c r="Q551" t="str">
        <f>IFERROR(VLOOKUP($J$2:$J$12502,Pollutant_mapping!$A$2:$B$9,2, FALSE),"")</f>
        <v/>
      </c>
    </row>
    <row r="552" spans="1:17" hidden="1">
      <c r="A552" t="s">
        <v>455</v>
      </c>
      <c r="B552" t="s">
        <v>456</v>
      </c>
      <c r="C552" t="s">
        <v>457</v>
      </c>
      <c r="D552" t="s">
        <v>469</v>
      </c>
      <c r="E552" t="s">
        <v>39</v>
      </c>
      <c r="F552" t="s">
        <v>459</v>
      </c>
      <c r="G552" t="s">
        <v>297</v>
      </c>
      <c r="H552" t="s">
        <v>470</v>
      </c>
      <c r="I552" t="s">
        <v>41</v>
      </c>
      <c r="J552" t="s">
        <v>202</v>
      </c>
      <c r="K552">
        <v>0</v>
      </c>
      <c r="L552" t="s">
        <v>461</v>
      </c>
      <c r="O552" t="s">
        <v>462</v>
      </c>
      <c r="Q552" t="str">
        <f>IFERROR(VLOOKUP($J$2:$J$12502,Pollutant_mapping!$A$2:$B$9,2, FALSE),"")</f>
        <v/>
      </c>
    </row>
    <row r="553" spans="1:17" hidden="1">
      <c r="A553" t="s">
        <v>471</v>
      </c>
      <c r="C553" t="s">
        <v>472</v>
      </c>
      <c r="D553" t="s">
        <v>473</v>
      </c>
      <c r="E553" t="s">
        <v>39</v>
      </c>
      <c r="F553" t="s">
        <v>474</v>
      </c>
      <c r="G553" t="s">
        <v>475</v>
      </c>
      <c r="H553" t="s">
        <v>476</v>
      </c>
      <c r="I553" t="s">
        <v>41</v>
      </c>
      <c r="J553" t="s">
        <v>477</v>
      </c>
      <c r="K553">
        <v>0</v>
      </c>
      <c r="L553" t="s">
        <v>461</v>
      </c>
      <c r="O553" t="s">
        <v>462</v>
      </c>
      <c r="Q553" t="str">
        <f>IFERROR(VLOOKUP($J$2:$J$12502,Pollutant_mapping!$A$2:$B$9,2, FALSE),"")</f>
        <v/>
      </c>
    </row>
    <row r="554" spans="1:17" hidden="1">
      <c r="A554" t="s">
        <v>455</v>
      </c>
      <c r="B554" t="s">
        <v>456</v>
      </c>
      <c r="C554" t="s">
        <v>457</v>
      </c>
      <c r="D554" t="s">
        <v>478</v>
      </c>
      <c r="E554" t="s">
        <v>39</v>
      </c>
      <c r="F554" t="s">
        <v>459</v>
      </c>
      <c r="G554" t="s">
        <v>475</v>
      </c>
      <c r="H554" t="s">
        <v>479</v>
      </c>
      <c r="I554" t="s">
        <v>41</v>
      </c>
      <c r="J554" t="s">
        <v>477</v>
      </c>
      <c r="K554">
        <v>0</v>
      </c>
      <c r="L554" t="s">
        <v>461</v>
      </c>
      <c r="O554" t="s">
        <v>462</v>
      </c>
      <c r="Q554" t="str">
        <f>IFERROR(VLOOKUP($J$2:$J$12502,Pollutant_mapping!$A$2:$B$9,2, FALSE),"")</f>
        <v/>
      </c>
    </row>
    <row r="555" spans="1:17" hidden="1">
      <c r="A555" t="s">
        <v>455</v>
      </c>
      <c r="B555" t="s">
        <v>456</v>
      </c>
      <c r="C555" t="s">
        <v>457</v>
      </c>
      <c r="D555" t="s">
        <v>480</v>
      </c>
      <c r="E555" t="s">
        <v>39</v>
      </c>
      <c r="F555" t="s">
        <v>459</v>
      </c>
      <c r="G555" t="s">
        <v>475</v>
      </c>
      <c r="H555" t="s">
        <v>481</v>
      </c>
      <c r="I555" t="s">
        <v>41</v>
      </c>
      <c r="J555" t="s">
        <v>477</v>
      </c>
      <c r="K555">
        <v>0</v>
      </c>
      <c r="L555" t="s">
        <v>461</v>
      </c>
      <c r="O555" t="s">
        <v>462</v>
      </c>
      <c r="Q555" t="str">
        <f>IFERROR(VLOOKUP($J$2:$J$12502,Pollutant_mapping!$A$2:$B$9,2, FALSE),"")</f>
        <v/>
      </c>
    </row>
    <row r="556" spans="1:17" hidden="1">
      <c r="A556" t="s">
        <v>455</v>
      </c>
      <c r="B556" t="s">
        <v>456</v>
      </c>
      <c r="C556" t="s">
        <v>457</v>
      </c>
      <c r="D556" t="s">
        <v>482</v>
      </c>
      <c r="E556" t="s">
        <v>39</v>
      </c>
      <c r="F556" t="s">
        <v>459</v>
      </c>
      <c r="G556" t="s">
        <v>297</v>
      </c>
      <c r="H556" t="s">
        <v>460</v>
      </c>
      <c r="I556" t="s">
        <v>41</v>
      </c>
      <c r="J556" t="s">
        <v>477</v>
      </c>
      <c r="K556">
        <v>0</v>
      </c>
      <c r="L556" t="s">
        <v>461</v>
      </c>
      <c r="O556" t="s">
        <v>462</v>
      </c>
      <c r="Q556" t="str">
        <f>IFERROR(VLOOKUP($J$2:$J$12502,Pollutant_mapping!$A$2:$B$9,2, FALSE),"")</f>
        <v/>
      </c>
    </row>
    <row r="557" spans="1:17" hidden="1">
      <c r="A557" t="s">
        <v>455</v>
      </c>
      <c r="B557" t="s">
        <v>456</v>
      </c>
      <c r="C557" t="s">
        <v>457</v>
      </c>
      <c r="D557" t="s">
        <v>458</v>
      </c>
      <c r="E557" t="s">
        <v>39</v>
      </c>
      <c r="F557" t="s">
        <v>459</v>
      </c>
      <c r="G557" t="s">
        <v>297</v>
      </c>
      <c r="H557" t="s">
        <v>460</v>
      </c>
      <c r="I557" t="s">
        <v>41</v>
      </c>
      <c r="J557" t="s">
        <v>199</v>
      </c>
      <c r="K557" s="13">
        <v>1E-8</v>
      </c>
      <c r="L557" t="s">
        <v>461</v>
      </c>
      <c r="O557" t="s">
        <v>462</v>
      </c>
      <c r="Q557" t="str">
        <f>IFERROR(VLOOKUP($J$2:$J$12502,Pollutant_mapping!$A$2:$B$9,2, FALSE),"")</f>
        <v/>
      </c>
    </row>
    <row r="558" spans="1:17" hidden="1">
      <c r="A558" t="s">
        <v>455</v>
      </c>
      <c r="B558" t="s">
        <v>456</v>
      </c>
      <c r="C558" t="s">
        <v>457</v>
      </c>
      <c r="D558" t="s">
        <v>463</v>
      </c>
      <c r="E558" t="s">
        <v>39</v>
      </c>
      <c r="F558" t="s">
        <v>459</v>
      </c>
      <c r="G558" t="s">
        <v>297</v>
      </c>
      <c r="H558" t="s">
        <v>464</v>
      </c>
      <c r="I558" t="s">
        <v>41</v>
      </c>
      <c r="J558" t="s">
        <v>199</v>
      </c>
      <c r="K558" s="13">
        <v>1E-8</v>
      </c>
      <c r="L558" t="s">
        <v>461</v>
      </c>
      <c r="O558" t="s">
        <v>462</v>
      </c>
      <c r="Q558" t="str">
        <f>IFERROR(VLOOKUP($J$2:$J$12502,Pollutant_mapping!$A$2:$B$9,2, FALSE),"")</f>
        <v/>
      </c>
    </row>
    <row r="559" spans="1:17" hidden="1">
      <c r="A559" t="s">
        <v>455</v>
      </c>
      <c r="B559" t="s">
        <v>456</v>
      </c>
      <c r="C559" t="s">
        <v>457</v>
      </c>
      <c r="D559" t="s">
        <v>465</v>
      </c>
      <c r="E559" t="s">
        <v>39</v>
      </c>
      <c r="F559" t="s">
        <v>459</v>
      </c>
      <c r="G559" t="s">
        <v>297</v>
      </c>
      <c r="H559" t="s">
        <v>466</v>
      </c>
      <c r="I559" t="s">
        <v>41</v>
      </c>
      <c r="J559" t="s">
        <v>199</v>
      </c>
      <c r="K559" s="13">
        <v>1E-8</v>
      </c>
      <c r="L559" t="s">
        <v>461</v>
      </c>
      <c r="O559" t="s">
        <v>462</v>
      </c>
      <c r="Q559" t="str">
        <f>IFERROR(VLOOKUP($J$2:$J$12502,Pollutant_mapping!$A$2:$B$9,2, FALSE),"")</f>
        <v/>
      </c>
    </row>
    <row r="560" spans="1:17" hidden="1">
      <c r="A560" t="s">
        <v>455</v>
      </c>
      <c r="B560" t="s">
        <v>456</v>
      </c>
      <c r="C560" t="s">
        <v>457</v>
      </c>
      <c r="D560" t="s">
        <v>467</v>
      </c>
      <c r="E560" t="s">
        <v>39</v>
      </c>
      <c r="F560" t="s">
        <v>459</v>
      </c>
      <c r="G560" t="s">
        <v>297</v>
      </c>
      <c r="H560" t="s">
        <v>468</v>
      </c>
      <c r="I560" t="s">
        <v>41</v>
      </c>
      <c r="J560" t="s">
        <v>199</v>
      </c>
      <c r="K560" s="13">
        <v>1E-8</v>
      </c>
      <c r="L560" t="s">
        <v>461</v>
      </c>
      <c r="O560" t="s">
        <v>462</v>
      </c>
      <c r="Q560" t="str">
        <f>IFERROR(VLOOKUP($J$2:$J$12502,Pollutant_mapping!$A$2:$B$9,2, FALSE),"")</f>
        <v/>
      </c>
    </row>
    <row r="561" spans="1:17" hidden="1">
      <c r="A561" t="s">
        <v>455</v>
      </c>
      <c r="B561" t="s">
        <v>456</v>
      </c>
      <c r="C561" t="s">
        <v>457</v>
      </c>
      <c r="D561" t="s">
        <v>469</v>
      </c>
      <c r="E561" t="s">
        <v>39</v>
      </c>
      <c r="F561" t="s">
        <v>459</v>
      </c>
      <c r="G561" t="s">
        <v>297</v>
      </c>
      <c r="H561" t="s">
        <v>470</v>
      </c>
      <c r="I561" t="s">
        <v>41</v>
      </c>
      <c r="J561" t="s">
        <v>199</v>
      </c>
      <c r="K561" s="13">
        <v>1E-8</v>
      </c>
      <c r="L561" t="s">
        <v>461</v>
      </c>
      <c r="O561" t="s">
        <v>462</v>
      </c>
      <c r="Q561" t="str">
        <f>IFERROR(VLOOKUP($J$2:$J$12502,Pollutant_mapping!$A$2:$B$9,2, FALSE),"")</f>
        <v/>
      </c>
    </row>
    <row r="562" spans="1:17" hidden="1">
      <c r="A562" t="s">
        <v>483</v>
      </c>
      <c r="C562" t="s">
        <v>484</v>
      </c>
      <c r="D562" t="s">
        <v>485</v>
      </c>
      <c r="E562" t="s">
        <v>39</v>
      </c>
      <c r="F562" t="s">
        <v>486</v>
      </c>
      <c r="G562" t="s">
        <v>487</v>
      </c>
      <c r="H562" t="s">
        <v>488</v>
      </c>
      <c r="I562" t="s">
        <v>41</v>
      </c>
      <c r="J562" t="s">
        <v>202</v>
      </c>
      <c r="K562" s="13">
        <v>1E-8</v>
      </c>
      <c r="L562" t="s">
        <v>461</v>
      </c>
      <c r="O562" t="s">
        <v>462</v>
      </c>
      <c r="Q562" t="str">
        <f>IFERROR(VLOOKUP($J$2:$J$12502,Pollutant_mapping!$A$2:$B$9,2, FALSE),"")</f>
        <v/>
      </c>
    </row>
    <row r="563" spans="1:17" hidden="1">
      <c r="A563" t="s">
        <v>455</v>
      </c>
      <c r="B563" t="s">
        <v>456</v>
      </c>
      <c r="C563" t="s">
        <v>457</v>
      </c>
      <c r="D563" t="s">
        <v>458</v>
      </c>
      <c r="E563" t="s">
        <v>39</v>
      </c>
      <c r="F563" t="s">
        <v>459</v>
      </c>
      <c r="G563" t="s">
        <v>297</v>
      </c>
      <c r="H563" t="s">
        <v>460</v>
      </c>
      <c r="I563" t="s">
        <v>41</v>
      </c>
      <c r="J563" t="s">
        <v>192</v>
      </c>
      <c r="K563" s="13">
        <v>1E-8</v>
      </c>
      <c r="L563" t="s">
        <v>461</v>
      </c>
      <c r="O563" t="s">
        <v>462</v>
      </c>
      <c r="Q563" t="str">
        <f>IFERROR(VLOOKUP($J$2:$J$12502,Pollutant_mapping!$A$2:$B$9,2, FALSE),"")</f>
        <v/>
      </c>
    </row>
    <row r="564" spans="1:17" hidden="1">
      <c r="A564" t="s">
        <v>455</v>
      </c>
      <c r="B564" t="s">
        <v>456</v>
      </c>
      <c r="C564" t="s">
        <v>457</v>
      </c>
      <c r="D564" t="s">
        <v>463</v>
      </c>
      <c r="E564" t="s">
        <v>39</v>
      </c>
      <c r="F564" t="s">
        <v>459</v>
      </c>
      <c r="G564" t="s">
        <v>297</v>
      </c>
      <c r="H564" t="s">
        <v>464</v>
      </c>
      <c r="I564" t="s">
        <v>41</v>
      </c>
      <c r="J564" t="s">
        <v>192</v>
      </c>
      <c r="K564" s="13">
        <v>1E-8</v>
      </c>
      <c r="L564" t="s">
        <v>461</v>
      </c>
      <c r="O564" t="s">
        <v>462</v>
      </c>
      <c r="Q564" t="str">
        <f>IFERROR(VLOOKUP($J$2:$J$12502,Pollutant_mapping!$A$2:$B$9,2, FALSE),"")</f>
        <v/>
      </c>
    </row>
    <row r="565" spans="1:17" hidden="1">
      <c r="A565" t="s">
        <v>455</v>
      </c>
      <c r="B565" t="s">
        <v>456</v>
      </c>
      <c r="C565" t="s">
        <v>457</v>
      </c>
      <c r="D565" t="s">
        <v>465</v>
      </c>
      <c r="E565" t="s">
        <v>39</v>
      </c>
      <c r="F565" t="s">
        <v>459</v>
      </c>
      <c r="G565" t="s">
        <v>297</v>
      </c>
      <c r="H565" t="s">
        <v>466</v>
      </c>
      <c r="I565" t="s">
        <v>41</v>
      </c>
      <c r="J565" t="s">
        <v>192</v>
      </c>
      <c r="K565" s="13">
        <v>1E-8</v>
      </c>
      <c r="L565" t="s">
        <v>461</v>
      </c>
      <c r="O565" t="s">
        <v>462</v>
      </c>
      <c r="Q565" t="str">
        <f>IFERROR(VLOOKUP($J$2:$J$12502,Pollutant_mapping!$A$2:$B$9,2, FALSE),"")</f>
        <v/>
      </c>
    </row>
    <row r="566" spans="1:17" hidden="1">
      <c r="A566" t="s">
        <v>455</v>
      </c>
      <c r="B566" t="s">
        <v>456</v>
      </c>
      <c r="C566" t="s">
        <v>457</v>
      </c>
      <c r="D566" t="s">
        <v>467</v>
      </c>
      <c r="E566" t="s">
        <v>39</v>
      </c>
      <c r="F566" t="s">
        <v>459</v>
      </c>
      <c r="G566" t="s">
        <v>297</v>
      </c>
      <c r="H566" t="s">
        <v>468</v>
      </c>
      <c r="I566" t="s">
        <v>41</v>
      </c>
      <c r="J566" t="s">
        <v>192</v>
      </c>
      <c r="K566" s="13">
        <v>1E-8</v>
      </c>
      <c r="L566" t="s">
        <v>461</v>
      </c>
      <c r="O566" t="s">
        <v>462</v>
      </c>
      <c r="Q566" t="str">
        <f>IFERROR(VLOOKUP($J$2:$J$12502,Pollutant_mapping!$A$2:$B$9,2, FALSE),"")</f>
        <v/>
      </c>
    </row>
    <row r="567" spans="1:17" hidden="1">
      <c r="A567" t="s">
        <v>455</v>
      </c>
      <c r="B567" t="s">
        <v>456</v>
      </c>
      <c r="C567" t="s">
        <v>457</v>
      </c>
      <c r="D567" t="s">
        <v>469</v>
      </c>
      <c r="E567" t="s">
        <v>39</v>
      </c>
      <c r="F567" t="s">
        <v>459</v>
      </c>
      <c r="G567" t="s">
        <v>297</v>
      </c>
      <c r="H567" t="s">
        <v>470</v>
      </c>
      <c r="I567" t="s">
        <v>41</v>
      </c>
      <c r="J567" t="s">
        <v>192</v>
      </c>
      <c r="K567" s="13">
        <v>1E-8</v>
      </c>
      <c r="L567" t="s">
        <v>461</v>
      </c>
      <c r="O567" t="s">
        <v>462</v>
      </c>
      <c r="Q567" t="str">
        <f>IFERROR(VLOOKUP($J$2:$J$12502,Pollutant_mapping!$A$2:$B$9,2, FALSE),"")</f>
        <v/>
      </c>
    </row>
    <row r="568" spans="1:17" hidden="1">
      <c r="A568" t="s">
        <v>483</v>
      </c>
      <c r="C568" t="s">
        <v>484</v>
      </c>
      <c r="D568" t="s">
        <v>485</v>
      </c>
      <c r="E568" t="s">
        <v>39</v>
      </c>
      <c r="F568" t="s">
        <v>486</v>
      </c>
      <c r="G568" t="s">
        <v>487</v>
      </c>
      <c r="H568" t="s">
        <v>488</v>
      </c>
      <c r="I568" t="s">
        <v>41</v>
      </c>
      <c r="J568" t="s">
        <v>192</v>
      </c>
      <c r="K568" s="13">
        <v>1E-8</v>
      </c>
      <c r="L568" t="s">
        <v>461</v>
      </c>
      <c r="O568" t="s">
        <v>462</v>
      </c>
      <c r="Q568" t="str">
        <f>IFERROR(VLOOKUP($J$2:$J$12502,Pollutant_mapping!$A$2:$B$9,2, FALSE),"")</f>
        <v/>
      </c>
    </row>
    <row r="569" spans="1:17" hidden="1">
      <c r="A569" t="s">
        <v>455</v>
      </c>
      <c r="B569" t="s">
        <v>456</v>
      </c>
      <c r="C569" t="s">
        <v>457</v>
      </c>
      <c r="D569" t="s">
        <v>458</v>
      </c>
      <c r="E569" t="s">
        <v>39</v>
      </c>
      <c r="F569" t="s">
        <v>459</v>
      </c>
      <c r="G569" t="s">
        <v>297</v>
      </c>
      <c r="H569" t="s">
        <v>460</v>
      </c>
      <c r="I569" t="s">
        <v>41</v>
      </c>
      <c r="J569" t="s">
        <v>198</v>
      </c>
      <c r="K569" s="13">
        <v>1E-8</v>
      </c>
      <c r="L569" t="s">
        <v>461</v>
      </c>
      <c r="O569" t="s">
        <v>462</v>
      </c>
      <c r="Q569" t="str">
        <f>IFERROR(VLOOKUP($J$2:$J$12502,Pollutant_mapping!$A$2:$B$9,2, FALSE),"")</f>
        <v/>
      </c>
    </row>
    <row r="570" spans="1:17" hidden="1">
      <c r="A570" t="s">
        <v>455</v>
      </c>
      <c r="B570" t="s">
        <v>456</v>
      </c>
      <c r="C570" t="s">
        <v>457</v>
      </c>
      <c r="D570" t="s">
        <v>463</v>
      </c>
      <c r="E570" t="s">
        <v>39</v>
      </c>
      <c r="F570" t="s">
        <v>459</v>
      </c>
      <c r="G570" t="s">
        <v>297</v>
      </c>
      <c r="H570" t="s">
        <v>464</v>
      </c>
      <c r="I570" t="s">
        <v>41</v>
      </c>
      <c r="J570" t="s">
        <v>198</v>
      </c>
      <c r="K570" s="13">
        <v>1E-8</v>
      </c>
      <c r="L570" t="s">
        <v>461</v>
      </c>
      <c r="O570" t="s">
        <v>462</v>
      </c>
      <c r="Q570" t="str">
        <f>IFERROR(VLOOKUP($J$2:$J$12502,Pollutant_mapping!$A$2:$B$9,2, FALSE),"")</f>
        <v/>
      </c>
    </row>
    <row r="571" spans="1:17" hidden="1">
      <c r="A571" t="s">
        <v>455</v>
      </c>
      <c r="B571" t="s">
        <v>456</v>
      </c>
      <c r="C571" t="s">
        <v>457</v>
      </c>
      <c r="D571" t="s">
        <v>465</v>
      </c>
      <c r="E571" t="s">
        <v>39</v>
      </c>
      <c r="F571" t="s">
        <v>459</v>
      </c>
      <c r="G571" t="s">
        <v>297</v>
      </c>
      <c r="H571" t="s">
        <v>466</v>
      </c>
      <c r="I571" t="s">
        <v>41</v>
      </c>
      <c r="J571" t="s">
        <v>198</v>
      </c>
      <c r="K571" s="13">
        <v>1E-8</v>
      </c>
      <c r="L571" t="s">
        <v>461</v>
      </c>
      <c r="O571" t="s">
        <v>462</v>
      </c>
      <c r="Q571" t="str">
        <f>IFERROR(VLOOKUP($J$2:$J$12502,Pollutant_mapping!$A$2:$B$9,2, FALSE),"")</f>
        <v/>
      </c>
    </row>
    <row r="572" spans="1:17" hidden="1">
      <c r="A572" t="s">
        <v>455</v>
      </c>
      <c r="B572" t="s">
        <v>456</v>
      </c>
      <c r="C572" t="s">
        <v>457</v>
      </c>
      <c r="D572" t="s">
        <v>467</v>
      </c>
      <c r="E572" t="s">
        <v>39</v>
      </c>
      <c r="F572" t="s">
        <v>459</v>
      </c>
      <c r="G572" t="s">
        <v>297</v>
      </c>
      <c r="H572" t="s">
        <v>468</v>
      </c>
      <c r="I572" t="s">
        <v>41</v>
      </c>
      <c r="J572" t="s">
        <v>198</v>
      </c>
      <c r="K572" s="13">
        <v>1E-8</v>
      </c>
      <c r="L572" t="s">
        <v>461</v>
      </c>
      <c r="O572" t="s">
        <v>462</v>
      </c>
      <c r="Q572" t="str">
        <f>IFERROR(VLOOKUP($J$2:$J$12502,Pollutant_mapping!$A$2:$B$9,2, FALSE),"")</f>
        <v/>
      </c>
    </row>
    <row r="573" spans="1:17" hidden="1">
      <c r="A573" t="s">
        <v>455</v>
      </c>
      <c r="B573" t="s">
        <v>456</v>
      </c>
      <c r="C573" t="s">
        <v>457</v>
      </c>
      <c r="D573" t="s">
        <v>469</v>
      </c>
      <c r="E573" t="s">
        <v>39</v>
      </c>
      <c r="F573" t="s">
        <v>459</v>
      </c>
      <c r="G573" t="s">
        <v>297</v>
      </c>
      <c r="H573" t="s">
        <v>470</v>
      </c>
      <c r="I573" t="s">
        <v>41</v>
      </c>
      <c r="J573" t="s">
        <v>198</v>
      </c>
      <c r="K573" s="13">
        <v>1E-8</v>
      </c>
      <c r="L573" t="s">
        <v>461</v>
      </c>
      <c r="O573" t="s">
        <v>462</v>
      </c>
      <c r="Q573" t="str">
        <f>IFERROR(VLOOKUP($J$2:$J$12502,Pollutant_mapping!$A$2:$B$9,2, FALSE),"")</f>
        <v/>
      </c>
    </row>
    <row r="574" spans="1:17" hidden="1">
      <c r="A574" t="s">
        <v>483</v>
      </c>
      <c r="C574" t="s">
        <v>484</v>
      </c>
      <c r="D574" t="s">
        <v>485</v>
      </c>
      <c r="E574" t="s">
        <v>39</v>
      </c>
      <c r="F574" t="s">
        <v>486</v>
      </c>
      <c r="G574" t="s">
        <v>487</v>
      </c>
      <c r="H574" t="s">
        <v>488</v>
      </c>
      <c r="I574" t="s">
        <v>41</v>
      </c>
      <c r="J574" t="s">
        <v>198</v>
      </c>
      <c r="K574" s="13">
        <v>1E-8</v>
      </c>
      <c r="L574" t="s">
        <v>461</v>
      </c>
      <c r="O574" t="s">
        <v>462</v>
      </c>
      <c r="Q574" t="str">
        <f>IFERROR(VLOOKUP($J$2:$J$12502,Pollutant_mapping!$A$2:$B$9,2, FALSE),"")</f>
        <v/>
      </c>
    </row>
    <row r="575" spans="1:17" hidden="1">
      <c r="A575" t="s">
        <v>483</v>
      </c>
      <c r="C575" t="s">
        <v>484</v>
      </c>
      <c r="D575" t="s">
        <v>489</v>
      </c>
      <c r="E575" t="s">
        <v>39</v>
      </c>
      <c r="F575" t="s">
        <v>486</v>
      </c>
      <c r="G575" t="s">
        <v>487</v>
      </c>
      <c r="H575" t="s">
        <v>490</v>
      </c>
      <c r="I575" t="s">
        <v>41</v>
      </c>
      <c r="J575" t="s">
        <v>198</v>
      </c>
      <c r="K575" s="13">
        <v>2.9999999999999997E-8</v>
      </c>
      <c r="L575" t="s">
        <v>461</v>
      </c>
      <c r="O575" t="s">
        <v>462</v>
      </c>
      <c r="Q575" t="str">
        <f>IFERROR(VLOOKUP($J$2:$J$12502,Pollutant_mapping!$A$2:$B$9,2, FALSE),"")</f>
        <v/>
      </c>
    </row>
    <row r="576" spans="1:17" hidden="1">
      <c r="A576" t="s">
        <v>483</v>
      </c>
      <c r="C576" t="s">
        <v>484</v>
      </c>
      <c r="D576" t="s">
        <v>489</v>
      </c>
      <c r="E576" t="s">
        <v>39</v>
      </c>
      <c r="F576" t="s">
        <v>486</v>
      </c>
      <c r="G576" t="s">
        <v>487</v>
      </c>
      <c r="H576" t="s">
        <v>490</v>
      </c>
      <c r="I576" t="s">
        <v>41</v>
      </c>
      <c r="J576" t="s">
        <v>192</v>
      </c>
      <c r="K576" s="13">
        <v>4.0000000000000001E-8</v>
      </c>
      <c r="L576" t="s">
        <v>461</v>
      </c>
      <c r="O576" t="s">
        <v>462</v>
      </c>
      <c r="Q576" t="str">
        <f>IFERROR(VLOOKUP($J$2:$J$12502,Pollutant_mapping!$A$2:$B$9,2, FALSE),"")</f>
        <v/>
      </c>
    </row>
    <row r="577" spans="1:17" hidden="1">
      <c r="A577" t="s">
        <v>491</v>
      </c>
      <c r="B577" t="s">
        <v>492</v>
      </c>
      <c r="C577" t="s">
        <v>493</v>
      </c>
      <c r="D577" t="s">
        <v>494</v>
      </c>
      <c r="E577" t="s">
        <v>39</v>
      </c>
      <c r="F577" t="s">
        <v>495</v>
      </c>
      <c r="G577" t="s">
        <v>496</v>
      </c>
      <c r="H577" t="s">
        <v>497</v>
      </c>
      <c r="I577" t="s">
        <v>41</v>
      </c>
      <c r="J577" t="s">
        <v>192</v>
      </c>
      <c r="K577" s="13">
        <v>5.2000000000000002E-8</v>
      </c>
      <c r="L577" t="s">
        <v>461</v>
      </c>
      <c r="O577" t="s">
        <v>462</v>
      </c>
      <c r="Q577" t="str">
        <f>IFERROR(VLOOKUP($J$2:$J$12502,Pollutant_mapping!$A$2:$B$9,2, FALSE),"")</f>
        <v/>
      </c>
    </row>
    <row r="578" spans="1:17" hidden="1">
      <c r="A578" t="s">
        <v>491</v>
      </c>
      <c r="B578" t="s">
        <v>492</v>
      </c>
      <c r="C578" t="s">
        <v>493</v>
      </c>
      <c r="D578" t="s">
        <v>498</v>
      </c>
      <c r="E578" t="s">
        <v>39</v>
      </c>
      <c r="F578" t="s">
        <v>495</v>
      </c>
      <c r="G578" t="s">
        <v>496</v>
      </c>
      <c r="H578" t="s">
        <v>499</v>
      </c>
      <c r="I578" t="s">
        <v>41</v>
      </c>
      <c r="J578" t="s">
        <v>192</v>
      </c>
      <c r="K578" s="13">
        <v>5.2000000000000002E-8</v>
      </c>
      <c r="L578" t="s">
        <v>461</v>
      </c>
      <c r="O578" t="s">
        <v>462</v>
      </c>
      <c r="Q578" t="str">
        <f>IFERROR(VLOOKUP($J$2:$J$12502,Pollutant_mapping!$A$2:$B$9,2, FALSE),"")</f>
        <v/>
      </c>
    </row>
    <row r="579" spans="1:17" hidden="1">
      <c r="A579" t="s">
        <v>491</v>
      </c>
      <c r="B579" t="s">
        <v>492</v>
      </c>
      <c r="C579" t="s">
        <v>493</v>
      </c>
      <c r="D579" t="s">
        <v>500</v>
      </c>
      <c r="E579" t="s">
        <v>39</v>
      </c>
      <c r="F579" t="s">
        <v>495</v>
      </c>
      <c r="G579" t="s">
        <v>496</v>
      </c>
      <c r="H579" t="s">
        <v>501</v>
      </c>
      <c r="I579" t="s">
        <v>41</v>
      </c>
      <c r="J579" t="s">
        <v>192</v>
      </c>
      <c r="K579" s="13">
        <v>5.2000000000000002E-8</v>
      </c>
      <c r="L579" t="s">
        <v>461</v>
      </c>
      <c r="O579" t="s">
        <v>462</v>
      </c>
      <c r="Q579" t="str">
        <f>IFERROR(VLOOKUP($J$2:$J$12502,Pollutant_mapping!$A$2:$B$9,2, FALSE),"")</f>
        <v/>
      </c>
    </row>
    <row r="580" spans="1:17" hidden="1">
      <c r="A580" t="s">
        <v>491</v>
      </c>
      <c r="B580" t="s">
        <v>492</v>
      </c>
      <c r="C580" t="s">
        <v>493</v>
      </c>
      <c r="D580" t="s">
        <v>502</v>
      </c>
      <c r="E580" t="s">
        <v>39</v>
      </c>
      <c r="F580" t="s">
        <v>495</v>
      </c>
      <c r="G580" t="s">
        <v>496</v>
      </c>
      <c r="H580" t="s">
        <v>503</v>
      </c>
      <c r="I580" t="s">
        <v>41</v>
      </c>
      <c r="J580" t="s">
        <v>192</v>
      </c>
      <c r="K580" s="13">
        <v>5.2000000000000002E-8</v>
      </c>
      <c r="L580" t="s">
        <v>461</v>
      </c>
      <c r="O580" t="s">
        <v>462</v>
      </c>
      <c r="Q580" t="str">
        <f>IFERROR(VLOOKUP($J$2:$J$12502,Pollutant_mapping!$A$2:$B$9,2, FALSE),"")</f>
        <v/>
      </c>
    </row>
    <row r="581" spans="1:17" hidden="1">
      <c r="A581" t="s">
        <v>491</v>
      </c>
      <c r="B581" t="s">
        <v>492</v>
      </c>
      <c r="C581" t="s">
        <v>493</v>
      </c>
      <c r="D581" t="s">
        <v>504</v>
      </c>
      <c r="E581" t="s">
        <v>39</v>
      </c>
      <c r="F581" t="s">
        <v>495</v>
      </c>
      <c r="G581" t="s">
        <v>496</v>
      </c>
      <c r="H581" t="s">
        <v>505</v>
      </c>
      <c r="I581" t="s">
        <v>41</v>
      </c>
      <c r="J581" t="s">
        <v>192</v>
      </c>
      <c r="K581" s="13">
        <v>5.2000000000000002E-8</v>
      </c>
      <c r="L581" t="s">
        <v>461</v>
      </c>
      <c r="O581" t="s">
        <v>462</v>
      </c>
      <c r="Q581" t="str">
        <f>IFERROR(VLOOKUP($J$2:$J$12502,Pollutant_mapping!$A$2:$B$9,2, FALSE),"")</f>
        <v/>
      </c>
    </row>
    <row r="582" spans="1:17" hidden="1">
      <c r="A582" t="s">
        <v>491</v>
      </c>
      <c r="B582" t="s">
        <v>492</v>
      </c>
      <c r="C582" t="s">
        <v>493</v>
      </c>
      <c r="D582" t="s">
        <v>506</v>
      </c>
      <c r="E582" t="s">
        <v>39</v>
      </c>
      <c r="F582" t="s">
        <v>495</v>
      </c>
      <c r="G582" t="s">
        <v>496</v>
      </c>
      <c r="H582" t="s">
        <v>507</v>
      </c>
      <c r="I582" t="s">
        <v>41</v>
      </c>
      <c r="J582" t="s">
        <v>192</v>
      </c>
      <c r="K582" s="13">
        <v>5.2000000000000002E-8</v>
      </c>
      <c r="L582" t="s">
        <v>461</v>
      </c>
      <c r="O582" t="s">
        <v>462</v>
      </c>
      <c r="Q582" t="str">
        <f>IFERROR(VLOOKUP($J$2:$J$12502,Pollutant_mapping!$A$2:$B$9,2, FALSE),"")</f>
        <v/>
      </c>
    </row>
    <row r="583" spans="1:17" hidden="1">
      <c r="A583" t="s">
        <v>491</v>
      </c>
      <c r="B583" t="s">
        <v>492</v>
      </c>
      <c r="C583" t="s">
        <v>493</v>
      </c>
      <c r="D583" t="s">
        <v>508</v>
      </c>
      <c r="E583" t="s">
        <v>39</v>
      </c>
      <c r="F583" t="s">
        <v>495</v>
      </c>
      <c r="G583" t="s">
        <v>496</v>
      </c>
      <c r="H583" t="s">
        <v>509</v>
      </c>
      <c r="I583" t="s">
        <v>41</v>
      </c>
      <c r="J583" t="s">
        <v>192</v>
      </c>
      <c r="K583" s="13">
        <v>5.9999999999999995E-8</v>
      </c>
      <c r="L583" t="s">
        <v>461</v>
      </c>
      <c r="O583" t="s">
        <v>462</v>
      </c>
      <c r="Q583" t="str">
        <f>IFERROR(VLOOKUP($J$2:$J$12502,Pollutant_mapping!$A$2:$B$9,2, FALSE),"")</f>
        <v/>
      </c>
    </row>
    <row r="584" spans="1:17" hidden="1">
      <c r="A584" t="s">
        <v>491</v>
      </c>
      <c r="B584" t="s">
        <v>492</v>
      </c>
      <c r="C584" t="s">
        <v>493</v>
      </c>
      <c r="D584" t="s">
        <v>510</v>
      </c>
      <c r="E584" t="s">
        <v>39</v>
      </c>
      <c r="F584" t="s">
        <v>495</v>
      </c>
      <c r="G584" t="s">
        <v>496</v>
      </c>
      <c r="H584" t="s">
        <v>511</v>
      </c>
      <c r="I584" t="s">
        <v>41</v>
      </c>
      <c r="J584" t="s">
        <v>192</v>
      </c>
      <c r="K584" s="13">
        <v>5.9999999999999995E-8</v>
      </c>
      <c r="L584" t="s">
        <v>461</v>
      </c>
      <c r="O584" t="s">
        <v>462</v>
      </c>
      <c r="Q584" t="str">
        <f>IFERROR(VLOOKUP($J$2:$J$12502,Pollutant_mapping!$A$2:$B$9,2, FALSE),"")</f>
        <v/>
      </c>
    </row>
    <row r="585" spans="1:17" hidden="1">
      <c r="A585" t="s">
        <v>491</v>
      </c>
      <c r="B585" t="s">
        <v>492</v>
      </c>
      <c r="C585" t="s">
        <v>493</v>
      </c>
      <c r="D585" t="s">
        <v>494</v>
      </c>
      <c r="E585" t="s">
        <v>39</v>
      </c>
      <c r="F585" t="s">
        <v>495</v>
      </c>
      <c r="G585" t="s">
        <v>496</v>
      </c>
      <c r="H585" t="s">
        <v>497</v>
      </c>
      <c r="I585" t="s">
        <v>41</v>
      </c>
      <c r="J585" t="s">
        <v>202</v>
      </c>
      <c r="K585" s="13">
        <v>7.1999999999999996E-8</v>
      </c>
      <c r="L585" t="s">
        <v>461</v>
      </c>
      <c r="O585" t="s">
        <v>462</v>
      </c>
      <c r="Q585" t="str">
        <f>IFERROR(VLOOKUP($J$2:$J$12502,Pollutant_mapping!$A$2:$B$9,2, FALSE),"")</f>
        <v/>
      </c>
    </row>
    <row r="586" spans="1:17" hidden="1">
      <c r="A586" t="s">
        <v>491</v>
      </c>
      <c r="B586" t="s">
        <v>492</v>
      </c>
      <c r="C586" t="s">
        <v>493</v>
      </c>
      <c r="D586" t="s">
        <v>498</v>
      </c>
      <c r="E586" t="s">
        <v>39</v>
      </c>
      <c r="F586" t="s">
        <v>495</v>
      </c>
      <c r="G586" t="s">
        <v>496</v>
      </c>
      <c r="H586" t="s">
        <v>499</v>
      </c>
      <c r="I586" t="s">
        <v>41</v>
      </c>
      <c r="J586" t="s">
        <v>202</v>
      </c>
      <c r="K586" s="13">
        <v>7.1999999999999996E-8</v>
      </c>
      <c r="L586" t="s">
        <v>461</v>
      </c>
      <c r="O586" t="s">
        <v>462</v>
      </c>
      <c r="Q586" t="str">
        <f>IFERROR(VLOOKUP($J$2:$J$12502,Pollutant_mapping!$A$2:$B$9,2, FALSE),"")</f>
        <v/>
      </c>
    </row>
    <row r="587" spans="1:17" hidden="1">
      <c r="A587" t="s">
        <v>491</v>
      </c>
      <c r="B587" t="s">
        <v>492</v>
      </c>
      <c r="C587" t="s">
        <v>493</v>
      </c>
      <c r="D587" t="s">
        <v>500</v>
      </c>
      <c r="E587" t="s">
        <v>39</v>
      </c>
      <c r="F587" t="s">
        <v>495</v>
      </c>
      <c r="G587" t="s">
        <v>496</v>
      </c>
      <c r="H587" t="s">
        <v>501</v>
      </c>
      <c r="I587" t="s">
        <v>41</v>
      </c>
      <c r="J587" t="s">
        <v>202</v>
      </c>
      <c r="K587" s="13">
        <v>7.1999999999999996E-8</v>
      </c>
      <c r="L587" t="s">
        <v>461</v>
      </c>
      <c r="O587" t="s">
        <v>462</v>
      </c>
      <c r="Q587" t="str">
        <f>IFERROR(VLOOKUP($J$2:$J$12502,Pollutant_mapping!$A$2:$B$9,2, FALSE),"")</f>
        <v/>
      </c>
    </row>
    <row r="588" spans="1:17" hidden="1">
      <c r="A588" t="s">
        <v>491</v>
      </c>
      <c r="B588" t="s">
        <v>492</v>
      </c>
      <c r="C588" t="s">
        <v>493</v>
      </c>
      <c r="D588" t="s">
        <v>502</v>
      </c>
      <c r="E588" t="s">
        <v>39</v>
      </c>
      <c r="F588" t="s">
        <v>495</v>
      </c>
      <c r="G588" t="s">
        <v>496</v>
      </c>
      <c r="H588" t="s">
        <v>503</v>
      </c>
      <c r="I588" t="s">
        <v>41</v>
      </c>
      <c r="J588" t="s">
        <v>202</v>
      </c>
      <c r="K588" s="13">
        <v>7.1999999999999996E-8</v>
      </c>
      <c r="L588" t="s">
        <v>461</v>
      </c>
      <c r="O588" t="s">
        <v>462</v>
      </c>
      <c r="Q588" t="str">
        <f>IFERROR(VLOOKUP($J$2:$J$12502,Pollutant_mapping!$A$2:$B$9,2, FALSE),"")</f>
        <v/>
      </c>
    </row>
    <row r="589" spans="1:17" hidden="1">
      <c r="A589" t="s">
        <v>491</v>
      </c>
      <c r="B589" t="s">
        <v>492</v>
      </c>
      <c r="C589" t="s">
        <v>493</v>
      </c>
      <c r="D589" t="s">
        <v>504</v>
      </c>
      <c r="E589" t="s">
        <v>39</v>
      </c>
      <c r="F589" t="s">
        <v>495</v>
      </c>
      <c r="G589" t="s">
        <v>496</v>
      </c>
      <c r="H589" t="s">
        <v>505</v>
      </c>
      <c r="I589" t="s">
        <v>41</v>
      </c>
      <c r="J589" t="s">
        <v>202</v>
      </c>
      <c r="K589" s="13">
        <v>7.1999999999999996E-8</v>
      </c>
      <c r="L589" t="s">
        <v>461</v>
      </c>
      <c r="O589" t="s">
        <v>462</v>
      </c>
      <c r="Q589" t="str">
        <f>IFERROR(VLOOKUP($J$2:$J$12502,Pollutant_mapping!$A$2:$B$9,2, FALSE),"")</f>
        <v/>
      </c>
    </row>
    <row r="590" spans="1:17" hidden="1">
      <c r="A590" t="s">
        <v>491</v>
      </c>
      <c r="B590" t="s">
        <v>492</v>
      </c>
      <c r="C590" t="s">
        <v>493</v>
      </c>
      <c r="D590" t="s">
        <v>506</v>
      </c>
      <c r="E590" t="s">
        <v>39</v>
      </c>
      <c r="F590" t="s">
        <v>495</v>
      </c>
      <c r="G590" t="s">
        <v>496</v>
      </c>
      <c r="H590" t="s">
        <v>507</v>
      </c>
      <c r="I590" t="s">
        <v>41</v>
      </c>
      <c r="J590" t="s">
        <v>202</v>
      </c>
      <c r="K590" s="13">
        <v>7.1999999999999996E-8</v>
      </c>
      <c r="L590" t="s">
        <v>461</v>
      </c>
      <c r="O590" t="s">
        <v>462</v>
      </c>
      <c r="Q590" t="str">
        <f>IFERROR(VLOOKUP($J$2:$J$12502,Pollutant_mapping!$A$2:$B$9,2, FALSE),"")</f>
        <v/>
      </c>
    </row>
    <row r="591" spans="1:17" hidden="1">
      <c r="A591" t="s">
        <v>491</v>
      </c>
      <c r="B591" t="s">
        <v>492</v>
      </c>
      <c r="C591" t="s">
        <v>493</v>
      </c>
      <c r="D591" t="s">
        <v>494</v>
      </c>
      <c r="E591" t="s">
        <v>39</v>
      </c>
      <c r="F591" t="s">
        <v>495</v>
      </c>
      <c r="G591" t="s">
        <v>496</v>
      </c>
      <c r="H591" t="s">
        <v>497</v>
      </c>
      <c r="I591" t="s">
        <v>41</v>
      </c>
      <c r="J591" t="s">
        <v>198</v>
      </c>
      <c r="K591" s="13">
        <v>7.7999999999999997E-8</v>
      </c>
      <c r="L591" t="s">
        <v>461</v>
      </c>
      <c r="O591" t="s">
        <v>462</v>
      </c>
      <c r="Q591" t="str">
        <f>IFERROR(VLOOKUP($J$2:$J$12502,Pollutant_mapping!$A$2:$B$9,2, FALSE),"")</f>
        <v/>
      </c>
    </row>
    <row r="592" spans="1:17" hidden="1">
      <c r="A592" t="s">
        <v>491</v>
      </c>
      <c r="B592" t="s">
        <v>492</v>
      </c>
      <c r="C592" t="s">
        <v>493</v>
      </c>
      <c r="D592" t="s">
        <v>498</v>
      </c>
      <c r="E592" t="s">
        <v>39</v>
      </c>
      <c r="F592" t="s">
        <v>495</v>
      </c>
      <c r="G592" t="s">
        <v>496</v>
      </c>
      <c r="H592" t="s">
        <v>499</v>
      </c>
      <c r="I592" t="s">
        <v>41</v>
      </c>
      <c r="J592" t="s">
        <v>198</v>
      </c>
      <c r="K592" s="13">
        <v>7.7999999999999997E-8</v>
      </c>
      <c r="L592" t="s">
        <v>461</v>
      </c>
      <c r="O592" t="s">
        <v>462</v>
      </c>
      <c r="Q592" t="str">
        <f>IFERROR(VLOOKUP($J$2:$J$12502,Pollutant_mapping!$A$2:$B$9,2, FALSE),"")</f>
        <v/>
      </c>
    </row>
    <row r="593" spans="1:17" hidden="1">
      <c r="A593" t="s">
        <v>491</v>
      </c>
      <c r="B593" t="s">
        <v>492</v>
      </c>
      <c r="C593" t="s">
        <v>493</v>
      </c>
      <c r="D593" t="s">
        <v>500</v>
      </c>
      <c r="E593" t="s">
        <v>39</v>
      </c>
      <c r="F593" t="s">
        <v>495</v>
      </c>
      <c r="G593" t="s">
        <v>496</v>
      </c>
      <c r="H593" t="s">
        <v>501</v>
      </c>
      <c r="I593" t="s">
        <v>41</v>
      </c>
      <c r="J593" t="s">
        <v>198</v>
      </c>
      <c r="K593" s="13">
        <v>7.7999999999999997E-8</v>
      </c>
      <c r="L593" t="s">
        <v>461</v>
      </c>
      <c r="O593" t="s">
        <v>462</v>
      </c>
      <c r="Q593" t="str">
        <f>IFERROR(VLOOKUP($J$2:$J$12502,Pollutant_mapping!$A$2:$B$9,2, FALSE),"")</f>
        <v/>
      </c>
    </row>
    <row r="594" spans="1:17" hidden="1">
      <c r="A594" t="s">
        <v>491</v>
      </c>
      <c r="B594" t="s">
        <v>492</v>
      </c>
      <c r="C594" t="s">
        <v>493</v>
      </c>
      <c r="D594" t="s">
        <v>502</v>
      </c>
      <c r="E594" t="s">
        <v>39</v>
      </c>
      <c r="F594" t="s">
        <v>495</v>
      </c>
      <c r="G594" t="s">
        <v>496</v>
      </c>
      <c r="H594" t="s">
        <v>503</v>
      </c>
      <c r="I594" t="s">
        <v>41</v>
      </c>
      <c r="J594" t="s">
        <v>198</v>
      </c>
      <c r="K594" s="13">
        <v>7.7999999999999997E-8</v>
      </c>
      <c r="L594" t="s">
        <v>461</v>
      </c>
      <c r="O594" t="s">
        <v>462</v>
      </c>
      <c r="Q594" t="str">
        <f>IFERROR(VLOOKUP($J$2:$J$12502,Pollutant_mapping!$A$2:$B$9,2, FALSE),"")</f>
        <v/>
      </c>
    </row>
    <row r="595" spans="1:17" hidden="1">
      <c r="A595" t="s">
        <v>491</v>
      </c>
      <c r="B595" t="s">
        <v>492</v>
      </c>
      <c r="C595" t="s">
        <v>493</v>
      </c>
      <c r="D595" t="s">
        <v>504</v>
      </c>
      <c r="E595" t="s">
        <v>39</v>
      </c>
      <c r="F595" t="s">
        <v>495</v>
      </c>
      <c r="G595" t="s">
        <v>496</v>
      </c>
      <c r="H595" t="s">
        <v>505</v>
      </c>
      <c r="I595" t="s">
        <v>41</v>
      </c>
      <c r="J595" t="s">
        <v>198</v>
      </c>
      <c r="K595" s="13">
        <v>7.7999999999999997E-8</v>
      </c>
      <c r="L595" t="s">
        <v>461</v>
      </c>
      <c r="O595" t="s">
        <v>462</v>
      </c>
      <c r="Q595" t="str">
        <f>IFERROR(VLOOKUP($J$2:$J$12502,Pollutant_mapping!$A$2:$B$9,2, FALSE),"")</f>
        <v/>
      </c>
    </row>
    <row r="596" spans="1:17" hidden="1">
      <c r="A596" t="s">
        <v>491</v>
      </c>
      <c r="B596" t="s">
        <v>492</v>
      </c>
      <c r="C596" t="s">
        <v>493</v>
      </c>
      <c r="D596" t="s">
        <v>506</v>
      </c>
      <c r="E596" t="s">
        <v>39</v>
      </c>
      <c r="F596" t="s">
        <v>495</v>
      </c>
      <c r="G596" t="s">
        <v>496</v>
      </c>
      <c r="H596" t="s">
        <v>507</v>
      </c>
      <c r="I596" t="s">
        <v>41</v>
      </c>
      <c r="J596" t="s">
        <v>198</v>
      </c>
      <c r="K596" s="13">
        <v>7.7999999999999997E-8</v>
      </c>
      <c r="L596" t="s">
        <v>461</v>
      </c>
      <c r="O596" t="s">
        <v>462</v>
      </c>
      <c r="Q596" t="str">
        <f>IFERROR(VLOOKUP($J$2:$J$12502,Pollutant_mapping!$A$2:$B$9,2, FALSE),"")</f>
        <v/>
      </c>
    </row>
    <row r="597" spans="1:17" hidden="1">
      <c r="A597" t="s">
        <v>483</v>
      </c>
      <c r="C597" t="s">
        <v>484</v>
      </c>
      <c r="D597" t="s">
        <v>489</v>
      </c>
      <c r="E597" t="s">
        <v>39</v>
      </c>
      <c r="F597" t="s">
        <v>486</v>
      </c>
      <c r="G597" t="s">
        <v>487</v>
      </c>
      <c r="H597" t="s">
        <v>490</v>
      </c>
      <c r="I597" t="s">
        <v>41</v>
      </c>
      <c r="J597" t="s">
        <v>202</v>
      </c>
      <c r="K597" s="13">
        <v>8.0000000000000002E-8</v>
      </c>
      <c r="L597" t="s">
        <v>461</v>
      </c>
      <c r="O597" t="s">
        <v>462</v>
      </c>
      <c r="Q597" t="str">
        <f>IFERROR(VLOOKUP($J$2:$J$12502,Pollutant_mapping!$A$2:$B$9,2, FALSE),"")</f>
        <v/>
      </c>
    </row>
    <row r="598" spans="1:17" hidden="1">
      <c r="A598" t="s">
        <v>491</v>
      </c>
      <c r="B598" t="s">
        <v>492</v>
      </c>
      <c r="C598" t="s">
        <v>493</v>
      </c>
      <c r="D598" t="s">
        <v>508</v>
      </c>
      <c r="E598" t="s">
        <v>39</v>
      </c>
      <c r="F598" t="s">
        <v>495</v>
      </c>
      <c r="G598" t="s">
        <v>496</v>
      </c>
      <c r="H598" t="s">
        <v>509</v>
      </c>
      <c r="I598" t="s">
        <v>41</v>
      </c>
      <c r="J598" t="s">
        <v>202</v>
      </c>
      <c r="K598" s="13">
        <v>1.7599999999999999E-7</v>
      </c>
      <c r="L598" t="s">
        <v>461</v>
      </c>
      <c r="O598" t="s">
        <v>462</v>
      </c>
      <c r="Q598" t="str">
        <f>IFERROR(VLOOKUP($J$2:$J$12502,Pollutant_mapping!$A$2:$B$9,2, FALSE),"")</f>
        <v/>
      </c>
    </row>
    <row r="599" spans="1:17" hidden="1">
      <c r="A599" t="s">
        <v>491</v>
      </c>
      <c r="B599" t="s">
        <v>492</v>
      </c>
      <c r="C599" t="s">
        <v>493</v>
      </c>
      <c r="D599" t="s">
        <v>510</v>
      </c>
      <c r="E599" t="s">
        <v>39</v>
      </c>
      <c r="F599" t="s">
        <v>495</v>
      </c>
      <c r="G599" t="s">
        <v>496</v>
      </c>
      <c r="H599" t="s">
        <v>511</v>
      </c>
      <c r="I599" t="s">
        <v>41</v>
      </c>
      <c r="J599" t="s">
        <v>202</v>
      </c>
      <c r="K599" s="13">
        <v>1.7599999999999999E-7</v>
      </c>
      <c r="L599" t="s">
        <v>461</v>
      </c>
      <c r="O599" t="s">
        <v>462</v>
      </c>
      <c r="Q599" t="str">
        <f>IFERROR(VLOOKUP($J$2:$J$12502,Pollutant_mapping!$A$2:$B$9,2, FALSE),"")</f>
        <v/>
      </c>
    </row>
    <row r="600" spans="1:17" hidden="1">
      <c r="A600" t="s">
        <v>471</v>
      </c>
      <c r="C600" t="s">
        <v>472</v>
      </c>
      <c r="D600" t="s">
        <v>512</v>
      </c>
      <c r="E600" t="s">
        <v>39</v>
      </c>
      <c r="F600" t="s">
        <v>474</v>
      </c>
      <c r="G600" t="s">
        <v>496</v>
      </c>
      <c r="H600" t="s">
        <v>513</v>
      </c>
      <c r="I600" t="s">
        <v>41</v>
      </c>
      <c r="J600" t="s">
        <v>192</v>
      </c>
      <c r="K600" s="13">
        <v>1.9000000000000001E-7</v>
      </c>
      <c r="L600" t="s">
        <v>461</v>
      </c>
      <c r="O600" t="s">
        <v>462</v>
      </c>
      <c r="Q600" t="str">
        <f>IFERROR(VLOOKUP($J$2:$J$12502,Pollutant_mapping!$A$2:$B$9,2, FALSE),"")</f>
        <v/>
      </c>
    </row>
    <row r="601" spans="1:17" hidden="1">
      <c r="A601" t="s">
        <v>471</v>
      </c>
      <c r="C601" t="s">
        <v>472</v>
      </c>
      <c r="D601" t="s">
        <v>514</v>
      </c>
      <c r="E601" t="s">
        <v>39</v>
      </c>
      <c r="F601" t="s">
        <v>474</v>
      </c>
      <c r="G601" t="s">
        <v>496</v>
      </c>
      <c r="H601" t="s">
        <v>515</v>
      </c>
      <c r="I601" t="s">
        <v>41</v>
      </c>
      <c r="J601" t="s">
        <v>192</v>
      </c>
      <c r="K601" s="13">
        <v>1.9000000000000001E-7</v>
      </c>
      <c r="L601" t="s">
        <v>461</v>
      </c>
      <c r="O601" t="s">
        <v>462</v>
      </c>
      <c r="Q601" t="str">
        <f>IFERROR(VLOOKUP($J$2:$J$12502,Pollutant_mapping!$A$2:$B$9,2, FALSE),"")</f>
        <v/>
      </c>
    </row>
    <row r="602" spans="1:17" hidden="1">
      <c r="A602" t="s">
        <v>471</v>
      </c>
      <c r="C602" t="s">
        <v>472</v>
      </c>
      <c r="D602" t="s">
        <v>516</v>
      </c>
      <c r="E602" t="s">
        <v>39</v>
      </c>
      <c r="F602" t="s">
        <v>474</v>
      </c>
      <c r="G602" t="s">
        <v>496</v>
      </c>
      <c r="H602" t="s">
        <v>517</v>
      </c>
      <c r="I602" t="s">
        <v>41</v>
      </c>
      <c r="J602" t="s">
        <v>192</v>
      </c>
      <c r="K602" s="13">
        <v>1.9000000000000001E-7</v>
      </c>
      <c r="L602" t="s">
        <v>461</v>
      </c>
      <c r="O602" t="s">
        <v>462</v>
      </c>
      <c r="Q602" t="str">
        <f>IFERROR(VLOOKUP($J$2:$J$12502,Pollutant_mapping!$A$2:$B$9,2, FALSE),"")</f>
        <v/>
      </c>
    </row>
    <row r="603" spans="1:17" hidden="1">
      <c r="A603" t="s">
        <v>471</v>
      </c>
      <c r="C603" t="s">
        <v>472</v>
      </c>
      <c r="D603" t="s">
        <v>518</v>
      </c>
      <c r="E603" t="s">
        <v>39</v>
      </c>
      <c r="F603" t="s">
        <v>474</v>
      </c>
      <c r="G603" t="s">
        <v>496</v>
      </c>
      <c r="H603" t="s">
        <v>519</v>
      </c>
      <c r="I603" t="s">
        <v>41</v>
      </c>
      <c r="J603" t="s">
        <v>192</v>
      </c>
      <c r="K603" s="13">
        <v>1.9000000000000001E-7</v>
      </c>
      <c r="L603" t="s">
        <v>461</v>
      </c>
      <c r="O603" t="s">
        <v>462</v>
      </c>
      <c r="Q603" t="str">
        <f>IFERROR(VLOOKUP($J$2:$J$12502,Pollutant_mapping!$A$2:$B$9,2, FALSE),"")</f>
        <v/>
      </c>
    </row>
    <row r="604" spans="1:17" hidden="1">
      <c r="A604" t="s">
        <v>471</v>
      </c>
      <c r="C604" t="s">
        <v>472</v>
      </c>
      <c r="D604" t="s">
        <v>520</v>
      </c>
      <c r="E604" t="s">
        <v>39</v>
      </c>
      <c r="F604" t="s">
        <v>474</v>
      </c>
      <c r="G604" t="s">
        <v>496</v>
      </c>
      <c r="H604" t="s">
        <v>521</v>
      </c>
      <c r="I604" t="s">
        <v>41</v>
      </c>
      <c r="J604" t="s">
        <v>192</v>
      </c>
      <c r="K604" s="13">
        <v>1.9000000000000001E-7</v>
      </c>
      <c r="L604" t="s">
        <v>461</v>
      </c>
      <c r="O604" t="s">
        <v>462</v>
      </c>
      <c r="Q604" t="str">
        <f>IFERROR(VLOOKUP($J$2:$J$12502,Pollutant_mapping!$A$2:$B$9,2, FALSE),"")</f>
        <v/>
      </c>
    </row>
    <row r="605" spans="1:17" hidden="1">
      <c r="A605" t="s">
        <v>471</v>
      </c>
      <c r="C605" t="s">
        <v>472</v>
      </c>
      <c r="D605" t="s">
        <v>522</v>
      </c>
      <c r="E605" t="s">
        <v>39</v>
      </c>
      <c r="F605" t="s">
        <v>474</v>
      </c>
      <c r="G605" t="s">
        <v>496</v>
      </c>
      <c r="H605" t="s">
        <v>523</v>
      </c>
      <c r="I605" t="s">
        <v>41</v>
      </c>
      <c r="J605" t="s">
        <v>192</v>
      </c>
      <c r="K605" s="13">
        <v>1.9000000000000001E-7</v>
      </c>
      <c r="L605" t="s">
        <v>461</v>
      </c>
      <c r="O605" t="s">
        <v>462</v>
      </c>
      <c r="Q605" t="str">
        <f>IFERROR(VLOOKUP($J$2:$J$12502,Pollutant_mapping!$A$2:$B$9,2, FALSE),"")</f>
        <v/>
      </c>
    </row>
    <row r="606" spans="1:17" hidden="1">
      <c r="A606" t="s">
        <v>471</v>
      </c>
      <c r="C606" t="s">
        <v>472</v>
      </c>
      <c r="D606" t="s">
        <v>524</v>
      </c>
      <c r="E606" t="s">
        <v>39</v>
      </c>
      <c r="F606" t="s">
        <v>474</v>
      </c>
      <c r="G606" t="s">
        <v>496</v>
      </c>
      <c r="H606" t="s">
        <v>525</v>
      </c>
      <c r="I606" t="s">
        <v>41</v>
      </c>
      <c r="J606" t="s">
        <v>192</v>
      </c>
      <c r="K606" s="13">
        <v>1.9000000000000001E-7</v>
      </c>
      <c r="L606" t="s">
        <v>461</v>
      </c>
      <c r="O606" t="s">
        <v>462</v>
      </c>
      <c r="Q606" t="str">
        <f>IFERROR(VLOOKUP($J$2:$J$12502,Pollutant_mapping!$A$2:$B$9,2, FALSE),"")</f>
        <v/>
      </c>
    </row>
    <row r="607" spans="1:17" hidden="1">
      <c r="A607" t="s">
        <v>471</v>
      </c>
      <c r="C607" t="s">
        <v>472</v>
      </c>
      <c r="D607" t="s">
        <v>526</v>
      </c>
      <c r="E607" t="s">
        <v>39</v>
      </c>
      <c r="F607" t="s">
        <v>474</v>
      </c>
      <c r="G607" t="s">
        <v>496</v>
      </c>
      <c r="H607" t="s">
        <v>527</v>
      </c>
      <c r="I607" t="s">
        <v>41</v>
      </c>
      <c r="J607" t="s">
        <v>192</v>
      </c>
      <c r="K607" s="13">
        <v>1.9000000000000001E-7</v>
      </c>
      <c r="L607" t="s">
        <v>461</v>
      </c>
      <c r="O607" t="s">
        <v>462</v>
      </c>
      <c r="Q607" t="str">
        <f>IFERROR(VLOOKUP($J$2:$J$12502,Pollutant_mapping!$A$2:$B$9,2, FALSE),"")</f>
        <v/>
      </c>
    </row>
    <row r="608" spans="1:17" hidden="1">
      <c r="A608" t="s">
        <v>491</v>
      </c>
      <c r="B608" t="s">
        <v>492</v>
      </c>
      <c r="C608" t="s">
        <v>493</v>
      </c>
      <c r="D608" t="s">
        <v>508</v>
      </c>
      <c r="E608" t="s">
        <v>39</v>
      </c>
      <c r="F608" t="s">
        <v>495</v>
      </c>
      <c r="G608" t="s">
        <v>496</v>
      </c>
      <c r="H608" t="s">
        <v>509</v>
      </c>
      <c r="I608" t="s">
        <v>41</v>
      </c>
      <c r="J608" t="s">
        <v>198</v>
      </c>
      <c r="K608" s="13">
        <v>2.0599999999999999E-7</v>
      </c>
      <c r="L608" t="s">
        <v>461</v>
      </c>
      <c r="O608" t="s">
        <v>462</v>
      </c>
      <c r="Q608" t="str">
        <f>IFERROR(VLOOKUP($J$2:$J$12502,Pollutant_mapping!$A$2:$B$9,2, FALSE),"")</f>
        <v/>
      </c>
    </row>
    <row r="609" spans="1:17" hidden="1">
      <c r="A609" t="s">
        <v>491</v>
      </c>
      <c r="B609" t="s">
        <v>492</v>
      </c>
      <c r="C609" t="s">
        <v>493</v>
      </c>
      <c r="D609" t="s">
        <v>510</v>
      </c>
      <c r="E609" t="s">
        <v>39</v>
      </c>
      <c r="F609" t="s">
        <v>495</v>
      </c>
      <c r="G609" t="s">
        <v>496</v>
      </c>
      <c r="H609" t="s">
        <v>511</v>
      </c>
      <c r="I609" t="s">
        <v>41</v>
      </c>
      <c r="J609" t="s">
        <v>198</v>
      </c>
      <c r="K609" s="13">
        <v>2.0599999999999999E-7</v>
      </c>
      <c r="L609" t="s">
        <v>461</v>
      </c>
      <c r="O609" t="s">
        <v>462</v>
      </c>
      <c r="Q609" t="str">
        <f>IFERROR(VLOOKUP($J$2:$J$12502,Pollutant_mapping!$A$2:$B$9,2, FALSE),"")</f>
        <v/>
      </c>
    </row>
    <row r="610" spans="1:17" hidden="1">
      <c r="A610" t="s">
        <v>491</v>
      </c>
      <c r="B610" t="s">
        <v>492</v>
      </c>
      <c r="C610" t="s">
        <v>493</v>
      </c>
      <c r="D610" t="s">
        <v>528</v>
      </c>
      <c r="E610" t="s">
        <v>39</v>
      </c>
      <c r="F610" t="s">
        <v>495</v>
      </c>
      <c r="G610" t="s">
        <v>496</v>
      </c>
      <c r="H610" t="s">
        <v>511</v>
      </c>
      <c r="I610" t="s">
        <v>41</v>
      </c>
      <c r="J610" t="s">
        <v>192</v>
      </c>
      <c r="K610" s="13">
        <v>2.6E-7</v>
      </c>
      <c r="L610" t="s">
        <v>461</v>
      </c>
      <c r="O610" t="s">
        <v>462</v>
      </c>
      <c r="Q610" t="str">
        <f>IFERROR(VLOOKUP($J$2:$J$12502,Pollutant_mapping!$A$2:$B$9,2, FALSE),"")</f>
        <v/>
      </c>
    </row>
    <row r="611" spans="1:17" hidden="1">
      <c r="A611" t="s">
        <v>491</v>
      </c>
      <c r="B611" t="s">
        <v>492</v>
      </c>
      <c r="C611" t="s">
        <v>493</v>
      </c>
      <c r="D611" t="s">
        <v>529</v>
      </c>
      <c r="E611" t="s">
        <v>39</v>
      </c>
      <c r="F611" t="s">
        <v>495</v>
      </c>
      <c r="G611" t="s">
        <v>496</v>
      </c>
      <c r="H611" t="s">
        <v>530</v>
      </c>
      <c r="I611" t="s">
        <v>41</v>
      </c>
      <c r="J611" t="s">
        <v>192</v>
      </c>
      <c r="K611" s="13">
        <v>2.6E-7</v>
      </c>
      <c r="L611" t="s">
        <v>461</v>
      </c>
      <c r="O611" t="s">
        <v>462</v>
      </c>
      <c r="Q611" t="str">
        <f>IFERROR(VLOOKUP($J$2:$J$12502,Pollutant_mapping!$A$2:$B$9,2, FALSE),"")</f>
        <v/>
      </c>
    </row>
    <row r="612" spans="1:17" hidden="1">
      <c r="A612" t="s">
        <v>491</v>
      </c>
      <c r="B612" t="s">
        <v>492</v>
      </c>
      <c r="C612" t="s">
        <v>493</v>
      </c>
      <c r="D612" t="s">
        <v>531</v>
      </c>
      <c r="E612" t="s">
        <v>39</v>
      </c>
      <c r="F612" t="s">
        <v>495</v>
      </c>
      <c r="G612" t="s">
        <v>496</v>
      </c>
      <c r="H612" t="s">
        <v>532</v>
      </c>
      <c r="I612" t="s">
        <v>41</v>
      </c>
      <c r="J612" t="s">
        <v>192</v>
      </c>
      <c r="K612" s="13">
        <v>2.6E-7</v>
      </c>
      <c r="L612" t="s">
        <v>461</v>
      </c>
      <c r="O612" t="s">
        <v>462</v>
      </c>
      <c r="Q612" t="str">
        <f>IFERROR(VLOOKUP($J$2:$J$12502,Pollutant_mapping!$A$2:$B$9,2, FALSE),"")</f>
        <v/>
      </c>
    </row>
    <row r="613" spans="1:17" hidden="1">
      <c r="A613" t="s">
        <v>491</v>
      </c>
      <c r="B613" t="s">
        <v>492</v>
      </c>
      <c r="C613" t="s">
        <v>493</v>
      </c>
      <c r="D613" t="s">
        <v>533</v>
      </c>
      <c r="E613" t="s">
        <v>39</v>
      </c>
      <c r="F613" t="s">
        <v>495</v>
      </c>
      <c r="G613" t="s">
        <v>496</v>
      </c>
      <c r="H613" t="s">
        <v>534</v>
      </c>
      <c r="I613" t="s">
        <v>41</v>
      </c>
      <c r="J613" t="s">
        <v>192</v>
      </c>
      <c r="K613" s="13">
        <v>2.6E-7</v>
      </c>
      <c r="L613" t="s">
        <v>461</v>
      </c>
      <c r="O613" t="s">
        <v>462</v>
      </c>
      <c r="Q613" t="str">
        <f>IFERROR(VLOOKUP($J$2:$J$12502,Pollutant_mapping!$A$2:$B$9,2, FALSE),"")</f>
        <v/>
      </c>
    </row>
    <row r="614" spans="1:17" hidden="1">
      <c r="A614" t="s">
        <v>491</v>
      </c>
      <c r="B614" t="s">
        <v>492</v>
      </c>
      <c r="C614" t="s">
        <v>493</v>
      </c>
      <c r="D614" t="s">
        <v>535</v>
      </c>
      <c r="E614" t="s">
        <v>39</v>
      </c>
      <c r="F614" t="s">
        <v>495</v>
      </c>
      <c r="G614" t="s">
        <v>496</v>
      </c>
      <c r="H614" t="s">
        <v>536</v>
      </c>
      <c r="I614" t="s">
        <v>41</v>
      </c>
      <c r="J614" t="s">
        <v>192</v>
      </c>
      <c r="K614" s="13">
        <v>2.6E-7</v>
      </c>
      <c r="L614" t="s">
        <v>461</v>
      </c>
      <c r="O614" t="s">
        <v>462</v>
      </c>
      <c r="Q614" t="str">
        <f>IFERROR(VLOOKUP($J$2:$J$12502,Pollutant_mapping!$A$2:$B$9,2, FALSE),"")</f>
        <v/>
      </c>
    </row>
    <row r="615" spans="1:17" hidden="1">
      <c r="A615" t="s">
        <v>491</v>
      </c>
      <c r="B615" t="s">
        <v>492</v>
      </c>
      <c r="C615" t="s">
        <v>493</v>
      </c>
      <c r="D615" t="s">
        <v>537</v>
      </c>
      <c r="E615" t="s">
        <v>39</v>
      </c>
      <c r="F615" t="s">
        <v>495</v>
      </c>
      <c r="G615" t="s">
        <v>496</v>
      </c>
      <c r="H615" t="s">
        <v>538</v>
      </c>
      <c r="I615" t="s">
        <v>41</v>
      </c>
      <c r="J615" t="s">
        <v>192</v>
      </c>
      <c r="K615" s="13">
        <v>2.6E-7</v>
      </c>
      <c r="L615" t="s">
        <v>461</v>
      </c>
      <c r="O615" t="s">
        <v>462</v>
      </c>
      <c r="Q615" t="str">
        <f>IFERROR(VLOOKUP($J$2:$J$12502,Pollutant_mapping!$A$2:$B$9,2, FALSE),"")</f>
        <v/>
      </c>
    </row>
    <row r="616" spans="1:17" hidden="1">
      <c r="A616" t="s">
        <v>491</v>
      </c>
      <c r="B616" t="s">
        <v>492</v>
      </c>
      <c r="C616" t="s">
        <v>493</v>
      </c>
      <c r="D616" t="s">
        <v>539</v>
      </c>
      <c r="E616" t="s">
        <v>39</v>
      </c>
      <c r="F616" t="s">
        <v>495</v>
      </c>
      <c r="G616" t="s">
        <v>496</v>
      </c>
      <c r="H616" t="s">
        <v>540</v>
      </c>
      <c r="I616" t="s">
        <v>41</v>
      </c>
      <c r="J616" t="s">
        <v>192</v>
      </c>
      <c r="K616" s="13">
        <v>2.6E-7</v>
      </c>
      <c r="L616" t="s">
        <v>461</v>
      </c>
      <c r="O616" t="s">
        <v>462</v>
      </c>
      <c r="Q616" t="str">
        <f>IFERROR(VLOOKUP($J$2:$J$12502,Pollutant_mapping!$A$2:$B$9,2, FALSE),"")</f>
        <v/>
      </c>
    </row>
    <row r="617" spans="1:17" hidden="1">
      <c r="A617" t="s">
        <v>491</v>
      </c>
      <c r="B617" t="s">
        <v>492</v>
      </c>
      <c r="C617" t="s">
        <v>493</v>
      </c>
      <c r="D617" t="s">
        <v>541</v>
      </c>
      <c r="E617" t="s">
        <v>39</v>
      </c>
      <c r="F617" t="s">
        <v>495</v>
      </c>
      <c r="G617" t="s">
        <v>496</v>
      </c>
      <c r="H617" t="s">
        <v>542</v>
      </c>
      <c r="I617" t="s">
        <v>41</v>
      </c>
      <c r="J617" t="s">
        <v>192</v>
      </c>
      <c r="K617" s="13">
        <v>2.6E-7</v>
      </c>
      <c r="L617" t="s">
        <v>461</v>
      </c>
      <c r="O617" t="s">
        <v>462</v>
      </c>
      <c r="Q617" t="str">
        <f>IFERROR(VLOOKUP($J$2:$J$12502,Pollutant_mapping!$A$2:$B$9,2, FALSE),"")</f>
        <v/>
      </c>
    </row>
    <row r="618" spans="1:17" hidden="1">
      <c r="A618" t="s">
        <v>491</v>
      </c>
      <c r="B618" t="s">
        <v>492</v>
      </c>
      <c r="C618" t="s">
        <v>493</v>
      </c>
      <c r="D618" t="s">
        <v>543</v>
      </c>
      <c r="E618" t="s">
        <v>39</v>
      </c>
      <c r="F618" t="s">
        <v>495</v>
      </c>
      <c r="G618" t="s">
        <v>496</v>
      </c>
      <c r="H618" t="s">
        <v>544</v>
      </c>
      <c r="I618" t="s">
        <v>41</v>
      </c>
      <c r="J618" t="s">
        <v>192</v>
      </c>
      <c r="K618" s="13">
        <v>2.6E-7</v>
      </c>
      <c r="L618" t="s">
        <v>461</v>
      </c>
      <c r="O618" t="s">
        <v>462</v>
      </c>
      <c r="Q618" t="str">
        <f>IFERROR(VLOOKUP($J$2:$J$12502,Pollutant_mapping!$A$2:$B$9,2, FALSE),"")</f>
        <v/>
      </c>
    </row>
    <row r="619" spans="1:17" hidden="1">
      <c r="A619" t="s">
        <v>491</v>
      </c>
      <c r="B619" t="s">
        <v>492</v>
      </c>
      <c r="C619" t="s">
        <v>493</v>
      </c>
      <c r="D619" t="s">
        <v>545</v>
      </c>
      <c r="E619" t="s">
        <v>39</v>
      </c>
      <c r="F619" t="s">
        <v>546</v>
      </c>
      <c r="G619" t="s">
        <v>547</v>
      </c>
      <c r="H619" t="s">
        <v>548</v>
      </c>
      <c r="I619" t="s">
        <v>41</v>
      </c>
      <c r="J619" t="s">
        <v>192</v>
      </c>
      <c r="K619" s="13">
        <v>2.6E-7</v>
      </c>
      <c r="L619" t="s">
        <v>461</v>
      </c>
      <c r="O619" t="s">
        <v>462</v>
      </c>
      <c r="Q619" t="str">
        <f>IFERROR(VLOOKUP($J$2:$J$12502,Pollutant_mapping!$A$2:$B$9,2, FALSE),"")</f>
        <v/>
      </c>
    </row>
    <row r="620" spans="1:17" hidden="1">
      <c r="A620" t="s">
        <v>491</v>
      </c>
      <c r="B620" t="s">
        <v>492</v>
      </c>
      <c r="C620" t="s">
        <v>493</v>
      </c>
      <c r="D620" t="s">
        <v>549</v>
      </c>
      <c r="E620" t="s">
        <v>39</v>
      </c>
      <c r="F620" t="s">
        <v>546</v>
      </c>
      <c r="G620" t="s">
        <v>547</v>
      </c>
      <c r="H620" t="s">
        <v>550</v>
      </c>
      <c r="I620" t="s">
        <v>41</v>
      </c>
      <c r="J620" t="s">
        <v>192</v>
      </c>
      <c r="K620" s="13">
        <v>2.6E-7</v>
      </c>
      <c r="L620" t="s">
        <v>461</v>
      </c>
      <c r="O620" t="s">
        <v>462</v>
      </c>
      <c r="Q620" t="str">
        <f>IFERROR(VLOOKUP($J$2:$J$12502,Pollutant_mapping!$A$2:$B$9,2, FALSE),"")</f>
        <v/>
      </c>
    </row>
    <row r="621" spans="1:17" hidden="1">
      <c r="A621" t="s">
        <v>491</v>
      </c>
      <c r="B621" t="s">
        <v>492</v>
      </c>
      <c r="C621" t="s">
        <v>493</v>
      </c>
      <c r="D621" t="s">
        <v>551</v>
      </c>
      <c r="E621" t="s">
        <v>39</v>
      </c>
      <c r="F621" t="s">
        <v>546</v>
      </c>
      <c r="G621" t="s">
        <v>547</v>
      </c>
      <c r="H621" t="s">
        <v>552</v>
      </c>
      <c r="I621" t="s">
        <v>41</v>
      </c>
      <c r="J621" t="s">
        <v>192</v>
      </c>
      <c r="K621" s="13">
        <v>2.6E-7</v>
      </c>
      <c r="L621" t="s">
        <v>461</v>
      </c>
      <c r="O621" t="s">
        <v>462</v>
      </c>
      <c r="Q621" t="str">
        <f>IFERROR(VLOOKUP($J$2:$J$12502,Pollutant_mapping!$A$2:$B$9,2, FALSE),"")</f>
        <v/>
      </c>
    </row>
    <row r="622" spans="1:17" hidden="1">
      <c r="A622" t="s">
        <v>491</v>
      </c>
      <c r="B622" t="s">
        <v>492</v>
      </c>
      <c r="C622" t="s">
        <v>493</v>
      </c>
      <c r="D622" t="s">
        <v>553</v>
      </c>
      <c r="E622" t="s">
        <v>39</v>
      </c>
      <c r="F622" t="s">
        <v>546</v>
      </c>
      <c r="G622" t="s">
        <v>547</v>
      </c>
      <c r="H622" t="s">
        <v>554</v>
      </c>
      <c r="I622" t="s">
        <v>41</v>
      </c>
      <c r="J622" t="s">
        <v>192</v>
      </c>
      <c r="K622" s="13">
        <v>2.6E-7</v>
      </c>
      <c r="L622" t="s">
        <v>461</v>
      </c>
      <c r="O622" t="s">
        <v>462</v>
      </c>
      <c r="Q622" t="str">
        <f>IFERROR(VLOOKUP($J$2:$J$12502,Pollutant_mapping!$A$2:$B$9,2, FALSE),"")</f>
        <v/>
      </c>
    </row>
    <row r="623" spans="1:17" hidden="1">
      <c r="A623" t="s">
        <v>491</v>
      </c>
      <c r="B623" t="s">
        <v>492</v>
      </c>
      <c r="C623" t="s">
        <v>493</v>
      </c>
      <c r="D623" t="s">
        <v>555</v>
      </c>
      <c r="E623" t="s">
        <v>39</v>
      </c>
      <c r="F623" t="s">
        <v>546</v>
      </c>
      <c r="G623" t="s">
        <v>547</v>
      </c>
      <c r="H623" t="s">
        <v>556</v>
      </c>
      <c r="I623" t="s">
        <v>41</v>
      </c>
      <c r="J623" t="s">
        <v>192</v>
      </c>
      <c r="K623" s="13">
        <v>2.6E-7</v>
      </c>
      <c r="L623" t="s">
        <v>461</v>
      </c>
      <c r="O623" t="s">
        <v>462</v>
      </c>
      <c r="Q623" t="str">
        <f>IFERROR(VLOOKUP($J$2:$J$12502,Pollutant_mapping!$A$2:$B$9,2, FALSE),"")</f>
        <v/>
      </c>
    </row>
    <row r="624" spans="1:17" hidden="1">
      <c r="A624" t="s">
        <v>491</v>
      </c>
      <c r="B624" t="s">
        <v>492</v>
      </c>
      <c r="C624" t="s">
        <v>493</v>
      </c>
      <c r="D624" t="s">
        <v>557</v>
      </c>
      <c r="E624" t="s">
        <v>39</v>
      </c>
      <c r="F624" t="s">
        <v>546</v>
      </c>
      <c r="G624" t="s">
        <v>547</v>
      </c>
      <c r="H624" t="s">
        <v>558</v>
      </c>
      <c r="I624" t="s">
        <v>41</v>
      </c>
      <c r="J624" t="s">
        <v>192</v>
      </c>
      <c r="K624" s="13">
        <v>2.6E-7</v>
      </c>
      <c r="L624" t="s">
        <v>461</v>
      </c>
      <c r="O624" t="s">
        <v>462</v>
      </c>
      <c r="Q624" t="str">
        <f>IFERROR(VLOOKUP($J$2:$J$12502,Pollutant_mapping!$A$2:$B$9,2, FALSE),"")</f>
        <v/>
      </c>
    </row>
    <row r="625" spans="1:17" hidden="1">
      <c r="A625" t="s">
        <v>455</v>
      </c>
      <c r="B625" t="s">
        <v>456</v>
      </c>
      <c r="C625" t="s">
        <v>457</v>
      </c>
      <c r="D625" t="s">
        <v>559</v>
      </c>
      <c r="E625" t="s">
        <v>39</v>
      </c>
      <c r="F625" t="s">
        <v>459</v>
      </c>
      <c r="G625" t="s">
        <v>487</v>
      </c>
      <c r="H625" t="s">
        <v>560</v>
      </c>
      <c r="I625" t="s">
        <v>41</v>
      </c>
      <c r="J625" t="s">
        <v>192</v>
      </c>
      <c r="K625" s="13">
        <v>2.6E-7</v>
      </c>
      <c r="L625" t="s">
        <v>461</v>
      </c>
      <c r="O625" t="s">
        <v>462</v>
      </c>
      <c r="Q625" t="str">
        <f>IFERROR(VLOOKUP($J$2:$J$12502,Pollutant_mapping!$A$2:$B$9,2, FALSE),"")</f>
        <v/>
      </c>
    </row>
    <row r="626" spans="1:17" hidden="1">
      <c r="A626" t="s">
        <v>455</v>
      </c>
      <c r="B626" t="s">
        <v>456</v>
      </c>
      <c r="C626" t="s">
        <v>457</v>
      </c>
      <c r="D626" t="s">
        <v>561</v>
      </c>
      <c r="E626" t="s">
        <v>39</v>
      </c>
      <c r="F626" t="s">
        <v>459</v>
      </c>
      <c r="G626" t="s">
        <v>562</v>
      </c>
      <c r="H626" t="s">
        <v>563</v>
      </c>
      <c r="I626" t="s">
        <v>41</v>
      </c>
      <c r="J626" t="s">
        <v>192</v>
      </c>
      <c r="K626" s="13">
        <v>2.6E-7</v>
      </c>
      <c r="L626" t="s">
        <v>461</v>
      </c>
      <c r="O626" t="s">
        <v>462</v>
      </c>
      <c r="Q626" t="str">
        <f>IFERROR(VLOOKUP($J$2:$J$12502,Pollutant_mapping!$A$2:$B$9,2, FALSE),"")</f>
        <v/>
      </c>
    </row>
    <row r="627" spans="1:17" hidden="1">
      <c r="A627" t="s">
        <v>455</v>
      </c>
      <c r="B627" t="s">
        <v>456</v>
      </c>
      <c r="C627" t="s">
        <v>457</v>
      </c>
      <c r="D627" t="s">
        <v>564</v>
      </c>
      <c r="E627" t="s">
        <v>39</v>
      </c>
      <c r="F627" t="s">
        <v>459</v>
      </c>
      <c r="G627" t="s">
        <v>496</v>
      </c>
      <c r="H627" t="s">
        <v>565</v>
      </c>
      <c r="I627" t="s">
        <v>41</v>
      </c>
      <c r="J627" t="s">
        <v>192</v>
      </c>
      <c r="K627" s="13">
        <v>2.6E-7</v>
      </c>
      <c r="L627" t="s">
        <v>461</v>
      </c>
      <c r="O627" t="s">
        <v>462</v>
      </c>
      <c r="Q627" t="str">
        <f>IFERROR(VLOOKUP($J$2:$J$12502,Pollutant_mapping!$A$2:$B$9,2, FALSE),"")</f>
        <v/>
      </c>
    </row>
    <row r="628" spans="1:17" hidden="1">
      <c r="A628" t="s">
        <v>455</v>
      </c>
      <c r="B628" t="s">
        <v>456</v>
      </c>
      <c r="C628" t="s">
        <v>457</v>
      </c>
      <c r="D628" t="s">
        <v>566</v>
      </c>
      <c r="E628" t="s">
        <v>39</v>
      </c>
      <c r="F628" t="s">
        <v>459</v>
      </c>
      <c r="G628" t="s">
        <v>496</v>
      </c>
      <c r="H628" t="s">
        <v>567</v>
      </c>
      <c r="I628" t="s">
        <v>41</v>
      </c>
      <c r="J628" t="s">
        <v>192</v>
      </c>
      <c r="K628" s="13">
        <v>2.6E-7</v>
      </c>
      <c r="L628" t="s">
        <v>461</v>
      </c>
      <c r="O628" t="s">
        <v>462</v>
      </c>
      <c r="Q628" t="str">
        <f>IFERROR(VLOOKUP($J$2:$J$12502,Pollutant_mapping!$A$2:$B$9,2, FALSE),"")</f>
        <v/>
      </c>
    </row>
    <row r="629" spans="1:17" hidden="1">
      <c r="A629" t="s">
        <v>455</v>
      </c>
      <c r="B629" t="s">
        <v>456</v>
      </c>
      <c r="C629" t="s">
        <v>457</v>
      </c>
      <c r="D629" t="s">
        <v>568</v>
      </c>
      <c r="E629" t="s">
        <v>39</v>
      </c>
      <c r="F629" t="s">
        <v>459</v>
      </c>
      <c r="G629" t="s">
        <v>496</v>
      </c>
      <c r="H629" t="s">
        <v>569</v>
      </c>
      <c r="I629" t="s">
        <v>41</v>
      </c>
      <c r="J629" t="s">
        <v>192</v>
      </c>
      <c r="K629" s="13">
        <v>2.6E-7</v>
      </c>
      <c r="L629" t="s">
        <v>461</v>
      </c>
      <c r="O629" t="s">
        <v>462</v>
      </c>
      <c r="Q629" t="str">
        <f>IFERROR(VLOOKUP($J$2:$J$12502,Pollutant_mapping!$A$2:$B$9,2, FALSE),"")</f>
        <v/>
      </c>
    </row>
    <row r="630" spans="1:17" hidden="1">
      <c r="A630" t="s">
        <v>471</v>
      </c>
      <c r="C630" t="s">
        <v>472</v>
      </c>
      <c r="D630" t="s">
        <v>570</v>
      </c>
      <c r="E630" t="s">
        <v>39</v>
      </c>
      <c r="F630" t="s">
        <v>474</v>
      </c>
      <c r="G630" t="s">
        <v>496</v>
      </c>
      <c r="H630" t="s">
        <v>571</v>
      </c>
      <c r="I630" t="s">
        <v>41</v>
      </c>
      <c r="J630" t="s">
        <v>192</v>
      </c>
      <c r="K630" s="13">
        <v>2.6E-7</v>
      </c>
      <c r="L630" t="s">
        <v>461</v>
      </c>
      <c r="O630" t="s">
        <v>462</v>
      </c>
      <c r="Q630" t="str">
        <f>IFERROR(VLOOKUP($J$2:$J$12502,Pollutant_mapping!$A$2:$B$9,2, FALSE),"")</f>
        <v/>
      </c>
    </row>
    <row r="631" spans="1:17" hidden="1">
      <c r="A631" t="s">
        <v>471</v>
      </c>
      <c r="C631" t="s">
        <v>472</v>
      </c>
      <c r="D631" t="s">
        <v>572</v>
      </c>
      <c r="E631" t="s">
        <v>39</v>
      </c>
      <c r="F631" t="s">
        <v>474</v>
      </c>
      <c r="G631" t="s">
        <v>496</v>
      </c>
      <c r="H631" t="s">
        <v>573</v>
      </c>
      <c r="I631" t="s">
        <v>41</v>
      </c>
      <c r="J631" t="s">
        <v>192</v>
      </c>
      <c r="K631" s="13">
        <v>2.6E-7</v>
      </c>
      <c r="L631" t="s">
        <v>461</v>
      </c>
      <c r="O631" t="s">
        <v>462</v>
      </c>
      <c r="Q631" t="str">
        <f>IFERROR(VLOOKUP($J$2:$J$12502,Pollutant_mapping!$A$2:$B$9,2, FALSE),"")</f>
        <v/>
      </c>
    </row>
    <row r="632" spans="1:17" hidden="1">
      <c r="A632" t="s">
        <v>471</v>
      </c>
      <c r="C632" t="s">
        <v>472</v>
      </c>
      <c r="D632" t="s">
        <v>574</v>
      </c>
      <c r="E632" t="s">
        <v>39</v>
      </c>
      <c r="F632" t="s">
        <v>474</v>
      </c>
      <c r="G632" t="s">
        <v>496</v>
      </c>
      <c r="H632" t="s">
        <v>575</v>
      </c>
      <c r="I632" t="s">
        <v>41</v>
      </c>
      <c r="J632" t="s">
        <v>192</v>
      </c>
      <c r="K632" s="13">
        <v>2.6E-7</v>
      </c>
      <c r="L632" t="s">
        <v>461</v>
      </c>
      <c r="O632" t="s">
        <v>462</v>
      </c>
      <c r="Q632" t="str">
        <f>IFERROR(VLOOKUP($J$2:$J$12502,Pollutant_mapping!$A$2:$B$9,2, FALSE),"")</f>
        <v/>
      </c>
    </row>
    <row r="633" spans="1:17" hidden="1">
      <c r="A633" t="s">
        <v>471</v>
      </c>
      <c r="C633" t="s">
        <v>472</v>
      </c>
      <c r="D633" t="s">
        <v>576</v>
      </c>
      <c r="E633" t="s">
        <v>39</v>
      </c>
      <c r="F633" t="s">
        <v>474</v>
      </c>
      <c r="G633" t="s">
        <v>496</v>
      </c>
      <c r="H633" t="s">
        <v>577</v>
      </c>
      <c r="I633" t="s">
        <v>41</v>
      </c>
      <c r="J633" t="s">
        <v>192</v>
      </c>
      <c r="K633" s="13">
        <v>2.6E-7</v>
      </c>
      <c r="L633" t="s">
        <v>461</v>
      </c>
      <c r="O633" t="s">
        <v>462</v>
      </c>
      <c r="Q633" t="str">
        <f>IFERROR(VLOOKUP($J$2:$J$12502,Pollutant_mapping!$A$2:$B$9,2, FALSE),"")</f>
        <v/>
      </c>
    </row>
    <row r="634" spans="1:17" hidden="1">
      <c r="A634" t="s">
        <v>471</v>
      </c>
      <c r="C634" t="s">
        <v>472</v>
      </c>
      <c r="D634" t="s">
        <v>578</v>
      </c>
      <c r="E634" t="s">
        <v>39</v>
      </c>
      <c r="F634" t="s">
        <v>474</v>
      </c>
      <c r="G634" t="s">
        <v>496</v>
      </c>
      <c r="H634" t="s">
        <v>579</v>
      </c>
      <c r="I634" t="s">
        <v>41</v>
      </c>
      <c r="J634" t="s">
        <v>192</v>
      </c>
      <c r="K634" s="13">
        <v>2.6E-7</v>
      </c>
      <c r="L634" t="s">
        <v>461</v>
      </c>
      <c r="O634" t="s">
        <v>462</v>
      </c>
      <c r="Q634" t="str">
        <f>IFERROR(VLOOKUP($J$2:$J$12502,Pollutant_mapping!$A$2:$B$9,2, FALSE),"")</f>
        <v/>
      </c>
    </row>
    <row r="635" spans="1:17" hidden="1">
      <c r="A635" t="s">
        <v>471</v>
      </c>
      <c r="C635" t="s">
        <v>472</v>
      </c>
      <c r="D635" t="s">
        <v>580</v>
      </c>
      <c r="E635" t="s">
        <v>39</v>
      </c>
      <c r="F635" t="s">
        <v>474</v>
      </c>
      <c r="G635" t="s">
        <v>496</v>
      </c>
      <c r="H635" t="s">
        <v>581</v>
      </c>
      <c r="I635" t="s">
        <v>41</v>
      </c>
      <c r="J635" t="s">
        <v>192</v>
      </c>
      <c r="K635" s="13">
        <v>2.6E-7</v>
      </c>
      <c r="L635" t="s">
        <v>461</v>
      </c>
      <c r="O635" t="s">
        <v>462</v>
      </c>
      <c r="Q635" t="str">
        <f>IFERROR(VLOOKUP($J$2:$J$12502,Pollutant_mapping!$A$2:$B$9,2, FALSE),"")</f>
        <v/>
      </c>
    </row>
    <row r="636" spans="1:17" hidden="1">
      <c r="A636" t="s">
        <v>471</v>
      </c>
      <c r="C636" t="s">
        <v>472</v>
      </c>
      <c r="D636" t="s">
        <v>582</v>
      </c>
      <c r="E636" t="s">
        <v>39</v>
      </c>
      <c r="F636" t="s">
        <v>474</v>
      </c>
      <c r="G636" t="s">
        <v>496</v>
      </c>
      <c r="H636" t="s">
        <v>583</v>
      </c>
      <c r="I636" t="s">
        <v>41</v>
      </c>
      <c r="J636" t="s">
        <v>192</v>
      </c>
      <c r="K636" s="13">
        <v>2.6E-7</v>
      </c>
      <c r="L636" t="s">
        <v>461</v>
      </c>
      <c r="O636" t="s">
        <v>462</v>
      </c>
      <c r="Q636" t="str">
        <f>IFERROR(VLOOKUP($J$2:$J$12502,Pollutant_mapping!$A$2:$B$9,2, FALSE),"")</f>
        <v/>
      </c>
    </row>
    <row r="637" spans="1:17" hidden="1">
      <c r="A637" t="s">
        <v>471</v>
      </c>
      <c r="C637" t="s">
        <v>472</v>
      </c>
      <c r="D637" t="s">
        <v>584</v>
      </c>
      <c r="E637" t="s">
        <v>39</v>
      </c>
      <c r="F637" t="s">
        <v>474</v>
      </c>
      <c r="G637" t="s">
        <v>496</v>
      </c>
      <c r="H637" t="s">
        <v>585</v>
      </c>
      <c r="I637" t="s">
        <v>41</v>
      </c>
      <c r="J637" t="s">
        <v>192</v>
      </c>
      <c r="K637" s="13">
        <v>2.6E-7</v>
      </c>
      <c r="L637" t="s">
        <v>461</v>
      </c>
      <c r="O637" t="s">
        <v>462</v>
      </c>
      <c r="Q637" t="str">
        <f>IFERROR(VLOOKUP($J$2:$J$12502,Pollutant_mapping!$A$2:$B$9,2, FALSE),"")</f>
        <v/>
      </c>
    </row>
    <row r="638" spans="1:17" hidden="1">
      <c r="A638" t="s">
        <v>455</v>
      </c>
      <c r="B638" t="s">
        <v>456</v>
      </c>
      <c r="C638" t="s">
        <v>457</v>
      </c>
      <c r="D638" t="s">
        <v>586</v>
      </c>
      <c r="E638" t="s">
        <v>39</v>
      </c>
      <c r="F638" t="s">
        <v>459</v>
      </c>
      <c r="G638" t="s">
        <v>496</v>
      </c>
      <c r="H638" t="s">
        <v>587</v>
      </c>
      <c r="I638" t="s">
        <v>41</v>
      </c>
      <c r="J638" t="s">
        <v>192</v>
      </c>
      <c r="K638" s="13">
        <v>2.6E-7</v>
      </c>
      <c r="L638" t="s">
        <v>461</v>
      </c>
      <c r="O638" t="s">
        <v>462</v>
      </c>
      <c r="Q638" t="str">
        <f>IFERROR(VLOOKUP($J$2:$J$12502,Pollutant_mapping!$A$2:$B$9,2, FALSE),"")</f>
        <v/>
      </c>
    </row>
    <row r="639" spans="1:17" hidden="1">
      <c r="A639" t="s">
        <v>455</v>
      </c>
      <c r="B639" t="s">
        <v>456</v>
      </c>
      <c r="C639" t="s">
        <v>457</v>
      </c>
      <c r="D639" t="s">
        <v>588</v>
      </c>
      <c r="E639" t="s">
        <v>39</v>
      </c>
      <c r="F639" t="s">
        <v>459</v>
      </c>
      <c r="G639" t="s">
        <v>496</v>
      </c>
      <c r="H639" t="s">
        <v>589</v>
      </c>
      <c r="I639" t="s">
        <v>41</v>
      </c>
      <c r="J639" t="s">
        <v>192</v>
      </c>
      <c r="K639" s="13">
        <v>2.6E-7</v>
      </c>
      <c r="L639" t="s">
        <v>461</v>
      </c>
      <c r="O639" t="s">
        <v>462</v>
      </c>
      <c r="Q639" t="str">
        <f>IFERROR(VLOOKUP($J$2:$J$12502,Pollutant_mapping!$A$2:$B$9,2, FALSE),"")</f>
        <v/>
      </c>
    </row>
    <row r="640" spans="1:17" hidden="1">
      <c r="A640" t="s">
        <v>455</v>
      </c>
      <c r="B640" t="s">
        <v>456</v>
      </c>
      <c r="C640" t="s">
        <v>457</v>
      </c>
      <c r="D640" t="s">
        <v>590</v>
      </c>
      <c r="E640" t="s">
        <v>39</v>
      </c>
      <c r="F640" t="s">
        <v>459</v>
      </c>
      <c r="G640" t="s">
        <v>496</v>
      </c>
      <c r="H640" t="s">
        <v>591</v>
      </c>
      <c r="I640" t="s">
        <v>41</v>
      </c>
      <c r="J640" t="s">
        <v>192</v>
      </c>
      <c r="K640" s="13">
        <v>2.6E-7</v>
      </c>
      <c r="L640" t="s">
        <v>461</v>
      </c>
      <c r="O640" t="s">
        <v>462</v>
      </c>
      <c r="Q640" t="str">
        <f>IFERROR(VLOOKUP($J$2:$J$12502,Pollutant_mapping!$A$2:$B$9,2, FALSE),"")</f>
        <v/>
      </c>
    </row>
    <row r="641" spans="1:17" hidden="1">
      <c r="A641" t="s">
        <v>455</v>
      </c>
      <c r="B641" t="s">
        <v>456</v>
      </c>
      <c r="C641" t="s">
        <v>457</v>
      </c>
      <c r="D641" t="s">
        <v>592</v>
      </c>
      <c r="E641" t="s">
        <v>39</v>
      </c>
      <c r="F641" t="s">
        <v>459</v>
      </c>
      <c r="G641" t="s">
        <v>496</v>
      </c>
      <c r="H641" t="s">
        <v>593</v>
      </c>
      <c r="I641" t="s">
        <v>41</v>
      </c>
      <c r="J641" t="s">
        <v>192</v>
      </c>
      <c r="K641" s="13">
        <v>2.6E-7</v>
      </c>
      <c r="L641" t="s">
        <v>461</v>
      </c>
      <c r="O641" t="s">
        <v>462</v>
      </c>
      <c r="Q641" t="str">
        <f>IFERROR(VLOOKUP($J$2:$J$12502,Pollutant_mapping!$A$2:$B$9,2, FALSE),"")</f>
        <v/>
      </c>
    </row>
    <row r="642" spans="1:17" hidden="1">
      <c r="A642" t="s">
        <v>455</v>
      </c>
      <c r="B642" t="s">
        <v>456</v>
      </c>
      <c r="C642" t="s">
        <v>457</v>
      </c>
      <c r="D642" t="s">
        <v>594</v>
      </c>
      <c r="E642" t="s">
        <v>39</v>
      </c>
      <c r="F642" t="s">
        <v>459</v>
      </c>
      <c r="G642" t="s">
        <v>496</v>
      </c>
      <c r="H642" t="s">
        <v>595</v>
      </c>
      <c r="I642" t="s">
        <v>41</v>
      </c>
      <c r="J642" t="s">
        <v>192</v>
      </c>
      <c r="K642" s="13">
        <v>2.6E-7</v>
      </c>
      <c r="L642" t="s">
        <v>461</v>
      </c>
      <c r="O642" t="s">
        <v>462</v>
      </c>
      <c r="Q642" t="str">
        <f>IFERROR(VLOOKUP($J$2:$J$12502,Pollutant_mapping!$A$2:$B$9,2, FALSE),"")</f>
        <v/>
      </c>
    </row>
    <row r="643" spans="1:17" hidden="1">
      <c r="A643" t="s">
        <v>455</v>
      </c>
      <c r="B643" t="s">
        <v>456</v>
      </c>
      <c r="C643" t="s">
        <v>457</v>
      </c>
      <c r="D643" t="s">
        <v>596</v>
      </c>
      <c r="E643" t="s">
        <v>39</v>
      </c>
      <c r="F643" t="s">
        <v>459</v>
      </c>
      <c r="G643" t="s">
        <v>496</v>
      </c>
      <c r="H643" t="s">
        <v>597</v>
      </c>
      <c r="I643" t="s">
        <v>41</v>
      </c>
      <c r="J643" t="s">
        <v>192</v>
      </c>
      <c r="K643" s="13">
        <v>2.6E-7</v>
      </c>
      <c r="L643" t="s">
        <v>461</v>
      </c>
      <c r="O643" t="s">
        <v>462</v>
      </c>
      <c r="Q643" t="str">
        <f>IFERROR(VLOOKUP($J$2:$J$12502,Pollutant_mapping!$A$2:$B$9,2, FALSE),"")</f>
        <v/>
      </c>
    </row>
    <row r="644" spans="1:17" hidden="1">
      <c r="A644" t="s">
        <v>455</v>
      </c>
      <c r="B644" t="s">
        <v>456</v>
      </c>
      <c r="C644" t="s">
        <v>457</v>
      </c>
      <c r="D644" t="s">
        <v>598</v>
      </c>
      <c r="E644" t="s">
        <v>39</v>
      </c>
      <c r="F644" t="s">
        <v>459</v>
      </c>
      <c r="G644" t="s">
        <v>496</v>
      </c>
      <c r="H644" t="s">
        <v>599</v>
      </c>
      <c r="I644" t="s">
        <v>41</v>
      </c>
      <c r="J644" t="s">
        <v>192</v>
      </c>
      <c r="K644" s="13">
        <v>2.6E-7</v>
      </c>
      <c r="L644" t="s">
        <v>461</v>
      </c>
      <c r="O644" t="s">
        <v>462</v>
      </c>
      <c r="Q644" t="str">
        <f>IFERROR(VLOOKUP($J$2:$J$12502,Pollutant_mapping!$A$2:$B$9,2, FALSE),"")</f>
        <v/>
      </c>
    </row>
    <row r="645" spans="1:17" hidden="1">
      <c r="A645" t="s">
        <v>455</v>
      </c>
      <c r="B645" t="s">
        <v>456</v>
      </c>
      <c r="C645" t="s">
        <v>457</v>
      </c>
      <c r="D645" t="s">
        <v>600</v>
      </c>
      <c r="E645" t="s">
        <v>39</v>
      </c>
      <c r="F645" t="s">
        <v>459</v>
      </c>
      <c r="G645" t="s">
        <v>496</v>
      </c>
      <c r="H645" t="s">
        <v>601</v>
      </c>
      <c r="I645" t="s">
        <v>41</v>
      </c>
      <c r="J645" t="s">
        <v>192</v>
      </c>
      <c r="K645" s="13">
        <v>2.6E-7</v>
      </c>
      <c r="L645" t="s">
        <v>461</v>
      </c>
      <c r="O645" t="s">
        <v>462</v>
      </c>
      <c r="Q645" t="str">
        <f>IFERROR(VLOOKUP($J$2:$J$12502,Pollutant_mapping!$A$2:$B$9,2, FALSE),"")</f>
        <v/>
      </c>
    </row>
    <row r="646" spans="1:17" hidden="1">
      <c r="A646" t="s">
        <v>455</v>
      </c>
      <c r="B646" t="s">
        <v>456</v>
      </c>
      <c r="C646" t="s">
        <v>457</v>
      </c>
      <c r="D646" t="s">
        <v>602</v>
      </c>
      <c r="E646" t="s">
        <v>39</v>
      </c>
      <c r="F646" t="s">
        <v>459</v>
      </c>
      <c r="G646" t="s">
        <v>496</v>
      </c>
      <c r="H646" t="s">
        <v>603</v>
      </c>
      <c r="I646" t="s">
        <v>41</v>
      </c>
      <c r="J646" t="s">
        <v>192</v>
      </c>
      <c r="K646" s="13">
        <v>2.6E-7</v>
      </c>
      <c r="L646" t="s">
        <v>461</v>
      </c>
      <c r="O646" t="s">
        <v>462</v>
      </c>
      <c r="Q646" t="str">
        <f>IFERROR(VLOOKUP($J$2:$J$12502,Pollutant_mapping!$A$2:$B$9,2, FALSE),"")</f>
        <v/>
      </c>
    </row>
    <row r="647" spans="1:17" hidden="1">
      <c r="A647" t="s">
        <v>455</v>
      </c>
      <c r="B647" t="s">
        <v>456</v>
      </c>
      <c r="C647" t="s">
        <v>457</v>
      </c>
      <c r="D647" t="s">
        <v>604</v>
      </c>
      <c r="E647" t="s">
        <v>39</v>
      </c>
      <c r="F647" t="s">
        <v>459</v>
      </c>
      <c r="G647" t="s">
        <v>496</v>
      </c>
      <c r="H647" t="s">
        <v>605</v>
      </c>
      <c r="I647" t="s">
        <v>41</v>
      </c>
      <c r="J647" t="s">
        <v>192</v>
      </c>
      <c r="K647" s="13">
        <v>2.6E-7</v>
      </c>
      <c r="L647" t="s">
        <v>461</v>
      </c>
      <c r="O647" t="s">
        <v>462</v>
      </c>
      <c r="Q647" t="str">
        <f>IFERROR(VLOOKUP($J$2:$J$12502,Pollutant_mapping!$A$2:$B$9,2, FALSE),"")</f>
        <v/>
      </c>
    </row>
    <row r="648" spans="1:17" hidden="1">
      <c r="A648" t="s">
        <v>455</v>
      </c>
      <c r="B648" t="s">
        <v>456</v>
      </c>
      <c r="C648" t="s">
        <v>457</v>
      </c>
      <c r="D648" t="s">
        <v>606</v>
      </c>
      <c r="E648" t="s">
        <v>39</v>
      </c>
      <c r="F648" t="s">
        <v>459</v>
      </c>
      <c r="G648" t="s">
        <v>496</v>
      </c>
      <c r="H648" t="s">
        <v>607</v>
      </c>
      <c r="I648" t="s">
        <v>41</v>
      </c>
      <c r="J648" t="s">
        <v>192</v>
      </c>
      <c r="K648" s="13">
        <v>2.6E-7</v>
      </c>
      <c r="L648" t="s">
        <v>461</v>
      </c>
      <c r="O648" t="s">
        <v>462</v>
      </c>
      <c r="Q648" t="str">
        <f>IFERROR(VLOOKUP($J$2:$J$12502,Pollutant_mapping!$A$2:$B$9,2, FALSE),"")</f>
        <v/>
      </c>
    </row>
    <row r="649" spans="1:17" hidden="1">
      <c r="A649" t="s">
        <v>455</v>
      </c>
      <c r="B649" t="s">
        <v>456</v>
      </c>
      <c r="C649" t="s">
        <v>457</v>
      </c>
      <c r="D649" t="s">
        <v>608</v>
      </c>
      <c r="E649" t="s">
        <v>39</v>
      </c>
      <c r="F649" t="s">
        <v>459</v>
      </c>
      <c r="G649" t="s">
        <v>496</v>
      </c>
      <c r="H649" t="s">
        <v>609</v>
      </c>
      <c r="I649" t="s">
        <v>41</v>
      </c>
      <c r="J649" t="s">
        <v>192</v>
      </c>
      <c r="K649" s="13">
        <v>2.6E-7</v>
      </c>
      <c r="L649" t="s">
        <v>461</v>
      </c>
      <c r="O649" t="s">
        <v>462</v>
      </c>
      <c r="Q649" t="str">
        <f>IFERROR(VLOOKUP($J$2:$J$12502,Pollutant_mapping!$A$2:$B$9,2, FALSE),"")</f>
        <v/>
      </c>
    </row>
    <row r="650" spans="1:17" hidden="1">
      <c r="A650" t="s">
        <v>455</v>
      </c>
      <c r="B650" t="s">
        <v>456</v>
      </c>
      <c r="C650" t="s">
        <v>457</v>
      </c>
      <c r="D650" t="s">
        <v>610</v>
      </c>
      <c r="E650" t="s">
        <v>39</v>
      </c>
      <c r="F650" t="s">
        <v>459</v>
      </c>
      <c r="G650" t="s">
        <v>496</v>
      </c>
      <c r="H650" t="s">
        <v>611</v>
      </c>
      <c r="I650" t="s">
        <v>41</v>
      </c>
      <c r="J650" t="s">
        <v>192</v>
      </c>
      <c r="K650" s="13">
        <v>2.6E-7</v>
      </c>
      <c r="L650" t="s">
        <v>461</v>
      </c>
      <c r="O650" t="s">
        <v>462</v>
      </c>
      <c r="Q650" t="str">
        <f>IFERROR(VLOOKUP($J$2:$J$12502,Pollutant_mapping!$A$2:$B$9,2, FALSE),"")</f>
        <v/>
      </c>
    </row>
    <row r="651" spans="1:17" hidden="1">
      <c r="A651" t="s">
        <v>455</v>
      </c>
      <c r="B651" t="s">
        <v>456</v>
      </c>
      <c r="C651" t="s">
        <v>457</v>
      </c>
      <c r="D651" t="s">
        <v>612</v>
      </c>
      <c r="E651" t="s">
        <v>39</v>
      </c>
      <c r="F651" t="s">
        <v>459</v>
      </c>
      <c r="G651" t="s">
        <v>496</v>
      </c>
      <c r="H651" t="s">
        <v>613</v>
      </c>
      <c r="I651" t="s">
        <v>41</v>
      </c>
      <c r="J651" t="s">
        <v>192</v>
      </c>
      <c r="K651" s="13">
        <v>2.6E-7</v>
      </c>
      <c r="L651" t="s">
        <v>461</v>
      </c>
      <c r="O651" t="s">
        <v>462</v>
      </c>
      <c r="Q651" t="str">
        <f>IFERROR(VLOOKUP($J$2:$J$12502,Pollutant_mapping!$A$2:$B$9,2, FALSE),"")</f>
        <v/>
      </c>
    </row>
    <row r="652" spans="1:17" hidden="1">
      <c r="A652" t="s">
        <v>455</v>
      </c>
      <c r="B652" t="s">
        <v>456</v>
      </c>
      <c r="C652" t="s">
        <v>457</v>
      </c>
      <c r="D652" t="s">
        <v>614</v>
      </c>
      <c r="E652" t="s">
        <v>39</v>
      </c>
      <c r="F652" t="s">
        <v>459</v>
      </c>
      <c r="G652" t="s">
        <v>496</v>
      </c>
      <c r="H652" t="s">
        <v>615</v>
      </c>
      <c r="I652" t="s">
        <v>41</v>
      </c>
      <c r="J652" t="s">
        <v>192</v>
      </c>
      <c r="K652" s="13">
        <v>2.6E-7</v>
      </c>
      <c r="L652" t="s">
        <v>461</v>
      </c>
      <c r="O652" t="s">
        <v>462</v>
      </c>
      <c r="Q652" t="str">
        <f>IFERROR(VLOOKUP($J$2:$J$12502,Pollutant_mapping!$A$2:$B$9,2, FALSE),"")</f>
        <v/>
      </c>
    </row>
    <row r="653" spans="1:17" hidden="1">
      <c r="A653" t="s">
        <v>455</v>
      </c>
      <c r="B653" t="s">
        <v>456</v>
      </c>
      <c r="C653" t="s">
        <v>457</v>
      </c>
      <c r="D653" t="s">
        <v>616</v>
      </c>
      <c r="E653" t="s">
        <v>39</v>
      </c>
      <c r="F653" t="s">
        <v>459</v>
      </c>
      <c r="G653" t="s">
        <v>496</v>
      </c>
      <c r="H653" t="s">
        <v>617</v>
      </c>
      <c r="I653" t="s">
        <v>41</v>
      </c>
      <c r="J653" t="s">
        <v>192</v>
      </c>
      <c r="K653" s="13">
        <v>2.6E-7</v>
      </c>
      <c r="L653" t="s">
        <v>461</v>
      </c>
      <c r="O653" t="s">
        <v>462</v>
      </c>
      <c r="Q653" t="str">
        <f>IFERROR(VLOOKUP($J$2:$J$12502,Pollutant_mapping!$A$2:$B$9,2, FALSE),"")</f>
        <v/>
      </c>
    </row>
    <row r="654" spans="1:17" hidden="1">
      <c r="A654" t="s">
        <v>455</v>
      </c>
      <c r="B654" t="s">
        <v>456</v>
      </c>
      <c r="C654" t="s">
        <v>457</v>
      </c>
      <c r="D654" t="s">
        <v>618</v>
      </c>
      <c r="E654" t="s">
        <v>39</v>
      </c>
      <c r="F654" t="s">
        <v>459</v>
      </c>
      <c r="G654" t="s">
        <v>496</v>
      </c>
      <c r="H654" t="s">
        <v>619</v>
      </c>
      <c r="I654" t="s">
        <v>41</v>
      </c>
      <c r="J654" t="s">
        <v>192</v>
      </c>
      <c r="K654" s="13">
        <v>2.6E-7</v>
      </c>
      <c r="L654" t="s">
        <v>461</v>
      </c>
      <c r="O654" t="s">
        <v>462</v>
      </c>
      <c r="Q654" t="str">
        <f>IFERROR(VLOOKUP($J$2:$J$12502,Pollutant_mapping!$A$2:$B$9,2, FALSE),"")</f>
        <v/>
      </c>
    </row>
    <row r="655" spans="1:17" hidden="1">
      <c r="A655" t="s">
        <v>455</v>
      </c>
      <c r="B655" t="s">
        <v>456</v>
      </c>
      <c r="C655" t="s">
        <v>457</v>
      </c>
      <c r="D655" t="s">
        <v>620</v>
      </c>
      <c r="E655" t="s">
        <v>39</v>
      </c>
      <c r="F655" t="s">
        <v>459</v>
      </c>
      <c r="G655" t="s">
        <v>496</v>
      </c>
      <c r="H655" t="s">
        <v>621</v>
      </c>
      <c r="I655" t="s">
        <v>41</v>
      </c>
      <c r="J655" t="s">
        <v>192</v>
      </c>
      <c r="K655" s="13">
        <v>2.6E-7</v>
      </c>
      <c r="L655" t="s">
        <v>461</v>
      </c>
      <c r="O655" t="s">
        <v>462</v>
      </c>
      <c r="Q655" t="str">
        <f>IFERROR(VLOOKUP($J$2:$J$12502,Pollutant_mapping!$A$2:$B$9,2, FALSE),"")</f>
        <v/>
      </c>
    </row>
    <row r="656" spans="1:17" hidden="1">
      <c r="A656" t="s">
        <v>455</v>
      </c>
      <c r="B656" t="s">
        <v>456</v>
      </c>
      <c r="C656" t="s">
        <v>457</v>
      </c>
      <c r="D656" t="s">
        <v>622</v>
      </c>
      <c r="E656" t="s">
        <v>39</v>
      </c>
      <c r="F656" t="s">
        <v>459</v>
      </c>
      <c r="G656" t="s">
        <v>496</v>
      </c>
      <c r="H656" t="s">
        <v>623</v>
      </c>
      <c r="I656" t="s">
        <v>41</v>
      </c>
      <c r="J656" t="s">
        <v>192</v>
      </c>
      <c r="K656" s="13">
        <v>2.6E-7</v>
      </c>
      <c r="L656" t="s">
        <v>461</v>
      </c>
      <c r="O656" t="s">
        <v>462</v>
      </c>
      <c r="Q656" t="str">
        <f>IFERROR(VLOOKUP($J$2:$J$12502,Pollutant_mapping!$A$2:$B$9,2, FALSE),"")</f>
        <v/>
      </c>
    </row>
    <row r="657" spans="1:17" hidden="1">
      <c r="A657" t="s">
        <v>455</v>
      </c>
      <c r="B657" t="s">
        <v>456</v>
      </c>
      <c r="C657" t="s">
        <v>457</v>
      </c>
      <c r="D657" t="s">
        <v>624</v>
      </c>
      <c r="E657" t="s">
        <v>39</v>
      </c>
      <c r="F657" t="s">
        <v>459</v>
      </c>
      <c r="G657" t="s">
        <v>496</v>
      </c>
      <c r="H657" t="s">
        <v>625</v>
      </c>
      <c r="I657" t="s">
        <v>41</v>
      </c>
      <c r="J657" t="s">
        <v>192</v>
      </c>
      <c r="K657" s="13">
        <v>2.6E-7</v>
      </c>
      <c r="L657" t="s">
        <v>461</v>
      </c>
      <c r="O657" t="s">
        <v>462</v>
      </c>
      <c r="Q657" t="str">
        <f>IFERROR(VLOOKUP($J$2:$J$12502,Pollutant_mapping!$A$2:$B$9,2, FALSE),"")</f>
        <v/>
      </c>
    </row>
    <row r="658" spans="1:17" hidden="1">
      <c r="A658" t="s">
        <v>455</v>
      </c>
      <c r="B658" t="s">
        <v>456</v>
      </c>
      <c r="C658" t="s">
        <v>457</v>
      </c>
      <c r="D658" t="s">
        <v>626</v>
      </c>
      <c r="E658" t="s">
        <v>39</v>
      </c>
      <c r="F658" t="s">
        <v>459</v>
      </c>
      <c r="G658" t="s">
        <v>496</v>
      </c>
      <c r="H658" t="s">
        <v>627</v>
      </c>
      <c r="I658" t="s">
        <v>41</v>
      </c>
      <c r="J658" t="s">
        <v>192</v>
      </c>
      <c r="K658" s="13">
        <v>2.6E-7</v>
      </c>
      <c r="L658" t="s">
        <v>461</v>
      </c>
      <c r="O658" t="s">
        <v>462</v>
      </c>
      <c r="Q658" t="str">
        <f>IFERROR(VLOOKUP($J$2:$J$12502,Pollutant_mapping!$A$2:$B$9,2, FALSE),"")</f>
        <v/>
      </c>
    </row>
    <row r="659" spans="1:17" hidden="1">
      <c r="A659" t="s">
        <v>455</v>
      </c>
      <c r="B659" t="s">
        <v>456</v>
      </c>
      <c r="C659" t="s">
        <v>457</v>
      </c>
      <c r="D659" t="s">
        <v>628</v>
      </c>
      <c r="E659" t="s">
        <v>39</v>
      </c>
      <c r="F659" t="s">
        <v>459</v>
      </c>
      <c r="G659" t="s">
        <v>496</v>
      </c>
      <c r="H659" t="s">
        <v>629</v>
      </c>
      <c r="I659" t="s">
        <v>41</v>
      </c>
      <c r="J659" t="s">
        <v>192</v>
      </c>
      <c r="K659" s="13">
        <v>2.6E-7</v>
      </c>
      <c r="L659" t="s">
        <v>461</v>
      </c>
      <c r="O659" t="s">
        <v>462</v>
      </c>
      <c r="Q659" t="str">
        <f>IFERROR(VLOOKUP($J$2:$J$12502,Pollutant_mapping!$A$2:$B$9,2, FALSE),"")</f>
        <v/>
      </c>
    </row>
    <row r="660" spans="1:17" hidden="1">
      <c r="A660" t="s">
        <v>455</v>
      </c>
      <c r="B660" t="s">
        <v>456</v>
      </c>
      <c r="C660" t="s">
        <v>457</v>
      </c>
      <c r="D660" t="s">
        <v>630</v>
      </c>
      <c r="E660" t="s">
        <v>39</v>
      </c>
      <c r="F660" t="s">
        <v>459</v>
      </c>
      <c r="G660" t="s">
        <v>496</v>
      </c>
      <c r="H660" t="s">
        <v>631</v>
      </c>
      <c r="I660" t="s">
        <v>41</v>
      </c>
      <c r="J660" t="s">
        <v>192</v>
      </c>
      <c r="K660" s="13">
        <v>2.6E-7</v>
      </c>
      <c r="L660" t="s">
        <v>461</v>
      </c>
      <c r="O660" t="s">
        <v>462</v>
      </c>
      <c r="Q660" t="str">
        <f>IFERROR(VLOOKUP($J$2:$J$12502,Pollutant_mapping!$A$2:$B$9,2, FALSE),"")</f>
        <v/>
      </c>
    </row>
    <row r="661" spans="1:17" hidden="1">
      <c r="A661" t="s">
        <v>455</v>
      </c>
      <c r="B661" t="s">
        <v>456</v>
      </c>
      <c r="C661" t="s">
        <v>457</v>
      </c>
      <c r="D661" t="s">
        <v>632</v>
      </c>
      <c r="E661" t="s">
        <v>39</v>
      </c>
      <c r="F661" t="s">
        <v>459</v>
      </c>
      <c r="G661" t="s">
        <v>496</v>
      </c>
      <c r="H661" t="s">
        <v>633</v>
      </c>
      <c r="I661" t="s">
        <v>41</v>
      </c>
      <c r="J661" t="s">
        <v>192</v>
      </c>
      <c r="K661" s="13">
        <v>2.6E-7</v>
      </c>
      <c r="L661" t="s">
        <v>461</v>
      </c>
      <c r="O661" t="s">
        <v>462</v>
      </c>
      <c r="Q661" t="str">
        <f>IFERROR(VLOOKUP($J$2:$J$12502,Pollutant_mapping!$A$2:$B$9,2, FALSE),"")</f>
        <v/>
      </c>
    </row>
    <row r="662" spans="1:17" hidden="1">
      <c r="A662" t="s">
        <v>455</v>
      </c>
      <c r="B662" t="s">
        <v>456</v>
      </c>
      <c r="C662" t="s">
        <v>457</v>
      </c>
      <c r="D662" t="s">
        <v>634</v>
      </c>
      <c r="E662" t="s">
        <v>39</v>
      </c>
      <c r="F662" t="s">
        <v>459</v>
      </c>
      <c r="G662" t="s">
        <v>496</v>
      </c>
      <c r="H662" t="s">
        <v>635</v>
      </c>
      <c r="I662" t="s">
        <v>41</v>
      </c>
      <c r="J662" t="s">
        <v>192</v>
      </c>
      <c r="K662" s="13">
        <v>2.6E-7</v>
      </c>
      <c r="L662" t="s">
        <v>461</v>
      </c>
      <c r="O662" t="s">
        <v>462</v>
      </c>
      <c r="Q662" t="str">
        <f>IFERROR(VLOOKUP($J$2:$J$12502,Pollutant_mapping!$A$2:$B$9,2, FALSE),"")</f>
        <v/>
      </c>
    </row>
    <row r="663" spans="1:17" hidden="1">
      <c r="A663" t="s">
        <v>455</v>
      </c>
      <c r="B663" t="s">
        <v>456</v>
      </c>
      <c r="C663" t="s">
        <v>457</v>
      </c>
      <c r="D663" t="s">
        <v>636</v>
      </c>
      <c r="E663" t="s">
        <v>39</v>
      </c>
      <c r="F663" t="s">
        <v>459</v>
      </c>
      <c r="G663" t="s">
        <v>496</v>
      </c>
      <c r="H663" t="s">
        <v>637</v>
      </c>
      <c r="I663" t="s">
        <v>41</v>
      </c>
      <c r="J663" t="s">
        <v>192</v>
      </c>
      <c r="K663" s="13">
        <v>2.6E-7</v>
      </c>
      <c r="L663" t="s">
        <v>461</v>
      </c>
      <c r="O663" t="s">
        <v>462</v>
      </c>
      <c r="Q663" t="str">
        <f>IFERROR(VLOOKUP($J$2:$J$12502,Pollutant_mapping!$A$2:$B$9,2, FALSE),"")</f>
        <v/>
      </c>
    </row>
    <row r="664" spans="1:17" hidden="1">
      <c r="A664" t="s">
        <v>455</v>
      </c>
      <c r="B664" t="s">
        <v>456</v>
      </c>
      <c r="C664" t="s">
        <v>457</v>
      </c>
      <c r="D664" t="s">
        <v>638</v>
      </c>
      <c r="E664" t="s">
        <v>39</v>
      </c>
      <c r="F664" t="s">
        <v>459</v>
      </c>
      <c r="G664" t="s">
        <v>496</v>
      </c>
      <c r="H664" t="s">
        <v>639</v>
      </c>
      <c r="I664" t="s">
        <v>41</v>
      </c>
      <c r="J664" t="s">
        <v>192</v>
      </c>
      <c r="K664" s="13">
        <v>2.6E-7</v>
      </c>
      <c r="L664" t="s">
        <v>461</v>
      </c>
      <c r="O664" t="s">
        <v>462</v>
      </c>
      <c r="Q664" t="str">
        <f>IFERROR(VLOOKUP($J$2:$J$12502,Pollutant_mapping!$A$2:$B$9,2, FALSE),"")</f>
        <v/>
      </c>
    </row>
    <row r="665" spans="1:17" hidden="1">
      <c r="A665" t="s">
        <v>455</v>
      </c>
      <c r="B665" t="s">
        <v>456</v>
      </c>
      <c r="C665" t="s">
        <v>457</v>
      </c>
      <c r="D665" t="s">
        <v>640</v>
      </c>
      <c r="E665" t="s">
        <v>39</v>
      </c>
      <c r="F665" t="s">
        <v>459</v>
      </c>
      <c r="G665" t="s">
        <v>496</v>
      </c>
      <c r="H665" t="s">
        <v>641</v>
      </c>
      <c r="I665" t="s">
        <v>41</v>
      </c>
      <c r="J665" t="s">
        <v>192</v>
      </c>
      <c r="K665" s="13">
        <v>2.6E-7</v>
      </c>
      <c r="L665" t="s">
        <v>461</v>
      </c>
      <c r="O665" t="s">
        <v>462</v>
      </c>
      <c r="Q665" t="str">
        <f>IFERROR(VLOOKUP($J$2:$J$12502,Pollutant_mapping!$A$2:$B$9,2, FALSE),"")</f>
        <v/>
      </c>
    </row>
    <row r="666" spans="1:17" hidden="1">
      <c r="A666" t="s">
        <v>455</v>
      </c>
      <c r="B666" t="s">
        <v>456</v>
      </c>
      <c r="C666" t="s">
        <v>457</v>
      </c>
      <c r="D666" t="s">
        <v>642</v>
      </c>
      <c r="E666" t="s">
        <v>39</v>
      </c>
      <c r="F666" t="s">
        <v>459</v>
      </c>
      <c r="G666" t="s">
        <v>496</v>
      </c>
      <c r="H666" t="s">
        <v>643</v>
      </c>
      <c r="I666" t="s">
        <v>41</v>
      </c>
      <c r="J666" t="s">
        <v>192</v>
      </c>
      <c r="K666" s="13">
        <v>2.6E-7</v>
      </c>
      <c r="L666" t="s">
        <v>461</v>
      </c>
      <c r="O666" t="s">
        <v>462</v>
      </c>
      <c r="Q666" t="str">
        <f>IFERROR(VLOOKUP($J$2:$J$12502,Pollutant_mapping!$A$2:$B$9,2, FALSE),"")</f>
        <v/>
      </c>
    </row>
    <row r="667" spans="1:17" hidden="1">
      <c r="A667" t="s">
        <v>455</v>
      </c>
      <c r="B667" t="s">
        <v>456</v>
      </c>
      <c r="C667" t="s">
        <v>457</v>
      </c>
      <c r="D667" t="s">
        <v>644</v>
      </c>
      <c r="E667" t="s">
        <v>39</v>
      </c>
      <c r="F667" t="s">
        <v>459</v>
      </c>
      <c r="G667" t="s">
        <v>496</v>
      </c>
      <c r="H667" t="s">
        <v>645</v>
      </c>
      <c r="I667" t="s">
        <v>41</v>
      </c>
      <c r="J667" t="s">
        <v>192</v>
      </c>
      <c r="K667" s="13">
        <v>2.9999999999999999E-7</v>
      </c>
      <c r="L667" t="s">
        <v>461</v>
      </c>
      <c r="O667" t="s">
        <v>462</v>
      </c>
      <c r="Q667" t="str">
        <f>IFERROR(VLOOKUP($J$2:$J$12502,Pollutant_mapping!$A$2:$B$9,2, FALSE),"")</f>
        <v/>
      </c>
    </row>
    <row r="668" spans="1:17" hidden="1">
      <c r="A668" t="s">
        <v>471</v>
      </c>
      <c r="C668" t="s">
        <v>472</v>
      </c>
      <c r="D668" t="s">
        <v>646</v>
      </c>
      <c r="E668" t="s">
        <v>39</v>
      </c>
      <c r="F668" t="s">
        <v>474</v>
      </c>
      <c r="G668" t="s">
        <v>496</v>
      </c>
      <c r="H668" t="s">
        <v>647</v>
      </c>
      <c r="I668" t="s">
        <v>41</v>
      </c>
      <c r="J668" t="s">
        <v>192</v>
      </c>
      <c r="K668" s="13">
        <v>2.9999999999999999E-7</v>
      </c>
      <c r="L668" t="s">
        <v>461</v>
      </c>
      <c r="O668" t="s">
        <v>462</v>
      </c>
      <c r="Q668" t="str">
        <f>IFERROR(VLOOKUP($J$2:$J$12502,Pollutant_mapping!$A$2:$B$9,2, FALSE),"")</f>
        <v/>
      </c>
    </row>
    <row r="669" spans="1:17" hidden="1">
      <c r="A669" t="s">
        <v>483</v>
      </c>
      <c r="C669" t="s">
        <v>484</v>
      </c>
      <c r="D669" t="s">
        <v>648</v>
      </c>
      <c r="E669" t="s">
        <v>39</v>
      </c>
      <c r="F669" t="s">
        <v>649</v>
      </c>
      <c r="G669" t="s">
        <v>496</v>
      </c>
      <c r="H669" t="s">
        <v>650</v>
      </c>
      <c r="I669" t="s">
        <v>41</v>
      </c>
      <c r="J669" t="s">
        <v>192</v>
      </c>
      <c r="K669" s="13">
        <v>2.9999999999999999E-7</v>
      </c>
      <c r="L669" t="s">
        <v>461</v>
      </c>
      <c r="O669" t="s">
        <v>462</v>
      </c>
      <c r="Q669" t="str">
        <f>IFERROR(VLOOKUP($J$2:$J$12502,Pollutant_mapping!$A$2:$B$9,2, FALSE),"")</f>
        <v/>
      </c>
    </row>
    <row r="670" spans="1:17" hidden="1">
      <c r="A670" t="s">
        <v>455</v>
      </c>
      <c r="B670" t="s">
        <v>456</v>
      </c>
      <c r="C670" t="s">
        <v>457</v>
      </c>
      <c r="D670" t="s">
        <v>651</v>
      </c>
      <c r="E670" t="s">
        <v>39</v>
      </c>
      <c r="F670" t="s">
        <v>459</v>
      </c>
      <c r="G670" t="s">
        <v>496</v>
      </c>
      <c r="H670" t="s">
        <v>652</v>
      </c>
      <c r="I670" t="s">
        <v>41</v>
      </c>
      <c r="J670" t="s">
        <v>192</v>
      </c>
      <c r="K670" s="13">
        <v>2.9999999999999999E-7</v>
      </c>
      <c r="L670" t="s">
        <v>461</v>
      </c>
      <c r="O670" t="s">
        <v>462</v>
      </c>
      <c r="Q670" t="str">
        <f>IFERROR(VLOOKUP($J$2:$J$12502,Pollutant_mapping!$A$2:$B$9,2, FALSE),"")</f>
        <v/>
      </c>
    </row>
    <row r="671" spans="1:17" hidden="1">
      <c r="A671" t="s">
        <v>455</v>
      </c>
      <c r="B671" t="s">
        <v>456</v>
      </c>
      <c r="C671" t="s">
        <v>457</v>
      </c>
      <c r="D671" t="s">
        <v>653</v>
      </c>
      <c r="E671" t="s">
        <v>39</v>
      </c>
      <c r="F671" t="s">
        <v>459</v>
      </c>
      <c r="G671" t="s">
        <v>496</v>
      </c>
      <c r="H671" t="s">
        <v>654</v>
      </c>
      <c r="I671" t="s">
        <v>41</v>
      </c>
      <c r="J671" t="s">
        <v>192</v>
      </c>
      <c r="K671" s="13">
        <v>2.9999999999999999E-7</v>
      </c>
      <c r="L671" t="s">
        <v>461</v>
      </c>
      <c r="O671" t="s">
        <v>462</v>
      </c>
      <c r="Q671" t="str">
        <f>IFERROR(VLOOKUP($J$2:$J$12502,Pollutant_mapping!$A$2:$B$9,2, FALSE),"")</f>
        <v/>
      </c>
    </row>
    <row r="672" spans="1:17" hidden="1">
      <c r="A672" t="s">
        <v>455</v>
      </c>
      <c r="B672" t="s">
        <v>456</v>
      </c>
      <c r="C672" t="s">
        <v>457</v>
      </c>
      <c r="D672" t="s">
        <v>655</v>
      </c>
      <c r="E672" t="s">
        <v>39</v>
      </c>
      <c r="F672" t="s">
        <v>459</v>
      </c>
      <c r="G672" t="s">
        <v>496</v>
      </c>
      <c r="H672" t="s">
        <v>656</v>
      </c>
      <c r="I672" t="s">
        <v>41</v>
      </c>
      <c r="J672" t="s">
        <v>192</v>
      </c>
      <c r="K672" s="13">
        <v>2.9999999999999999E-7</v>
      </c>
      <c r="L672" t="s">
        <v>461</v>
      </c>
      <c r="O672" t="s">
        <v>462</v>
      </c>
      <c r="Q672" t="str">
        <f>IFERROR(VLOOKUP($J$2:$J$12502,Pollutant_mapping!$A$2:$B$9,2, FALSE),"")</f>
        <v/>
      </c>
    </row>
    <row r="673" spans="1:17" hidden="1">
      <c r="A673" t="s">
        <v>455</v>
      </c>
      <c r="B673" t="s">
        <v>456</v>
      </c>
      <c r="C673" t="s">
        <v>457</v>
      </c>
      <c r="D673" t="s">
        <v>657</v>
      </c>
      <c r="E673" t="s">
        <v>39</v>
      </c>
      <c r="F673" t="s">
        <v>459</v>
      </c>
      <c r="G673" t="s">
        <v>496</v>
      </c>
      <c r="H673" t="s">
        <v>658</v>
      </c>
      <c r="I673" t="s">
        <v>41</v>
      </c>
      <c r="J673" t="s">
        <v>192</v>
      </c>
      <c r="K673" s="13">
        <v>2.9999999999999999E-7</v>
      </c>
      <c r="L673" t="s">
        <v>461</v>
      </c>
      <c r="O673" t="s">
        <v>462</v>
      </c>
      <c r="Q673" t="str">
        <f>IFERROR(VLOOKUP($J$2:$J$12502,Pollutant_mapping!$A$2:$B$9,2, FALSE),"")</f>
        <v/>
      </c>
    </row>
    <row r="674" spans="1:17" hidden="1">
      <c r="A674" t="s">
        <v>455</v>
      </c>
      <c r="B674" t="s">
        <v>456</v>
      </c>
      <c r="C674" t="s">
        <v>457</v>
      </c>
      <c r="D674" t="s">
        <v>659</v>
      </c>
      <c r="E674" t="s">
        <v>39</v>
      </c>
      <c r="F674" t="s">
        <v>459</v>
      </c>
      <c r="G674" t="s">
        <v>496</v>
      </c>
      <c r="H674" t="s">
        <v>660</v>
      </c>
      <c r="I674" t="s">
        <v>41</v>
      </c>
      <c r="J674" t="s">
        <v>192</v>
      </c>
      <c r="K674" s="13">
        <v>2.9999999999999999E-7</v>
      </c>
      <c r="L674" t="s">
        <v>461</v>
      </c>
      <c r="O674" t="s">
        <v>462</v>
      </c>
      <c r="Q674" t="str">
        <f>IFERROR(VLOOKUP($J$2:$J$12502,Pollutant_mapping!$A$2:$B$9,2, FALSE),"")</f>
        <v/>
      </c>
    </row>
    <row r="675" spans="1:17" hidden="1">
      <c r="A675" t="s">
        <v>455</v>
      </c>
      <c r="B675" t="s">
        <v>456</v>
      </c>
      <c r="C675" t="s">
        <v>457</v>
      </c>
      <c r="D675" t="s">
        <v>661</v>
      </c>
      <c r="E675" t="s">
        <v>39</v>
      </c>
      <c r="F675" t="s">
        <v>459</v>
      </c>
      <c r="G675" t="s">
        <v>496</v>
      </c>
      <c r="H675" t="s">
        <v>662</v>
      </c>
      <c r="I675" t="s">
        <v>41</v>
      </c>
      <c r="J675" t="s">
        <v>192</v>
      </c>
      <c r="K675" s="13">
        <v>2.9999999999999999E-7</v>
      </c>
      <c r="L675" t="s">
        <v>461</v>
      </c>
      <c r="O675" t="s">
        <v>462</v>
      </c>
      <c r="Q675" t="str">
        <f>IFERROR(VLOOKUP($J$2:$J$12502,Pollutant_mapping!$A$2:$B$9,2, FALSE),"")</f>
        <v/>
      </c>
    </row>
    <row r="676" spans="1:17" hidden="1">
      <c r="A676" t="s">
        <v>455</v>
      </c>
      <c r="B676" t="s">
        <v>456</v>
      </c>
      <c r="C676" t="s">
        <v>457</v>
      </c>
      <c r="D676" t="s">
        <v>663</v>
      </c>
      <c r="E676" t="s">
        <v>39</v>
      </c>
      <c r="F676" t="s">
        <v>459</v>
      </c>
      <c r="G676" t="s">
        <v>496</v>
      </c>
      <c r="H676" t="s">
        <v>664</v>
      </c>
      <c r="I676" t="s">
        <v>41</v>
      </c>
      <c r="J676" t="s">
        <v>192</v>
      </c>
      <c r="K676" s="13">
        <v>2.9999999999999999E-7</v>
      </c>
      <c r="L676" t="s">
        <v>461</v>
      </c>
      <c r="O676" t="s">
        <v>462</v>
      </c>
      <c r="Q676" t="str">
        <f>IFERROR(VLOOKUP($J$2:$J$12502,Pollutant_mapping!$A$2:$B$9,2, FALSE),"")</f>
        <v/>
      </c>
    </row>
    <row r="677" spans="1:17" hidden="1">
      <c r="A677" t="s">
        <v>455</v>
      </c>
      <c r="B677" t="s">
        <v>456</v>
      </c>
      <c r="C677" t="s">
        <v>457</v>
      </c>
      <c r="D677" t="s">
        <v>665</v>
      </c>
      <c r="E677" t="s">
        <v>39</v>
      </c>
      <c r="F677" t="s">
        <v>459</v>
      </c>
      <c r="G677" t="s">
        <v>496</v>
      </c>
      <c r="H677" t="s">
        <v>666</v>
      </c>
      <c r="I677" t="s">
        <v>41</v>
      </c>
      <c r="J677" t="s">
        <v>192</v>
      </c>
      <c r="K677" s="13">
        <v>2.9999999999999999E-7</v>
      </c>
      <c r="L677" t="s">
        <v>461</v>
      </c>
      <c r="O677" t="s">
        <v>462</v>
      </c>
      <c r="Q677" t="str">
        <f>IFERROR(VLOOKUP($J$2:$J$12502,Pollutant_mapping!$A$2:$B$9,2, FALSE),"")</f>
        <v/>
      </c>
    </row>
    <row r="678" spans="1:17" hidden="1">
      <c r="A678" t="s">
        <v>455</v>
      </c>
      <c r="B678" t="s">
        <v>456</v>
      </c>
      <c r="C678" t="s">
        <v>457</v>
      </c>
      <c r="D678" t="s">
        <v>667</v>
      </c>
      <c r="E678" t="s">
        <v>39</v>
      </c>
      <c r="F678" t="s">
        <v>459</v>
      </c>
      <c r="G678" t="s">
        <v>496</v>
      </c>
      <c r="H678" t="s">
        <v>668</v>
      </c>
      <c r="I678" t="s">
        <v>41</v>
      </c>
      <c r="J678" t="s">
        <v>192</v>
      </c>
      <c r="K678" s="13">
        <v>2.9999999999999999E-7</v>
      </c>
      <c r="L678" t="s">
        <v>461</v>
      </c>
      <c r="O678" t="s">
        <v>462</v>
      </c>
      <c r="Q678" t="str">
        <f>IFERROR(VLOOKUP($J$2:$J$12502,Pollutant_mapping!$A$2:$B$9,2, FALSE),"")</f>
        <v/>
      </c>
    </row>
    <row r="679" spans="1:17" hidden="1">
      <c r="A679" t="s">
        <v>455</v>
      </c>
      <c r="B679" t="s">
        <v>456</v>
      </c>
      <c r="C679" t="s">
        <v>457</v>
      </c>
      <c r="D679" t="s">
        <v>669</v>
      </c>
      <c r="E679" t="s">
        <v>39</v>
      </c>
      <c r="F679" t="s">
        <v>459</v>
      </c>
      <c r="G679" t="s">
        <v>496</v>
      </c>
      <c r="H679" t="s">
        <v>670</v>
      </c>
      <c r="I679" t="s">
        <v>41</v>
      </c>
      <c r="J679" t="s">
        <v>192</v>
      </c>
      <c r="K679" s="13">
        <v>2.9999999999999999E-7</v>
      </c>
      <c r="L679" t="s">
        <v>461</v>
      </c>
      <c r="O679" t="s">
        <v>462</v>
      </c>
      <c r="Q679" t="str">
        <f>IFERROR(VLOOKUP($J$2:$J$12502,Pollutant_mapping!$A$2:$B$9,2, FALSE),"")</f>
        <v/>
      </c>
    </row>
    <row r="680" spans="1:17" hidden="1">
      <c r="A680" t="s">
        <v>455</v>
      </c>
      <c r="B680" t="s">
        <v>456</v>
      </c>
      <c r="C680" t="s">
        <v>457</v>
      </c>
      <c r="D680" t="s">
        <v>671</v>
      </c>
      <c r="E680" t="s">
        <v>39</v>
      </c>
      <c r="F680" t="s">
        <v>459</v>
      </c>
      <c r="G680" t="s">
        <v>496</v>
      </c>
      <c r="H680" t="s">
        <v>672</v>
      </c>
      <c r="I680" t="s">
        <v>41</v>
      </c>
      <c r="J680" t="s">
        <v>192</v>
      </c>
      <c r="K680" s="13">
        <v>2.9999999999999999E-7</v>
      </c>
      <c r="L680" t="s">
        <v>461</v>
      </c>
      <c r="O680" t="s">
        <v>462</v>
      </c>
      <c r="Q680" t="str">
        <f>IFERROR(VLOOKUP($J$2:$J$12502,Pollutant_mapping!$A$2:$B$9,2, FALSE),"")</f>
        <v/>
      </c>
    </row>
    <row r="681" spans="1:17" hidden="1">
      <c r="A681" t="s">
        <v>455</v>
      </c>
      <c r="B681" t="s">
        <v>456</v>
      </c>
      <c r="C681" t="s">
        <v>457</v>
      </c>
      <c r="D681" t="s">
        <v>673</v>
      </c>
      <c r="E681" t="s">
        <v>39</v>
      </c>
      <c r="F681" t="s">
        <v>459</v>
      </c>
      <c r="G681" t="s">
        <v>496</v>
      </c>
      <c r="H681" t="s">
        <v>674</v>
      </c>
      <c r="I681" t="s">
        <v>41</v>
      </c>
      <c r="J681" t="s">
        <v>192</v>
      </c>
      <c r="K681" s="13">
        <v>2.9999999999999999E-7</v>
      </c>
      <c r="L681" t="s">
        <v>461</v>
      </c>
      <c r="O681" t="s">
        <v>462</v>
      </c>
      <c r="Q681" t="str">
        <f>IFERROR(VLOOKUP($J$2:$J$12502,Pollutant_mapping!$A$2:$B$9,2, FALSE),"")</f>
        <v/>
      </c>
    </row>
    <row r="682" spans="1:17" hidden="1">
      <c r="A682" t="s">
        <v>455</v>
      </c>
      <c r="B682" t="s">
        <v>456</v>
      </c>
      <c r="C682" t="s">
        <v>457</v>
      </c>
      <c r="D682" t="s">
        <v>675</v>
      </c>
      <c r="E682" t="s">
        <v>39</v>
      </c>
      <c r="F682" t="s">
        <v>459</v>
      </c>
      <c r="G682" t="s">
        <v>496</v>
      </c>
      <c r="H682" t="s">
        <v>676</v>
      </c>
      <c r="I682" t="s">
        <v>41</v>
      </c>
      <c r="J682" t="s">
        <v>192</v>
      </c>
      <c r="K682" s="13">
        <v>2.9999999999999999E-7</v>
      </c>
      <c r="L682" t="s">
        <v>461</v>
      </c>
      <c r="O682" t="s">
        <v>462</v>
      </c>
      <c r="Q682" t="str">
        <f>IFERROR(VLOOKUP($J$2:$J$12502,Pollutant_mapping!$A$2:$B$9,2, FALSE),"")</f>
        <v/>
      </c>
    </row>
    <row r="683" spans="1:17" hidden="1">
      <c r="A683" t="s">
        <v>455</v>
      </c>
      <c r="B683" t="s">
        <v>456</v>
      </c>
      <c r="C683" t="s">
        <v>457</v>
      </c>
      <c r="D683" t="s">
        <v>677</v>
      </c>
      <c r="E683" t="s">
        <v>39</v>
      </c>
      <c r="F683" t="s">
        <v>459</v>
      </c>
      <c r="G683" t="s">
        <v>496</v>
      </c>
      <c r="H683" t="s">
        <v>678</v>
      </c>
      <c r="I683" t="s">
        <v>41</v>
      </c>
      <c r="J683" t="s">
        <v>192</v>
      </c>
      <c r="K683" s="13">
        <v>2.9999999999999999E-7</v>
      </c>
      <c r="L683" t="s">
        <v>461</v>
      </c>
      <c r="O683" t="s">
        <v>462</v>
      </c>
      <c r="Q683" t="str">
        <f>IFERROR(VLOOKUP($J$2:$J$12502,Pollutant_mapping!$A$2:$B$9,2, FALSE),"")</f>
        <v/>
      </c>
    </row>
    <row r="684" spans="1:17" hidden="1">
      <c r="A684" t="s">
        <v>455</v>
      </c>
      <c r="B684" t="s">
        <v>456</v>
      </c>
      <c r="C684" t="s">
        <v>457</v>
      </c>
      <c r="D684" t="s">
        <v>679</v>
      </c>
      <c r="E684" t="s">
        <v>39</v>
      </c>
      <c r="F684" t="s">
        <v>459</v>
      </c>
      <c r="G684" t="s">
        <v>496</v>
      </c>
      <c r="H684" t="s">
        <v>680</v>
      </c>
      <c r="I684" t="s">
        <v>41</v>
      </c>
      <c r="J684" t="s">
        <v>192</v>
      </c>
      <c r="K684" s="13">
        <v>2.9999999999999999E-7</v>
      </c>
      <c r="L684" t="s">
        <v>461</v>
      </c>
      <c r="O684" t="s">
        <v>462</v>
      </c>
      <c r="Q684" t="str">
        <f>IFERROR(VLOOKUP($J$2:$J$12502,Pollutant_mapping!$A$2:$B$9,2, FALSE),"")</f>
        <v/>
      </c>
    </row>
    <row r="685" spans="1:17" hidden="1">
      <c r="A685" t="s">
        <v>455</v>
      </c>
      <c r="B685" t="s">
        <v>456</v>
      </c>
      <c r="C685" t="s">
        <v>457</v>
      </c>
      <c r="D685" t="s">
        <v>681</v>
      </c>
      <c r="E685" t="s">
        <v>39</v>
      </c>
      <c r="F685" t="s">
        <v>459</v>
      </c>
      <c r="G685" t="s">
        <v>496</v>
      </c>
      <c r="H685" t="s">
        <v>682</v>
      </c>
      <c r="I685" t="s">
        <v>41</v>
      </c>
      <c r="J685" t="s">
        <v>192</v>
      </c>
      <c r="K685" s="13">
        <v>2.9999999999999999E-7</v>
      </c>
      <c r="L685" t="s">
        <v>461</v>
      </c>
      <c r="O685" t="s">
        <v>462</v>
      </c>
      <c r="Q685" t="str">
        <f>IFERROR(VLOOKUP($J$2:$J$12502,Pollutant_mapping!$A$2:$B$9,2, FALSE),"")</f>
        <v/>
      </c>
    </row>
    <row r="686" spans="1:17" hidden="1">
      <c r="A686" t="s">
        <v>455</v>
      </c>
      <c r="B686" t="s">
        <v>456</v>
      </c>
      <c r="C686" t="s">
        <v>457</v>
      </c>
      <c r="D686" t="s">
        <v>683</v>
      </c>
      <c r="E686" t="s">
        <v>39</v>
      </c>
      <c r="F686" t="s">
        <v>459</v>
      </c>
      <c r="G686" t="s">
        <v>496</v>
      </c>
      <c r="H686" t="s">
        <v>684</v>
      </c>
      <c r="I686" t="s">
        <v>41</v>
      </c>
      <c r="J686" t="s">
        <v>192</v>
      </c>
      <c r="K686" s="13">
        <v>2.9999999999999999E-7</v>
      </c>
      <c r="L686" t="s">
        <v>461</v>
      </c>
      <c r="O686" t="s">
        <v>462</v>
      </c>
      <c r="Q686" t="str">
        <f>IFERROR(VLOOKUP($J$2:$J$12502,Pollutant_mapping!$A$2:$B$9,2, FALSE),"")</f>
        <v/>
      </c>
    </row>
    <row r="687" spans="1:17" hidden="1">
      <c r="A687" t="s">
        <v>455</v>
      </c>
      <c r="B687" t="s">
        <v>456</v>
      </c>
      <c r="C687" t="s">
        <v>457</v>
      </c>
      <c r="D687" t="s">
        <v>559</v>
      </c>
      <c r="E687" t="s">
        <v>39</v>
      </c>
      <c r="F687" t="s">
        <v>459</v>
      </c>
      <c r="G687" t="s">
        <v>487</v>
      </c>
      <c r="H687" t="s">
        <v>560</v>
      </c>
      <c r="I687" t="s">
        <v>41</v>
      </c>
      <c r="J687" t="s">
        <v>199</v>
      </c>
      <c r="K687" s="13">
        <v>3.2000000000000001E-7</v>
      </c>
      <c r="L687" t="s">
        <v>461</v>
      </c>
      <c r="O687" t="s">
        <v>462</v>
      </c>
      <c r="Q687" t="str">
        <f>IFERROR(VLOOKUP($J$2:$J$12502,Pollutant_mapping!$A$2:$B$9,2, FALSE),"")</f>
        <v/>
      </c>
    </row>
    <row r="688" spans="1:17" hidden="1">
      <c r="A688" t="s">
        <v>455</v>
      </c>
      <c r="B688" t="s">
        <v>456</v>
      </c>
      <c r="C688" t="s">
        <v>457</v>
      </c>
      <c r="D688" t="s">
        <v>561</v>
      </c>
      <c r="E688" t="s">
        <v>39</v>
      </c>
      <c r="F688" t="s">
        <v>459</v>
      </c>
      <c r="G688" t="s">
        <v>562</v>
      </c>
      <c r="H688" t="s">
        <v>563</v>
      </c>
      <c r="I688" t="s">
        <v>41</v>
      </c>
      <c r="J688" t="s">
        <v>199</v>
      </c>
      <c r="K688" s="13">
        <v>3.2000000000000001E-7</v>
      </c>
      <c r="L688" t="s">
        <v>461</v>
      </c>
      <c r="O688" t="s">
        <v>462</v>
      </c>
      <c r="Q688" t="str">
        <f>IFERROR(VLOOKUP($J$2:$J$12502,Pollutant_mapping!$A$2:$B$9,2, FALSE),"")</f>
        <v/>
      </c>
    </row>
    <row r="689" spans="1:17" hidden="1">
      <c r="A689" t="s">
        <v>455</v>
      </c>
      <c r="B689" t="s">
        <v>456</v>
      </c>
      <c r="C689" t="s">
        <v>457</v>
      </c>
      <c r="D689" t="s">
        <v>564</v>
      </c>
      <c r="E689" t="s">
        <v>39</v>
      </c>
      <c r="F689" t="s">
        <v>459</v>
      </c>
      <c r="G689" t="s">
        <v>496</v>
      </c>
      <c r="H689" t="s">
        <v>565</v>
      </c>
      <c r="I689" t="s">
        <v>41</v>
      </c>
      <c r="J689" t="s">
        <v>199</v>
      </c>
      <c r="K689" s="13">
        <v>3.2000000000000001E-7</v>
      </c>
      <c r="L689" t="s">
        <v>461</v>
      </c>
      <c r="O689" t="s">
        <v>462</v>
      </c>
      <c r="Q689" t="str">
        <f>IFERROR(VLOOKUP($J$2:$J$12502,Pollutant_mapping!$A$2:$B$9,2, FALSE),"")</f>
        <v/>
      </c>
    </row>
    <row r="690" spans="1:17" hidden="1">
      <c r="A690" t="s">
        <v>455</v>
      </c>
      <c r="B690" t="s">
        <v>456</v>
      </c>
      <c r="C690" t="s">
        <v>457</v>
      </c>
      <c r="D690" t="s">
        <v>566</v>
      </c>
      <c r="E690" t="s">
        <v>39</v>
      </c>
      <c r="F690" t="s">
        <v>459</v>
      </c>
      <c r="G690" t="s">
        <v>496</v>
      </c>
      <c r="H690" t="s">
        <v>567</v>
      </c>
      <c r="I690" t="s">
        <v>41</v>
      </c>
      <c r="J690" t="s">
        <v>199</v>
      </c>
      <c r="K690" s="13">
        <v>3.2000000000000001E-7</v>
      </c>
      <c r="L690" t="s">
        <v>461</v>
      </c>
      <c r="O690" t="s">
        <v>462</v>
      </c>
      <c r="Q690" t="str">
        <f>IFERROR(VLOOKUP($J$2:$J$12502,Pollutant_mapping!$A$2:$B$9,2, FALSE),"")</f>
        <v/>
      </c>
    </row>
    <row r="691" spans="1:17" hidden="1">
      <c r="A691" t="s">
        <v>455</v>
      </c>
      <c r="B691" t="s">
        <v>456</v>
      </c>
      <c r="C691" t="s">
        <v>457</v>
      </c>
      <c r="D691" t="s">
        <v>568</v>
      </c>
      <c r="E691" t="s">
        <v>39</v>
      </c>
      <c r="F691" t="s">
        <v>459</v>
      </c>
      <c r="G691" t="s">
        <v>496</v>
      </c>
      <c r="H691" t="s">
        <v>569</v>
      </c>
      <c r="I691" t="s">
        <v>41</v>
      </c>
      <c r="J691" t="s">
        <v>199</v>
      </c>
      <c r="K691" s="13">
        <v>3.2000000000000001E-7</v>
      </c>
      <c r="L691" t="s">
        <v>461</v>
      </c>
      <c r="O691" t="s">
        <v>462</v>
      </c>
      <c r="Q691" t="str">
        <f>IFERROR(VLOOKUP($J$2:$J$12502,Pollutant_mapping!$A$2:$B$9,2, FALSE),"")</f>
        <v/>
      </c>
    </row>
    <row r="692" spans="1:17" hidden="1">
      <c r="A692" t="s">
        <v>471</v>
      </c>
      <c r="C692" t="s">
        <v>472</v>
      </c>
      <c r="D692" t="s">
        <v>570</v>
      </c>
      <c r="E692" t="s">
        <v>39</v>
      </c>
      <c r="F692" t="s">
        <v>474</v>
      </c>
      <c r="G692" t="s">
        <v>496</v>
      </c>
      <c r="H692" t="s">
        <v>571</v>
      </c>
      <c r="I692" t="s">
        <v>41</v>
      </c>
      <c r="J692" t="s">
        <v>199</v>
      </c>
      <c r="K692" s="13">
        <v>3.2000000000000001E-7</v>
      </c>
      <c r="L692" t="s">
        <v>461</v>
      </c>
      <c r="O692" t="s">
        <v>462</v>
      </c>
      <c r="Q692" t="str">
        <f>IFERROR(VLOOKUP($J$2:$J$12502,Pollutant_mapping!$A$2:$B$9,2, FALSE),"")</f>
        <v/>
      </c>
    </row>
    <row r="693" spans="1:17" hidden="1">
      <c r="A693" t="s">
        <v>471</v>
      </c>
      <c r="C693" t="s">
        <v>472</v>
      </c>
      <c r="D693" t="s">
        <v>572</v>
      </c>
      <c r="E693" t="s">
        <v>39</v>
      </c>
      <c r="F693" t="s">
        <v>474</v>
      </c>
      <c r="G693" t="s">
        <v>496</v>
      </c>
      <c r="H693" t="s">
        <v>573</v>
      </c>
      <c r="I693" t="s">
        <v>41</v>
      </c>
      <c r="J693" t="s">
        <v>199</v>
      </c>
      <c r="K693" s="13">
        <v>3.2000000000000001E-7</v>
      </c>
      <c r="L693" t="s">
        <v>461</v>
      </c>
      <c r="O693" t="s">
        <v>462</v>
      </c>
      <c r="Q693" t="str">
        <f>IFERROR(VLOOKUP($J$2:$J$12502,Pollutant_mapping!$A$2:$B$9,2, FALSE),"")</f>
        <v/>
      </c>
    </row>
    <row r="694" spans="1:17" hidden="1">
      <c r="A694" t="s">
        <v>471</v>
      </c>
      <c r="C694" t="s">
        <v>472</v>
      </c>
      <c r="D694" t="s">
        <v>574</v>
      </c>
      <c r="E694" t="s">
        <v>39</v>
      </c>
      <c r="F694" t="s">
        <v>474</v>
      </c>
      <c r="G694" t="s">
        <v>496</v>
      </c>
      <c r="H694" t="s">
        <v>575</v>
      </c>
      <c r="I694" t="s">
        <v>41</v>
      </c>
      <c r="J694" t="s">
        <v>199</v>
      </c>
      <c r="K694" s="13">
        <v>3.2000000000000001E-7</v>
      </c>
      <c r="L694" t="s">
        <v>461</v>
      </c>
      <c r="O694" t="s">
        <v>462</v>
      </c>
      <c r="Q694" t="str">
        <f>IFERROR(VLOOKUP($J$2:$J$12502,Pollutant_mapping!$A$2:$B$9,2, FALSE),"")</f>
        <v/>
      </c>
    </row>
    <row r="695" spans="1:17" hidden="1">
      <c r="A695" t="s">
        <v>471</v>
      </c>
      <c r="C695" t="s">
        <v>472</v>
      </c>
      <c r="D695" t="s">
        <v>576</v>
      </c>
      <c r="E695" t="s">
        <v>39</v>
      </c>
      <c r="F695" t="s">
        <v>474</v>
      </c>
      <c r="G695" t="s">
        <v>496</v>
      </c>
      <c r="H695" t="s">
        <v>577</v>
      </c>
      <c r="I695" t="s">
        <v>41</v>
      </c>
      <c r="J695" t="s">
        <v>199</v>
      </c>
      <c r="K695" s="13">
        <v>3.2000000000000001E-7</v>
      </c>
      <c r="L695" t="s">
        <v>461</v>
      </c>
      <c r="O695" t="s">
        <v>462</v>
      </c>
      <c r="Q695" t="str">
        <f>IFERROR(VLOOKUP($J$2:$J$12502,Pollutant_mapping!$A$2:$B$9,2, FALSE),"")</f>
        <v/>
      </c>
    </row>
    <row r="696" spans="1:17" hidden="1">
      <c r="A696" t="s">
        <v>471</v>
      </c>
      <c r="C696" t="s">
        <v>472</v>
      </c>
      <c r="D696" t="s">
        <v>578</v>
      </c>
      <c r="E696" t="s">
        <v>39</v>
      </c>
      <c r="F696" t="s">
        <v>474</v>
      </c>
      <c r="G696" t="s">
        <v>496</v>
      </c>
      <c r="H696" t="s">
        <v>579</v>
      </c>
      <c r="I696" t="s">
        <v>41</v>
      </c>
      <c r="J696" t="s">
        <v>199</v>
      </c>
      <c r="K696" s="13">
        <v>3.2000000000000001E-7</v>
      </c>
      <c r="L696" t="s">
        <v>461</v>
      </c>
      <c r="O696" t="s">
        <v>462</v>
      </c>
      <c r="Q696" t="str">
        <f>IFERROR(VLOOKUP($J$2:$J$12502,Pollutant_mapping!$A$2:$B$9,2, FALSE),"")</f>
        <v/>
      </c>
    </row>
    <row r="697" spans="1:17" hidden="1">
      <c r="A697" t="s">
        <v>471</v>
      </c>
      <c r="C697" t="s">
        <v>472</v>
      </c>
      <c r="D697" t="s">
        <v>580</v>
      </c>
      <c r="E697" t="s">
        <v>39</v>
      </c>
      <c r="F697" t="s">
        <v>474</v>
      </c>
      <c r="G697" t="s">
        <v>496</v>
      </c>
      <c r="H697" t="s">
        <v>581</v>
      </c>
      <c r="I697" t="s">
        <v>41</v>
      </c>
      <c r="J697" t="s">
        <v>199</v>
      </c>
      <c r="K697" s="13">
        <v>3.2000000000000001E-7</v>
      </c>
      <c r="L697" t="s">
        <v>461</v>
      </c>
      <c r="O697" t="s">
        <v>462</v>
      </c>
      <c r="Q697" t="str">
        <f>IFERROR(VLOOKUP($J$2:$J$12502,Pollutant_mapping!$A$2:$B$9,2, FALSE),"")</f>
        <v/>
      </c>
    </row>
    <row r="698" spans="1:17" hidden="1">
      <c r="A698" t="s">
        <v>471</v>
      </c>
      <c r="C698" t="s">
        <v>472</v>
      </c>
      <c r="D698" t="s">
        <v>582</v>
      </c>
      <c r="E698" t="s">
        <v>39</v>
      </c>
      <c r="F698" t="s">
        <v>474</v>
      </c>
      <c r="G698" t="s">
        <v>496</v>
      </c>
      <c r="H698" t="s">
        <v>583</v>
      </c>
      <c r="I698" t="s">
        <v>41</v>
      </c>
      <c r="J698" t="s">
        <v>199</v>
      </c>
      <c r="K698" s="13">
        <v>3.2000000000000001E-7</v>
      </c>
      <c r="L698" t="s">
        <v>461</v>
      </c>
      <c r="O698" t="s">
        <v>462</v>
      </c>
      <c r="Q698" t="str">
        <f>IFERROR(VLOOKUP($J$2:$J$12502,Pollutant_mapping!$A$2:$B$9,2, FALSE),"")</f>
        <v/>
      </c>
    </row>
    <row r="699" spans="1:17" hidden="1">
      <c r="A699" t="s">
        <v>471</v>
      </c>
      <c r="C699" t="s">
        <v>472</v>
      </c>
      <c r="D699" t="s">
        <v>584</v>
      </c>
      <c r="E699" t="s">
        <v>39</v>
      </c>
      <c r="F699" t="s">
        <v>474</v>
      </c>
      <c r="G699" t="s">
        <v>496</v>
      </c>
      <c r="H699" t="s">
        <v>585</v>
      </c>
      <c r="I699" t="s">
        <v>41</v>
      </c>
      <c r="J699" t="s">
        <v>199</v>
      </c>
      <c r="K699" s="13">
        <v>3.2000000000000001E-7</v>
      </c>
      <c r="L699" t="s">
        <v>461</v>
      </c>
      <c r="O699" t="s">
        <v>462</v>
      </c>
      <c r="Q699" t="str">
        <f>IFERROR(VLOOKUP($J$2:$J$12502,Pollutant_mapping!$A$2:$B$9,2, FALSE),"")</f>
        <v/>
      </c>
    </row>
    <row r="700" spans="1:17" hidden="1">
      <c r="A700" t="s">
        <v>455</v>
      </c>
      <c r="B700" t="s">
        <v>456</v>
      </c>
      <c r="C700" t="s">
        <v>457</v>
      </c>
      <c r="D700" t="s">
        <v>586</v>
      </c>
      <c r="E700" t="s">
        <v>39</v>
      </c>
      <c r="F700" t="s">
        <v>459</v>
      </c>
      <c r="G700" t="s">
        <v>496</v>
      </c>
      <c r="H700" t="s">
        <v>587</v>
      </c>
      <c r="I700" t="s">
        <v>41</v>
      </c>
      <c r="J700" t="s">
        <v>199</v>
      </c>
      <c r="K700" s="13">
        <v>3.2000000000000001E-7</v>
      </c>
      <c r="L700" t="s">
        <v>461</v>
      </c>
      <c r="O700" t="s">
        <v>462</v>
      </c>
      <c r="Q700" t="str">
        <f>IFERROR(VLOOKUP($J$2:$J$12502,Pollutant_mapping!$A$2:$B$9,2, FALSE),"")</f>
        <v/>
      </c>
    </row>
    <row r="701" spans="1:17" hidden="1">
      <c r="A701" t="s">
        <v>455</v>
      </c>
      <c r="B701" t="s">
        <v>456</v>
      </c>
      <c r="C701" t="s">
        <v>457</v>
      </c>
      <c r="D701" t="s">
        <v>588</v>
      </c>
      <c r="E701" t="s">
        <v>39</v>
      </c>
      <c r="F701" t="s">
        <v>459</v>
      </c>
      <c r="G701" t="s">
        <v>496</v>
      </c>
      <c r="H701" t="s">
        <v>589</v>
      </c>
      <c r="I701" t="s">
        <v>41</v>
      </c>
      <c r="J701" t="s">
        <v>199</v>
      </c>
      <c r="K701" s="13">
        <v>3.2000000000000001E-7</v>
      </c>
      <c r="L701" t="s">
        <v>461</v>
      </c>
      <c r="O701" t="s">
        <v>462</v>
      </c>
      <c r="Q701" t="str">
        <f>IFERROR(VLOOKUP($J$2:$J$12502,Pollutant_mapping!$A$2:$B$9,2, FALSE),"")</f>
        <v/>
      </c>
    </row>
    <row r="702" spans="1:17" hidden="1">
      <c r="A702" t="s">
        <v>455</v>
      </c>
      <c r="B702" t="s">
        <v>456</v>
      </c>
      <c r="C702" t="s">
        <v>457</v>
      </c>
      <c r="D702" t="s">
        <v>590</v>
      </c>
      <c r="E702" t="s">
        <v>39</v>
      </c>
      <c r="F702" t="s">
        <v>459</v>
      </c>
      <c r="G702" t="s">
        <v>496</v>
      </c>
      <c r="H702" t="s">
        <v>591</v>
      </c>
      <c r="I702" t="s">
        <v>41</v>
      </c>
      <c r="J702" t="s">
        <v>199</v>
      </c>
      <c r="K702" s="13">
        <v>3.2000000000000001E-7</v>
      </c>
      <c r="L702" t="s">
        <v>461</v>
      </c>
      <c r="O702" t="s">
        <v>462</v>
      </c>
      <c r="Q702" t="str">
        <f>IFERROR(VLOOKUP($J$2:$J$12502,Pollutant_mapping!$A$2:$B$9,2, FALSE),"")</f>
        <v/>
      </c>
    </row>
    <row r="703" spans="1:17" hidden="1">
      <c r="A703" t="s">
        <v>455</v>
      </c>
      <c r="B703" t="s">
        <v>456</v>
      </c>
      <c r="C703" t="s">
        <v>457</v>
      </c>
      <c r="D703" t="s">
        <v>592</v>
      </c>
      <c r="E703" t="s">
        <v>39</v>
      </c>
      <c r="F703" t="s">
        <v>459</v>
      </c>
      <c r="G703" t="s">
        <v>496</v>
      </c>
      <c r="H703" t="s">
        <v>593</v>
      </c>
      <c r="I703" t="s">
        <v>41</v>
      </c>
      <c r="J703" t="s">
        <v>199</v>
      </c>
      <c r="K703" s="13">
        <v>3.2000000000000001E-7</v>
      </c>
      <c r="L703" t="s">
        <v>461</v>
      </c>
      <c r="O703" t="s">
        <v>462</v>
      </c>
      <c r="Q703" t="str">
        <f>IFERROR(VLOOKUP($J$2:$J$12502,Pollutant_mapping!$A$2:$B$9,2, FALSE),"")</f>
        <v/>
      </c>
    </row>
    <row r="704" spans="1:17" hidden="1">
      <c r="A704" t="s">
        <v>455</v>
      </c>
      <c r="B704" t="s">
        <v>456</v>
      </c>
      <c r="C704" t="s">
        <v>457</v>
      </c>
      <c r="D704" t="s">
        <v>594</v>
      </c>
      <c r="E704" t="s">
        <v>39</v>
      </c>
      <c r="F704" t="s">
        <v>459</v>
      </c>
      <c r="G704" t="s">
        <v>496</v>
      </c>
      <c r="H704" t="s">
        <v>595</v>
      </c>
      <c r="I704" t="s">
        <v>41</v>
      </c>
      <c r="J704" t="s">
        <v>199</v>
      </c>
      <c r="K704" s="13">
        <v>3.2000000000000001E-7</v>
      </c>
      <c r="L704" t="s">
        <v>461</v>
      </c>
      <c r="O704" t="s">
        <v>462</v>
      </c>
      <c r="Q704" t="str">
        <f>IFERROR(VLOOKUP($J$2:$J$12502,Pollutant_mapping!$A$2:$B$9,2, FALSE),"")</f>
        <v/>
      </c>
    </row>
    <row r="705" spans="1:17" hidden="1">
      <c r="A705" t="s">
        <v>455</v>
      </c>
      <c r="B705" t="s">
        <v>456</v>
      </c>
      <c r="C705" t="s">
        <v>457</v>
      </c>
      <c r="D705" t="s">
        <v>596</v>
      </c>
      <c r="E705" t="s">
        <v>39</v>
      </c>
      <c r="F705" t="s">
        <v>459</v>
      </c>
      <c r="G705" t="s">
        <v>496</v>
      </c>
      <c r="H705" t="s">
        <v>597</v>
      </c>
      <c r="I705" t="s">
        <v>41</v>
      </c>
      <c r="J705" t="s">
        <v>199</v>
      </c>
      <c r="K705" s="13">
        <v>3.2000000000000001E-7</v>
      </c>
      <c r="L705" t="s">
        <v>461</v>
      </c>
      <c r="O705" t="s">
        <v>462</v>
      </c>
      <c r="Q705" t="str">
        <f>IFERROR(VLOOKUP($J$2:$J$12502,Pollutant_mapping!$A$2:$B$9,2, FALSE),"")</f>
        <v/>
      </c>
    </row>
    <row r="706" spans="1:17" hidden="1">
      <c r="A706" t="s">
        <v>455</v>
      </c>
      <c r="B706" t="s">
        <v>456</v>
      </c>
      <c r="C706" t="s">
        <v>457</v>
      </c>
      <c r="D706" t="s">
        <v>598</v>
      </c>
      <c r="E706" t="s">
        <v>39</v>
      </c>
      <c r="F706" t="s">
        <v>459</v>
      </c>
      <c r="G706" t="s">
        <v>496</v>
      </c>
      <c r="H706" t="s">
        <v>599</v>
      </c>
      <c r="I706" t="s">
        <v>41</v>
      </c>
      <c r="J706" t="s">
        <v>199</v>
      </c>
      <c r="K706" s="13">
        <v>3.2000000000000001E-7</v>
      </c>
      <c r="L706" t="s">
        <v>461</v>
      </c>
      <c r="O706" t="s">
        <v>462</v>
      </c>
      <c r="Q706" t="str">
        <f>IFERROR(VLOOKUP($J$2:$J$12502,Pollutant_mapping!$A$2:$B$9,2, FALSE),"")</f>
        <v/>
      </c>
    </row>
    <row r="707" spans="1:17" hidden="1">
      <c r="A707" t="s">
        <v>455</v>
      </c>
      <c r="B707" t="s">
        <v>456</v>
      </c>
      <c r="C707" t="s">
        <v>457</v>
      </c>
      <c r="D707" t="s">
        <v>600</v>
      </c>
      <c r="E707" t="s">
        <v>39</v>
      </c>
      <c r="F707" t="s">
        <v>459</v>
      </c>
      <c r="G707" t="s">
        <v>496</v>
      </c>
      <c r="H707" t="s">
        <v>601</v>
      </c>
      <c r="I707" t="s">
        <v>41</v>
      </c>
      <c r="J707" t="s">
        <v>199</v>
      </c>
      <c r="K707" s="13">
        <v>3.2000000000000001E-7</v>
      </c>
      <c r="L707" t="s">
        <v>461</v>
      </c>
      <c r="O707" t="s">
        <v>462</v>
      </c>
      <c r="Q707" t="str">
        <f>IFERROR(VLOOKUP($J$2:$J$12502,Pollutant_mapping!$A$2:$B$9,2, FALSE),"")</f>
        <v/>
      </c>
    </row>
    <row r="708" spans="1:17" hidden="1">
      <c r="A708" t="s">
        <v>455</v>
      </c>
      <c r="B708" t="s">
        <v>456</v>
      </c>
      <c r="C708" t="s">
        <v>457</v>
      </c>
      <c r="D708" t="s">
        <v>602</v>
      </c>
      <c r="E708" t="s">
        <v>39</v>
      </c>
      <c r="F708" t="s">
        <v>459</v>
      </c>
      <c r="G708" t="s">
        <v>496</v>
      </c>
      <c r="H708" t="s">
        <v>603</v>
      </c>
      <c r="I708" t="s">
        <v>41</v>
      </c>
      <c r="J708" t="s">
        <v>199</v>
      </c>
      <c r="K708" s="13">
        <v>3.2000000000000001E-7</v>
      </c>
      <c r="L708" t="s">
        <v>461</v>
      </c>
      <c r="O708" t="s">
        <v>462</v>
      </c>
      <c r="Q708" t="str">
        <f>IFERROR(VLOOKUP($J$2:$J$12502,Pollutant_mapping!$A$2:$B$9,2, FALSE),"")</f>
        <v/>
      </c>
    </row>
    <row r="709" spans="1:17" hidden="1">
      <c r="A709" t="s">
        <v>455</v>
      </c>
      <c r="B709" t="s">
        <v>456</v>
      </c>
      <c r="C709" t="s">
        <v>457</v>
      </c>
      <c r="D709" t="s">
        <v>604</v>
      </c>
      <c r="E709" t="s">
        <v>39</v>
      </c>
      <c r="F709" t="s">
        <v>459</v>
      </c>
      <c r="G709" t="s">
        <v>496</v>
      </c>
      <c r="H709" t="s">
        <v>605</v>
      </c>
      <c r="I709" t="s">
        <v>41</v>
      </c>
      <c r="J709" t="s">
        <v>199</v>
      </c>
      <c r="K709" s="13">
        <v>3.2000000000000001E-7</v>
      </c>
      <c r="L709" t="s">
        <v>461</v>
      </c>
      <c r="O709" t="s">
        <v>462</v>
      </c>
      <c r="Q709" t="str">
        <f>IFERROR(VLOOKUP($J$2:$J$12502,Pollutant_mapping!$A$2:$B$9,2, FALSE),"")</f>
        <v/>
      </c>
    </row>
    <row r="710" spans="1:17" hidden="1">
      <c r="A710" t="s">
        <v>455</v>
      </c>
      <c r="B710" t="s">
        <v>456</v>
      </c>
      <c r="C710" t="s">
        <v>457</v>
      </c>
      <c r="D710" t="s">
        <v>606</v>
      </c>
      <c r="E710" t="s">
        <v>39</v>
      </c>
      <c r="F710" t="s">
        <v>459</v>
      </c>
      <c r="G710" t="s">
        <v>496</v>
      </c>
      <c r="H710" t="s">
        <v>607</v>
      </c>
      <c r="I710" t="s">
        <v>41</v>
      </c>
      <c r="J710" t="s">
        <v>199</v>
      </c>
      <c r="K710" s="13">
        <v>3.2000000000000001E-7</v>
      </c>
      <c r="L710" t="s">
        <v>461</v>
      </c>
      <c r="O710" t="s">
        <v>462</v>
      </c>
      <c r="Q710" t="str">
        <f>IFERROR(VLOOKUP($J$2:$J$12502,Pollutant_mapping!$A$2:$B$9,2, FALSE),"")</f>
        <v/>
      </c>
    </row>
    <row r="711" spans="1:17" hidden="1">
      <c r="A711" t="s">
        <v>455</v>
      </c>
      <c r="B711" t="s">
        <v>456</v>
      </c>
      <c r="C711" t="s">
        <v>457</v>
      </c>
      <c r="D711" t="s">
        <v>608</v>
      </c>
      <c r="E711" t="s">
        <v>39</v>
      </c>
      <c r="F711" t="s">
        <v>459</v>
      </c>
      <c r="G711" t="s">
        <v>496</v>
      </c>
      <c r="H711" t="s">
        <v>609</v>
      </c>
      <c r="I711" t="s">
        <v>41</v>
      </c>
      <c r="J711" t="s">
        <v>199</v>
      </c>
      <c r="K711" s="13">
        <v>3.2000000000000001E-7</v>
      </c>
      <c r="L711" t="s">
        <v>461</v>
      </c>
      <c r="O711" t="s">
        <v>462</v>
      </c>
      <c r="Q711" t="str">
        <f>IFERROR(VLOOKUP($J$2:$J$12502,Pollutant_mapping!$A$2:$B$9,2, FALSE),"")</f>
        <v/>
      </c>
    </row>
    <row r="712" spans="1:17" hidden="1">
      <c r="A712" t="s">
        <v>455</v>
      </c>
      <c r="B712" t="s">
        <v>456</v>
      </c>
      <c r="C712" t="s">
        <v>457</v>
      </c>
      <c r="D712" t="s">
        <v>610</v>
      </c>
      <c r="E712" t="s">
        <v>39</v>
      </c>
      <c r="F712" t="s">
        <v>459</v>
      </c>
      <c r="G712" t="s">
        <v>496</v>
      </c>
      <c r="H712" t="s">
        <v>611</v>
      </c>
      <c r="I712" t="s">
        <v>41</v>
      </c>
      <c r="J712" t="s">
        <v>199</v>
      </c>
      <c r="K712" s="13">
        <v>3.2000000000000001E-7</v>
      </c>
      <c r="L712" t="s">
        <v>461</v>
      </c>
      <c r="O712" t="s">
        <v>462</v>
      </c>
      <c r="Q712" t="str">
        <f>IFERROR(VLOOKUP($J$2:$J$12502,Pollutant_mapping!$A$2:$B$9,2, FALSE),"")</f>
        <v/>
      </c>
    </row>
    <row r="713" spans="1:17" hidden="1">
      <c r="A713" t="s">
        <v>455</v>
      </c>
      <c r="B713" t="s">
        <v>456</v>
      </c>
      <c r="C713" t="s">
        <v>457</v>
      </c>
      <c r="D713" t="s">
        <v>612</v>
      </c>
      <c r="E713" t="s">
        <v>39</v>
      </c>
      <c r="F713" t="s">
        <v>459</v>
      </c>
      <c r="G713" t="s">
        <v>496</v>
      </c>
      <c r="H713" t="s">
        <v>613</v>
      </c>
      <c r="I713" t="s">
        <v>41</v>
      </c>
      <c r="J713" t="s">
        <v>199</v>
      </c>
      <c r="K713" s="13">
        <v>3.2000000000000001E-7</v>
      </c>
      <c r="L713" t="s">
        <v>461</v>
      </c>
      <c r="O713" t="s">
        <v>462</v>
      </c>
      <c r="Q713" t="str">
        <f>IFERROR(VLOOKUP($J$2:$J$12502,Pollutant_mapping!$A$2:$B$9,2, FALSE),"")</f>
        <v/>
      </c>
    </row>
    <row r="714" spans="1:17" hidden="1">
      <c r="A714" t="s">
        <v>455</v>
      </c>
      <c r="B714" t="s">
        <v>456</v>
      </c>
      <c r="C714" t="s">
        <v>457</v>
      </c>
      <c r="D714" t="s">
        <v>614</v>
      </c>
      <c r="E714" t="s">
        <v>39</v>
      </c>
      <c r="F714" t="s">
        <v>459</v>
      </c>
      <c r="G714" t="s">
        <v>496</v>
      </c>
      <c r="H714" t="s">
        <v>615</v>
      </c>
      <c r="I714" t="s">
        <v>41</v>
      </c>
      <c r="J714" t="s">
        <v>199</v>
      </c>
      <c r="K714" s="13">
        <v>3.2000000000000001E-7</v>
      </c>
      <c r="L714" t="s">
        <v>461</v>
      </c>
      <c r="O714" t="s">
        <v>462</v>
      </c>
      <c r="Q714" t="str">
        <f>IFERROR(VLOOKUP($J$2:$J$12502,Pollutant_mapping!$A$2:$B$9,2, FALSE),"")</f>
        <v/>
      </c>
    </row>
    <row r="715" spans="1:17" hidden="1">
      <c r="A715" t="s">
        <v>455</v>
      </c>
      <c r="B715" t="s">
        <v>456</v>
      </c>
      <c r="C715" t="s">
        <v>457</v>
      </c>
      <c r="D715" t="s">
        <v>616</v>
      </c>
      <c r="E715" t="s">
        <v>39</v>
      </c>
      <c r="F715" t="s">
        <v>459</v>
      </c>
      <c r="G715" t="s">
        <v>496</v>
      </c>
      <c r="H715" t="s">
        <v>617</v>
      </c>
      <c r="I715" t="s">
        <v>41</v>
      </c>
      <c r="J715" t="s">
        <v>199</v>
      </c>
      <c r="K715" s="13">
        <v>3.2000000000000001E-7</v>
      </c>
      <c r="L715" t="s">
        <v>461</v>
      </c>
      <c r="O715" t="s">
        <v>462</v>
      </c>
      <c r="Q715" t="str">
        <f>IFERROR(VLOOKUP($J$2:$J$12502,Pollutant_mapping!$A$2:$B$9,2, FALSE),"")</f>
        <v/>
      </c>
    </row>
    <row r="716" spans="1:17" hidden="1">
      <c r="A716" t="s">
        <v>455</v>
      </c>
      <c r="B716" t="s">
        <v>456</v>
      </c>
      <c r="C716" t="s">
        <v>457</v>
      </c>
      <c r="D716" t="s">
        <v>618</v>
      </c>
      <c r="E716" t="s">
        <v>39</v>
      </c>
      <c r="F716" t="s">
        <v>459</v>
      </c>
      <c r="G716" t="s">
        <v>496</v>
      </c>
      <c r="H716" t="s">
        <v>619</v>
      </c>
      <c r="I716" t="s">
        <v>41</v>
      </c>
      <c r="J716" t="s">
        <v>199</v>
      </c>
      <c r="K716" s="13">
        <v>3.2000000000000001E-7</v>
      </c>
      <c r="L716" t="s">
        <v>461</v>
      </c>
      <c r="O716" t="s">
        <v>462</v>
      </c>
      <c r="Q716" t="str">
        <f>IFERROR(VLOOKUP($J$2:$J$12502,Pollutant_mapping!$A$2:$B$9,2, FALSE),"")</f>
        <v/>
      </c>
    </row>
    <row r="717" spans="1:17" hidden="1">
      <c r="A717" t="s">
        <v>455</v>
      </c>
      <c r="B717" t="s">
        <v>456</v>
      </c>
      <c r="C717" t="s">
        <v>457</v>
      </c>
      <c r="D717" t="s">
        <v>620</v>
      </c>
      <c r="E717" t="s">
        <v>39</v>
      </c>
      <c r="F717" t="s">
        <v>459</v>
      </c>
      <c r="G717" t="s">
        <v>496</v>
      </c>
      <c r="H717" t="s">
        <v>621</v>
      </c>
      <c r="I717" t="s">
        <v>41</v>
      </c>
      <c r="J717" t="s">
        <v>199</v>
      </c>
      <c r="K717" s="13">
        <v>3.2000000000000001E-7</v>
      </c>
      <c r="L717" t="s">
        <v>461</v>
      </c>
      <c r="O717" t="s">
        <v>462</v>
      </c>
      <c r="Q717" t="str">
        <f>IFERROR(VLOOKUP($J$2:$J$12502,Pollutant_mapping!$A$2:$B$9,2, FALSE),"")</f>
        <v/>
      </c>
    </row>
    <row r="718" spans="1:17" hidden="1">
      <c r="A718" t="s">
        <v>455</v>
      </c>
      <c r="B718" t="s">
        <v>456</v>
      </c>
      <c r="C718" t="s">
        <v>457</v>
      </c>
      <c r="D718" t="s">
        <v>622</v>
      </c>
      <c r="E718" t="s">
        <v>39</v>
      </c>
      <c r="F718" t="s">
        <v>459</v>
      </c>
      <c r="G718" t="s">
        <v>496</v>
      </c>
      <c r="H718" t="s">
        <v>623</v>
      </c>
      <c r="I718" t="s">
        <v>41</v>
      </c>
      <c r="J718" t="s">
        <v>199</v>
      </c>
      <c r="K718" s="13">
        <v>3.2000000000000001E-7</v>
      </c>
      <c r="L718" t="s">
        <v>461</v>
      </c>
      <c r="O718" t="s">
        <v>462</v>
      </c>
      <c r="Q718" t="str">
        <f>IFERROR(VLOOKUP($J$2:$J$12502,Pollutant_mapping!$A$2:$B$9,2, FALSE),"")</f>
        <v/>
      </c>
    </row>
    <row r="719" spans="1:17" hidden="1">
      <c r="A719" t="s">
        <v>455</v>
      </c>
      <c r="B719" t="s">
        <v>456</v>
      </c>
      <c r="C719" t="s">
        <v>457</v>
      </c>
      <c r="D719" t="s">
        <v>624</v>
      </c>
      <c r="E719" t="s">
        <v>39</v>
      </c>
      <c r="F719" t="s">
        <v>459</v>
      </c>
      <c r="G719" t="s">
        <v>496</v>
      </c>
      <c r="H719" t="s">
        <v>625</v>
      </c>
      <c r="I719" t="s">
        <v>41</v>
      </c>
      <c r="J719" t="s">
        <v>199</v>
      </c>
      <c r="K719" s="13">
        <v>3.2000000000000001E-7</v>
      </c>
      <c r="L719" t="s">
        <v>461</v>
      </c>
      <c r="O719" t="s">
        <v>462</v>
      </c>
      <c r="Q719" t="str">
        <f>IFERROR(VLOOKUP($J$2:$J$12502,Pollutant_mapping!$A$2:$B$9,2, FALSE),"")</f>
        <v/>
      </c>
    </row>
    <row r="720" spans="1:17" hidden="1">
      <c r="A720" t="s">
        <v>455</v>
      </c>
      <c r="B720" t="s">
        <v>456</v>
      </c>
      <c r="C720" t="s">
        <v>457</v>
      </c>
      <c r="D720" t="s">
        <v>626</v>
      </c>
      <c r="E720" t="s">
        <v>39</v>
      </c>
      <c r="F720" t="s">
        <v>459</v>
      </c>
      <c r="G720" t="s">
        <v>496</v>
      </c>
      <c r="H720" t="s">
        <v>627</v>
      </c>
      <c r="I720" t="s">
        <v>41</v>
      </c>
      <c r="J720" t="s">
        <v>199</v>
      </c>
      <c r="K720" s="13">
        <v>3.2000000000000001E-7</v>
      </c>
      <c r="L720" t="s">
        <v>461</v>
      </c>
      <c r="O720" t="s">
        <v>462</v>
      </c>
      <c r="Q720" t="str">
        <f>IFERROR(VLOOKUP($J$2:$J$12502,Pollutant_mapping!$A$2:$B$9,2, FALSE),"")</f>
        <v/>
      </c>
    </row>
    <row r="721" spans="1:17" hidden="1">
      <c r="A721" t="s">
        <v>455</v>
      </c>
      <c r="B721" t="s">
        <v>456</v>
      </c>
      <c r="C721" t="s">
        <v>457</v>
      </c>
      <c r="D721" t="s">
        <v>628</v>
      </c>
      <c r="E721" t="s">
        <v>39</v>
      </c>
      <c r="F721" t="s">
        <v>459</v>
      </c>
      <c r="G721" t="s">
        <v>496</v>
      </c>
      <c r="H721" t="s">
        <v>629</v>
      </c>
      <c r="I721" t="s">
        <v>41</v>
      </c>
      <c r="J721" t="s">
        <v>199</v>
      </c>
      <c r="K721" s="13">
        <v>3.2000000000000001E-7</v>
      </c>
      <c r="L721" t="s">
        <v>461</v>
      </c>
      <c r="O721" t="s">
        <v>462</v>
      </c>
      <c r="Q721" t="str">
        <f>IFERROR(VLOOKUP($J$2:$J$12502,Pollutant_mapping!$A$2:$B$9,2, FALSE),"")</f>
        <v/>
      </c>
    </row>
    <row r="722" spans="1:17" hidden="1">
      <c r="A722" t="s">
        <v>455</v>
      </c>
      <c r="B722" t="s">
        <v>456</v>
      </c>
      <c r="C722" t="s">
        <v>457</v>
      </c>
      <c r="D722" t="s">
        <v>630</v>
      </c>
      <c r="E722" t="s">
        <v>39</v>
      </c>
      <c r="F722" t="s">
        <v>459</v>
      </c>
      <c r="G722" t="s">
        <v>496</v>
      </c>
      <c r="H722" t="s">
        <v>631</v>
      </c>
      <c r="I722" t="s">
        <v>41</v>
      </c>
      <c r="J722" t="s">
        <v>199</v>
      </c>
      <c r="K722" s="13">
        <v>3.2000000000000001E-7</v>
      </c>
      <c r="L722" t="s">
        <v>461</v>
      </c>
      <c r="O722" t="s">
        <v>462</v>
      </c>
      <c r="Q722" t="str">
        <f>IFERROR(VLOOKUP($J$2:$J$12502,Pollutant_mapping!$A$2:$B$9,2, FALSE),"")</f>
        <v/>
      </c>
    </row>
    <row r="723" spans="1:17" hidden="1">
      <c r="A723" t="s">
        <v>455</v>
      </c>
      <c r="B723" t="s">
        <v>456</v>
      </c>
      <c r="C723" t="s">
        <v>457</v>
      </c>
      <c r="D723" t="s">
        <v>632</v>
      </c>
      <c r="E723" t="s">
        <v>39</v>
      </c>
      <c r="F723" t="s">
        <v>459</v>
      </c>
      <c r="G723" t="s">
        <v>496</v>
      </c>
      <c r="H723" t="s">
        <v>633</v>
      </c>
      <c r="I723" t="s">
        <v>41</v>
      </c>
      <c r="J723" t="s">
        <v>199</v>
      </c>
      <c r="K723" s="13">
        <v>3.2000000000000001E-7</v>
      </c>
      <c r="L723" t="s">
        <v>461</v>
      </c>
      <c r="O723" t="s">
        <v>462</v>
      </c>
      <c r="Q723" t="str">
        <f>IFERROR(VLOOKUP($J$2:$J$12502,Pollutant_mapping!$A$2:$B$9,2, FALSE),"")</f>
        <v/>
      </c>
    </row>
    <row r="724" spans="1:17" hidden="1">
      <c r="A724" t="s">
        <v>455</v>
      </c>
      <c r="B724" t="s">
        <v>456</v>
      </c>
      <c r="C724" t="s">
        <v>457</v>
      </c>
      <c r="D724" t="s">
        <v>634</v>
      </c>
      <c r="E724" t="s">
        <v>39</v>
      </c>
      <c r="F724" t="s">
        <v>459</v>
      </c>
      <c r="G724" t="s">
        <v>496</v>
      </c>
      <c r="H724" t="s">
        <v>635</v>
      </c>
      <c r="I724" t="s">
        <v>41</v>
      </c>
      <c r="J724" t="s">
        <v>199</v>
      </c>
      <c r="K724" s="13">
        <v>3.2000000000000001E-7</v>
      </c>
      <c r="L724" t="s">
        <v>461</v>
      </c>
      <c r="O724" t="s">
        <v>462</v>
      </c>
      <c r="Q724" t="str">
        <f>IFERROR(VLOOKUP($J$2:$J$12502,Pollutant_mapping!$A$2:$B$9,2, FALSE),"")</f>
        <v/>
      </c>
    </row>
    <row r="725" spans="1:17" hidden="1">
      <c r="A725" t="s">
        <v>455</v>
      </c>
      <c r="B725" t="s">
        <v>456</v>
      </c>
      <c r="C725" t="s">
        <v>457</v>
      </c>
      <c r="D725" t="s">
        <v>636</v>
      </c>
      <c r="E725" t="s">
        <v>39</v>
      </c>
      <c r="F725" t="s">
        <v>459</v>
      </c>
      <c r="G725" t="s">
        <v>496</v>
      </c>
      <c r="H725" t="s">
        <v>637</v>
      </c>
      <c r="I725" t="s">
        <v>41</v>
      </c>
      <c r="J725" t="s">
        <v>199</v>
      </c>
      <c r="K725" s="13">
        <v>3.2000000000000001E-7</v>
      </c>
      <c r="L725" t="s">
        <v>461</v>
      </c>
      <c r="O725" t="s">
        <v>462</v>
      </c>
      <c r="Q725" t="str">
        <f>IFERROR(VLOOKUP($J$2:$J$12502,Pollutant_mapping!$A$2:$B$9,2, FALSE),"")</f>
        <v/>
      </c>
    </row>
    <row r="726" spans="1:17" hidden="1">
      <c r="A726" t="s">
        <v>455</v>
      </c>
      <c r="B726" t="s">
        <v>456</v>
      </c>
      <c r="C726" t="s">
        <v>457</v>
      </c>
      <c r="D726" t="s">
        <v>638</v>
      </c>
      <c r="E726" t="s">
        <v>39</v>
      </c>
      <c r="F726" t="s">
        <v>459</v>
      </c>
      <c r="G726" t="s">
        <v>496</v>
      </c>
      <c r="H726" t="s">
        <v>639</v>
      </c>
      <c r="I726" t="s">
        <v>41</v>
      </c>
      <c r="J726" t="s">
        <v>199</v>
      </c>
      <c r="K726" s="13">
        <v>3.2000000000000001E-7</v>
      </c>
      <c r="L726" t="s">
        <v>461</v>
      </c>
      <c r="O726" t="s">
        <v>462</v>
      </c>
      <c r="Q726" t="str">
        <f>IFERROR(VLOOKUP($J$2:$J$12502,Pollutant_mapping!$A$2:$B$9,2, FALSE),"")</f>
        <v/>
      </c>
    </row>
    <row r="727" spans="1:17" hidden="1">
      <c r="A727" t="s">
        <v>455</v>
      </c>
      <c r="B727" t="s">
        <v>456</v>
      </c>
      <c r="C727" t="s">
        <v>457</v>
      </c>
      <c r="D727" t="s">
        <v>640</v>
      </c>
      <c r="E727" t="s">
        <v>39</v>
      </c>
      <c r="F727" t="s">
        <v>459</v>
      </c>
      <c r="G727" t="s">
        <v>496</v>
      </c>
      <c r="H727" t="s">
        <v>641</v>
      </c>
      <c r="I727" t="s">
        <v>41</v>
      </c>
      <c r="J727" t="s">
        <v>199</v>
      </c>
      <c r="K727" s="13">
        <v>3.2000000000000001E-7</v>
      </c>
      <c r="L727" t="s">
        <v>461</v>
      </c>
      <c r="O727" t="s">
        <v>462</v>
      </c>
      <c r="Q727" t="str">
        <f>IFERROR(VLOOKUP($J$2:$J$12502,Pollutant_mapping!$A$2:$B$9,2, FALSE),"")</f>
        <v/>
      </c>
    </row>
    <row r="728" spans="1:17" hidden="1">
      <c r="A728" t="s">
        <v>455</v>
      </c>
      <c r="B728" t="s">
        <v>456</v>
      </c>
      <c r="C728" t="s">
        <v>457</v>
      </c>
      <c r="D728" t="s">
        <v>642</v>
      </c>
      <c r="E728" t="s">
        <v>39</v>
      </c>
      <c r="F728" t="s">
        <v>459</v>
      </c>
      <c r="G728" t="s">
        <v>496</v>
      </c>
      <c r="H728" t="s">
        <v>643</v>
      </c>
      <c r="I728" t="s">
        <v>41</v>
      </c>
      <c r="J728" t="s">
        <v>199</v>
      </c>
      <c r="K728" s="13">
        <v>3.2000000000000001E-7</v>
      </c>
      <c r="L728" t="s">
        <v>461</v>
      </c>
      <c r="O728" t="s">
        <v>462</v>
      </c>
      <c r="Q728" t="str">
        <f>IFERROR(VLOOKUP($J$2:$J$12502,Pollutant_mapping!$A$2:$B$9,2, FALSE),"")</f>
        <v/>
      </c>
    </row>
    <row r="729" spans="1:17" hidden="1">
      <c r="A729" t="s">
        <v>491</v>
      </c>
      <c r="B729" t="s">
        <v>492</v>
      </c>
      <c r="C729" t="s">
        <v>493</v>
      </c>
      <c r="D729" t="s">
        <v>528</v>
      </c>
      <c r="E729" t="s">
        <v>39</v>
      </c>
      <c r="F729" t="s">
        <v>495</v>
      </c>
      <c r="G729" t="s">
        <v>496</v>
      </c>
      <c r="H729" t="s">
        <v>511</v>
      </c>
      <c r="I729" t="s">
        <v>41</v>
      </c>
      <c r="J729" t="s">
        <v>202</v>
      </c>
      <c r="K729" s="13">
        <v>3.5999999999999999E-7</v>
      </c>
      <c r="L729" t="s">
        <v>461</v>
      </c>
      <c r="O729" t="s">
        <v>462</v>
      </c>
      <c r="Q729" t="str">
        <f>IFERROR(VLOOKUP($J$2:$J$12502,Pollutant_mapping!$A$2:$B$9,2, FALSE),"")</f>
        <v/>
      </c>
    </row>
    <row r="730" spans="1:17" hidden="1">
      <c r="A730" t="s">
        <v>491</v>
      </c>
      <c r="B730" t="s">
        <v>492</v>
      </c>
      <c r="C730" t="s">
        <v>493</v>
      </c>
      <c r="D730" t="s">
        <v>529</v>
      </c>
      <c r="E730" t="s">
        <v>39</v>
      </c>
      <c r="F730" t="s">
        <v>495</v>
      </c>
      <c r="G730" t="s">
        <v>496</v>
      </c>
      <c r="H730" t="s">
        <v>530</v>
      </c>
      <c r="I730" t="s">
        <v>41</v>
      </c>
      <c r="J730" t="s">
        <v>202</v>
      </c>
      <c r="K730" s="13">
        <v>3.5999999999999999E-7</v>
      </c>
      <c r="L730" t="s">
        <v>461</v>
      </c>
      <c r="O730" t="s">
        <v>462</v>
      </c>
      <c r="Q730" t="str">
        <f>IFERROR(VLOOKUP($J$2:$J$12502,Pollutant_mapping!$A$2:$B$9,2, FALSE),"")</f>
        <v/>
      </c>
    </row>
    <row r="731" spans="1:17" hidden="1">
      <c r="A731" t="s">
        <v>491</v>
      </c>
      <c r="B731" t="s">
        <v>492</v>
      </c>
      <c r="C731" t="s">
        <v>493</v>
      </c>
      <c r="D731" t="s">
        <v>531</v>
      </c>
      <c r="E731" t="s">
        <v>39</v>
      </c>
      <c r="F731" t="s">
        <v>495</v>
      </c>
      <c r="G731" t="s">
        <v>496</v>
      </c>
      <c r="H731" t="s">
        <v>532</v>
      </c>
      <c r="I731" t="s">
        <v>41</v>
      </c>
      <c r="J731" t="s">
        <v>202</v>
      </c>
      <c r="K731" s="13">
        <v>3.5999999999999999E-7</v>
      </c>
      <c r="L731" t="s">
        <v>461</v>
      </c>
      <c r="O731" t="s">
        <v>462</v>
      </c>
      <c r="Q731" t="str">
        <f>IFERROR(VLOOKUP($J$2:$J$12502,Pollutant_mapping!$A$2:$B$9,2, FALSE),"")</f>
        <v/>
      </c>
    </row>
    <row r="732" spans="1:17" hidden="1">
      <c r="A732" t="s">
        <v>491</v>
      </c>
      <c r="B732" t="s">
        <v>492</v>
      </c>
      <c r="C732" t="s">
        <v>493</v>
      </c>
      <c r="D732" t="s">
        <v>533</v>
      </c>
      <c r="E732" t="s">
        <v>39</v>
      </c>
      <c r="F732" t="s">
        <v>495</v>
      </c>
      <c r="G732" t="s">
        <v>496</v>
      </c>
      <c r="H732" t="s">
        <v>534</v>
      </c>
      <c r="I732" t="s">
        <v>41</v>
      </c>
      <c r="J732" t="s">
        <v>202</v>
      </c>
      <c r="K732" s="13">
        <v>3.5999999999999999E-7</v>
      </c>
      <c r="L732" t="s">
        <v>461</v>
      </c>
      <c r="O732" t="s">
        <v>462</v>
      </c>
      <c r="Q732" t="str">
        <f>IFERROR(VLOOKUP($J$2:$J$12502,Pollutant_mapping!$A$2:$B$9,2, FALSE),"")</f>
        <v/>
      </c>
    </row>
    <row r="733" spans="1:17" hidden="1">
      <c r="A733" t="s">
        <v>491</v>
      </c>
      <c r="B733" t="s">
        <v>492</v>
      </c>
      <c r="C733" t="s">
        <v>493</v>
      </c>
      <c r="D733" t="s">
        <v>535</v>
      </c>
      <c r="E733" t="s">
        <v>39</v>
      </c>
      <c r="F733" t="s">
        <v>495</v>
      </c>
      <c r="G733" t="s">
        <v>496</v>
      </c>
      <c r="H733" t="s">
        <v>536</v>
      </c>
      <c r="I733" t="s">
        <v>41</v>
      </c>
      <c r="J733" t="s">
        <v>202</v>
      </c>
      <c r="K733" s="13">
        <v>3.5999999999999999E-7</v>
      </c>
      <c r="L733" t="s">
        <v>461</v>
      </c>
      <c r="O733" t="s">
        <v>462</v>
      </c>
      <c r="Q733" t="str">
        <f>IFERROR(VLOOKUP($J$2:$J$12502,Pollutant_mapping!$A$2:$B$9,2, FALSE),"")</f>
        <v/>
      </c>
    </row>
    <row r="734" spans="1:17" hidden="1">
      <c r="A734" t="s">
        <v>491</v>
      </c>
      <c r="B734" t="s">
        <v>492</v>
      </c>
      <c r="C734" t="s">
        <v>493</v>
      </c>
      <c r="D734" t="s">
        <v>537</v>
      </c>
      <c r="E734" t="s">
        <v>39</v>
      </c>
      <c r="F734" t="s">
        <v>495</v>
      </c>
      <c r="G734" t="s">
        <v>496</v>
      </c>
      <c r="H734" t="s">
        <v>538</v>
      </c>
      <c r="I734" t="s">
        <v>41</v>
      </c>
      <c r="J734" t="s">
        <v>202</v>
      </c>
      <c r="K734" s="13">
        <v>3.5999999999999999E-7</v>
      </c>
      <c r="L734" t="s">
        <v>461</v>
      </c>
      <c r="O734" t="s">
        <v>462</v>
      </c>
      <c r="Q734" t="str">
        <f>IFERROR(VLOOKUP($J$2:$J$12502,Pollutant_mapping!$A$2:$B$9,2, FALSE),"")</f>
        <v/>
      </c>
    </row>
    <row r="735" spans="1:17" hidden="1">
      <c r="A735" t="s">
        <v>491</v>
      </c>
      <c r="B735" t="s">
        <v>492</v>
      </c>
      <c r="C735" t="s">
        <v>493</v>
      </c>
      <c r="D735" t="s">
        <v>539</v>
      </c>
      <c r="E735" t="s">
        <v>39</v>
      </c>
      <c r="F735" t="s">
        <v>495</v>
      </c>
      <c r="G735" t="s">
        <v>496</v>
      </c>
      <c r="H735" t="s">
        <v>540</v>
      </c>
      <c r="I735" t="s">
        <v>41</v>
      </c>
      <c r="J735" t="s">
        <v>202</v>
      </c>
      <c r="K735" s="13">
        <v>3.5999999999999999E-7</v>
      </c>
      <c r="L735" t="s">
        <v>461</v>
      </c>
      <c r="O735" t="s">
        <v>462</v>
      </c>
      <c r="Q735" t="str">
        <f>IFERROR(VLOOKUP($J$2:$J$12502,Pollutant_mapping!$A$2:$B$9,2, FALSE),"")</f>
        <v/>
      </c>
    </row>
    <row r="736" spans="1:17" hidden="1">
      <c r="A736" t="s">
        <v>491</v>
      </c>
      <c r="B736" t="s">
        <v>492</v>
      </c>
      <c r="C736" t="s">
        <v>493</v>
      </c>
      <c r="D736" t="s">
        <v>541</v>
      </c>
      <c r="E736" t="s">
        <v>39</v>
      </c>
      <c r="F736" t="s">
        <v>495</v>
      </c>
      <c r="G736" t="s">
        <v>496</v>
      </c>
      <c r="H736" t="s">
        <v>542</v>
      </c>
      <c r="I736" t="s">
        <v>41</v>
      </c>
      <c r="J736" t="s">
        <v>202</v>
      </c>
      <c r="K736" s="13">
        <v>3.5999999999999999E-7</v>
      </c>
      <c r="L736" t="s">
        <v>461</v>
      </c>
      <c r="O736" t="s">
        <v>462</v>
      </c>
      <c r="Q736" t="str">
        <f>IFERROR(VLOOKUP($J$2:$J$12502,Pollutant_mapping!$A$2:$B$9,2, FALSE),"")</f>
        <v/>
      </c>
    </row>
    <row r="737" spans="1:17" hidden="1">
      <c r="A737" t="s">
        <v>491</v>
      </c>
      <c r="B737" t="s">
        <v>492</v>
      </c>
      <c r="C737" t="s">
        <v>493</v>
      </c>
      <c r="D737" t="s">
        <v>543</v>
      </c>
      <c r="E737" t="s">
        <v>39</v>
      </c>
      <c r="F737" t="s">
        <v>495</v>
      </c>
      <c r="G737" t="s">
        <v>496</v>
      </c>
      <c r="H737" t="s">
        <v>544</v>
      </c>
      <c r="I737" t="s">
        <v>41</v>
      </c>
      <c r="J737" t="s">
        <v>202</v>
      </c>
      <c r="K737" s="13">
        <v>3.5999999999999999E-7</v>
      </c>
      <c r="L737" t="s">
        <v>461</v>
      </c>
      <c r="O737" t="s">
        <v>462</v>
      </c>
      <c r="Q737" t="str">
        <f>IFERROR(VLOOKUP($J$2:$J$12502,Pollutant_mapping!$A$2:$B$9,2, FALSE),"")</f>
        <v/>
      </c>
    </row>
    <row r="738" spans="1:17" hidden="1">
      <c r="A738" t="s">
        <v>491</v>
      </c>
      <c r="B738" t="s">
        <v>492</v>
      </c>
      <c r="C738" t="s">
        <v>493</v>
      </c>
      <c r="D738" t="s">
        <v>545</v>
      </c>
      <c r="E738" t="s">
        <v>39</v>
      </c>
      <c r="F738" t="s">
        <v>546</v>
      </c>
      <c r="G738" t="s">
        <v>547</v>
      </c>
      <c r="H738" t="s">
        <v>548</v>
      </c>
      <c r="I738" t="s">
        <v>41</v>
      </c>
      <c r="J738" t="s">
        <v>202</v>
      </c>
      <c r="K738" s="13">
        <v>3.5999999999999999E-7</v>
      </c>
      <c r="L738" t="s">
        <v>461</v>
      </c>
      <c r="O738" t="s">
        <v>462</v>
      </c>
      <c r="Q738" t="str">
        <f>IFERROR(VLOOKUP($J$2:$J$12502,Pollutant_mapping!$A$2:$B$9,2, FALSE),"")</f>
        <v/>
      </c>
    </row>
    <row r="739" spans="1:17" hidden="1">
      <c r="A739" t="s">
        <v>491</v>
      </c>
      <c r="B739" t="s">
        <v>492</v>
      </c>
      <c r="C739" t="s">
        <v>493</v>
      </c>
      <c r="D739" t="s">
        <v>549</v>
      </c>
      <c r="E739" t="s">
        <v>39</v>
      </c>
      <c r="F739" t="s">
        <v>546</v>
      </c>
      <c r="G739" t="s">
        <v>547</v>
      </c>
      <c r="H739" t="s">
        <v>550</v>
      </c>
      <c r="I739" t="s">
        <v>41</v>
      </c>
      <c r="J739" t="s">
        <v>202</v>
      </c>
      <c r="K739" s="13">
        <v>3.5999999999999999E-7</v>
      </c>
      <c r="L739" t="s">
        <v>461</v>
      </c>
      <c r="O739" t="s">
        <v>462</v>
      </c>
      <c r="Q739" t="str">
        <f>IFERROR(VLOOKUP($J$2:$J$12502,Pollutant_mapping!$A$2:$B$9,2, FALSE),"")</f>
        <v/>
      </c>
    </row>
    <row r="740" spans="1:17" hidden="1">
      <c r="A740" t="s">
        <v>491</v>
      </c>
      <c r="B740" t="s">
        <v>492</v>
      </c>
      <c r="C740" t="s">
        <v>493</v>
      </c>
      <c r="D740" t="s">
        <v>551</v>
      </c>
      <c r="E740" t="s">
        <v>39</v>
      </c>
      <c r="F740" t="s">
        <v>546</v>
      </c>
      <c r="G740" t="s">
        <v>547</v>
      </c>
      <c r="H740" t="s">
        <v>552</v>
      </c>
      <c r="I740" t="s">
        <v>41</v>
      </c>
      <c r="J740" t="s">
        <v>202</v>
      </c>
      <c r="K740" s="13">
        <v>3.5999999999999999E-7</v>
      </c>
      <c r="L740" t="s">
        <v>461</v>
      </c>
      <c r="O740" t="s">
        <v>462</v>
      </c>
      <c r="Q740" t="str">
        <f>IFERROR(VLOOKUP($J$2:$J$12502,Pollutant_mapping!$A$2:$B$9,2, FALSE),"")</f>
        <v/>
      </c>
    </row>
    <row r="741" spans="1:17" hidden="1">
      <c r="A741" t="s">
        <v>491</v>
      </c>
      <c r="B741" t="s">
        <v>492</v>
      </c>
      <c r="C741" t="s">
        <v>493</v>
      </c>
      <c r="D741" t="s">
        <v>553</v>
      </c>
      <c r="E741" t="s">
        <v>39</v>
      </c>
      <c r="F741" t="s">
        <v>546</v>
      </c>
      <c r="G741" t="s">
        <v>547</v>
      </c>
      <c r="H741" t="s">
        <v>554</v>
      </c>
      <c r="I741" t="s">
        <v>41</v>
      </c>
      <c r="J741" t="s">
        <v>202</v>
      </c>
      <c r="K741" s="13">
        <v>3.5999999999999999E-7</v>
      </c>
      <c r="L741" t="s">
        <v>461</v>
      </c>
      <c r="O741" t="s">
        <v>462</v>
      </c>
      <c r="Q741" t="str">
        <f>IFERROR(VLOOKUP($J$2:$J$12502,Pollutant_mapping!$A$2:$B$9,2, FALSE),"")</f>
        <v/>
      </c>
    </row>
    <row r="742" spans="1:17" hidden="1">
      <c r="A742" t="s">
        <v>491</v>
      </c>
      <c r="B742" t="s">
        <v>492</v>
      </c>
      <c r="C742" t="s">
        <v>493</v>
      </c>
      <c r="D742" t="s">
        <v>555</v>
      </c>
      <c r="E742" t="s">
        <v>39</v>
      </c>
      <c r="F742" t="s">
        <v>546</v>
      </c>
      <c r="G742" t="s">
        <v>547</v>
      </c>
      <c r="H742" t="s">
        <v>556</v>
      </c>
      <c r="I742" t="s">
        <v>41</v>
      </c>
      <c r="J742" t="s">
        <v>202</v>
      </c>
      <c r="K742" s="13">
        <v>3.5999999999999999E-7</v>
      </c>
      <c r="L742" t="s">
        <v>461</v>
      </c>
      <c r="O742" t="s">
        <v>462</v>
      </c>
      <c r="Q742" t="str">
        <f>IFERROR(VLOOKUP($J$2:$J$12502,Pollutant_mapping!$A$2:$B$9,2, FALSE),"")</f>
        <v/>
      </c>
    </row>
    <row r="743" spans="1:17" hidden="1">
      <c r="A743" t="s">
        <v>491</v>
      </c>
      <c r="B743" t="s">
        <v>492</v>
      </c>
      <c r="C743" t="s">
        <v>493</v>
      </c>
      <c r="D743" t="s">
        <v>557</v>
      </c>
      <c r="E743" t="s">
        <v>39</v>
      </c>
      <c r="F743" t="s">
        <v>546</v>
      </c>
      <c r="G743" t="s">
        <v>547</v>
      </c>
      <c r="H743" t="s">
        <v>558</v>
      </c>
      <c r="I743" t="s">
        <v>41</v>
      </c>
      <c r="J743" t="s">
        <v>202</v>
      </c>
      <c r="K743" s="13">
        <v>3.5999999999999999E-7</v>
      </c>
      <c r="L743" t="s">
        <v>461</v>
      </c>
      <c r="O743" t="s">
        <v>462</v>
      </c>
      <c r="Q743" t="str">
        <f>IFERROR(VLOOKUP($J$2:$J$12502,Pollutant_mapping!$A$2:$B$9,2, FALSE),"")</f>
        <v/>
      </c>
    </row>
    <row r="744" spans="1:17" hidden="1">
      <c r="A744" t="s">
        <v>455</v>
      </c>
      <c r="B744" t="s">
        <v>456</v>
      </c>
      <c r="C744" t="s">
        <v>457</v>
      </c>
      <c r="D744" t="s">
        <v>559</v>
      </c>
      <c r="E744" t="s">
        <v>39</v>
      </c>
      <c r="F744" t="s">
        <v>459</v>
      </c>
      <c r="G744" t="s">
        <v>487</v>
      </c>
      <c r="H744" t="s">
        <v>560</v>
      </c>
      <c r="I744" t="s">
        <v>41</v>
      </c>
      <c r="J744" t="s">
        <v>202</v>
      </c>
      <c r="K744" s="13">
        <v>3.5999999999999999E-7</v>
      </c>
      <c r="L744" t="s">
        <v>461</v>
      </c>
      <c r="O744" t="s">
        <v>462</v>
      </c>
      <c r="Q744" t="str">
        <f>IFERROR(VLOOKUP($J$2:$J$12502,Pollutant_mapping!$A$2:$B$9,2, FALSE),"")</f>
        <v/>
      </c>
    </row>
    <row r="745" spans="1:17" hidden="1">
      <c r="A745" t="s">
        <v>455</v>
      </c>
      <c r="B745" t="s">
        <v>456</v>
      </c>
      <c r="C745" t="s">
        <v>457</v>
      </c>
      <c r="D745" t="s">
        <v>561</v>
      </c>
      <c r="E745" t="s">
        <v>39</v>
      </c>
      <c r="F745" t="s">
        <v>459</v>
      </c>
      <c r="G745" t="s">
        <v>562</v>
      </c>
      <c r="H745" t="s">
        <v>563</v>
      </c>
      <c r="I745" t="s">
        <v>41</v>
      </c>
      <c r="J745" t="s">
        <v>202</v>
      </c>
      <c r="K745" s="13">
        <v>3.5999999999999999E-7</v>
      </c>
      <c r="L745" t="s">
        <v>461</v>
      </c>
      <c r="O745" t="s">
        <v>462</v>
      </c>
      <c r="Q745" t="str">
        <f>IFERROR(VLOOKUP($J$2:$J$12502,Pollutant_mapping!$A$2:$B$9,2, FALSE),"")</f>
        <v/>
      </c>
    </row>
    <row r="746" spans="1:17" hidden="1">
      <c r="A746" t="s">
        <v>455</v>
      </c>
      <c r="B746" t="s">
        <v>456</v>
      </c>
      <c r="C746" t="s">
        <v>457</v>
      </c>
      <c r="D746" t="s">
        <v>564</v>
      </c>
      <c r="E746" t="s">
        <v>39</v>
      </c>
      <c r="F746" t="s">
        <v>459</v>
      </c>
      <c r="G746" t="s">
        <v>496</v>
      </c>
      <c r="H746" t="s">
        <v>565</v>
      </c>
      <c r="I746" t="s">
        <v>41</v>
      </c>
      <c r="J746" t="s">
        <v>202</v>
      </c>
      <c r="K746" s="13">
        <v>3.5999999999999999E-7</v>
      </c>
      <c r="L746" t="s">
        <v>461</v>
      </c>
      <c r="O746" t="s">
        <v>462</v>
      </c>
      <c r="Q746" t="str">
        <f>IFERROR(VLOOKUP($J$2:$J$12502,Pollutant_mapping!$A$2:$B$9,2, FALSE),"")</f>
        <v/>
      </c>
    </row>
    <row r="747" spans="1:17" hidden="1">
      <c r="A747" t="s">
        <v>455</v>
      </c>
      <c r="B747" t="s">
        <v>456</v>
      </c>
      <c r="C747" t="s">
        <v>457</v>
      </c>
      <c r="D747" t="s">
        <v>566</v>
      </c>
      <c r="E747" t="s">
        <v>39</v>
      </c>
      <c r="F747" t="s">
        <v>459</v>
      </c>
      <c r="G747" t="s">
        <v>496</v>
      </c>
      <c r="H747" t="s">
        <v>567</v>
      </c>
      <c r="I747" t="s">
        <v>41</v>
      </c>
      <c r="J747" t="s">
        <v>202</v>
      </c>
      <c r="K747" s="13">
        <v>3.5999999999999999E-7</v>
      </c>
      <c r="L747" t="s">
        <v>461</v>
      </c>
      <c r="O747" t="s">
        <v>462</v>
      </c>
      <c r="Q747" t="str">
        <f>IFERROR(VLOOKUP($J$2:$J$12502,Pollutant_mapping!$A$2:$B$9,2, FALSE),"")</f>
        <v/>
      </c>
    </row>
    <row r="748" spans="1:17" hidden="1">
      <c r="A748" t="s">
        <v>455</v>
      </c>
      <c r="B748" t="s">
        <v>456</v>
      </c>
      <c r="C748" t="s">
        <v>457</v>
      </c>
      <c r="D748" t="s">
        <v>568</v>
      </c>
      <c r="E748" t="s">
        <v>39</v>
      </c>
      <c r="F748" t="s">
        <v>459</v>
      </c>
      <c r="G748" t="s">
        <v>496</v>
      </c>
      <c r="H748" t="s">
        <v>569</v>
      </c>
      <c r="I748" t="s">
        <v>41</v>
      </c>
      <c r="J748" t="s">
        <v>202</v>
      </c>
      <c r="K748" s="13">
        <v>3.5999999999999999E-7</v>
      </c>
      <c r="L748" t="s">
        <v>461</v>
      </c>
      <c r="O748" t="s">
        <v>462</v>
      </c>
      <c r="Q748" t="str">
        <f>IFERROR(VLOOKUP($J$2:$J$12502,Pollutant_mapping!$A$2:$B$9,2, FALSE),"")</f>
        <v/>
      </c>
    </row>
    <row r="749" spans="1:17" hidden="1">
      <c r="A749" t="s">
        <v>471</v>
      </c>
      <c r="C749" t="s">
        <v>472</v>
      </c>
      <c r="D749" t="s">
        <v>570</v>
      </c>
      <c r="E749" t="s">
        <v>39</v>
      </c>
      <c r="F749" t="s">
        <v>474</v>
      </c>
      <c r="G749" t="s">
        <v>496</v>
      </c>
      <c r="H749" t="s">
        <v>571</v>
      </c>
      <c r="I749" t="s">
        <v>41</v>
      </c>
      <c r="J749" t="s">
        <v>202</v>
      </c>
      <c r="K749" s="13">
        <v>3.5999999999999999E-7</v>
      </c>
      <c r="L749" t="s">
        <v>461</v>
      </c>
      <c r="O749" t="s">
        <v>462</v>
      </c>
      <c r="Q749" t="str">
        <f>IFERROR(VLOOKUP($J$2:$J$12502,Pollutant_mapping!$A$2:$B$9,2, FALSE),"")</f>
        <v/>
      </c>
    </row>
    <row r="750" spans="1:17" hidden="1">
      <c r="A750" t="s">
        <v>471</v>
      </c>
      <c r="C750" t="s">
        <v>472</v>
      </c>
      <c r="D750" t="s">
        <v>572</v>
      </c>
      <c r="E750" t="s">
        <v>39</v>
      </c>
      <c r="F750" t="s">
        <v>474</v>
      </c>
      <c r="G750" t="s">
        <v>496</v>
      </c>
      <c r="H750" t="s">
        <v>573</v>
      </c>
      <c r="I750" t="s">
        <v>41</v>
      </c>
      <c r="J750" t="s">
        <v>202</v>
      </c>
      <c r="K750" s="13">
        <v>3.5999999999999999E-7</v>
      </c>
      <c r="L750" t="s">
        <v>461</v>
      </c>
      <c r="O750" t="s">
        <v>462</v>
      </c>
      <c r="Q750" t="str">
        <f>IFERROR(VLOOKUP($J$2:$J$12502,Pollutant_mapping!$A$2:$B$9,2, FALSE),"")</f>
        <v/>
      </c>
    </row>
    <row r="751" spans="1:17" hidden="1">
      <c r="A751" t="s">
        <v>471</v>
      </c>
      <c r="C751" t="s">
        <v>472</v>
      </c>
      <c r="D751" t="s">
        <v>574</v>
      </c>
      <c r="E751" t="s">
        <v>39</v>
      </c>
      <c r="F751" t="s">
        <v>474</v>
      </c>
      <c r="G751" t="s">
        <v>496</v>
      </c>
      <c r="H751" t="s">
        <v>575</v>
      </c>
      <c r="I751" t="s">
        <v>41</v>
      </c>
      <c r="J751" t="s">
        <v>202</v>
      </c>
      <c r="K751" s="13">
        <v>3.5999999999999999E-7</v>
      </c>
      <c r="L751" t="s">
        <v>461</v>
      </c>
      <c r="O751" t="s">
        <v>462</v>
      </c>
      <c r="Q751" t="str">
        <f>IFERROR(VLOOKUP($J$2:$J$12502,Pollutant_mapping!$A$2:$B$9,2, FALSE),"")</f>
        <v/>
      </c>
    </row>
    <row r="752" spans="1:17" hidden="1">
      <c r="A752" t="s">
        <v>471</v>
      </c>
      <c r="C752" t="s">
        <v>472</v>
      </c>
      <c r="D752" t="s">
        <v>576</v>
      </c>
      <c r="E752" t="s">
        <v>39</v>
      </c>
      <c r="F752" t="s">
        <v>474</v>
      </c>
      <c r="G752" t="s">
        <v>496</v>
      </c>
      <c r="H752" t="s">
        <v>577</v>
      </c>
      <c r="I752" t="s">
        <v>41</v>
      </c>
      <c r="J752" t="s">
        <v>202</v>
      </c>
      <c r="K752" s="13">
        <v>3.5999999999999999E-7</v>
      </c>
      <c r="L752" t="s">
        <v>461</v>
      </c>
      <c r="O752" t="s">
        <v>462</v>
      </c>
      <c r="Q752" t="str">
        <f>IFERROR(VLOOKUP($J$2:$J$12502,Pollutant_mapping!$A$2:$B$9,2, FALSE),"")</f>
        <v/>
      </c>
    </row>
    <row r="753" spans="1:17" hidden="1">
      <c r="A753" t="s">
        <v>471</v>
      </c>
      <c r="C753" t="s">
        <v>472</v>
      </c>
      <c r="D753" t="s">
        <v>578</v>
      </c>
      <c r="E753" t="s">
        <v>39</v>
      </c>
      <c r="F753" t="s">
        <v>474</v>
      </c>
      <c r="G753" t="s">
        <v>496</v>
      </c>
      <c r="H753" t="s">
        <v>579</v>
      </c>
      <c r="I753" t="s">
        <v>41</v>
      </c>
      <c r="J753" t="s">
        <v>202</v>
      </c>
      <c r="K753" s="13">
        <v>3.5999999999999999E-7</v>
      </c>
      <c r="L753" t="s">
        <v>461</v>
      </c>
      <c r="O753" t="s">
        <v>462</v>
      </c>
      <c r="Q753" t="str">
        <f>IFERROR(VLOOKUP($J$2:$J$12502,Pollutant_mapping!$A$2:$B$9,2, FALSE),"")</f>
        <v/>
      </c>
    </row>
    <row r="754" spans="1:17" hidden="1">
      <c r="A754" t="s">
        <v>471</v>
      </c>
      <c r="C754" t="s">
        <v>472</v>
      </c>
      <c r="D754" t="s">
        <v>580</v>
      </c>
      <c r="E754" t="s">
        <v>39</v>
      </c>
      <c r="F754" t="s">
        <v>474</v>
      </c>
      <c r="G754" t="s">
        <v>496</v>
      </c>
      <c r="H754" t="s">
        <v>581</v>
      </c>
      <c r="I754" t="s">
        <v>41</v>
      </c>
      <c r="J754" t="s">
        <v>202</v>
      </c>
      <c r="K754" s="13">
        <v>3.5999999999999999E-7</v>
      </c>
      <c r="L754" t="s">
        <v>461</v>
      </c>
      <c r="O754" t="s">
        <v>462</v>
      </c>
      <c r="Q754" t="str">
        <f>IFERROR(VLOOKUP($J$2:$J$12502,Pollutant_mapping!$A$2:$B$9,2, FALSE),"")</f>
        <v/>
      </c>
    </row>
    <row r="755" spans="1:17" hidden="1">
      <c r="A755" t="s">
        <v>471</v>
      </c>
      <c r="C755" t="s">
        <v>472</v>
      </c>
      <c r="D755" t="s">
        <v>582</v>
      </c>
      <c r="E755" t="s">
        <v>39</v>
      </c>
      <c r="F755" t="s">
        <v>474</v>
      </c>
      <c r="G755" t="s">
        <v>496</v>
      </c>
      <c r="H755" t="s">
        <v>583</v>
      </c>
      <c r="I755" t="s">
        <v>41</v>
      </c>
      <c r="J755" t="s">
        <v>202</v>
      </c>
      <c r="K755" s="13">
        <v>3.5999999999999999E-7</v>
      </c>
      <c r="L755" t="s">
        <v>461</v>
      </c>
      <c r="O755" t="s">
        <v>462</v>
      </c>
      <c r="Q755" t="str">
        <f>IFERROR(VLOOKUP($J$2:$J$12502,Pollutant_mapping!$A$2:$B$9,2, FALSE),"")</f>
        <v/>
      </c>
    </row>
    <row r="756" spans="1:17" hidden="1">
      <c r="A756" t="s">
        <v>471</v>
      </c>
      <c r="C756" t="s">
        <v>472</v>
      </c>
      <c r="D756" t="s">
        <v>584</v>
      </c>
      <c r="E756" t="s">
        <v>39</v>
      </c>
      <c r="F756" t="s">
        <v>474</v>
      </c>
      <c r="G756" t="s">
        <v>496</v>
      </c>
      <c r="H756" t="s">
        <v>585</v>
      </c>
      <c r="I756" t="s">
        <v>41</v>
      </c>
      <c r="J756" t="s">
        <v>202</v>
      </c>
      <c r="K756" s="13">
        <v>3.5999999999999999E-7</v>
      </c>
      <c r="L756" t="s">
        <v>461</v>
      </c>
      <c r="O756" t="s">
        <v>462</v>
      </c>
      <c r="Q756" t="str">
        <f>IFERROR(VLOOKUP($J$2:$J$12502,Pollutant_mapping!$A$2:$B$9,2, FALSE),"")</f>
        <v/>
      </c>
    </row>
    <row r="757" spans="1:17" hidden="1">
      <c r="A757" t="s">
        <v>455</v>
      </c>
      <c r="B757" t="s">
        <v>456</v>
      </c>
      <c r="C757" t="s">
        <v>457</v>
      </c>
      <c r="D757" t="s">
        <v>586</v>
      </c>
      <c r="E757" t="s">
        <v>39</v>
      </c>
      <c r="F757" t="s">
        <v>459</v>
      </c>
      <c r="G757" t="s">
        <v>496</v>
      </c>
      <c r="H757" t="s">
        <v>587</v>
      </c>
      <c r="I757" t="s">
        <v>41</v>
      </c>
      <c r="J757" t="s">
        <v>202</v>
      </c>
      <c r="K757" s="13">
        <v>3.5999999999999999E-7</v>
      </c>
      <c r="L757" t="s">
        <v>461</v>
      </c>
      <c r="O757" t="s">
        <v>462</v>
      </c>
      <c r="Q757" t="str">
        <f>IFERROR(VLOOKUP($J$2:$J$12502,Pollutant_mapping!$A$2:$B$9,2, FALSE),"")</f>
        <v/>
      </c>
    </row>
    <row r="758" spans="1:17" hidden="1">
      <c r="A758" t="s">
        <v>455</v>
      </c>
      <c r="B758" t="s">
        <v>456</v>
      </c>
      <c r="C758" t="s">
        <v>457</v>
      </c>
      <c r="D758" t="s">
        <v>588</v>
      </c>
      <c r="E758" t="s">
        <v>39</v>
      </c>
      <c r="F758" t="s">
        <v>459</v>
      </c>
      <c r="G758" t="s">
        <v>496</v>
      </c>
      <c r="H758" t="s">
        <v>589</v>
      </c>
      <c r="I758" t="s">
        <v>41</v>
      </c>
      <c r="J758" t="s">
        <v>202</v>
      </c>
      <c r="K758" s="13">
        <v>3.5999999999999999E-7</v>
      </c>
      <c r="L758" t="s">
        <v>461</v>
      </c>
      <c r="O758" t="s">
        <v>462</v>
      </c>
      <c r="Q758" t="str">
        <f>IFERROR(VLOOKUP($J$2:$J$12502,Pollutant_mapping!$A$2:$B$9,2, FALSE),"")</f>
        <v/>
      </c>
    </row>
    <row r="759" spans="1:17" hidden="1">
      <c r="A759" t="s">
        <v>455</v>
      </c>
      <c r="B759" t="s">
        <v>456</v>
      </c>
      <c r="C759" t="s">
        <v>457</v>
      </c>
      <c r="D759" t="s">
        <v>590</v>
      </c>
      <c r="E759" t="s">
        <v>39</v>
      </c>
      <c r="F759" t="s">
        <v>459</v>
      </c>
      <c r="G759" t="s">
        <v>496</v>
      </c>
      <c r="H759" t="s">
        <v>591</v>
      </c>
      <c r="I759" t="s">
        <v>41</v>
      </c>
      <c r="J759" t="s">
        <v>202</v>
      </c>
      <c r="K759" s="13">
        <v>3.5999999999999999E-7</v>
      </c>
      <c r="L759" t="s">
        <v>461</v>
      </c>
      <c r="O759" t="s">
        <v>462</v>
      </c>
      <c r="Q759" t="str">
        <f>IFERROR(VLOOKUP($J$2:$J$12502,Pollutant_mapping!$A$2:$B$9,2, FALSE),"")</f>
        <v/>
      </c>
    </row>
    <row r="760" spans="1:17" hidden="1">
      <c r="A760" t="s">
        <v>455</v>
      </c>
      <c r="B760" t="s">
        <v>456</v>
      </c>
      <c r="C760" t="s">
        <v>457</v>
      </c>
      <c r="D760" t="s">
        <v>592</v>
      </c>
      <c r="E760" t="s">
        <v>39</v>
      </c>
      <c r="F760" t="s">
        <v>459</v>
      </c>
      <c r="G760" t="s">
        <v>496</v>
      </c>
      <c r="H760" t="s">
        <v>593</v>
      </c>
      <c r="I760" t="s">
        <v>41</v>
      </c>
      <c r="J760" t="s">
        <v>202</v>
      </c>
      <c r="K760" s="13">
        <v>3.5999999999999999E-7</v>
      </c>
      <c r="L760" t="s">
        <v>461</v>
      </c>
      <c r="O760" t="s">
        <v>462</v>
      </c>
      <c r="Q760" t="str">
        <f>IFERROR(VLOOKUP($J$2:$J$12502,Pollutant_mapping!$A$2:$B$9,2, FALSE),"")</f>
        <v/>
      </c>
    </row>
    <row r="761" spans="1:17" hidden="1">
      <c r="A761" t="s">
        <v>455</v>
      </c>
      <c r="B761" t="s">
        <v>456</v>
      </c>
      <c r="C761" t="s">
        <v>457</v>
      </c>
      <c r="D761" t="s">
        <v>594</v>
      </c>
      <c r="E761" t="s">
        <v>39</v>
      </c>
      <c r="F761" t="s">
        <v>459</v>
      </c>
      <c r="G761" t="s">
        <v>496</v>
      </c>
      <c r="H761" t="s">
        <v>595</v>
      </c>
      <c r="I761" t="s">
        <v>41</v>
      </c>
      <c r="J761" t="s">
        <v>202</v>
      </c>
      <c r="K761" s="13">
        <v>3.5999999999999999E-7</v>
      </c>
      <c r="L761" t="s">
        <v>461</v>
      </c>
      <c r="O761" t="s">
        <v>462</v>
      </c>
      <c r="Q761" t="str">
        <f>IFERROR(VLOOKUP($J$2:$J$12502,Pollutant_mapping!$A$2:$B$9,2, FALSE),"")</f>
        <v/>
      </c>
    </row>
    <row r="762" spans="1:17" hidden="1">
      <c r="A762" t="s">
        <v>455</v>
      </c>
      <c r="B762" t="s">
        <v>456</v>
      </c>
      <c r="C762" t="s">
        <v>457</v>
      </c>
      <c r="D762" t="s">
        <v>596</v>
      </c>
      <c r="E762" t="s">
        <v>39</v>
      </c>
      <c r="F762" t="s">
        <v>459</v>
      </c>
      <c r="G762" t="s">
        <v>496</v>
      </c>
      <c r="H762" t="s">
        <v>597</v>
      </c>
      <c r="I762" t="s">
        <v>41</v>
      </c>
      <c r="J762" t="s">
        <v>202</v>
      </c>
      <c r="K762" s="13">
        <v>3.5999999999999999E-7</v>
      </c>
      <c r="L762" t="s">
        <v>461</v>
      </c>
      <c r="O762" t="s">
        <v>462</v>
      </c>
      <c r="Q762" t="str">
        <f>IFERROR(VLOOKUP($J$2:$J$12502,Pollutant_mapping!$A$2:$B$9,2, FALSE),"")</f>
        <v/>
      </c>
    </row>
    <row r="763" spans="1:17" hidden="1">
      <c r="A763" t="s">
        <v>455</v>
      </c>
      <c r="B763" t="s">
        <v>456</v>
      </c>
      <c r="C763" t="s">
        <v>457</v>
      </c>
      <c r="D763" t="s">
        <v>598</v>
      </c>
      <c r="E763" t="s">
        <v>39</v>
      </c>
      <c r="F763" t="s">
        <v>459</v>
      </c>
      <c r="G763" t="s">
        <v>496</v>
      </c>
      <c r="H763" t="s">
        <v>599</v>
      </c>
      <c r="I763" t="s">
        <v>41</v>
      </c>
      <c r="J763" t="s">
        <v>202</v>
      </c>
      <c r="K763" s="13">
        <v>3.5999999999999999E-7</v>
      </c>
      <c r="L763" t="s">
        <v>461</v>
      </c>
      <c r="O763" t="s">
        <v>462</v>
      </c>
      <c r="Q763" t="str">
        <f>IFERROR(VLOOKUP($J$2:$J$12502,Pollutant_mapping!$A$2:$B$9,2, FALSE),"")</f>
        <v/>
      </c>
    </row>
    <row r="764" spans="1:17" hidden="1">
      <c r="A764" t="s">
        <v>455</v>
      </c>
      <c r="B764" t="s">
        <v>456</v>
      </c>
      <c r="C764" t="s">
        <v>457</v>
      </c>
      <c r="D764" t="s">
        <v>600</v>
      </c>
      <c r="E764" t="s">
        <v>39</v>
      </c>
      <c r="F764" t="s">
        <v>459</v>
      </c>
      <c r="G764" t="s">
        <v>496</v>
      </c>
      <c r="H764" t="s">
        <v>601</v>
      </c>
      <c r="I764" t="s">
        <v>41</v>
      </c>
      <c r="J764" t="s">
        <v>202</v>
      </c>
      <c r="K764" s="13">
        <v>3.5999999999999999E-7</v>
      </c>
      <c r="L764" t="s">
        <v>461</v>
      </c>
      <c r="O764" t="s">
        <v>462</v>
      </c>
      <c r="Q764" t="str">
        <f>IFERROR(VLOOKUP($J$2:$J$12502,Pollutant_mapping!$A$2:$B$9,2, FALSE),"")</f>
        <v/>
      </c>
    </row>
    <row r="765" spans="1:17" hidden="1">
      <c r="A765" t="s">
        <v>455</v>
      </c>
      <c r="B765" t="s">
        <v>456</v>
      </c>
      <c r="C765" t="s">
        <v>457</v>
      </c>
      <c r="D765" t="s">
        <v>602</v>
      </c>
      <c r="E765" t="s">
        <v>39</v>
      </c>
      <c r="F765" t="s">
        <v>459</v>
      </c>
      <c r="G765" t="s">
        <v>496</v>
      </c>
      <c r="H765" t="s">
        <v>603</v>
      </c>
      <c r="I765" t="s">
        <v>41</v>
      </c>
      <c r="J765" t="s">
        <v>202</v>
      </c>
      <c r="K765" s="13">
        <v>3.5999999999999999E-7</v>
      </c>
      <c r="L765" t="s">
        <v>461</v>
      </c>
      <c r="O765" t="s">
        <v>462</v>
      </c>
      <c r="Q765" t="str">
        <f>IFERROR(VLOOKUP($J$2:$J$12502,Pollutant_mapping!$A$2:$B$9,2, FALSE),"")</f>
        <v/>
      </c>
    </row>
    <row r="766" spans="1:17" hidden="1">
      <c r="A766" t="s">
        <v>455</v>
      </c>
      <c r="B766" t="s">
        <v>456</v>
      </c>
      <c r="C766" t="s">
        <v>457</v>
      </c>
      <c r="D766" t="s">
        <v>604</v>
      </c>
      <c r="E766" t="s">
        <v>39</v>
      </c>
      <c r="F766" t="s">
        <v>459</v>
      </c>
      <c r="G766" t="s">
        <v>496</v>
      </c>
      <c r="H766" t="s">
        <v>605</v>
      </c>
      <c r="I766" t="s">
        <v>41</v>
      </c>
      <c r="J766" t="s">
        <v>202</v>
      </c>
      <c r="K766" s="13">
        <v>3.5999999999999999E-7</v>
      </c>
      <c r="L766" t="s">
        <v>461</v>
      </c>
      <c r="O766" t="s">
        <v>462</v>
      </c>
      <c r="Q766" t="str">
        <f>IFERROR(VLOOKUP($J$2:$J$12502,Pollutant_mapping!$A$2:$B$9,2, FALSE),"")</f>
        <v/>
      </c>
    </row>
    <row r="767" spans="1:17" hidden="1">
      <c r="A767" t="s">
        <v>455</v>
      </c>
      <c r="B767" t="s">
        <v>456</v>
      </c>
      <c r="C767" t="s">
        <v>457</v>
      </c>
      <c r="D767" t="s">
        <v>606</v>
      </c>
      <c r="E767" t="s">
        <v>39</v>
      </c>
      <c r="F767" t="s">
        <v>459</v>
      </c>
      <c r="G767" t="s">
        <v>496</v>
      </c>
      <c r="H767" t="s">
        <v>607</v>
      </c>
      <c r="I767" t="s">
        <v>41</v>
      </c>
      <c r="J767" t="s">
        <v>202</v>
      </c>
      <c r="K767" s="13">
        <v>3.5999999999999999E-7</v>
      </c>
      <c r="L767" t="s">
        <v>461</v>
      </c>
      <c r="O767" t="s">
        <v>462</v>
      </c>
      <c r="Q767" t="str">
        <f>IFERROR(VLOOKUP($J$2:$J$12502,Pollutant_mapping!$A$2:$B$9,2, FALSE),"")</f>
        <v/>
      </c>
    </row>
    <row r="768" spans="1:17" hidden="1">
      <c r="A768" t="s">
        <v>455</v>
      </c>
      <c r="B768" t="s">
        <v>456</v>
      </c>
      <c r="C768" t="s">
        <v>457</v>
      </c>
      <c r="D768" t="s">
        <v>608</v>
      </c>
      <c r="E768" t="s">
        <v>39</v>
      </c>
      <c r="F768" t="s">
        <v>459</v>
      </c>
      <c r="G768" t="s">
        <v>496</v>
      </c>
      <c r="H768" t="s">
        <v>609</v>
      </c>
      <c r="I768" t="s">
        <v>41</v>
      </c>
      <c r="J768" t="s">
        <v>202</v>
      </c>
      <c r="K768" s="13">
        <v>3.5999999999999999E-7</v>
      </c>
      <c r="L768" t="s">
        <v>461</v>
      </c>
      <c r="O768" t="s">
        <v>462</v>
      </c>
      <c r="Q768" t="str">
        <f>IFERROR(VLOOKUP($J$2:$J$12502,Pollutant_mapping!$A$2:$B$9,2, FALSE),"")</f>
        <v/>
      </c>
    </row>
    <row r="769" spans="1:17" hidden="1">
      <c r="A769" t="s">
        <v>455</v>
      </c>
      <c r="B769" t="s">
        <v>456</v>
      </c>
      <c r="C769" t="s">
        <v>457</v>
      </c>
      <c r="D769" t="s">
        <v>610</v>
      </c>
      <c r="E769" t="s">
        <v>39</v>
      </c>
      <c r="F769" t="s">
        <v>459</v>
      </c>
      <c r="G769" t="s">
        <v>496</v>
      </c>
      <c r="H769" t="s">
        <v>611</v>
      </c>
      <c r="I769" t="s">
        <v>41</v>
      </c>
      <c r="J769" t="s">
        <v>202</v>
      </c>
      <c r="K769" s="13">
        <v>3.5999999999999999E-7</v>
      </c>
      <c r="L769" t="s">
        <v>461</v>
      </c>
      <c r="O769" t="s">
        <v>462</v>
      </c>
      <c r="Q769" t="str">
        <f>IFERROR(VLOOKUP($J$2:$J$12502,Pollutant_mapping!$A$2:$B$9,2, FALSE),"")</f>
        <v/>
      </c>
    </row>
    <row r="770" spans="1:17" hidden="1">
      <c r="A770" t="s">
        <v>455</v>
      </c>
      <c r="B770" t="s">
        <v>456</v>
      </c>
      <c r="C770" t="s">
        <v>457</v>
      </c>
      <c r="D770" t="s">
        <v>612</v>
      </c>
      <c r="E770" t="s">
        <v>39</v>
      </c>
      <c r="F770" t="s">
        <v>459</v>
      </c>
      <c r="G770" t="s">
        <v>496</v>
      </c>
      <c r="H770" t="s">
        <v>613</v>
      </c>
      <c r="I770" t="s">
        <v>41</v>
      </c>
      <c r="J770" t="s">
        <v>202</v>
      </c>
      <c r="K770" s="13">
        <v>3.5999999999999999E-7</v>
      </c>
      <c r="L770" t="s">
        <v>461</v>
      </c>
      <c r="O770" t="s">
        <v>462</v>
      </c>
      <c r="Q770" t="str">
        <f>IFERROR(VLOOKUP($J$2:$J$12502,Pollutant_mapping!$A$2:$B$9,2, FALSE),"")</f>
        <v/>
      </c>
    </row>
    <row r="771" spans="1:17" hidden="1">
      <c r="A771" t="s">
        <v>455</v>
      </c>
      <c r="B771" t="s">
        <v>456</v>
      </c>
      <c r="C771" t="s">
        <v>457</v>
      </c>
      <c r="D771" t="s">
        <v>614</v>
      </c>
      <c r="E771" t="s">
        <v>39</v>
      </c>
      <c r="F771" t="s">
        <v>459</v>
      </c>
      <c r="G771" t="s">
        <v>496</v>
      </c>
      <c r="H771" t="s">
        <v>615</v>
      </c>
      <c r="I771" t="s">
        <v>41</v>
      </c>
      <c r="J771" t="s">
        <v>202</v>
      </c>
      <c r="K771" s="13">
        <v>3.5999999999999999E-7</v>
      </c>
      <c r="L771" t="s">
        <v>461</v>
      </c>
      <c r="O771" t="s">
        <v>462</v>
      </c>
      <c r="Q771" t="str">
        <f>IFERROR(VLOOKUP($J$2:$J$12502,Pollutant_mapping!$A$2:$B$9,2, FALSE),"")</f>
        <v/>
      </c>
    </row>
    <row r="772" spans="1:17" hidden="1">
      <c r="A772" t="s">
        <v>455</v>
      </c>
      <c r="B772" t="s">
        <v>456</v>
      </c>
      <c r="C772" t="s">
        <v>457</v>
      </c>
      <c r="D772" t="s">
        <v>616</v>
      </c>
      <c r="E772" t="s">
        <v>39</v>
      </c>
      <c r="F772" t="s">
        <v>459</v>
      </c>
      <c r="G772" t="s">
        <v>496</v>
      </c>
      <c r="H772" t="s">
        <v>617</v>
      </c>
      <c r="I772" t="s">
        <v>41</v>
      </c>
      <c r="J772" t="s">
        <v>202</v>
      </c>
      <c r="K772" s="13">
        <v>3.5999999999999999E-7</v>
      </c>
      <c r="L772" t="s">
        <v>461</v>
      </c>
      <c r="O772" t="s">
        <v>462</v>
      </c>
      <c r="Q772" t="str">
        <f>IFERROR(VLOOKUP($J$2:$J$12502,Pollutant_mapping!$A$2:$B$9,2, FALSE),"")</f>
        <v/>
      </c>
    </row>
    <row r="773" spans="1:17" hidden="1">
      <c r="A773" t="s">
        <v>455</v>
      </c>
      <c r="B773" t="s">
        <v>456</v>
      </c>
      <c r="C773" t="s">
        <v>457</v>
      </c>
      <c r="D773" t="s">
        <v>618</v>
      </c>
      <c r="E773" t="s">
        <v>39</v>
      </c>
      <c r="F773" t="s">
        <v>459</v>
      </c>
      <c r="G773" t="s">
        <v>496</v>
      </c>
      <c r="H773" t="s">
        <v>619</v>
      </c>
      <c r="I773" t="s">
        <v>41</v>
      </c>
      <c r="J773" t="s">
        <v>202</v>
      </c>
      <c r="K773" s="13">
        <v>3.5999999999999999E-7</v>
      </c>
      <c r="L773" t="s">
        <v>461</v>
      </c>
      <c r="O773" t="s">
        <v>462</v>
      </c>
      <c r="Q773" t="str">
        <f>IFERROR(VLOOKUP($J$2:$J$12502,Pollutant_mapping!$A$2:$B$9,2, FALSE),"")</f>
        <v/>
      </c>
    </row>
    <row r="774" spans="1:17" hidden="1">
      <c r="A774" t="s">
        <v>455</v>
      </c>
      <c r="B774" t="s">
        <v>456</v>
      </c>
      <c r="C774" t="s">
        <v>457</v>
      </c>
      <c r="D774" t="s">
        <v>620</v>
      </c>
      <c r="E774" t="s">
        <v>39</v>
      </c>
      <c r="F774" t="s">
        <v>459</v>
      </c>
      <c r="G774" t="s">
        <v>496</v>
      </c>
      <c r="H774" t="s">
        <v>621</v>
      </c>
      <c r="I774" t="s">
        <v>41</v>
      </c>
      <c r="J774" t="s">
        <v>202</v>
      </c>
      <c r="K774" s="13">
        <v>3.5999999999999999E-7</v>
      </c>
      <c r="L774" t="s">
        <v>461</v>
      </c>
      <c r="O774" t="s">
        <v>462</v>
      </c>
      <c r="Q774" t="str">
        <f>IFERROR(VLOOKUP($J$2:$J$12502,Pollutant_mapping!$A$2:$B$9,2, FALSE),"")</f>
        <v/>
      </c>
    </row>
    <row r="775" spans="1:17" hidden="1">
      <c r="A775" t="s">
        <v>455</v>
      </c>
      <c r="B775" t="s">
        <v>456</v>
      </c>
      <c r="C775" t="s">
        <v>457</v>
      </c>
      <c r="D775" t="s">
        <v>622</v>
      </c>
      <c r="E775" t="s">
        <v>39</v>
      </c>
      <c r="F775" t="s">
        <v>459</v>
      </c>
      <c r="G775" t="s">
        <v>496</v>
      </c>
      <c r="H775" t="s">
        <v>623</v>
      </c>
      <c r="I775" t="s">
        <v>41</v>
      </c>
      <c r="J775" t="s">
        <v>202</v>
      </c>
      <c r="K775" s="13">
        <v>3.5999999999999999E-7</v>
      </c>
      <c r="L775" t="s">
        <v>461</v>
      </c>
      <c r="O775" t="s">
        <v>462</v>
      </c>
      <c r="Q775" t="str">
        <f>IFERROR(VLOOKUP($J$2:$J$12502,Pollutant_mapping!$A$2:$B$9,2, FALSE),"")</f>
        <v/>
      </c>
    </row>
    <row r="776" spans="1:17" hidden="1">
      <c r="A776" t="s">
        <v>455</v>
      </c>
      <c r="B776" t="s">
        <v>456</v>
      </c>
      <c r="C776" t="s">
        <v>457</v>
      </c>
      <c r="D776" t="s">
        <v>624</v>
      </c>
      <c r="E776" t="s">
        <v>39</v>
      </c>
      <c r="F776" t="s">
        <v>459</v>
      </c>
      <c r="G776" t="s">
        <v>496</v>
      </c>
      <c r="H776" t="s">
        <v>625</v>
      </c>
      <c r="I776" t="s">
        <v>41</v>
      </c>
      <c r="J776" t="s">
        <v>202</v>
      </c>
      <c r="K776" s="13">
        <v>3.5999999999999999E-7</v>
      </c>
      <c r="L776" t="s">
        <v>461</v>
      </c>
      <c r="O776" t="s">
        <v>462</v>
      </c>
      <c r="Q776" t="str">
        <f>IFERROR(VLOOKUP($J$2:$J$12502,Pollutant_mapping!$A$2:$B$9,2, FALSE),"")</f>
        <v/>
      </c>
    </row>
    <row r="777" spans="1:17" hidden="1">
      <c r="A777" t="s">
        <v>455</v>
      </c>
      <c r="B777" t="s">
        <v>456</v>
      </c>
      <c r="C777" t="s">
        <v>457</v>
      </c>
      <c r="D777" t="s">
        <v>626</v>
      </c>
      <c r="E777" t="s">
        <v>39</v>
      </c>
      <c r="F777" t="s">
        <v>459</v>
      </c>
      <c r="G777" t="s">
        <v>496</v>
      </c>
      <c r="H777" t="s">
        <v>627</v>
      </c>
      <c r="I777" t="s">
        <v>41</v>
      </c>
      <c r="J777" t="s">
        <v>202</v>
      </c>
      <c r="K777" s="13">
        <v>3.5999999999999999E-7</v>
      </c>
      <c r="L777" t="s">
        <v>461</v>
      </c>
      <c r="O777" t="s">
        <v>462</v>
      </c>
      <c r="Q777" t="str">
        <f>IFERROR(VLOOKUP($J$2:$J$12502,Pollutant_mapping!$A$2:$B$9,2, FALSE),"")</f>
        <v/>
      </c>
    </row>
    <row r="778" spans="1:17" hidden="1">
      <c r="A778" t="s">
        <v>455</v>
      </c>
      <c r="B778" t="s">
        <v>456</v>
      </c>
      <c r="C778" t="s">
        <v>457</v>
      </c>
      <c r="D778" t="s">
        <v>628</v>
      </c>
      <c r="E778" t="s">
        <v>39</v>
      </c>
      <c r="F778" t="s">
        <v>459</v>
      </c>
      <c r="G778" t="s">
        <v>496</v>
      </c>
      <c r="H778" t="s">
        <v>629</v>
      </c>
      <c r="I778" t="s">
        <v>41</v>
      </c>
      <c r="J778" t="s">
        <v>202</v>
      </c>
      <c r="K778" s="13">
        <v>3.5999999999999999E-7</v>
      </c>
      <c r="L778" t="s">
        <v>461</v>
      </c>
      <c r="O778" t="s">
        <v>462</v>
      </c>
      <c r="Q778" t="str">
        <f>IFERROR(VLOOKUP($J$2:$J$12502,Pollutant_mapping!$A$2:$B$9,2, FALSE),"")</f>
        <v/>
      </c>
    </row>
    <row r="779" spans="1:17" hidden="1">
      <c r="A779" t="s">
        <v>455</v>
      </c>
      <c r="B779" t="s">
        <v>456</v>
      </c>
      <c r="C779" t="s">
        <v>457</v>
      </c>
      <c r="D779" t="s">
        <v>630</v>
      </c>
      <c r="E779" t="s">
        <v>39</v>
      </c>
      <c r="F779" t="s">
        <v>459</v>
      </c>
      <c r="G779" t="s">
        <v>496</v>
      </c>
      <c r="H779" t="s">
        <v>631</v>
      </c>
      <c r="I779" t="s">
        <v>41</v>
      </c>
      <c r="J779" t="s">
        <v>202</v>
      </c>
      <c r="K779" s="13">
        <v>3.5999999999999999E-7</v>
      </c>
      <c r="L779" t="s">
        <v>461</v>
      </c>
      <c r="O779" t="s">
        <v>462</v>
      </c>
      <c r="Q779" t="str">
        <f>IFERROR(VLOOKUP($J$2:$J$12502,Pollutant_mapping!$A$2:$B$9,2, FALSE),"")</f>
        <v/>
      </c>
    </row>
    <row r="780" spans="1:17" hidden="1">
      <c r="A780" t="s">
        <v>455</v>
      </c>
      <c r="B780" t="s">
        <v>456</v>
      </c>
      <c r="C780" t="s">
        <v>457</v>
      </c>
      <c r="D780" t="s">
        <v>632</v>
      </c>
      <c r="E780" t="s">
        <v>39</v>
      </c>
      <c r="F780" t="s">
        <v>459</v>
      </c>
      <c r="G780" t="s">
        <v>496</v>
      </c>
      <c r="H780" t="s">
        <v>633</v>
      </c>
      <c r="I780" t="s">
        <v>41</v>
      </c>
      <c r="J780" t="s">
        <v>202</v>
      </c>
      <c r="K780" s="13">
        <v>3.5999999999999999E-7</v>
      </c>
      <c r="L780" t="s">
        <v>461</v>
      </c>
      <c r="O780" t="s">
        <v>462</v>
      </c>
      <c r="Q780" t="str">
        <f>IFERROR(VLOOKUP($J$2:$J$12502,Pollutant_mapping!$A$2:$B$9,2, FALSE),"")</f>
        <v/>
      </c>
    </row>
    <row r="781" spans="1:17" hidden="1">
      <c r="A781" t="s">
        <v>455</v>
      </c>
      <c r="B781" t="s">
        <v>456</v>
      </c>
      <c r="C781" t="s">
        <v>457</v>
      </c>
      <c r="D781" t="s">
        <v>634</v>
      </c>
      <c r="E781" t="s">
        <v>39</v>
      </c>
      <c r="F781" t="s">
        <v>459</v>
      </c>
      <c r="G781" t="s">
        <v>496</v>
      </c>
      <c r="H781" t="s">
        <v>635</v>
      </c>
      <c r="I781" t="s">
        <v>41</v>
      </c>
      <c r="J781" t="s">
        <v>202</v>
      </c>
      <c r="K781" s="13">
        <v>3.5999999999999999E-7</v>
      </c>
      <c r="L781" t="s">
        <v>461</v>
      </c>
      <c r="O781" t="s">
        <v>462</v>
      </c>
      <c r="Q781" t="str">
        <f>IFERROR(VLOOKUP($J$2:$J$12502,Pollutant_mapping!$A$2:$B$9,2, FALSE),"")</f>
        <v/>
      </c>
    </row>
    <row r="782" spans="1:17" hidden="1">
      <c r="A782" t="s">
        <v>455</v>
      </c>
      <c r="B782" t="s">
        <v>456</v>
      </c>
      <c r="C782" t="s">
        <v>457</v>
      </c>
      <c r="D782" t="s">
        <v>636</v>
      </c>
      <c r="E782" t="s">
        <v>39</v>
      </c>
      <c r="F782" t="s">
        <v>459</v>
      </c>
      <c r="G782" t="s">
        <v>496</v>
      </c>
      <c r="H782" t="s">
        <v>637</v>
      </c>
      <c r="I782" t="s">
        <v>41</v>
      </c>
      <c r="J782" t="s">
        <v>202</v>
      </c>
      <c r="K782" s="13">
        <v>3.5999999999999999E-7</v>
      </c>
      <c r="L782" t="s">
        <v>461</v>
      </c>
      <c r="O782" t="s">
        <v>462</v>
      </c>
      <c r="Q782" t="str">
        <f>IFERROR(VLOOKUP($J$2:$J$12502,Pollutant_mapping!$A$2:$B$9,2, FALSE),"")</f>
        <v/>
      </c>
    </row>
    <row r="783" spans="1:17" hidden="1">
      <c r="A783" t="s">
        <v>455</v>
      </c>
      <c r="B783" t="s">
        <v>456</v>
      </c>
      <c r="C783" t="s">
        <v>457</v>
      </c>
      <c r="D783" t="s">
        <v>638</v>
      </c>
      <c r="E783" t="s">
        <v>39</v>
      </c>
      <c r="F783" t="s">
        <v>459</v>
      </c>
      <c r="G783" t="s">
        <v>496</v>
      </c>
      <c r="H783" t="s">
        <v>639</v>
      </c>
      <c r="I783" t="s">
        <v>41</v>
      </c>
      <c r="J783" t="s">
        <v>202</v>
      </c>
      <c r="K783" s="13">
        <v>3.5999999999999999E-7</v>
      </c>
      <c r="L783" t="s">
        <v>461</v>
      </c>
      <c r="O783" t="s">
        <v>462</v>
      </c>
      <c r="Q783" t="str">
        <f>IFERROR(VLOOKUP($J$2:$J$12502,Pollutant_mapping!$A$2:$B$9,2, FALSE),"")</f>
        <v/>
      </c>
    </row>
    <row r="784" spans="1:17" hidden="1">
      <c r="A784" t="s">
        <v>455</v>
      </c>
      <c r="B784" t="s">
        <v>456</v>
      </c>
      <c r="C784" t="s">
        <v>457</v>
      </c>
      <c r="D784" t="s">
        <v>640</v>
      </c>
      <c r="E784" t="s">
        <v>39</v>
      </c>
      <c r="F784" t="s">
        <v>459</v>
      </c>
      <c r="G784" t="s">
        <v>496</v>
      </c>
      <c r="H784" t="s">
        <v>641</v>
      </c>
      <c r="I784" t="s">
        <v>41</v>
      </c>
      <c r="J784" t="s">
        <v>202</v>
      </c>
      <c r="K784" s="13">
        <v>3.5999999999999999E-7</v>
      </c>
      <c r="L784" t="s">
        <v>461</v>
      </c>
      <c r="O784" t="s">
        <v>462</v>
      </c>
      <c r="Q784" t="str">
        <f>IFERROR(VLOOKUP($J$2:$J$12502,Pollutant_mapping!$A$2:$B$9,2, FALSE),"")</f>
        <v/>
      </c>
    </row>
    <row r="785" spans="1:17" hidden="1">
      <c r="A785" t="s">
        <v>455</v>
      </c>
      <c r="B785" t="s">
        <v>456</v>
      </c>
      <c r="C785" t="s">
        <v>457</v>
      </c>
      <c r="D785" t="s">
        <v>642</v>
      </c>
      <c r="E785" t="s">
        <v>39</v>
      </c>
      <c r="F785" t="s">
        <v>459</v>
      </c>
      <c r="G785" t="s">
        <v>496</v>
      </c>
      <c r="H785" t="s">
        <v>643</v>
      </c>
      <c r="I785" t="s">
        <v>41</v>
      </c>
      <c r="J785" t="s">
        <v>202</v>
      </c>
      <c r="K785" s="13">
        <v>3.5999999999999999E-7</v>
      </c>
      <c r="L785" t="s">
        <v>461</v>
      </c>
      <c r="O785" t="s">
        <v>462</v>
      </c>
      <c r="Q785" t="str">
        <f>IFERROR(VLOOKUP($J$2:$J$12502,Pollutant_mapping!$A$2:$B$9,2, FALSE),"")</f>
        <v/>
      </c>
    </row>
    <row r="786" spans="1:17" hidden="1">
      <c r="A786" t="s">
        <v>491</v>
      </c>
      <c r="B786" t="s">
        <v>492</v>
      </c>
      <c r="C786" t="s">
        <v>493</v>
      </c>
      <c r="D786" t="s">
        <v>528</v>
      </c>
      <c r="E786" t="s">
        <v>39</v>
      </c>
      <c r="F786" t="s">
        <v>495</v>
      </c>
      <c r="G786" t="s">
        <v>496</v>
      </c>
      <c r="H786" t="s">
        <v>511</v>
      </c>
      <c r="I786" t="s">
        <v>41</v>
      </c>
      <c r="J786" t="s">
        <v>198</v>
      </c>
      <c r="K786" s="13">
        <v>3.9000000000000002E-7</v>
      </c>
      <c r="L786" t="s">
        <v>461</v>
      </c>
      <c r="O786" t="s">
        <v>462</v>
      </c>
      <c r="Q786" t="str">
        <f>IFERROR(VLOOKUP($J$2:$J$12502,Pollutant_mapping!$A$2:$B$9,2, FALSE),"")</f>
        <v/>
      </c>
    </row>
    <row r="787" spans="1:17" hidden="1">
      <c r="A787" t="s">
        <v>491</v>
      </c>
      <c r="B787" t="s">
        <v>492</v>
      </c>
      <c r="C787" t="s">
        <v>493</v>
      </c>
      <c r="D787" t="s">
        <v>529</v>
      </c>
      <c r="E787" t="s">
        <v>39</v>
      </c>
      <c r="F787" t="s">
        <v>495</v>
      </c>
      <c r="G787" t="s">
        <v>496</v>
      </c>
      <c r="H787" t="s">
        <v>530</v>
      </c>
      <c r="I787" t="s">
        <v>41</v>
      </c>
      <c r="J787" t="s">
        <v>198</v>
      </c>
      <c r="K787" s="13">
        <v>3.9000000000000002E-7</v>
      </c>
      <c r="L787" t="s">
        <v>461</v>
      </c>
      <c r="O787" t="s">
        <v>462</v>
      </c>
      <c r="Q787" t="str">
        <f>IFERROR(VLOOKUP($J$2:$J$12502,Pollutant_mapping!$A$2:$B$9,2, FALSE),"")</f>
        <v/>
      </c>
    </row>
    <row r="788" spans="1:17" hidden="1">
      <c r="A788" t="s">
        <v>491</v>
      </c>
      <c r="B788" t="s">
        <v>492</v>
      </c>
      <c r="C788" t="s">
        <v>493</v>
      </c>
      <c r="D788" t="s">
        <v>531</v>
      </c>
      <c r="E788" t="s">
        <v>39</v>
      </c>
      <c r="F788" t="s">
        <v>495</v>
      </c>
      <c r="G788" t="s">
        <v>496</v>
      </c>
      <c r="H788" t="s">
        <v>532</v>
      </c>
      <c r="I788" t="s">
        <v>41</v>
      </c>
      <c r="J788" t="s">
        <v>198</v>
      </c>
      <c r="K788" s="13">
        <v>3.9000000000000002E-7</v>
      </c>
      <c r="L788" t="s">
        <v>461</v>
      </c>
      <c r="O788" t="s">
        <v>462</v>
      </c>
      <c r="Q788" t="str">
        <f>IFERROR(VLOOKUP($J$2:$J$12502,Pollutant_mapping!$A$2:$B$9,2, FALSE),"")</f>
        <v/>
      </c>
    </row>
    <row r="789" spans="1:17" hidden="1">
      <c r="A789" t="s">
        <v>491</v>
      </c>
      <c r="B789" t="s">
        <v>492</v>
      </c>
      <c r="C789" t="s">
        <v>493</v>
      </c>
      <c r="D789" t="s">
        <v>533</v>
      </c>
      <c r="E789" t="s">
        <v>39</v>
      </c>
      <c r="F789" t="s">
        <v>495</v>
      </c>
      <c r="G789" t="s">
        <v>496</v>
      </c>
      <c r="H789" t="s">
        <v>534</v>
      </c>
      <c r="I789" t="s">
        <v>41</v>
      </c>
      <c r="J789" t="s">
        <v>198</v>
      </c>
      <c r="K789" s="13">
        <v>3.9000000000000002E-7</v>
      </c>
      <c r="L789" t="s">
        <v>461</v>
      </c>
      <c r="O789" t="s">
        <v>462</v>
      </c>
      <c r="Q789" t="str">
        <f>IFERROR(VLOOKUP($J$2:$J$12502,Pollutant_mapping!$A$2:$B$9,2, FALSE),"")</f>
        <v/>
      </c>
    </row>
    <row r="790" spans="1:17" hidden="1">
      <c r="A790" t="s">
        <v>491</v>
      </c>
      <c r="B790" t="s">
        <v>492</v>
      </c>
      <c r="C790" t="s">
        <v>493</v>
      </c>
      <c r="D790" t="s">
        <v>535</v>
      </c>
      <c r="E790" t="s">
        <v>39</v>
      </c>
      <c r="F790" t="s">
        <v>495</v>
      </c>
      <c r="G790" t="s">
        <v>496</v>
      </c>
      <c r="H790" t="s">
        <v>536</v>
      </c>
      <c r="I790" t="s">
        <v>41</v>
      </c>
      <c r="J790" t="s">
        <v>198</v>
      </c>
      <c r="K790" s="13">
        <v>3.9000000000000002E-7</v>
      </c>
      <c r="L790" t="s">
        <v>461</v>
      </c>
      <c r="O790" t="s">
        <v>462</v>
      </c>
      <c r="Q790" t="str">
        <f>IFERROR(VLOOKUP($J$2:$J$12502,Pollutant_mapping!$A$2:$B$9,2, FALSE),"")</f>
        <v/>
      </c>
    </row>
    <row r="791" spans="1:17" hidden="1">
      <c r="A791" t="s">
        <v>491</v>
      </c>
      <c r="B791" t="s">
        <v>492</v>
      </c>
      <c r="C791" t="s">
        <v>493</v>
      </c>
      <c r="D791" t="s">
        <v>537</v>
      </c>
      <c r="E791" t="s">
        <v>39</v>
      </c>
      <c r="F791" t="s">
        <v>495</v>
      </c>
      <c r="G791" t="s">
        <v>496</v>
      </c>
      <c r="H791" t="s">
        <v>538</v>
      </c>
      <c r="I791" t="s">
        <v>41</v>
      </c>
      <c r="J791" t="s">
        <v>198</v>
      </c>
      <c r="K791" s="13">
        <v>3.9000000000000002E-7</v>
      </c>
      <c r="L791" t="s">
        <v>461</v>
      </c>
      <c r="O791" t="s">
        <v>462</v>
      </c>
      <c r="Q791" t="str">
        <f>IFERROR(VLOOKUP($J$2:$J$12502,Pollutant_mapping!$A$2:$B$9,2, FALSE),"")</f>
        <v/>
      </c>
    </row>
    <row r="792" spans="1:17" hidden="1">
      <c r="A792" t="s">
        <v>491</v>
      </c>
      <c r="B792" t="s">
        <v>492</v>
      </c>
      <c r="C792" t="s">
        <v>493</v>
      </c>
      <c r="D792" t="s">
        <v>539</v>
      </c>
      <c r="E792" t="s">
        <v>39</v>
      </c>
      <c r="F792" t="s">
        <v>495</v>
      </c>
      <c r="G792" t="s">
        <v>496</v>
      </c>
      <c r="H792" t="s">
        <v>540</v>
      </c>
      <c r="I792" t="s">
        <v>41</v>
      </c>
      <c r="J792" t="s">
        <v>198</v>
      </c>
      <c r="K792" s="13">
        <v>3.9000000000000002E-7</v>
      </c>
      <c r="L792" t="s">
        <v>461</v>
      </c>
      <c r="O792" t="s">
        <v>462</v>
      </c>
      <c r="Q792" t="str">
        <f>IFERROR(VLOOKUP($J$2:$J$12502,Pollutant_mapping!$A$2:$B$9,2, FALSE),"")</f>
        <v/>
      </c>
    </row>
    <row r="793" spans="1:17" hidden="1">
      <c r="A793" t="s">
        <v>491</v>
      </c>
      <c r="B793" t="s">
        <v>492</v>
      </c>
      <c r="C793" t="s">
        <v>493</v>
      </c>
      <c r="D793" t="s">
        <v>541</v>
      </c>
      <c r="E793" t="s">
        <v>39</v>
      </c>
      <c r="F793" t="s">
        <v>495</v>
      </c>
      <c r="G793" t="s">
        <v>496</v>
      </c>
      <c r="H793" t="s">
        <v>542</v>
      </c>
      <c r="I793" t="s">
        <v>41</v>
      </c>
      <c r="J793" t="s">
        <v>198</v>
      </c>
      <c r="K793" s="13">
        <v>3.9000000000000002E-7</v>
      </c>
      <c r="L793" t="s">
        <v>461</v>
      </c>
      <c r="O793" t="s">
        <v>462</v>
      </c>
      <c r="Q793" t="str">
        <f>IFERROR(VLOOKUP($J$2:$J$12502,Pollutant_mapping!$A$2:$B$9,2, FALSE),"")</f>
        <v/>
      </c>
    </row>
    <row r="794" spans="1:17" hidden="1">
      <c r="A794" t="s">
        <v>491</v>
      </c>
      <c r="B794" t="s">
        <v>492</v>
      </c>
      <c r="C794" t="s">
        <v>493</v>
      </c>
      <c r="D794" t="s">
        <v>543</v>
      </c>
      <c r="E794" t="s">
        <v>39</v>
      </c>
      <c r="F794" t="s">
        <v>495</v>
      </c>
      <c r="G794" t="s">
        <v>496</v>
      </c>
      <c r="H794" t="s">
        <v>544</v>
      </c>
      <c r="I794" t="s">
        <v>41</v>
      </c>
      <c r="J794" t="s">
        <v>198</v>
      </c>
      <c r="K794" s="13">
        <v>3.9000000000000002E-7</v>
      </c>
      <c r="L794" t="s">
        <v>461</v>
      </c>
      <c r="O794" t="s">
        <v>462</v>
      </c>
      <c r="Q794" t="str">
        <f>IFERROR(VLOOKUP($J$2:$J$12502,Pollutant_mapping!$A$2:$B$9,2, FALSE),"")</f>
        <v/>
      </c>
    </row>
    <row r="795" spans="1:17" hidden="1">
      <c r="A795" t="s">
        <v>491</v>
      </c>
      <c r="B795" t="s">
        <v>492</v>
      </c>
      <c r="C795" t="s">
        <v>493</v>
      </c>
      <c r="D795" t="s">
        <v>545</v>
      </c>
      <c r="E795" t="s">
        <v>39</v>
      </c>
      <c r="F795" t="s">
        <v>546</v>
      </c>
      <c r="G795" t="s">
        <v>547</v>
      </c>
      <c r="H795" t="s">
        <v>548</v>
      </c>
      <c r="I795" t="s">
        <v>41</v>
      </c>
      <c r="J795" t="s">
        <v>198</v>
      </c>
      <c r="K795" s="13">
        <v>3.9000000000000002E-7</v>
      </c>
      <c r="L795" t="s">
        <v>461</v>
      </c>
      <c r="O795" t="s">
        <v>462</v>
      </c>
      <c r="Q795" t="str">
        <f>IFERROR(VLOOKUP($J$2:$J$12502,Pollutant_mapping!$A$2:$B$9,2, FALSE),"")</f>
        <v/>
      </c>
    </row>
    <row r="796" spans="1:17" hidden="1">
      <c r="A796" t="s">
        <v>491</v>
      </c>
      <c r="B796" t="s">
        <v>492</v>
      </c>
      <c r="C796" t="s">
        <v>493</v>
      </c>
      <c r="D796" t="s">
        <v>549</v>
      </c>
      <c r="E796" t="s">
        <v>39</v>
      </c>
      <c r="F796" t="s">
        <v>546</v>
      </c>
      <c r="G796" t="s">
        <v>547</v>
      </c>
      <c r="H796" t="s">
        <v>550</v>
      </c>
      <c r="I796" t="s">
        <v>41</v>
      </c>
      <c r="J796" t="s">
        <v>198</v>
      </c>
      <c r="K796" s="13">
        <v>3.9000000000000002E-7</v>
      </c>
      <c r="L796" t="s">
        <v>461</v>
      </c>
      <c r="O796" t="s">
        <v>462</v>
      </c>
      <c r="Q796" t="str">
        <f>IFERROR(VLOOKUP($J$2:$J$12502,Pollutant_mapping!$A$2:$B$9,2, FALSE),"")</f>
        <v/>
      </c>
    </row>
    <row r="797" spans="1:17" hidden="1">
      <c r="A797" t="s">
        <v>491</v>
      </c>
      <c r="B797" t="s">
        <v>492</v>
      </c>
      <c r="C797" t="s">
        <v>493</v>
      </c>
      <c r="D797" t="s">
        <v>551</v>
      </c>
      <c r="E797" t="s">
        <v>39</v>
      </c>
      <c r="F797" t="s">
        <v>546</v>
      </c>
      <c r="G797" t="s">
        <v>547</v>
      </c>
      <c r="H797" t="s">
        <v>552</v>
      </c>
      <c r="I797" t="s">
        <v>41</v>
      </c>
      <c r="J797" t="s">
        <v>198</v>
      </c>
      <c r="K797" s="13">
        <v>3.9000000000000002E-7</v>
      </c>
      <c r="L797" t="s">
        <v>461</v>
      </c>
      <c r="O797" t="s">
        <v>462</v>
      </c>
      <c r="Q797" t="str">
        <f>IFERROR(VLOOKUP($J$2:$J$12502,Pollutant_mapping!$A$2:$B$9,2, FALSE),"")</f>
        <v/>
      </c>
    </row>
    <row r="798" spans="1:17" hidden="1">
      <c r="A798" t="s">
        <v>491</v>
      </c>
      <c r="B798" t="s">
        <v>492</v>
      </c>
      <c r="C798" t="s">
        <v>493</v>
      </c>
      <c r="D798" t="s">
        <v>553</v>
      </c>
      <c r="E798" t="s">
        <v>39</v>
      </c>
      <c r="F798" t="s">
        <v>546</v>
      </c>
      <c r="G798" t="s">
        <v>547</v>
      </c>
      <c r="H798" t="s">
        <v>554</v>
      </c>
      <c r="I798" t="s">
        <v>41</v>
      </c>
      <c r="J798" t="s">
        <v>198</v>
      </c>
      <c r="K798" s="13">
        <v>3.9000000000000002E-7</v>
      </c>
      <c r="L798" t="s">
        <v>461</v>
      </c>
      <c r="O798" t="s">
        <v>462</v>
      </c>
      <c r="Q798" t="str">
        <f>IFERROR(VLOOKUP($J$2:$J$12502,Pollutant_mapping!$A$2:$B$9,2, FALSE),"")</f>
        <v/>
      </c>
    </row>
    <row r="799" spans="1:17" hidden="1">
      <c r="A799" t="s">
        <v>491</v>
      </c>
      <c r="B799" t="s">
        <v>492</v>
      </c>
      <c r="C799" t="s">
        <v>493</v>
      </c>
      <c r="D799" t="s">
        <v>555</v>
      </c>
      <c r="E799" t="s">
        <v>39</v>
      </c>
      <c r="F799" t="s">
        <v>546</v>
      </c>
      <c r="G799" t="s">
        <v>547</v>
      </c>
      <c r="H799" t="s">
        <v>556</v>
      </c>
      <c r="I799" t="s">
        <v>41</v>
      </c>
      <c r="J799" t="s">
        <v>198</v>
      </c>
      <c r="K799" s="13">
        <v>3.9000000000000002E-7</v>
      </c>
      <c r="L799" t="s">
        <v>461</v>
      </c>
      <c r="O799" t="s">
        <v>462</v>
      </c>
      <c r="Q799" t="str">
        <f>IFERROR(VLOOKUP($J$2:$J$12502,Pollutant_mapping!$A$2:$B$9,2, FALSE),"")</f>
        <v/>
      </c>
    </row>
    <row r="800" spans="1:17" hidden="1">
      <c r="A800" t="s">
        <v>491</v>
      </c>
      <c r="B800" t="s">
        <v>492</v>
      </c>
      <c r="C800" t="s">
        <v>493</v>
      </c>
      <c r="D800" t="s">
        <v>557</v>
      </c>
      <c r="E800" t="s">
        <v>39</v>
      </c>
      <c r="F800" t="s">
        <v>546</v>
      </c>
      <c r="G800" t="s">
        <v>547</v>
      </c>
      <c r="H800" t="s">
        <v>558</v>
      </c>
      <c r="I800" t="s">
        <v>41</v>
      </c>
      <c r="J800" t="s">
        <v>198</v>
      </c>
      <c r="K800" s="13">
        <v>3.9000000000000002E-7</v>
      </c>
      <c r="L800" t="s">
        <v>461</v>
      </c>
      <c r="O800" t="s">
        <v>462</v>
      </c>
      <c r="Q800" t="str">
        <f>IFERROR(VLOOKUP($J$2:$J$12502,Pollutant_mapping!$A$2:$B$9,2, FALSE),"")</f>
        <v/>
      </c>
    </row>
    <row r="801" spans="1:17" hidden="1">
      <c r="A801" t="s">
        <v>455</v>
      </c>
      <c r="B801" t="s">
        <v>456</v>
      </c>
      <c r="C801" t="s">
        <v>457</v>
      </c>
      <c r="D801" t="s">
        <v>559</v>
      </c>
      <c r="E801" t="s">
        <v>39</v>
      </c>
      <c r="F801" t="s">
        <v>459</v>
      </c>
      <c r="G801" t="s">
        <v>487</v>
      </c>
      <c r="H801" t="s">
        <v>560</v>
      </c>
      <c r="I801" t="s">
        <v>41</v>
      </c>
      <c r="J801" t="s">
        <v>198</v>
      </c>
      <c r="K801" s="13">
        <v>3.9000000000000002E-7</v>
      </c>
      <c r="L801" t="s">
        <v>461</v>
      </c>
      <c r="O801" t="s">
        <v>462</v>
      </c>
      <c r="Q801" t="str">
        <f>IFERROR(VLOOKUP($J$2:$J$12502,Pollutant_mapping!$A$2:$B$9,2, FALSE),"")</f>
        <v/>
      </c>
    </row>
    <row r="802" spans="1:17" hidden="1">
      <c r="A802" t="s">
        <v>455</v>
      </c>
      <c r="B802" t="s">
        <v>456</v>
      </c>
      <c r="C802" t="s">
        <v>457</v>
      </c>
      <c r="D802" t="s">
        <v>561</v>
      </c>
      <c r="E802" t="s">
        <v>39</v>
      </c>
      <c r="F802" t="s">
        <v>459</v>
      </c>
      <c r="G802" t="s">
        <v>562</v>
      </c>
      <c r="H802" t="s">
        <v>563</v>
      </c>
      <c r="I802" t="s">
        <v>41</v>
      </c>
      <c r="J802" t="s">
        <v>198</v>
      </c>
      <c r="K802" s="13">
        <v>3.9000000000000002E-7</v>
      </c>
      <c r="L802" t="s">
        <v>461</v>
      </c>
      <c r="O802" t="s">
        <v>462</v>
      </c>
      <c r="Q802" t="str">
        <f>IFERROR(VLOOKUP($J$2:$J$12502,Pollutant_mapping!$A$2:$B$9,2, FALSE),"")</f>
        <v/>
      </c>
    </row>
    <row r="803" spans="1:17" hidden="1">
      <c r="A803" t="s">
        <v>455</v>
      </c>
      <c r="B803" t="s">
        <v>456</v>
      </c>
      <c r="C803" t="s">
        <v>457</v>
      </c>
      <c r="D803" t="s">
        <v>564</v>
      </c>
      <c r="E803" t="s">
        <v>39</v>
      </c>
      <c r="F803" t="s">
        <v>459</v>
      </c>
      <c r="G803" t="s">
        <v>496</v>
      </c>
      <c r="H803" t="s">
        <v>565</v>
      </c>
      <c r="I803" t="s">
        <v>41</v>
      </c>
      <c r="J803" t="s">
        <v>198</v>
      </c>
      <c r="K803" s="13">
        <v>3.9000000000000002E-7</v>
      </c>
      <c r="L803" t="s">
        <v>461</v>
      </c>
      <c r="O803" t="s">
        <v>462</v>
      </c>
      <c r="Q803" t="str">
        <f>IFERROR(VLOOKUP($J$2:$J$12502,Pollutant_mapping!$A$2:$B$9,2, FALSE),"")</f>
        <v/>
      </c>
    </row>
    <row r="804" spans="1:17" hidden="1">
      <c r="A804" t="s">
        <v>455</v>
      </c>
      <c r="B804" t="s">
        <v>456</v>
      </c>
      <c r="C804" t="s">
        <v>457</v>
      </c>
      <c r="D804" t="s">
        <v>566</v>
      </c>
      <c r="E804" t="s">
        <v>39</v>
      </c>
      <c r="F804" t="s">
        <v>459</v>
      </c>
      <c r="G804" t="s">
        <v>496</v>
      </c>
      <c r="H804" t="s">
        <v>567</v>
      </c>
      <c r="I804" t="s">
        <v>41</v>
      </c>
      <c r="J804" t="s">
        <v>198</v>
      </c>
      <c r="K804" s="13">
        <v>3.9000000000000002E-7</v>
      </c>
      <c r="L804" t="s">
        <v>461</v>
      </c>
      <c r="O804" t="s">
        <v>462</v>
      </c>
      <c r="Q804" t="str">
        <f>IFERROR(VLOOKUP($J$2:$J$12502,Pollutant_mapping!$A$2:$B$9,2, FALSE),"")</f>
        <v/>
      </c>
    </row>
    <row r="805" spans="1:17" hidden="1">
      <c r="A805" t="s">
        <v>455</v>
      </c>
      <c r="B805" t="s">
        <v>456</v>
      </c>
      <c r="C805" t="s">
        <v>457</v>
      </c>
      <c r="D805" t="s">
        <v>568</v>
      </c>
      <c r="E805" t="s">
        <v>39</v>
      </c>
      <c r="F805" t="s">
        <v>459</v>
      </c>
      <c r="G805" t="s">
        <v>496</v>
      </c>
      <c r="H805" t="s">
        <v>569</v>
      </c>
      <c r="I805" t="s">
        <v>41</v>
      </c>
      <c r="J805" t="s">
        <v>198</v>
      </c>
      <c r="K805" s="13">
        <v>3.9000000000000002E-7</v>
      </c>
      <c r="L805" t="s">
        <v>461</v>
      </c>
      <c r="O805" t="s">
        <v>462</v>
      </c>
      <c r="Q805" t="str">
        <f>IFERROR(VLOOKUP($J$2:$J$12502,Pollutant_mapping!$A$2:$B$9,2, FALSE),"")</f>
        <v/>
      </c>
    </row>
    <row r="806" spans="1:17" hidden="1">
      <c r="A806" t="s">
        <v>471</v>
      </c>
      <c r="C806" t="s">
        <v>472</v>
      </c>
      <c r="D806" t="s">
        <v>570</v>
      </c>
      <c r="E806" t="s">
        <v>39</v>
      </c>
      <c r="F806" t="s">
        <v>474</v>
      </c>
      <c r="G806" t="s">
        <v>496</v>
      </c>
      <c r="H806" t="s">
        <v>571</v>
      </c>
      <c r="I806" t="s">
        <v>41</v>
      </c>
      <c r="J806" t="s">
        <v>198</v>
      </c>
      <c r="K806" s="13">
        <v>3.9000000000000002E-7</v>
      </c>
      <c r="L806" t="s">
        <v>461</v>
      </c>
      <c r="O806" t="s">
        <v>462</v>
      </c>
      <c r="Q806" t="str">
        <f>IFERROR(VLOOKUP($J$2:$J$12502,Pollutant_mapping!$A$2:$B$9,2, FALSE),"")</f>
        <v/>
      </c>
    </row>
    <row r="807" spans="1:17" hidden="1">
      <c r="A807" t="s">
        <v>471</v>
      </c>
      <c r="C807" t="s">
        <v>472</v>
      </c>
      <c r="D807" t="s">
        <v>572</v>
      </c>
      <c r="E807" t="s">
        <v>39</v>
      </c>
      <c r="F807" t="s">
        <v>474</v>
      </c>
      <c r="G807" t="s">
        <v>496</v>
      </c>
      <c r="H807" t="s">
        <v>573</v>
      </c>
      <c r="I807" t="s">
        <v>41</v>
      </c>
      <c r="J807" t="s">
        <v>198</v>
      </c>
      <c r="K807" s="13">
        <v>3.9000000000000002E-7</v>
      </c>
      <c r="L807" t="s">
        <v>461</v>
      </c>
      <c r="O807" t="s">
        <v>462</v>
      </c>
      <c r="Q807" t="str">
        <f>IFERROR(VLOOKUP($J$2:$J$12502,Pollutant_mapping!$A$2:$B$9,2, FALSE),"")</f>
        <v/>
      </c>
    </row>
    <row r="808" spans="1:17" hidden="1">
      <c r="A808" t="s">
        <v>471</v>
      </c>
      <c r="C808" t="s">
        <v>472</v>
      </c>
      <c r="D808" t="s">
        <v>574</v>
      </c>
      <c r="E808" t="s">
        <v>39</v>
      </c>
      <c r="F808" t="s">
        <v>474</v>
      </c>
      <c r="G808" t="s">
        <v>496</v>
      </c>
      <c r="H808" t="s">
        <v>575</v>
      </c>
      <c r="I808" t="s">
        <v>41</v>
      </c>
      <c r="J808" t="s">
        <v>198</v>
      </c>
      <c r="K808" s="13">
        <v>3.9000000000000002E-7</v>
      </c>
      <c r="L808" t="s">
        <v>461</v>
      </c>
      <c r="O808" t="s">
        <v>462</v>
      </c>
      <c r="Q808" t="str">
        <f>IFERROR(VLOOKUP($J$2:$J$12502,Pollutant_mapping!$A$2:$B$9,2, FALSE),"")</f>
        <v/>
      </c>
    </row>
    <row r="809" spans="1:17" hidden="1">
      <c r="A809" t="s">
        <v>471</v>
      </c>
      <c r="C809" t="s">
        <v>472</v>
      </c>
      <c r="D809" t="s">
        <v>576</v>
      </c>
      <c r="E809" t="s">
        <v>39</v>
      </c>
      <c r="F809" t="s">
        <v>474</v>
      </c>
      <c r="G809" t="s">
        <v>496</v>
      </c>
      <c r="H809" t="s">
        <v>577</v>
      </c>
      <c r="I809" t="s">
        <v>41</v>
      </c>
      <c r="J809" t="s">
        <v>198</v>
      </c>
      <c r="K809" s="13">
        <v>3.9000000000000002E-7</v>
      </c>
      <c r="L809" t="s">
        <v>461</v>
      </c>
      <c r="O809" t="s">
        <v>462</v>
      </c>
      <c r="Q809" t="str">
        <f>IFERROR(VLOOKUP($J$2:$J$12502,Pollutant_mapping!$A$2:$B$9,2, FALSE),"")</f>
        <v/>
      </c>
    </row>
    <row r="810" spans="1:17" hidden="1">
      <c r="A810" t="s">
        <v>471</v>
      </c>
      <c r="C810" t="s">
        <v>472</v>
      </c>
      <c r="D810" t="s">
        <v>578</v>
      </c>
      <c r="E810" t="s">
        <v>39</v>
      </c>
      <c r="F810" t="s">
        <v>474</v>
      </c>
      <c r="G810" t="s">
        <v>496</v>
      </c>
      <c r="H810" t="s">
        <v>579</v>
      </c>
      <c r="I810" t="s">
        <v>41</v>
      </c>
      <c r="J810" t="s">
        <v>198</v>
      </c>
      <c r="K810" s="13">
        <v>3.9000000000000002E-7</v>
      </c>
      <c r="L810" t="s">
        <v>461</v>
      </c>
      <c r="O810" t="s">
        <v>462</v>
      </c>
      <c r="Q810" t="str">
        <f>IFERROR(VLOOKUP($J$2:$J$12502,Pollutant_mapping!$A$2:$B$9,2, FALSE),"")</f>
        <v/>
      </c>
    </row>
    <row r="811" spans="1:17" hidden="1">
      <c r="A811" t="s">
        <v>471</v>
      </c>
      <c r="C811" t="s">
        <v>472</v>
      </c>
      <c r="D811" t="s">
        <v>580</v>
      </c>
      <c r="E811" t="s">
        <v>39</v>
      </c>
      <c r="F811" t="s">
        <v>474</v>
      </c>
      <c r="G811" t="s">
        <v>496</v>
      </c>
      <c r="H811" t="s">
        <v>581</v>
      </c>
      <c r="I811" t="s">
        <v>41</v>
      </c>
      <c r="J811" t="s">
        <v>198</v>
      </c>
      <c r="K811" s="13">
        <v>3.9000000000000002E-7</v>
      </c>
      <c r="L811" t="s">
        <v>461</v>
      </c>
      <c r="O811" t="s">
        <v>462</v>
      </c>
      <c r="Q811" t="str">
        <f>IFERROR(VLOOKUP($J$2:$J$12502,Pollutant_mapping!$A$2:$B$9,2, FALSE),"")</f>
        <v/>
      </c>
    </row>
    <row r="812" spans="1:17" hidden="1">
      <c r="A812" t="s">
        <v>471</v>
      </c>
      <c r="C812" t="s">
        <v>472</v>
      </c>
      <c r="D812" t="s">
        <v>582</v>
      </c>
      <c r="E812" t="s">
        <v>39</v>
      </c>
      <c r="F812" t="s">
        <v>474</v>
      </c>
      <c r="G812" t="s">
        <v>496</v>
      </c>
      <c r="H812" t="s">
        <v>583</v>
      </c>
      <c r="I812" t="s">
        <v>41</v>
      </c>
      <c r="J812" t="s">
        <v>198</v>
      </c>
      <c r="K812" s="13">
        <v>3.9000000000000002E-7</v>
      </c>
      <c r="L812" t="s">
        <v>461</v>
      </c>
      <c r="O812" t="s">
        <v>462</v>
      </c>
      <c r="Q812" t="str">
        <f>IFERROR(VLOOKUP($J$2:$J$12502,Pollutant_mapping!$A$2:$B$9,2, FALSE),"")</f>
        <v/>
      </c>
    </row>
    <row r="813" spans="1:17" hidden="1">
      <c r="A813" t="s">
        <v>471</v>
      </c>
      <c r="C813" t="s">
        <v>472</v>
      </c>
      <c r="D813" t="s">
        <v>584</v>
      </c>
      <c r="E813" t="s">
        <v>39</v>
      </c>
      <c r="F813" t="s">
        <v>474</v>
      </c>
      <c r="G813" t="s">
        <v>496</v>
      </c>
      <c r="H813" t="s">
        <v>585</v>
      </c>
      <c r="I813" t="s">
        <v>41</v>
      </c>
      <c r="J813" t="s">
        <v>198</v>
      </c>
      <c r="K813" s="13">
        <v>3.9000000000000002E-7</v>
      </c>
      <c r="L813" t="s">
        <v>461</v>
      </c>
      <c r="O813" t="s">
        <v>462</v>
      </c>
      <c r="Q813" t="str">
        <f>IFERROR(VLOOKUP($J$2:$J$12502,Pollutant_mapping!$A$2:$B$9,2, FALSE),"")</f>
        <v/>
      </c>
    </row>
    <row r="814" spans="1:17" hidden="1">
      <c r="A814" t="s">
        <v>455</v>
      </c>
      <c r="B814" t="s">
        <v>456</v>
      </c>
      <c r="C814" t="s">
        <v>457</v>
      </c>
      <c r="D814" t="s">
        <v>586</v>
      </c>
      <c r="E814" t="s">
        <v>39</v>
      </c>
      <c r="F814" t="s">
        <v>459</v>
      </c>
      <c r="G814" t="s">
        <v>496</v>
      </c>
      <c r="H814" t="s">
        <v>587</v>
      </c>
      <c r="I814" t="s">
        <v>41</v>
      </c>
      <c r="J814" t="s">
        <v>198</v>
      </c>
      <c r="K814" s="13">
        <v>3.9000000000000002E-7</v>
      </c>
      <c r="L814" t="s">
        <v>461</v>
      </c>
      <c r="O814" t="s">
        <v>462</v>
      </c>
      <c r="Q814" t="str">
        <f>IFERROR(VLOOKUP($J$2:$J$12502,Pollutant_mapping!$A$2:$B$9,2, FALSE),"")</f>
        <v/>
      </c>
    </row>
    <row r="815" spans="1:17" hidden="1">
      <c r="A815" t="s">
        <v>455</v>
      </c>
      <c r="B815" t="s">
        <v>456</v>
      </c>
      <c r="C815" t="s">
        <v>457</v>
      </c>
      <c r="D815" t="s">
        <v>588</v>
      </c>
      <c r="E815" t="s">
        <v>39</v>
      </c>
      <c r="F815" t="s">
        <v>459</v>
      </c>
      <c r="G815" t="s">
        <v>496</v>
      </c>
      <c r="H815" t="s">
        <v>589</v>
      </c>
      <c r="I815" t="s">
        <v>41</v>
      </c>
      <c r="J815" t="s">
        <v>198</v>
      </c>
      <c r="K815" s="13">
        <v>3.9000000000000002E-7</v>
      </c>
      <c r="L815" t="s">
        <v>461</v>
      </c>
      <c r="O815" t="s">
        <v>462</v>
      </c>
      <c r="Q815" t="str">
        <f>IFERROR(VLOOKUP($J$2:$J$12502,Pollutant_mapping!$A$2:$B$9,2, FALSE),"")</f>
        <v/>
      </c>
    </row>
    <row r="816" spans="1:17" hidden="1">
      <c r="A816" t="s">
        <v>455</v>
      </c>
      <c r="B816" t="s">
        <v>456</v>
      </c>
      <c r="C816" t="s">
        <v>457</v>
      </c>
      <c r="D816" t="s">
        <v>590</v>
      </c>
      <c r="E816" t="s">
        <v>39</v>
      </c>
      <c r="F816" t="s">
        <v>459</v>
      </c>
      <c r="G816" t="s">
        <v>496</v>
      </c>
      <c r="H816" t="s">
        <v>591</v>
      </c>
      <c r="I816" t="s">
        <v>41</v>
      </c>
      <c r="J816" t="s">
        <v>198</v>
      </c>
      <c r="K816" s="13">
        <v>3.9000000000000002E-7</v>
      </c>
      <c r="L816" t="s">
        <v>461</v>
      </c>
      <c r="O816" t="s">
        <v>462</v>
      </c>
      <c r="Q816" t="str">
        <f>IFERROR(VLOOKUP($J$2:$J$12502,Pollutant_mapping!$A$2:$B$9,2, FALSE),"")</f>
        <v/>
      </c>
    </row>
    <row r="817" spans="1:17" hidden="1">
      <c r="A817" t="s">
        <v>455</v>
      </c>
      <c r="B817" t="s">
        <v>456</v>
      </c>
      <c r="C817" t="s">
        <v>457</v>
      </c>
      <c r="D817" t="s">
        <v>592</v>
      </c>
      <c r="E817" t="s">
        <v>39</v>
      </c>
      <c r="F817" t="s">
        <v>459</v>
      </c>
      <c r="G817" t="s">
        <v>496</v>
      </c>
      <c r="H817" t="s">
        <v>593</v>
      </c>
      <c r="I817" t="s">
        <v>41</v>
      </c>
      <c r="J817" t="s">
        <v>198</v>
      </c>
      <c r="K817" s="13">
        <v>3.9000000000000002E-7</v>
      </c>
      <c r="L817" t="s">
        <v>461</v>
      </c>
      <c r="O817" t="s">
        <v>462</v>
      </c>
      <c r="Q817" t="str">
        <f>IFERROR(VLOOKUP($J$2:$J$12502,Pollutant_mapping!$A$2:$B$9,2, FALSE),"")</f>
        <v/>
      </c>
    </row>
    <row r="818" spans="1:17" hidden="1">
      <c r="A818" t="s">
        <v>455</v>
      </c>
      <c r="B818" t="s">
        <v>456</v>
      </c>
      <c r="C818" t="s">
        <v>457</v>
      </c>
      <c r="D818" t="s">
        <v>594</v>
      </c>
      <c r="E818" t="s">
        <v>39</v>
      </c>
      <c r="F818" t="s">
        <v>459</v>
      </c>
      <c r="G818" t="s">
        <v>496</v>
      </c>
      <c r="H818" t="s">
        <v>595</v>
      </c>
      <c r="I818" t="s">
        <v>41</v>
      </c>
      <c r="J818" t="s">
        <v>198</v>
      </c>
      <c r="K818" s="13">
        <v>3.9000000000000002E-7</v>
      </c>
      <c r="L818" t="s">
        <v>461</v>
      </c>
      <c r="O818" t="s">
        <v>462</v>
      </c>
      <c r="Q818" t="str">
        <f>IFERROR(VLOOKUP($J$2:$J$12502,Pollutant_mapping!$A$2:$B$9,2, FALSE),"")</f>
        <v/>
      </c>
    </row>
    <row r="819" spans="1:17" hidden="1">
      <c r="A819" t="s">
        <v>455</v>
      </c>
      <c r="B819" t="s">
        <v>456</v>
      </c>
      <c r="C819" t="s">
        <v>457</v>
      </c>
      <c r="D819" t="s">
        <v>596</v>
      </c>
      <c r="E819" t="s">
        <v>39</v>
      </c>
      <c r="F819" t="s">
        <v>459</v>
      </c>
      <c r="G819" t="s">
        <v>496</v>
      </c>
      <c r="H819" t="s">
        <v>597</v>
      </c>
      <c r="I819" t="s">
        <v>41</v>
      </c>
      <c r="J819" t="s">
        <v>198</v>
      </c>
      <c r="K819" s="13">
        <v>3.9000000000000002E-7</v>
      </c>
      <c r="L819" t="s">
        <v>461</v>
      </c>
      <c r="O819" t="s">
        <v>462</v>
      </c>
      <c r="Q819" t="str">
        <f>IFERROR(VLOOKUP($J$2:$J$12502,Pollutant_mapping!$A$2:$B$9,2, FALSE),"")</f>
        <v/>
      </c>
    </row>
    <row r="820" spans="1:17" hidden="1">
      <c r="A820" t="s">
        <v>455</v>
      </c>
      <c r="B820" t="s">
        <v>456</v>
      </c>
      <c r="C820" t="s">
        <v>457</v>
      </c>
      <c r="D820" t="s">
        <v>598</v>
      </c>
      <c r="E820" t="s">
        <v>39</v>
      </c>
      <c r="F820" t="s">
        <v>459</v>
      </c>
      <c r="G820" t="s">
        <v>496</v>
      </c>
      <c r="H820" t="s">
        <v>599</v>
      </c>
      <c r="I820" t="s">
        <v>41</v>
      </c>
      <c r="J820" t="s">
        <v>198</v>
      </c>
      <c r="K820" s="13">
        <v>3.9000000000000002E-7</v>
      </c>
      <c r="L820" t="s">
        <v>461</v>
      </c>
      <c r="O820" t="s">
        <v>462</v>
      </c>
      <c r="Q820" t="str">
        <f>IFERROR(VLOOKUP($J$2:$J$12502,Pollutant_mapping!$A$2:$B$9,2, FALSE),"")</f>
        <v/>
      </c>
    </row>
    <row r="821" spans="1:17" hidden="1">
      <c r="A821" t="s">
        <v>455</v>
      </c>
      <c r="B821" t="s">
        <v>456</v>
      </c>
      <c r="C821" t="s">
        <v>457</v>
      </c>
      <c r="D821" t="s">
        <v>600</v>
      </c>
      <c r="E821" t="s">
        <v>39</v>
      </c>
      <c r="F821" t="s">
        <v>459</v>
      </c>
      <c r="G821" t="s">
        <v>496</v>
      </c>
      <c r="H821" t="s">
        <v>601</v>
      </c>
      <c r="I821" t="s">
        <v>41</v>
      </c>
      <c r="J821" t="s">
        <v>198</v>
      </c>
      <c r="K821" s="13">
        <v>3.9000000000000002E-7</v>
      </c>
      <c r="L821" t="s">
        <v>461</v>
      </c>
      <c r="O821" t="s">
        <v>462</v>
      </c>
      <c r="Q821" t="str">
        <f>IFERROR(VLOOKUP($J$2:$J$12502,Pollutant_mapping!$A$2:$B$9,2, FALSE),"")</f>
        <v/>
      </c>
    </row>
    <row r="822" spans="1:17" hidden="1">
      <c r="A822" t="s">
        <v>455</v>
      </c>
      <c r="B822" t="s">
        <v>456</v>
      </c>
      <c r="C822" t="s">
        <v>457</v>
      </c>
      <c r="D822" t="s">
        <v>602</v>
      </c>
      <c r="E822" t="s">
        <v>39</v>
      </c>
      <c r="F822" t="s">
        <v>459</v>
      </c>
      <c r="G822" t="s">
        <v>496</v>
      </c>
      <c r="H822" t="s">
        <v>603</v>
      </c>
      <c r="I822" t="s">
        <v>41</v>
      </c>
      <c r="J822" t="s">
        <v>198</v>
      </c>
      <c r="K822" s="13">
        <v>3.9000000000000002E-7</v>
      </c>
      <c r="L822" t="s">
        <v>461</v>
      </c>
      <c r="O822" t="s">
        <v>462</v>
      </c>
      <c r="Q822" t="str">
        <f>IFERROR(VLOOKUP($J$2:$J$12502,Pollutant_mapping!$A$2:$B$9,2, FALSE),"")</f>
        <v/>
      </c>
    </row>
    <row r="823" spans="1:17" hidden="1">
      <c r="A823" t="s">
        <v>455</v>
      </c>
      <c r="B823" t="s">
        <v>456</v>
      </c>
      <c r="C823" t="s">
        <v>457</v>
      </c>
      <c r="D823" t="s">
        <v>604</v>
      </c>
      <c r="E823" t="s">
        <v>39</v>
      </c>
      <c r="F823" t="s">
        <v>459</v>
      </c>
      <c r="G823" t="s">
        <v>496</v>
      </c>
      <c r="H823" t="s">
        <v>605</v>
      </c>
      <c r="I823" t="s">
        <v>41</v>
      </c>
      <c r="J823" t="s">
        <v>198</v>
      </c>
      <c r="K823" s="13">
        <v>3.9000000000000002E-7</v>
      </c>
      <c r="L823" t="s">
        <v>461</v>
      </c>
      <c r="O823" t="s">
        <v>462</v>
      </c>
      <c r="Q823" t="str">
        <f>IFERROR(VLOOKUP($J$2:$J$12502,Pollutant_mapping!$A$2:$B$9,2, FALSE),"")</f>
        <v/>
      </c>
    </row>
    <row r="824" spans="1:17" hidden="1">
      <c r="A824" t="s">
        <v>455</v>
      </c>
      <c r="B824" t="s">
        <v>456</v>
      </c>
      <c r="C824" t="s">
        <v>457</v>
      </c>
      <c r="D824" t="s">
        <v>606</v>
      </c>
      <c r="E824" t="s">
        <v>39</v>
      </c>
      <c r="F824" t="s">
        <v>459</v>
      </c>
      <c r="G824" t="s">
        <v>496</v>
      </c>
      <c r="H824" t="s">
        <v>607</v>
      </c>
      <c r="I824" t="s">
        <v>41</v>
      </c>
      <c r="J824" t="s">
        <v>198</v>
      </c>
      <c r="K824" s="13">
        <v>3.9000000000000002E-7</v>
      </c>
      <c r="L824" t="s">
        <v>461</v>
      </c>
      <c r="O824" t="s">
        <v>462</v>
      </c>
      <c r="Q824" t="str">
        <f>IFERROR(VLOOKUP($J$2:$J$12502,Pollutant_mapping!$A$2:$B$9,2, FALSE),"")</f>
        <v/>
      </c>
    </row>
    <row r="825" spans="1:17" hidden="1">
      <c r="A825" t="s">
        <v>455</v>
      </c>
      <c r="B825" t="s">
        <v>456</v>
      </c>
      <c r="C825" t="s">
        <v>457</v>
      </c>
      <c r="D825" t="s">
        <v>608</v>
      </c>
      <c r="E825" t="s">
        <v>39</v>
      </c>
      <c r="F825" t="s">
        <v>459</v>
      </c>
      <c r="G825" t="s">
        <v>496</v>
      </c>
      <c r="H825" t="s">
        <v>609</v>
      </c>
      <c r="I825" t="s">
        <v>41</v>
      </c>
      <c r="J825" t="s">
        <v>198</v>
      </c>
      <c r="K825" s="13">
        <v>3.9000000000000002E-7</v>
      </c>
      <c r="L825" t="s">
        <v>461</v>
      </c>
      <c r="O825" t="s">
        <v>462</v>
      </c>
      <c r="Q825" t="str">
        <f>IFERROR(VLOOKUP($J$2:$J$12502,Pollutant_mapping!$A$2:$B$9,2, FALSE),"")</f>
        <v/>
      </c>
    </row>
    <row r="826" spans="1:17" hidden="1">
      <c r="A826" t="s">
        <v>455</v>
      </c>
      <c r="B826" t="s">
        <v>456</v>
      </c>
      <c r="C826" t="s">
        <v>457</v>
      </c>
      <c r="D826" t="s">
        <v>610</v>
      </c>
      <c r="E826" t="s">
        <v>39</v>
      </c>
      <c r="F826" t="s">
        <v>459</v>
      </c>
      <c r="G826" t="s">
        <v>496</v>
      </c>
      <c r="H826" t="s">
        <v>611</v>
      </c>
      <c r="I826" t="s">
        <v>41</v>
      </c>
      <c r="J826" t="s">
        <v>198</v>
      </c>
      <c r="K826" s="13">
        <v>3.9000000000000002E-7</v>
      </c>
      <c r="L826" t="s">
        <v>461</v>
      </c>
      <c r="O826" t="s">
        <v>462</v>
      </c>
      <c r="Q826" t="str">
        <f>IFERROR(VLOOKUP($J$2:$J$12502,Pollutant_mapping!$A$2:$B$9,2, FALSE),"")</f>
        <v/>
      </c>
    </row>
    <row r="827" spans="1:17" hidden="1">
      <c r="A827" t="s">
        <v>455</v>
      </c>
      <c r="B827" t="s">
        <v>456</v>
      </c>
      <c r="C827" t="s">
        <v>457</v>
      </c>
      <c r="D827" t="s">
        <v>612</v>
      </c>
      <c r="E827" t="s">
        <v>39</v>
      </c>
      <c r="F827" t="s">
        <v>459</v>
      </c>
      <c r="G827" t="s">
        <v>496</v>
      </c>
      <c r="H827" t="s">
        <v>613</v>
      </c>
      <c r="I827" t="s">
        <v>41</v>
      </c>
      <c r="J827" t="s">
        <v>198</v>
      </c>
      <c r="K827" s="13">
        <v>3.9000000000000002E-7</v>
      </c>
      <c r="L827" t="s">
        <v>461</v>
      </c>
      <c r="O827" t="s">
        <v>462</v>
      </c>
      <c r="Q827" t="str">
        <f>IFERROR(VLOOKUP($J$2:$J$12502,Pollutant_mapping!$A$2:$B$9,2, FALSE),"")</f>
        <v/>
      </c>
    </row>
    <row r="828" spans="1:17" hidden="1">
      <c r="A828" t="s">
        <v>455</v>
      </c>
      <c r="B828" t="s">
        <v>456</v>
      </c>
      <c r="C828" t="s">
        <v>457</v>
      </c>
      <c r="D828" t="s">
        <v>614</v>
      </c>
      <c r="E828" t="s">
        <v>39</v>
      </c>
      <c r="F828" t="s">
        <v>459</v>
      </c>
      <c r="G828" t="s">
        <v>496</v>
      </c>
      <c r="H828" t="s">
        <v>615</v>
      </c>
      <c r="I828" t="s">
        <v>41</v>
      </c>
      <c r="J828" t="s">
        <v>198</v>
      </c>
      <c r="K828" s="13">
        <v>3.9000000000000002E-7</v>
      </c>
      <c r="L828" t="s">
        <v>461</v>
      </c>
      <c r="O828" t="s">
        <v>462</v>
      </c>
      <c r="Q828" t="str">
        <f>IFERROR(VLOOKUP($J$2:$J$12502,Pollutant_mapping!$A$2:$B$9,2, FALSE),"")</f>
        <v/>
      </c>
    </row>
    <row r="829" spans="1:17" hidden="1">
      <c r="A829" t="s">
        <v>455</v>
      </c>
      <c r="B829" t="s">
        <v>456</v>
      </c>
      <c r="C829" t="s">
        <v>457</v>
      </c>
      <c r="D829" t="s">
        <v>616</v>
      </c>
      <c r="E829" t="s">
        <v>39</v>
      </c>
      <c r="F829" t="s">
        <v>459</v>
      </c>
      <c r="G829" t="s">
        <v>496</v>
      </c>
      <c r="H829" t="s">
        <v>617</v>
      </c>
      <c r="I829" t="s">
        <v>41</v>
      </c>
      <c r="J829" t="s">
        <v>198</v>
      </c>
      <c r="K829" s="13">
        <v>3.9000000000000002E-7</v>
      </c>
      <c r="L829" t="s">
        <v>461</v>
      </c>
      <c r="O829" t="s">
        <v>462</v>
      </c>
      <c r="Q829" t="str">
        <f>IFERROR(VLOOKUP($J$2:$J$12502,Pollutant_mapping!$A$2:$B$9,2, FALSE),"")</f>
        <v/>
      </c>
    </row>
    <row r="830" spans="1:17" hidden="1">
      <c r="A830" t="s">
        <v>455</v>
      </c>
      <c r="B830" t="s">
        <v>456</v>
      </c>
      <c r="C830" t="s">
        <v>457</v>
      </c>
      <c r="D830" t="s">
        <v>618</v>
      </c>
      <c r="E830" t="s">
        <v>39</v>
      </c>
      <c r="F830" t="s">
        <v>459</v>
      </c>
      <c r="G830" t="s">
        <v>496</v>
      </c>
      <c r="H830" t="s">
        <v>619</v>
      </c>
      <c r="I830" t="s">
        <v>41</v>
      </c>
      <c r="J830" t="s">
        <v>198</v>
      </c>
      <c r="K830" s="13">
        <v>3.9000000000000002E-7</v>
      </c>
      <c r="L830" t="s">
        <v>461</v>
      </c>
      <c r="O830" t="s">
        <v>462</v>
      </c>
      <c r="Q830" t="str">
        <f>IFERROR(VLOOKUP($J$2:$J$12502,Pollutant_mapping!$A$2:$B$9,2, FALSE),"")</f>
        <v/>
      </c>
    </row>
    <row r="831" spans="1:17" hidden="1">
      <c r="A831" t="s">
        <v>455</v>
      </c>
      <c r="B831" t="s">
        <v>456</v>
      </c>
      <c r="C831" t="s">
        <v>457</v>
      </c>
      <c r="D831" t="s">
        <v>620</v>
      </c>
      <c r="E831" t="s">
        <v>39</v>
      </c>
      <c r="F831" t="s">
        <v>459</v>
      </c>
      <c r="G831" t="s">
        <v>496</v>
      </c>
      <c r="H831" t="s">
        <v>621</v>
      </c>
      <c r="I831" t="s">
        <v>41</v>
      </c>
      <c r="J831" t="s">
        <v>198</v>
      </c>
      <c r="K831" s="13">
        <v>3.9000000000000002E-7</v>
      </c>
      <c r="L831" t="s">
        <v>461</v>
      </c>
      <c r="O831" t="s">
        <v>462</v>
      </c>
      <c r="Q831" t="str">
        <f>IFERROR(VLOOKUP($J$2:$J$12502,Pollutant_mapping!$A$2:$B$9,2, FALSE),"")</f>
        <v/>
      </c>
    </row>
    <row r="832" spans="1:17" hidden="1">
      <c r="A832" t="s">
        <v>455</v>
      </c>
      <c r="B832" t="s">
        <v>456</v>
      </c>
      <c r="C832" t="s">
        <v>457</v>
      </c>
      <c r="D832" t="s">
        <v>622</v>
      </c>
      <c r="E832" t="s">
        <v>39</v>
      </c>
      <c r="F832" t="s">
        <v>459</v>
      </c>
      <c r="G832" t="s">
        <v>496</v>
      </c>
      <c r="H832" t="s">
        <v>623</v>
      </c>
      <c r="I832" t="s">
        <v>41</v>
      </c>
      <c r="J832" t="s">
        <v>198</v>
      </c>
      <c r="K832" s="13">
        <v>3.9000000000000002E-7</v>
      </c>
      <c r="L832" t="s">
        <v>461</v>
      </c>
      <c r="O832" t="s">
        <v>462</v>
      </c>
      <c r="Q832" t="str">
        <f>IFERROR(VLOOKUP($J$2:$J$12502,Pollutant_mapping!$A$2:$B$9,2, FALSE),"")</f>
        <v/>
      </c>
    </row>
    <row r="833" spans="1:17" hidden="1">
      <c r="A833" t="s">
        <v>455</v>
      </c>
      <c r="B833" t="s">
        <v>456</v>
      </c>
      <c r="C833" t="s">
        <v>457</v>
      </c>
      <c r="D833" t="s">
        <v>624</v>
      </c>
      <c r="E833" t="s">
        <v>39</v>
      </c>
      <c r="F833" t="s">
        <v>459</v>
      </c>
      <c r="G833" t="s">
        <v>496</v>
      </c>
      <c r="H833" t="s">
        <v>625</v>
      </c>
      <c r="I833" t="s">
        <v>41</v>
      </c>
      <c r="J833" t="s">
        <v>198</v>
      </c>
      <c r="K833" s="13">
        <v>3.9000000000000002E-7</v>
      </c>
      <c r="L833" t="s">
        <v>461</v>
      </c>
      <c r="O833" t="s">
        <v>462</v>
      </c>
      <c r="Q833" t="str">
        <f>IFERROR(VLOOKUP($J$2:$J$12502,Pollutant_mapping!$A$2:$B$9,2, FALSE),"")</f>
        <v/>
      </c>
    </row>
    <row r="834" spans="1:17" hidden="1">
      <c r="A834" t="s">
        <v>455</v>
      </c>
      <c r="B834" t="s">
        <v>456</v>
      </c>
      <c r="C834" t="s">
        <v>457</v>
      </c>
      <c r="D834" t="s">
        <v>626</v>
      </c>
      <c r="E834" t="s">
        <v>39</v>
      </c>
      <c r="F834" t="s">
        <v>459</v>
      </c>
      <c r="G834" t="s">
        <v>496</v>
      </c>
      <c r="H834" t="s">
        <v>627</v>
      </c>
      <c r="I834" t="s">
        <v>41</v>
      </c>
      <c r="J834" t="s">
        <v>198</v>
      </c>
      <c r="K834" s="13">
        <v>3.9000000000000002E-7</v>
      </c>
      <c r="L834" t="s">
        <v>461</v>
      </c>
      <c r="O834" t="s">
        <v>462</v>
      </c>
      <c r="Q834" t="str">
        <f>IFERROR(VLOOKUP($J$2:$J$12502,Pollutant_mapping!$A$2:$B$9,2, FALSE),"")</f>
        <v/>
      </c>
    </row>
    <row r="835" spans="1:17" hidden="1">
      <c r="A835" t="s">
        <v>455</v>
      </c>
      <c r="B835" t="s">
        <v>456</v>
      </c>
      <c r="C835" t="s">
        <v>457</v>
      </c>
      <c r="D835" t="s">
        <v>628</v>
      </c>
      <c r="E835" t="s">
        <v>39</v>
      </c>
      <c r="F835" t="s">
        <v>459</v>
      </c>
      <c r="G835" t="s">
        <v>496</v>
      </c>
      <c r="H835" t="s">
        <v>629</v>
      </c>
      <c r="I835" t="s">
        <v>41</v>
      </c>
      <c r="J835" t="s">
        <v>198</v>
      </c>
      <c r="K835" s="13">
        <v>3.9000000000000002E-7</v>
      </c>
      <c r="L835" t="s">
        <v>461</v>
      </c>
      <c r="O835" t="s">
        <v>462</v>
      </c>
      <c r="Q835" t="str">
        <f>IFERROR(VLOOKUP($J$2:$J$12502,Pollutant_mapping!$A$2:$B$9,2, FALSE),"")</f>
        <v/>
      </c>
    </row>
    <row r="836" spans="1:17" hidden="1">
      <c r="A836" t="s">
        <v>455</v>
      </c>
      <c r="B836" t="s">
        <v>456</v>
      </c>
      <c r="C836" t="s">
        <v>457</v>
      </c>
      <c r="D836" t="s">
        <v>630</v>
      </c>
      <c r="E836" t="s">
        <v>39</v>
      </c>
      <c r="F836" t="s">
        <v>459</v>
      </c>
      <c r="G836" t="s">
        <v>496</v>
      </c>
      <c r="H836" t="s">
        <v>631</v>
      </c>
      <c r="I836" t="s">
        <v>41</v>
      </c>
      <c r="J836" t="s">
        <v>198</v>
      </c>
      <c r="K836" s="13">
        <v>3.9000000000000002E-7</v>
      </c>
      <c r="L836" t="s">
        <v>461</v>
      </c>
      <c r="O836" t="s">
        <v>462</v>
      </c>
      <c r="Q836" t="str">
        <f>IFERROR(VLOOKUP($J$2:$J$12502,Pollutant_mapping!$A$2:$B$9,2, FALSE),"")</f>
        <v/>
      </c>
    </row>
    <row r="837" spans="1:17" hidden="1">
      <c r="A837" t="s">
        <v>455</v>
      </c>
      <c r="B837" t="s">
        <v>456</v>
      </c>
      <c r="C837" t="s">
        <v>457</v>
      </c>
      <c r="D837" t="s">
        <v>632</v>
      </c>
      <c r="E837" t="s">
        <v>39</v>
      </c>
      <c r="F837" t="s">
        <v>459</v>
      </c>
      <c r="G837" t="s">
        <v>496</v>
      </c>
      <c r="H837" t="s">
        <v>633</v>
      </c>
      <c r="I837" t="s">
        <v>41</v>
      </c>
      <c r="J837" t="s">
        <v>198</v>
      </c>
      <c r="K837" s="13">
        <v>3.9000000000000002E-7</v>
      </c>
      <c r="L837" t="s">
        <v>461</v>
      </c>
      <c r="O837" t="s">
        <v>462</v>
      </c>
      <c r="Q837" t="str">
        <f>IFERROR(VLOOKUP($J$2:$J$12502,Pollutant_mapping!$A$2:$B$9,2, FALSE),"")</f>
        <v/>
      </c>
    </row>
    <row r="838" spans="1:17" hidden="1">
      <c r="A838" t="s">
        <v>455</v>
      </c>
      <c r="B838" t="s">
        <v>456</v>
      </c>
      <c r="C838" t="s">
        <v>457</v>
      </c>
      <c r="D838" t="s">
        <v>634</v>
      </c>
      <c r="E838" t="s">
        <v>39</v>
      </c>
      <c r="F838" t="s">
        <v>459</v>
      </c>
      <c r="G838" t="s">
        <v>496</v>
      </c>
      <c r="H838" t="s">
        <v>635</v>
      </c>
      <c r="I838" t="s">
        <v>41</v>
      </c>
      <c r="J838" t="s">
        <v>198</v>
      </c>
      <c r="K838" s="13">
        <v>3.9000000000000002E-7</v>
      </c>
      <c r="L838" t="s">
        <v>461</v>
      </c>
      <c r="O838" t="s">
        <v>462</v>
      </c>
      <c r="Q838" t="str">
        <f>IFERROR(VLOOKUP($J$2:$J$12502,Pollutant_mapping!$A$2:$B$9,2, FALSE),"")</f>
        <v/>
      </c>
    </row>
    <row r="839" spans="1:17" hidden="1">
      <c r="A839" t="s">
        <v>455</v>
      </c>
      <c r="B839" t="s">
        <v>456</v>
      </c>
      <c r="C839" t="s">
        <v>457</v>
      </c>
      <c r="D839" t="s">
        <v>636</v>
      </c>
      <c r="E839" t="s">
        <v>39</v>
      </c>
      <c r="F839" t="s">
        <v>459</v>
      </c>
      <c r="G839" t="s">
        <v>496</v>
      </c>
      <c r="H839" t="s">
        <v>637</v>
      </c>
      <c r="I839" t="s">
        <v>41</v>
      </c>
      <c r="J839" t="s">
        <v>198</v>
      </c>
      <c r="K839" s="13">
        <v>3.9000000000000002E-7</v>
      </c>
      <c r="L839" t="s">
        <v>461</v>
      </c>
      <c r="O839" t="s">
        <v>462</v>
      </c>
      <c r="Q839" t="str">
        <f>IFERROR(VLOOKUP($J$2:$J$12502,Pollutant_mapping!$A$2:$B$9,2, FALSE),"")</f>
        <v/>
      </c>
    </row>
    <row r="840" spans="1:17" hidden="1">
      <c r="A840" t="s">
        <v>455</v>
      </c>
      <c r="B840" t="s">
        <v>456</v>
      </c>
      <c r="C840" t="s">
        <v>457</v>
      </c>
      <c r="D840" t="s">
        <v>638</v>
      </c>
      <c r="E840" t="s">
        <v>39</v>
      </c>
      <c r="F840" t="s">
        <v>459</v>
      </c>
      <c r="G840" t="s">
        <v>496</v>
      </c>
      <c r="H840" t="s">
        <v>639</v>
      </c>
      <c r="I840" t="s">
        <v>41</v>
      </c>
      <c r="J840" t="s">
        <v>198</v>
      </c>
      <c r="K840" s="13">
        <v>3.9000000000000002E-7</v>
      </c>
      <c r="L840" t="s">
        <v>461</v>
      </c>
      <c r="O840" t="s">
        <v>462</v>
      </c>
      <c r="Q840" t="str">
        <f>IFERROR(VLOOKUP($J$2:$J$12502,Pollutant_mapping!$A$2:$B$9,2, FALSE),"")</f>
        <v/>
      </c>
    </row>
    <row r="841" spans="1:17" hidden="1">
      <c r="A841" t="s">
        <v>455</v>
      </c>
      <c r="B841" t="s">
        <v>456</v>
      </c>
      <c r="C841" t="s">
        <v>457</v>
      </c>
      <c r="D841" t="s">
        <v>640</v>
      </c>
      <c r="E841" t="s">
        <v>39</v>
      </c>
      <c r="F841" t="s">
        <v>459</v>
      </c>
      <c r="G841" t="s">
        <v>496</v>
      </c>
      <c r="H841" t="s">
        <v>641</v>
      </c>
      <c r="I841" t="s">
        <v>41</v>
      </c>
      <c r="J841" t="s">
        <v>198</v>
      </c>
      <c r="K841" s="13">
        <v>3.9000000000000002E-7</v>
      </c>
      <c r="L841" t="s">
        <v>461</v>
      </c>
      <c r="O841" t="s">
        <v>462</v>
      </c>
      <c r="Q841" t="str">
        <f>IFERROR(VLOOKUP($J$2:$J$12502,Pollutant_mapping!$A$2:$B$9,2, FALSE),"")</f>
        <v/>
      </c>
    </row>
    <row r="842" spans="1:17" hidden="1">
      <c r="A842" t="s">
        <v>455</v>
      </c>
      <c r="B842" t="s">
        <v>456</v>
      </c>
      <c r="C842" t="s">
        <v>457</v>
      </c>
      <c r="D842" t="s">
        <v>642</v>
      </c>
      <c r="E842" t="s">
        <v>39</v>
      </c>
      <c r="F842" t="s">
        <v>459</v>
      </c>
      <c r="G842" t="s">
        <v>496</v>
      </c>
      <c r="H842" t="s">
        <v>643</v>
      </c>
      <c r="I842" t="s">
        <v>41</v>
      </c>
      <c r="J842" t="s">
        <v>198</v>
      </c>
      <c r="K842" s="13">
        <v>3.9000000000000002E-7</v>
      </c>
      <c r="L842" t="s">
        <v>461</v>
      </c>
      <c r="O842" t="s">
        <v>462</v>
      </c>
      <c r="Q842" t="str">
        <f>IFERROR(VLOOKUP($J$2:$J$12502,Pollutant_mapping!$A$2:$B$9,2, FALSE),"")</f>
        <v/>
      </c>
    </row>
    <row r="843" spans="1:17" hidden="1">
      <c r="A843" t="s">
        <v>455</v>
      </c>
      <c r="B843" t="s">
        <v>456</v>
      </c>
      <c r="C843" t="s">
        <v>457</v>
      </c>
      <c r="D843" t="s">
        <v>644</v>
      </c>
      <c r="E843" t="s">
        <v>39</v>
      </c>
      <c r="F843" t="s">
        <v>459</v>
      </c>
      <c r="G843" t="s">
        <v>496</v>
      </c>
      <c r="H843" t="s">
        <v>645</v>
      </c>
      <c r="I843" t="s">
        <v>41</v>
      </c>
      <c r="J843" t="s">
        <v>199</v>
      </c>
      <c r="K843" s="13">
        <v>4.7999999999999996E-7</v>
      </c>
      <c r="L843" t="s">
        <v>461</v>
      </c>
      <c r="O843" t="s">
        <v>462</v>
      </c>
      <c r="Q843" t="str">
        <f>IFERROR(VLOOKUP($J$2:$J$12502,Pollutant_mapping!$A$2:$B$9,2, FALSE),"")</f>
        <v/>
      </c>
    </row>
    <row r="844" spans="1:17" hidden="1">
      <c r="A844" t="s">
        <v>471</v>
      </c>
      <c r="C844" t="s">
        <v>472</v>
      </c>
      <c r="D844" t="s">
        <v>646</v>
      </c>
      <c r="E844" t="s">
        <v>39</v>
      </c>
      <c r="F844" t="s">
        <v>474</v>
      </c>
      <c r="G844" t="s">
        <v>496</v>
      </c>
      <c r="H844" t="s">
        <v>647</v>
      </c>
      <c r="I844" t="s">
        <v>41</v>
      </c>
      <c r="J844" t="s">
        <v>199</v>
      </c>
      <c r="K844" s="13">
        <v>4.7999999999999996E-7</v>
      </c>
      <c r="L844" t="s">
        <v>461</v>
      </c>
      <c r="O844" t="s">
        <v>462</v>
      </c>
      <c r="Q844" t="str">
        <f>IFERROR(VLOOKUP($J$2:$J$12502,Pollutant_mapping!$A$2:$B$9,2, FALSE),"")</f>
        <v/>
      </c>
    </row>
    <row r="845" spans="1:17" hidden="1">
      <c r="A845" t="s">
        <v>483</v>
      </c>
      <c r="C845" t="s">
        <v>484</v>
      </c>
      <c r="D845" t="s">
        <v>648</v>
      </c>
      <c r="E845" t="s">
        <v>39</v>
      </c>
      <c r="F845" t="s">
        <v>649</v>
      </c>
      <c r="G845" t="s">
        <v>496</v>
      </c>
      <c r="H845" t="s">
        <v>650</v>
      </c>
      <c r="I845" t="s">
        <v>41</v>
      </c>
      <c r="J845" t="s">
        <v>199</v>
      </c>
      <c r="K845" s="13">
        <v>4.7999999999999996E-7</v>
      </c>
      <c r="L845" t="s">
        <v>461</v>
      </c>
      <c r="O845" t="s">
        <v>462</v>
      </c>
      <c r="Q845" t="str">
        <f>IFERROR(VLOOKUP($J$2:$J$12502,Pollutant_mapping!$A$2:$B$9,2, FALSE),"")</f>
        <v/>
      </c>
    </row>
    <row r="846" spans="1:17" hidden="1">
      <c r="A846" t="s">
        <v>455</v>
      </c>
      <c r="B846" t="s">
        <v>456</v>
      </c>
      <c r="C846" t="s">
        <v>457</v>
      </c>
      <c r="D846" t="s">
        <v>651</v>
      </c>
      <c r="E846" t="s">
        <v>39</v>
      </c>
      <c r="F846" t="s">
        <v>459</v>
      </c>
      <c r="G846" t="s">
        <v>496</v>
      </c>
      <c r="H846" t="s">
        <v>652</v>
      </c>
      <c r="I846" t="s">
        <v>41</v>
      </c>
      <c r="J846" t="s">
        <v>199</v>
      </c>
      <c r="K846" s="13">
        <v>4.7999999999999996E-7</v>
      </c>
      <c r="L846" t="s">
        <v>461</v>
      </c>
      <c r="O846" t="s">
        <v>462</v>
      </c>
      <c r="Q846" t="str">
        <f>IFERROR(VLOOKUP($J$2:$J$12502,Pollutant_mapping!$A$2:$B$9,2, FALSE),"")</f>
        <v/>
      </c>
    </row>
    <row r="847" spans="1:17" hidden="1">
      <c r="A847" t="s">
        <v>455</v>
      </c>
      <c r="B847" t="s">
        <v>456</v>
      </c>
      <c r="C847" t="s">
        <v>457</v>
      </c>
      <c r="D847" t="s">
        <v>653</v>
      </c>
      <c r="E847" t="s">
        <v>39</v>
      </c>
      <c r="F847" t="s">
        <v>459</v>
      </c>
      <c r="G847" t="s">
        <v>496</v>
      </c>
      <c r="H847" t="s">
        <v>654</v>
      </c>
      <c r="I847" t="s">
        <v>41</v>
      </c>
      <c r="J847" t="s">
        <v>199</v>
      </c>
      <c r="K847" s="13">
        <v>4.7999999999999996E-7</v>
      </c>
      <c r="L847" t="s">
        <v>461</v>
      </c>
      <c r="O847" t="s">
        <v>462</v>
      </c>
      <c r="Q847" t="str">
        <f>IFERROR(VLOOKUP($J$2:$J$12502,Pollutant_mapping!$A$2:$B$9,2, FALSE),"")</f>
        <v/>
      </c>
    </row>
    <row r="848" spans="1:17" hidden="1">
      <c r="A848" t="s">
        <v>455</v>
      </c>
      <c r="B848" t="s">
        <v>456</v>
      </c>
      <c r="C848" t="s">
        <v>457</v>
      </c>
      <c r="D848" t="s">
        <v>655</v>
      </c>
      <c r="E848" t="s">
        <v>39</v>
      </c>
      <c r="F848" t="s">
        <v>459</v>
      </c>
      <c r="G848" t="s">
        <v>496</v>
      </c>
      <c r="H848" t="s">
        <v>656</v>
      </c>
      <c r="I848" t="s">
        <v>41</v>
      </c>
      <c r="J848" t="s">
        <v>199</v>
      </c>
      <c r="K848" s="13">
        <v>4.7999999999999996E-7</v>
      </c>
      <c r="L848" t="s">
        <v>461</v>
      </c>
      <c r="O848" t="s">
        <v>462</v>
      </c>
      <c r="Q848" t="str">
        <f>IFERROR(VLOOKUP($J$2:$J$12502,Pollutant_mapping!$A$2:$B$9,2, FALSE),"")</f>
        <v/>
      </c>
    </row>
    <row r="849" spans="1:17" hidden="1">
      <c r="A849" t="s">
        <v>455</v>
      </c>
      <c r="B849" t="s">
        <v>456</v>
      </c>
      <c r="C849" t="s">
        <v>457</v>
      </c>
      <c r="D849" t="s">
        <v>657</v>
      </c>
      <c r="E849" t="s">
        <v>39</v>
      </c>
      <c r="F849" t="s">
        <v>459</v>
      </c>
      <c r="G849" t="s">
        <v>496</v>
      </c>
      <c r="H849" t="s">
        <v>658</v>
      </c>
      <c r="I849" t="s">
        <v>41</v>
      </c>
      <c r="J849" t="s">
        <v>199</v>
      </c>
      <c r="K849" s="13">
        <v>4.7999999999999996E-7</v>
      </c>
      <c r="L849" t="s">
        <v>461</v>
      </c>
      <c r="O849" t="s">
        <v>462</v>
      </c>
      <c r="Q849" t="str">
        <f>IFERROR(VLOOKUP($J$2:$J$12502,Pollutant_mapping!$A$2:$B$9,2, FALSE),"")</f>
        <v/>
      </c>
    </row>
    <row r="850" spans="1:17" hidden="1">
      <c r="A850" t="s">
        <v>455</v>
      </c>
      <c r="B850" t="s">
        <v>456</v>
      </c>
      <c r="C850" t="s">
        <v>457</v>
      </c>
      <c r="D850" t="s">
        <v>659</v>
      </c>
      <c r="E850" t="s">
        <v>39</v>
      </c>
      <c r="F850" t="s">
        <v>459</v>
      </c>
      <c r="G850" t="s">
        <v>496</v>
      </c>
      <c r="H850" t="s">
        <v>660</v>
      </c>
      <c r="I850" t="s">
        <v>41</v>
      </c>
      <c r="J850" t="s">
        <v>199</v>
      </c>
      <c r="K850" s="13">
        <v>4.7999999999999996E-7</v>
      </c>
      <c r="L850" t="s">
        <v>461</v>
      </c>
      <c r="O850" t="s">
        <v>462</v>
      </c>
      <c r="Q850" t="str">
        <f>IFERROR(VLOOKUP($J$2:$J$12502,Pollutant_mapping!$A$2:$B$9,2, FALSE),"")</f>
        <v/>
      </c>
    </row>
    <row r="851" spans="1:17" hidden="1">
      <c r="A851" t="s">
        <v>455</v>
      </c>
      <c r="B851" t="s">
        <v>456</v>
      </c>
      <c r="C851" t="s">
        <v>457</v>
      </c>
      <c r="D851" t="s">
        <v>661</v>
      </c>
      <c r="E851" t="s">
        <v>39</v>
      </c>
      <c r="F851" t="s">
        <v>459</v>
      </c>
      <c r="G851" t="s">
        <v>496</v>
      </c>
      <c r="H851" t="s">
        <v>662</v>
      </c>
      <c r="I851" t="s">
        <v>41</v>
      </c>
      <c r="J851" t="s">
        <v>199</v>
      </c>
      <c r="K851" s="13">
        <v>4.7999999999999996E-7</v>
      </c>
      <c r="L851" t="s">
        <v>461</v>
      </c>
      <c r="O851" t="s">
        <v>462</v>
      </c>
      <c r="Q851" t="str">
        <f>IFERROR(VLOOKUP($J$2:$J$12502,Pollutant_mapping!$A$2:$B$9,2, FALSE),"")</f>
        <v/>
      </c>
    </row>
    <row r="852" spans="1:17" hidden="1">
      <c r="A852" t="s">
        <v>455</v>
      </c>
      <c r="B852" t="s">
        <v>456</v>
      </c>
      <c r="C852" t="s">
        <v>457</v>
      </c>
      <c r="D852" t="s">
        <v>663</v>
      </c>
      <c r="E852" t="s">
        <v>39</v>
      </c>
      <c r="F852" t="s">
        <v>459</v>
      </c>
      <c r="G852" t="s">
        <v>496</v>
      </c>
      <c r="H852" t="s">
        <v>664</v>
      </c>
      <c r="I852" t="s">
        <v>41</v>
      </c>
      <c r="J852" t="s">
        <v>199</v>
      </c>
      <c r="K852" s="13">
        <v>4.7999999999999996E-7</v>
      </c>
      <c r="L852" t="s">
        <v>461</v>
      </c>
      <c r="O852" t="s">
        <v>462</v>
      </c>
      <c r="Q852" t="str">
        <f>IFERROR(VLOOKUP($J$2:$J$12502,Pollutant_mapping!$A$2:$B$9,2, FALSE),"")</f>
        <v/>
      </c>
    </row>
    <row r="853" spans="1:17" hidden="1">
      <c r="A853" t="s">
        <v>455</v>
      </c>
      <c r="B853" t="s">
        <v>456</v>
      </c>
      <c r="C853" t="s">
        <v>457</v>
      </c>
      <c r="D853" t="s">
        <v>665</v>
      </c>
      <c r="E853" t="s">
        <v>39</v>
      </c>
      <c r="F853" t="s">
        <v>459</v>
      </c>
      <c r="G853" t="s">
        <v>496</v>
      </c>
      <c r="H853" t="s">
        <v>666</v>
      </c>
      <c r="I853" t="s">
        <v>41</v>
      </c>
      <c r="J853" t="s">
        <v>199</v>
      </c>
      <c r="K853" s="13">
        <v>4.7999999999999996E-7</v>
      </c>
      <c r="L853" t="s">
        <v>461</v>
      </c>
      <c r="O853" t="s">
        <v>462</v>
      </c>
      <c r="Q853" t="str">
        <f>IFERROR(VLOOKUP($J$2:$J$12502,Pollutant_mapping!$A$2:$B$9,2, FALSE),"")</f>
        <v/>
      </c>
    </row>
    <row r="854" spans="1:17" hidden="1">
      <c r="A854" t="s">
        <v>455</v>
      </c>
      <c r="B854" t="s">
        <v>456</v>
      </c>
      <c r="C854" t="s">
        <v>457</v>
      </c>
      <c r="D854" t="s">
        <v>667</v>
      </c>
      <c r="E854" t="s">
        <v>39</v>
      </c>
      <c r="F854" t="s">
        <v>459</v>
      </c>
      <c r="G854" t="s">
        <v>496</v>
      </c>
      <c r="H854" t="s">
        <v>668</v>
      </c>
      <c r="I854" t="s">
        <v>41</v>
      </c>
      <c r="J854" t="s">
        <v>199</v>
      </c>
      <c r="K854" s="13">
        <v>4.7999999999999996E-7</v>
      </c>
      <c r="L854" t="s">
        <v>461</v>
      </c>
      <c r="O854" t="s">
        <v>462</v>
      </c>
      <c r="Q854" t="str">
        <f>IFERROR(VLOOKUP($J$2:$J$12502,Pollutant_mapping!$A$2:$B$9,2, FALSE),"")</f>
        <v/>
      </c>
    </row>
    <row r="855" spans="1:17" hidden="1">
      <c r="A855" t="s">
        <v>455</v>
      </c>
      <c r="B855" t="s">
        <v>456</v>
      </c>
      <c r="C855" t="s">
        <v>457</v>
      </c>
      <c r="D855" t="s">
        <v>669</v>
      </c>
      <c r="E855" t="s">
        <v>39</v>
      </c>
      <c r="F855" t="s">
        <v>459</v>
      </c>
      <c r="G855" t="s">
        <v>496</v>
      </c>
      <c r="H855" t="s">
        <v>670</v>
      </c>
      <c r="I855" t="s">
        <v>41</v>
      </c>
      <c r="J855" t="s">
        <v>199</v>
      </c>
      <c r="K855" s="13">
        <v>4.7999999999999996E-7</v>
      </c>
      <c r="L855" t="s">
        <v>461</v>
      </c>
      <c r="O855" t="s">
        <v>462</v>
      </c>
      <c r="Q855" t="str">
        <f>IFERROR(VLOOKUP($J$2:$J$12502,Pollutant_mapping!$A$2:$B$9,2, FALSE),"")</f>
        <v/>
      </c>
    </row>
    <row r="856" spans="1:17" hidden="1">
      <c r="A856" t="s">
        <v>455</v>
      </c>
      <c r="B856" t="s">
        <v>456</v>
      </c>
      <c r="C856" t="s">
        <v>457</v>
      </c>
      <c r="D856" t="s">
        <v>671</v>
      </c>
      <c r="E856" t="s">
        <v>39</v>
      </c>
      <c r="F856" t="s">
        <v>459</v>
      </c>
      <c r="G856" t="s">
        <v>496</v>
      </c>
      <c r="H856" t="s">
        <v>672</v>
      </c>
      <c r="I856" t="s">
        <v>41</v>
      </c>
      <c r="J856" t="s">
        <v>199</v>
      </c>
      <c r="K856" s="13">
        <v>4.7999999999999996E-7</v>
      </c>
      <c r="L856" t="s">
        <v>461</v>
      </c>
      <c r="O856" t="s">
        <v>462</v>
      </c>
      <c r="Q856" t="str">
        <f>IFERROR(VLOOKUP($J$2:$J$12502,Pollutant_mapping!$A$2:$B$9,2, FALSE),"")</f>
        <v/>
      </c>
    </row>
    <row r="857" spans="1:17" hidden="1">
      <c r="A857" t="s">
        <v>455</v>
      </c>
      <c r="B857" t="s">
        <v>456</v>
      </c>
      <c r="C857" t="s">
        <v>457</v>
      </c>
      <c r="D857" t="s">
        <v>673</v>
      </c>
      <c r="E857" t="s">
        <v>39</v>
      </c>
      <c r="F857" t="s">
        <v>459</v>
      </c>
      <c r="G857" t="s">
        <v>496</v>
      </c>
      <c r="H857" t="s">
        <v>674</v>
      </c>
      <c r="I857" t="s">
        <v>41</v>
      </c>
      <c r="J857" t="s">
        <v>199</v>
      </c>
      <c r="K857" s="13">
        <v>4.7999999999999996E-7</v>
      </c>
      <c r="L857" t="s">
        <v>461</v>
      </c>
      <c r="O857" t="s">
        <v>462</v>
      </c>
      <c r="Q857" t="str">
        <f>IFERROR(VLOOKUP($J$2:$J$12502,Pollutant_mapping!$A$2:$B$9,2, FALSE),"")</f>
        <v/>
      </c>
    </row>
    <row r="858" spans="1:17" hidden="1">
      <c r="A858" t="s">
        <v>455</v>
      </c>
      <c r="B858" t="s">
        <v>456</v>
      </c>
      <c r="C858" t="s">
        <v>457</v>
      </c>
      <c r="D858" t="s">
        <v>675</v>
      </c>
      <c r="E858" t="s">
        <v>39</v>
      </c>
      <c r="F858" t="s">
        <v>459</v>
      </c>
      <c r="G858" t="s">
        <v>496</v>
      </c>
      <c r="H858" t="s">
        <v>676</v>
      </c>
      <c r="I858" t="s">
        <v>41</v>
      </c>
      <c r="J858" t="s">
        <v>199</v>
      </c>
      <c r="K858" s="13">
        <v>4.7999999999999996E-7</v>
      </c>
      <c r="L858" t="s">
        <v>461</v>
      </c>
      <c r="O858" t="s">
        <v>462</v>
      </c>
      <c r="Q858" t="str">
        <f>IFERROR(VLOOKUP($J$2:$J$12502,Pollutant_mapping!$A$2:$B$9,2, FALSE),"")</f>
        <v/>
      </c>
    </row>
    <row r="859" spans="1:17" hidden="1">
      <c r="A859" t="s">
        <v>455</v>
      </c>
      <c r="B859" t="s">
        <v>456</v>
      </c>
      <c r="C859" t="s">
        <v>457</v>
      </c>
      <c r="D859" t="s">
        <v>677</v>
      </c>
      <c r="E859" t="s">
        <v>39</v>
      </c>
      <c r="F859" t="s">
        <v>459</v>
      </c>
      <c r="G859" t="s">
        <v>496</v>
      </c>
      <c r="H859" t="s">
        <v>678</v>
      </c>
      <c r="I859" t="s">
        <v>41</v>
      </c>
      <c r="J859" t="s">
        <v>199</v>
      </c>
      <c r="K859" s="13">
        <v>4.7999999999999996E-7</v>
      </c>
      <c r="L859" t="s">
        <v>461</v>
      </c>
      <c r="O859" t="s">
        <v>462</v>
      </c>
      <c r="Q859" t="str">
        <f>IFERROR(VLOOKUP($J$2:$J$12502,Pollutant_mapping!$A$2:$B$9,2, FALSE),"")</f>
        <v/>
      </c>
    </row>
    <row r="860" spans="1:17" hidden="1">
      <c r="A860" t="s">
        <v>455</v>
      </c>
      <c r="B860" t="s">
        <v>456</v>
      </c>
      <c r="C860" t="s">
        <v>457</v>
      </c>
      <c r="D860" t="s">
        <v>679</v>
      </c>
      <c r="E860" t="s">
        <v>39</v>
      </c>
      <c r="F860" t="s">
        <v>459</v>
      </c>
      <c r="G860" t="s">
        <v>496</v>
      </c>
      <c r="H860" t="s">
        <v>680</v>
      </c>
      <c r="I860" t="s">
        <v>41</v>
      </c>
      <c r="J860" t="s">
        <v>199</v>
      </c>
      <c r="K860" s="13">
        <v>4.7999999999999996E-7</v>
      </c>
      <c r="L860" t="s">
        <v>461</v>
      </c>
      <c r="O860" t="s">
        <v>462</v>
      </c>
      <c r="Q860" t="str">
        <f>IFERROR(VLOOKUP($J$2:$J$12502,Pollutant_mapping!$A$2:$B$9,2, FALSE),"")</f>
        <v/>
      </c>
    </row>
    <row r="861" spans="1:17" hidden="1">
      <c r="A861" t="s">
        <v>455</v>
      </c>
      <c r="B861" t="s">
        <v>456</v>
      </c>
      <c r="C861" t="s">
        <v>457</v>
      </c>
      <c r="D861" t="s">
        <v>681</v>
      </c>
      <c r="E861" t="s">
        <v>39</v>
      </c>
      <c r="F861" t="s">
        <v>459</v>
      </c>
      <c r="G861" t="s">
        <v>496</v>
      </c>
      <c r="H861" t="s">
        <v>682</v>
      </c>
      <c r="I861" t="s">
        <v>41</v>
      </c>
      <c r="J861" t="s">
        <v>199</v>
      </c>
      <c r="K861" s="13">
        <v>4.7999999999999996E-7</v>
      </c>
      <c r="L861" t="s">
        <v>461</v>
      </c>
      <c r="O861" t="s">
        <v>462</v>
      </c>
      <c r="Q861" t="str">
        <f>IFERROR(VLOOKUP($J$2:$J$12502,Pollutant_mapping!$A$2:$B$9,2, FALSE),"")</f>
        <v/>
      </c>
    </row>
    <row r="862" spans="1:17" hidden="1">
      <c r="A862" t="s">
        <v>455</v>
      </c>
      <c r="B862" t="s">
        <v>456</v>
      </c>
      <c r="C862" t="s">
        <v>457</v>
      </c>
      <c r="D862" t="s">
        <v>683</v>
      </c>
      <c r="E862" t="s">
        <v>39</v>
      </c>
      <c r="F862" t="s">
        <v>459</v>
      </c>
      <c r="G862" t="s">
        <v>496</v>
      </c>
      <c r="H862" t="s">
        <v>684</v>
      </c>
      <c r="I862" t="s">
        <v>41</v>
      </c>
      <c r="J862" t="s">
        <v>199</v>
      </c>
      <c r="K862" s="13">
        <v>4.7999999999999996E-7</v>
      </c>
      <c r="L862" t="s">
        <v>461</v>
      </c>
      <c r="O862" t="s">
        <v>462</v>
      </c>
      <c r="Q862" t="str">
        <f>IFERROR(VLOOKUP($J$2:$J$12502,Pollutant_mapping!$A$2:$B$9,2, FALSE),"")</f>
        <v/>
      </c>
    </row>
    <row r="863" spans="1:17" hidden="1">
      <c r="A863" t="s">
        <v>491</v>
      </c>
      <c r="B863" t="s">
        <v>492</v>
      </c>
      <c r="C863" t="s">
        <v>493</v>
      </c>
      <c r="D863" t="s">
        <v>685</v>
      </c>
      <c r="E863" t="s">
        <v>39</v>
      </c>
      <c r="F863" t="s">
        <v>546</v>
      </c>
      <c r="G863" t="s">
        <v>547</v>
      </c>
      <c r="H863" t="s">
        <v>686</v>
      </c>
      <c r="I863" t="s">
        <v>41</v>
      </c>
      <c r="J863" t="s">
        <v>131</v>
      </c>
      <c r="K863" s="13">
        <v>5.7400000000000003E-7</v>
      </c>
      <c r="L863" t="s">
        <v>461</v>
      </c>
      <c r="O863" t="s">
        <v>462</v>
      </c>
      <c r="Q863" t="str">
        <f>IFERROR(VLOOKUP($J$2:$J$12502,Pollutant_mapping!$A$2:$B$9,2, FALSE),"")</f>
        <v/>
      </c>
    </row>
    <row r="864" spans="1:17" hidden="1">
      <c r="A864" t="s">
        <v>471</v>
      </c>
      <c r="C864" t="s">
        <v>472</v>
      </c>
      <c r="D864" t="s">
        <v>512</v>
      </c>
      <c r="E864" t="s">
        <v>39</v>
      </c>
      <c r="F864" t="s">
        <v>474</v>
      </c>
      <c r="G864" t="s">
        <v>496</v>
      </c>
      <c r="H864" t="s">
        <v>513</v>
      </c>
      <c r="I864" t="s">
        <v>41</v>
      </c>
      <c r="J864" t="s">
        <v>202</v>
      </c>
      <c r="K864" s="13">
        <v>5.9999999999999997E-7</v>
      </c>
      <c r="L864" t="s">
        <v>461</v>
      </c>
      <c r="O864" t="s">
        <v>462</v>
      </c>
      <c r="Q864" t="str">
        <f>IFERROR(VLOOKUP($J$2:$J$12502,Pollutant_mapping!$A$2:$B$9,2, FALSE),"")</f>
        <v/>
      </c>
    </row>
    <row r="865" spans="1:17" hidden="1">
      <c r="A865" t="s">
        <v>471</v>
      </c>
      <c r="C865" t="s">
        <v>472</v>
      </c>
      <c r="D865" t="s">
        <v>514</v>
      </c>
      <c r="E865" t="s">
        <v>39</v>
      </c>
      <c r="F865" t="s">
        <v>474</v>
      </c>
      <c r="G865" t="s">
        <v>496</v>
      </c>
      <c r="H865" t="s">
        <v>515</v>
      </c>
      <c r="I865" t="s">
        <v>41</v>
      </c>
      <c r="J865" t="s">
        <v>202</v>
      </c>
      <c r="K865" s="13">
        <v>5.9999999999999997E-7</v>
      </c>
      <c r="L865" t="s">
        <v>461</v>
      </c>
      <c r="O865" t="s">
        <v>462</v>
      </c>
      <c r="Q865" t="str">
        <f>IFERROR(VLOOKUP($J$2:$J$12502,Pollutant_mapping!$A$2:$B$9,2, FALSE),"")</f>
        <v/>
      </c>
    </row>
    <row r="866" spans="1:17" hidden="1">
      <c r="A866" t="s">
        <v>471</v>
      </c>
      <c r="C866" t="s">
        <v>472</v>
      </c>
      <c r="D866" t="s">
        <v>516</v>
      </c>
      <c r="E866" t="s">
        <v>39</v>
      </c>
      <c r="F866" t="s">
        <v>474</v>
      </c>
      <c r="G866" t="s">
        <v>496</v>
      </c>
      <c r="H866" t="s">
        <v>517</v>
      </c>
      <c r="I866" t="s">
        <v>41</v>
      </c>
      <c r="J866" t="s">
        <v>202</v>
      </c>
      <c r="K866" s="13">
        <v>5.9999999999999997E-7</v>
      </c>
      <c r="L866" t="s">
        <v>461</v>
      </c>
      <c r="O866" t="s">
        <v>462</v>
      </c>
      <c r="Q866" t="str">
        <f>IFERROR(VLOOKUP($J$2:$J$12502,Pollutant_mapping!$A$2:$B$9,2, FALSE),"")</f>
        <v/>
      </c>
    </row>
    <row r="867" spans="1:17" hidden="1">
      <c r="A867" t="s">
        <v>471</v>
      </c>
      <c r="C867" t="s">
        <v>472</v>
      </c>
      <c r="D867" t="s">
        <v>518</v>
      </c>
      <c r="E867" t="s">
        <v>39</v>
      </c>
      <c r="F867" t="s">
        <v>474</v>
      </c>
      <c r="G867" t="s">
        <v>496</v>
      </c>
      <c r="H867" t="s">
        <v>519</v>
      </c>
      <c r="I867" t="s">
        <v>41</v>
      </c>
      <c r="J867" t="s">
        <v>202</v>
      </c>
      <c r="K867" s="13">
        <v>5.9999999999999997E-7</v>
      </c>
      <c r="L867" t="s">
        <v>461</v>
      </c>
      <c r="O867" t="s">
        <v>462</v>
      </c>
      <c r="Q867" t="str">
        <f>IFERROR(VLOOKUP($J$2:$J$12502,Pollutant_mapping!$A$2:$B$9,2, FALSE),"")</f>
        <v/>
      </c>
    </row>
    <row r="868" spans="1:17" hidden="1">
      <c r="A868" t="s">
        <v>471</v>
      </c>
      <c r="C868" t="s">
        <v>472</v>
      </c>
      <c r="D868" t="s">
        <v>520</v>
      </c>
      <c r="E868" t="s">
        <v>39</v>
      </c>
      <c r="F868" t="s">
        <v>474</v>
      </c>
      <c r="G868" t="s">
        <v>496</v>
      </c>
      <c r="H868" t="s">
        <v>521</v>
      </c>
      <c r="I868" t="s">
        <v>41</v>
      </c>
      <c r="J868" t="s">
        <v>202</v>
      </c>
      <c r="K868" s="13">
        <v>5.9999999999999997E-7</v>
      </c>
      <c r="L868" t="s">
        <v>461</v>
      </c>
      <c r="O868" t="s">
        <v>462</v>
      </c>
      <c r="Q868" t="str">
        <f>IFERROR(VLOOKUP($J$2:$J$12502,Pollutant_mapping!$A$2:$B$9,2, FALSE),"")</f>
        <v/>
      </c>
    </row>
    <row r="869" spans="1:17" hidden="1">
      <c r="A869" t="s">
        <v>471</v>
      </c>
      <c r="C869" t="s">
        <v>472</v>
      </c>
      <c r="D869" t="s">
        <v>522</v>
      </c>
      <c r="E869" t="s">
        <v>39</v>
      </c>
      <c r="F869" t="s">
        <v>474</v>
      </c>
      <c r="G869" t="s">
        <v>496</v>
      </c>
      <c r="H869" t="s">
        <v>523</v>
      </c>
      <c r="I869" t="s">
        <v>41</v>
      </c>
      <c r="J869" t="s">
        <v>202</v>
      </c>
      <c r="K869" s="13">
        <v>5.9999999999999997E-7</v>
      </c>
      <c r="L869" t="s">
        <v>461</v>
      </c>
      <c r="O869" t="s">
        <v>462</v>
      </c>
      <c r="Q869" t="str">
        <f>IFERROR(VLOOKUP($J$2:$J$12502,Pollutant_mapping!$A$2:$B$9,2, FALSE),"")</f>
        <v/>
      </c>
    </row>
    <row r="870" spans="1:17" hidden="1">
      <c r="A870" t="s">
        <v>471</v>
      </c>
      <c r="C870" t="s">
        <v>472</v>
      </c>
      <c r="D870" t="s">
        <v>524</v>
      </c>
      <c r="E870" t="s">
        <v>39</v>
      </c>
      <c r="F870" t="s">
        <v>474</v>
      </c>
      <c r="G870" t="s">
        <v>496</v>
      </c>
      <c r="H870" t="s">
        <v>525</v>
      </c>
      <c r="I870" t="s">
        <v>41</v>
      </c>
      <c r="J870" t="s">
        <v>202</v>
      </c>
      <c r="K870" s="13">
        <v>5.9999999999999997E-7</v>
      </c>
      <c r="L870" t="s">
        <v>461</v>
      </c>
      <c r="O870" t="s">
        <v>462</v>
      </c>
      <c r="Q870" t="str">
        <f>IFERROR(VLOOKUP($J$2:$J$12502,Pollutant_mapping!$A$2:$B$9,2, FALSE),"")</f>
        <v/>
      </c>
    </row>
    <row r="871" spans="1:17" hidden="1">
      <c r="A871" t="s">
        <v>471</v>
      </c>
      <c r="C871" t="s">
        <v>472</v>
      </c>
      <c r="D871" t="s">
        <v>526</v>
      </c>
      <c r="E871" t="s">
        <v>39</v>
      </c>
      <c r="F871" t="s">
        <v>474</v>
      </c>
      <c r="G871" t="s">
        <v>496</v>
      </c>
      <c r="H871" t="s">
        <v>527</v>
      </c>
      <c r="I871" t="s">
        <v>41</v>
      </c>
      <c r="J871" t="s">
        <v>202</v>
      </c>
      <c r="K871" s="13">
        <v>5.9999999999999997E-7</v>
      </c>
      <c r="L871" t="s">
        <v>461</v>
      </c>
      <c r="O871" t="s">
        <v>462</v>
      </c>
      <c r="Q871" t="str">
        <f>IFERROR(VLOOKUP($J$2:$J$12502,Pollutant_mapping!$A$2:$B$9,2, FALSE),"")</f>
        <v/>
      </c>
    </row>
    <row r="872" spans="1:17" hidden="1">
      <c r="A872" t="s">
        <v>471</v>
      </c>
      <c r="C872" t="s">
        <v>472</v>
      </c>
      <c r="D872" t="s">
        <v>512</v>
      </c>
      <c r="E872" t="s">
        <v>39</v>
      </c>
      <c r="F872" t="s">
        <v>474</v>
      </c>
      <c r="G872" t="s">
        <v>496</v>
      </c>
      <c r="H872" t="s">
        <v>513</v>
      </c>
      <c r="I872" t="s">
        <v>41</v>
      </c>
      <c r="J872" t="s">
        <v>199</v>
      </c>
      <c r="K872" s="13">
        <v>6.3E-7</v>
      </c>
      <c r="L872" t="s">
        <v>461</v>
      </c>
      <c r="O872" t="s">
        <v>462</v>
      </c>
      <c r="Q872" t="str">
        <f>IFERROR(VLOOKUP($J$2:$J$12502,Pollutant_mapping!$A$2:$B$9,2, FALSE),"")</f>
        <v/>
      </c>
    </row>
    <row r="873" spans="1:17" hidden="1">
      <c r="A873" t="s">
        <v>471</v>
      </c>
      <c r="C873" t="s">
        <v>472</v>
      </c>
      <c r="D873" t="s">
        <v>514</v>
      </c>
      <c r="E873" t="s">
        <v>39</v>
      </c>
      <c r="F873" t="s">
        <v>474</v>
      </c>
      <c r="G873" t="s">
        <v>496</v>
      </c>
      <c r="H873" t="s">
        <v>515</v>
      </c>
      <c r="I873" t="s">
        <v>41</v>
      </c>
      <c r="J873" t="s">
        <v>199</v>
      </c>
      <c r="K873" s="13">
        <v>6.3E-7</v>
      </c>
      <c r="L873" t="s">
        <v>461</v>
      </c>
      <c r="O873" t="s">
        <v>462</v>
      </c>
      <c r="Q873" t="str">
        <f>IFERROR(VLOOKUP($J$2:$J$12502,Pollutant_mapping!$A$2:$B$9,2, FALSE),"")</f>
        <v/>
      </c>
    </row>
    <row r="874" spans="1:17" hidden="1">
      <c r="A874" t="s">
        <v>471</v>
      </c>
      <c r="C874" t="s">
        <v>472</v>
      </c>
      <c r="D874" t="s">
        <v>516</v>
      </c>
      <c r="E874" t="s">
        <v>39</v>
      </c>
      <c r="F874" t="s">
        <v>474</v>
      </c>
      <c r="G874" t="s">
        <v>496</v>
      </c>
      <c r="H874" t="s">
        <v>517</v>
      </c>
      <c r="I874" t="s">
        <v>41</v>
      </c>
      <c r="J874" t="s">
        <v>199</v>
      </c>
      <c r="K874" s="13">
        <v>6.3E-7</v>
      </c>
      <c r="L874" t="s">
        <v>461</v>
      </c>
      <c r="O874" t="s">
        <v>462</v>
      </c>
      <c r="Q874" t="str">
        <f>IFERROR(VLOOKUP($J$2:$J$12502,Pollutant_mapping!$A$2:$B$9,2, FALSE),"")</f>
        <v/>
      </c>
    </row>
    <row r="875" spans="1:17" hidden="1">
      <c r="A875" t="s">
        <v>471</v>
      </c>
      <c r="C875" t="s">
        <v>472</v>
      </c>
      <c r="D875" t="s">
        <v>518</v>
      </c>
      <c r="E875" t="s">
        <v>39</v>
      </c>
      <c r="F875" t="s">
        <v>474</v>
      </c>
      <c r="G875" t="s">
        <v>496</v>
      </c>
      <c r="H875" t="s">
        <v>519</v>
      </c>
      <c r="I875" t="s">
        <v>41</v>
      </c>
      <c r="J875" t="s">
        <v>199</v>
      </c>
      <c r="K875" s="13">
        <v>6.3E-7</v>
      </c>
      <c r="L875" t="s">
        <v>461</v>
      </c>
      <c r="O875" t="s">
        <v>462</v>
      </c>
      <c r="Q875" t="str">
        <f>IFERROR(VLOOKUP($J$2:$J$12502,Pollutant_mapping!$A$2:$B$9,2, FALSE),"")</f>
        <v/>
      </c>
    </row>
    <row r="876" spans="1:17" hidden="1">
      <c r="A876" t="s">
        <v>471</v>
      </c>
      <c r="C876" t="s">
        <v>472</v>
      </c>
      <c r="D876" t="s">
        <v>520</v>
      </c>
      <c r="E876" t="s">
        <v>39</v>
      </c>
      <c r="F876" t="s">
        <v>474</v>
      </c>
      <c r="G876" t="s">
        <v>496</v>
      </c>
      <c r="H876" t="s">
        <v>521</v>
      </c>
      <c r="I876" t="s">
        <v>41</v>
      </c>
      <c r="J876" t="s">
        <v>199</v>
      </c>
      <c r="K876" s="13">
        <v>6.3E-7</v>
      </c>
      <c r="L876" t="s">
        <v>461</v>
      </c>
      <c r="O876" t="s">
        <v>462</v>
      </c>
      <c r="Q876" t="str">
        <f>IFERROR(VLOOKUP($J$2:$J$12502,Pollutant_mapping!$A$2:$B$9,2, FALSE),"")</f>
        <v/>
      </c>
    </row>
    <row r="877" spans="1:17" hidden="1">
      <c r="A877" t="s">
        <v>471</v>
      </c>
      <c r="C877" t="s">
        <v>472</v>
      </c>
      <c r="D877" t="s">
        <v>522</v>
      </c>
      <c r="E877" t="s">
        <v>39</v>
      </c>
      <c r="F877" t="s">
        <v>474</v>
      </c>
      <c r="G877" t="s">
        <v>496</v>
      </c>
      <c r="H877" t="s">
        <v>523</v>
      </c>
      <c r="I877" t="s">
        <v>41</v>
      </c>
      <c r="J877" t="s">
        <v>199</v>
      </c>
      <c r="K877" s="13">
        <v>6.3E-7</v>
      </c>
      <c r="L877" t="s">
        <v>461</v>
      </c>
      <c r="O877" t="s">
        <v>462</v>
      </c>
      <c r="Q877" t="str">
        <f>IFERROR(VLOOKUP($J$2:$J$12502,Pollutant_mapping!$A$2:$B$9,2, FALSE),"")</f>
        <v/>
      </c>
    </row>
    <row r="878" spans="1:17" hidden="1">
      <c r="A878" t="s">
        <v>471</v>
      </c>
      <c r="C878" t="s">
        <v>472</v>
      </c>
      <c r="D878" t="s">
        <v>524</v>
      </c>
      <c r="E878" t="s">
        <v>39</v>
      </c>
      <c r="F878" t="s">
        <v>474</v>
      </c>
      <c r="G878" t="s">
        <v>496</v>
      </c>
      <c r="H878" t="s">
        <v>525</v>
      </c>
      <c r="I878" t="s">
        <v>41</v>
      </c>
      <c r="J878" t="s">
        <v>199</v>
      </c>
      <c r="K878" s="13">
        <v>6.3E-7</v>
      </c>
      <c r="L878" t="s">
        <v>461</v>
      </c>
      <c r="O878" t="s">
        <v>462</v>
      </c>
      <c r="Q878" t="str">
        <f>IFERROR(VLOOKUP($J$2:$J$12502,Pollutant_mapping!$A$2:$B$9,2, FALSE),"")</f>
        <v/>
      </c>
    </row>
    <row r="879" spans="1:17" hidden="1">
      <c r="A879" t="s">
        <v>471</v>
      </c>
      <c r="C879" t="s">
        <v>472</v>
      </c>
      <c r="D879" t="s">
        <v>526</v>
      </c>
      <c r="E879" t="s">
        <v>39</v>
      </c>
      <c r="F879" t="s">
        <v>474</v>
      </c>
      <c r="G879" t="s">
        <v>496</v>
      </c>
      <c r="H879" t="s">
        <v>527</v>
      </c>
      <c r="I879" t="s">
        <v>41</v>
      </c>
      <c r="J879" t="s">
        <v>199</v>
      </c>
      <c r="K879" s="13">
        <v>6.3E-7</v>
      </c>
      <c r="L879" t="s">
        <v>461</v>
      </c>
      <c r="O879" t="s">
        <v>462</v>
      </c>
      <c r="Q879" t="str">
        <f>IFERROR(VLOOKUP($J$2:$J$12502,Pollutant_mapping!$A$2:$B$9,2, FALSE),"")</f>
        <v/>
      </c>
    </row>
    <row r="880" spans="1:17" hidden="1">
      <c r="A880" t="s">
        <v>471</v>
      </c>
      <c r="C880" t="s">
        <v>472</v>
      </c>
      <c r="D880" t="s">
        <v>512</v>
      </c>
      <c r="E880" t="s">
        <v>39</v>
      </c>
      <c r="F880" t="s">
        <v>474</v>
      </c>
      <c r="G880" t="s">
        <v>496</v>
      </c>
      <c r="H880" t="s">
        <v>513</v>
      </c>
      <c r="I880" t="s">
        <v>41</v>
      </c>
      <c r="J880" t="s">
        <v>198</v>
      </c>
      <c r="K880" s="13">
        <v>6.9999999999999997E-7</v>
      </c>
      <c r="L880" t="s">
        <v>461</v>
      </c>
      <c r="O880" t="s">
        <v>462</v>
      </c>
      <c r="Q880" t="str">
        <f>IFERROR(VLOOKUP($J$2:$J$12502,Pollutant_mapping!$A$2:$B$9,2, FALSE),"")</f>
        <v/>
      </c>
    </row>
    <row r="881" spans="1:17" hidden="1">
      <c r="A881" t="s">
        <v>471</v>
      </c>
      <c r="C881" t="s">
        <v>472</v>
      </c>
      <c r="D881" t="s">
        <v>514</v>
      </c>
      <c r="E881" t="s">
        <v>39</v>
      </c>
      <c r="F881" t="s">
        <v>474</v>
      </c>
      <c r="G881" t="s">
        <v>496</v>
      </c>
      <c r="H881" t="s">
        <v>515</v>
      </c>
      <c r="I881" t="s">
        <v>41</v>
      </c>
      <c r="J881" t="s">
        <v>198</v>
      </c>
      <c r="K881" s="13">
        <v>6.9999999999999997E-7</v>
      </c>
      <c r="L881" t="s">
        <v>461</v>
      </c>
      <c r="O881" t="s">
        <v>462</v>
      </c>
      <c r="Q881" t="str">
        <f>IFERROR(VLOOKUP($J$2:$J$12502,Pollutant_mapping!$A$2:$B$9,2, FALSE),"")</f>
        <v/>
      </c>
    </row>
    <row r="882" spans="1:17" hidden="1">
      <c r="A882" t="s">
        <v>471</v>
      </c>
      <c r="C882" t="s">
        <v>472</v>
      </c>
      <c r="D882" t="s">
        <v>516</v>
      </c>
      <c r="E882" t="s">
        <v>39</v>
      </c>
      <c r="F882" t="s">
        <v>474</v>
      </c>
      <c r="G882" t="s">
        <v>496</v>
      </c>
      <c r="H882" t="s">
        <v>517</v>
      </c>
      <c r="I882" t="s">
        <v>41</v>
      </c>
      <c r="J882" t="s">
        <v>198</v>
      </c>
      <c r="K882" s="13">
        <v>6.9999999999999997E-7</v>
      </c>
      <c r="L882" t="s">
        <v>461</v>
      </c>
      <c r="O882" t="s">
        <v>462</v>
      </c>
      <c r="Q882" t="str">
        <f>IFERROR(VLOOKUP($J$2:$J$12502,Pollutant_mapping!$A$2:$B$9,2, FALSE),"")</f>
        <v/>
      </c>
    </row>
    <row r="883" spans="1:17" hidden="1">
      <c r="A883" t="s">
        <v>471</v>
      </c>
      <c r="C883" t="s">
        <v>472</v>
      </c>
      <c r="D883" t="s">
        <v>518</v>
      </c>
      <c r="E883" t="s">
        <v>39</v>
      </c>
      <c r="F883" t="s">
        <v>474</v>
      </c>
      <c r="G883" t="s">
        <v>496</v>
      </c>
      <c r="H883" t="s">
        <v>519</v>
      </c>
      <c r="I883" t="s">
        <v>41</v>
      </c>
      <c r="J883" t="s">
        <v>198</v>
      </c>
      <c r="K883" s="13">
        <v>6.9999999999999997E-7</v>
      </c>
      <c r="L883" t="s">
        <v>461</v>
      </c>
      <c r="O883" t="s">
        <v>462</v>
      </c>
      <c r="Q883" t="str">
        <f>IFERROR(VLOOKUP($J$2:$J$12502,Pollutant_mapping!$A$2:$B$9,2, FALSE),"")</f>
        <v/>
      </c>
    </row>
    <row r="884" spans="1:17" hidden="1">
      <c r="A884" t="s">
        <v>471</v>
      </c>
      <c r="C884" t="s">
        <v>472</v>
      </c>
      <c r="D884" t="s">
        <v>520</v>
      </c>
      <c r="E884" t="s">
        <v>39</v>
      </c>
      <c r="F884" t="s">
        <v>474</v>
      </c>
      <c r="G884" t="s">
        <v>496</v>
      </c>
      <c r="H884" t="s">
        <v>521</v>
      </c>
      <c r="I884" t="s">
        <v>41</v>
      </c>
      <c r="J884" t="s">
        <v>198</v>
      </c>
      <c r="K884" s="13">
        <v>6.9999999999999997E-7</v>
      </c>
      <c r="L884" t="s">
        <v>461</v>
      </c>
      <c r="O884" t="s">
        <v>462</v>
      </c>
      <c r="Q884" t="str">
        <f>IFERROR(VLOOKUP($J$2:$J$12502,Pollutant_mapping!$A$2:$B$9,2, FALSE),"")</f>
        <v/>
      </c>
    </row>
    <row r="885" spans="1:17" hidden="1">
      <c r="A885" t="s">
        <v>471</v>
      </c>
      <c r="C885" t="s">
        <v>472</v>
      </c>
      <c r="D885" t="s">
        <v>522</v>
      </c>
      <c r="E885" t="s">
        <v>39</v>
      </c>
      <c r="F885" t="s">
        <v>474</v>
      </c>
      <c r="G885" t="s">
        <v>496</v>
      </c>
      <c r="H885" t="s">
        <v>523</v>
      </c>
      <c r="I885" t="s">
        <v>41</v>
      </c>
      <c r="J885" t="s">
        <v>198</v>
      </c>
      <c r="K885" s="13">
        <v>6.9999999999999997E-7</v>
      </c>
      <c r="L885" t="s">
        <v>461</v>
      </c>
      <c r="O885" t="s">
        <v>462</v>
      </c>
      <c r="Q885" t="str">
        <f>IFERROR(VLOOKUP($J$2:$J$12502,Pollutant_mapping!$A$2:$B$9,2, FALSE),"")</f>
        <v/>
      </c>
    </row>
    <row r="886" spans="1:17" hidden="1">
      <c r="A886" t="s">
        <v>471</v>
      </c>
      <c r="C886" t="s">
        <v>472</v>
      </c>
      <c r="D886" t="s">
        <v>524</v>
      </c>
      <c r="E886" t="s">
        <v>39</v>
      </c>
      <c r="F886" t="s">
        <v>474</v>
      </c>
      <c r="G886" t="s">
        <v>496</v>
      </c>
      <c r="H886" t="s">
        <v>525</v>
      </c>
      <c r="I886" t="s">
        <v>41</v>
      </c>
      <c r="J886" t="s">
        <v>198</v>
      </c>
      <c r="K886" s="13">
        <v>6.9999999999999997E-7</v>
      </c>
      <c r="L886" t="s">
        <v>461</v>
      </c>
      <c r="O886" t="s">
        <v>462</v>
      </c>
      <c r="Q886" t="str">
        <f>IFERROR(VLOOKUP($J$2:$J$12502,Pollutant_mapping!$A$2:$B$9,2, FALSE),"")</f>
        <v/>
      </c>
    </row>
    <row r="887" spans="1:17" hidden="1">
      <c r="A887" t="s">
        <v>471</v>
      </c>
      <c r="C887" t="s">
        <v>472</v>
      </c>
      <c r="D887" t="s">
        <v>526</v>
      </c>
      <c r="E887" t="s">
        <v>39</v>
      </c>
      <c r="F887" t="s">
        <v>474</v>
      </c>
      <c r="G887" t="s">
        <v>496</v>
      </c>
      <c r="H887" t="s">
        <v>527</v>
      </c>
      <c r="I887" t="s">
        <v>41</v>
      </c>
      <c r="J887" t="s">
        <v>198</v>
      </c>
      <c r="K887" s="13">
        <v>6.9999999999999997E-7</v>
      </c>
      <c r="L887" t="s">
        <v>461</v>
      </c>
      <c r="O887" t="s">
        <v>462</v>
      </c>
      <c r="Q887" t="str">
        <f>IFERROR(VLOOKUP($J$2:$J$12502,Pollutant_mapping!$A$2:$B$9,2, FALSE),"")</f>
        <v/>
      </c>
    </row>
    <row r="888" spans="1:17" hidden="1">
      <c r="A888" t="s">
        <v>491</v>
      </c>
      <c r="B888" t="s">
        <v>492</v>
      </c>
      <c r="C888" t="s">
        <v>493</v>
      </c>
      <c r="D888" t="s">
        <v>687</v>
      </c>
      <c r="E888" t="s">
        <v>39</v>
      </c>
      <c r="F888" t="s">
        <v>546</v>
      </c>
      <c r="G888" t="s">
        <v>547</v>
      </c>
      <c r="H888" t="s">
        <v>688</v>
      </c>
      <c r="I888" t="s">
        <v>41</v>
      </c>
      <c r="J888" t="s">
        <v>131</v>
      </c>
      <c r="K888" s="13">
        <v>7.4900000000000005E-7</v>
      </c>
      <c r="L888" t="s">
        <v>461</v>
      </c>
      <c r="O888" t="s">
        <v>462</v>
      </c>
      <c r="Q888" t="str">
        <f>IFERROR(VLOOKUP($J$2:$J$12502,Pollutant_mapping!$A$2:$B$9,2, FALSE),"")</f>
        <v/>
      </c>
    </row>
    <row r="889" spans="1:17" hidden="1">
      <c r="A889" t="s">
        <v>491</v>
      </c>
      <c r="B889" t="s">
        <v>492</v>
      </c>
      <c r="C889" t="s">
        <v>493</v>
      </c>
      <c r="D889" t="s">
        <v>689</v>
      </c>
      <c r="E889" t="s">
        <v>39</v>
      </c>
      <c r="F889" t="s">
        <v>546</v>
      </c>
      <c r="G889" t="s">
        <v>547</v>
      </c>
      <c r="H889" t="s">
        <v>690</v>
      </c>
      <c r="I889" t="s">
        <v>41</v>
      </c>
      <c r="J889" t="s">
        <v>131</v>
      </c>
      <c r="K889" s="13">
        <v>8.2200000000000003E-7</v>
      </c>
      <c r="L889" t="s">
        <v>461</v>
      </c>
      <c r="O889" t="s">
        <v>462</v>
      </c>
      <c r="Q889" t="str">
        <f>IFERROR(VLOOKUP($J$2:$J$12502,Pollutant_mapping!$A$2:$B$9,2, FALSE),"")</f>
        <v/>
      </c>
    </row>
    <row r="890" spans="1:17" hidden="1">
      <c r="A890" t="s">
        <v>455</v>
      </c>
      <c r="B890" t="s">
        <v>456</v>
      </c>
      <c r="C890" t="s">
        <v>457</v>
      </c>
      <c r="D890" t="s">
        <v>644</v>
      </c>
      <c r="E890" t="s">
        <v>39</v>
      </c>
      <c r="F890" t="s">
        <v>459</v>
      </c>
      <c r="G890" t="s">
        <v>496</v>
      </c>
      <c r="H890" t="s">
        <v>645</v>
      </c>
      <c r="I890" t="s">
        <v>41</v>
      </c>
      <c r="J890" t="s">
        <v>202</v>
      </c>
      <c r="K890" s="13">
        <v>8.8000000000000004E-7</v>
      </c>
      <c r="L890" t="s">
        <v>461</v>
      </c>
      <c r="O890" t="s">
        <v>462</v>
      </c>
      <c r="Q890" t="str">
        <f>IFERROR(VLOOKUP($J$2:$J$12502,Pollutant_mapping!$A$2:$B$9,2, FALSE),"")</f>
        <v/>
      </c>
    </row>
    <row r="891" spans="1:17" hidden="1">
      <c r="A891" t="s">
        <v>471</v>
      </c>
      <c r="C891" t="s">
        <v>472</v>
      </c>
      <c r="D891" t="s">
        <v>646</v>
      </c>
      <c r="E891" t="s">
        <v>39</v>
      </c>
      <c r="F891" t="s">
        <v>474</v>
      </c>
      <c r="G891" t="s">
        <v>496</v>
      </c>
      <c r="H891" t="s">
        <v>647</v>
      </c>
      <c r="I891" t="s">
        <v>41</v>
      </c>
      <c r="J891" t="s">
        <v>202</v>
      </c>
      <c r="K891" s="13">
        <v>8.8000000000000004E-7</v>
      </c>
      <c r="L891" t="s">
        <v>461</v>
      </c>
      <c r="O891" t="s">
        <v>462</v>
      </c>
      <c r="Q891" t="str">
        <f>IFERROR(VLOOKUP($J$2:$J$12502,Pollutant_mapping!$A$2:$B$9,2, FALSE),"")</f>
        <v/>
      </c>
    </row>
    <row r="892" spans="1:17" hidden="1">
      <c r="A892" t="s">
        <v>483</v>
      </c>
      <c r="C892" t="s">
        <v>484</v>
      </c>
      <c r="D892" t="s">
        <v>648</v>
      </c>
      <c r="E892" t="s">
        <v>39</v>
      </c>
      <c r="F892" t="s">
        <v>649</v>
      </c>
      <c r="G892" t="s">
        <v>496</v>
      </c>
      <c r="H892" t="s">
        <v>650</v>
      </c>
      <c r="I892" t="s">
        <v>41</v>
      </c>
      <c r="J892" t="s">
        <v>202</v>
      </c>
      <c r="K892" s="13">
        <v>8.8000000000000004E-7</v>
      </c>
      <c r="L892" t="s">
        <v>461</v>
      </c>
      <c r="O892" t="s">
        <v>462</v>
      </c>
      <c r="Q892" t="str">
        <f>IFERROR(VLOOKUP($J$2:$J$12502,Pollutant_mapping!$A$2:$B$9,2, FALSE),"")</f>
        <v/>
      </c>
    </row>
    <row r="893" spans="1:17" hidden="1">
      <c r="A893" t="s">
        <v>455</v>
      </c>
      <c r="B893" t="s">
        <v>456</v>
      </c>
      <c r="C893" t="s">
        <v>457</v>
      </c>
      <c r="D893" t="s">
        <v>651</v>
      </c>
      <c r="E893" t="s">
        <v>39</v>
      </c>
      <c r="F893" t="s">
        <v>459</v>
      </c>
      <c r="G893" t="s">
        <v>496</v>
      </c>
      <c r="H893" t="s">
        <v>652</v>
      </c>
      <c r="I893" t="s">
        <v>41</v>
      </c>
      <c r="J893" t="s">
        <v>202</v>
      </c>
      <c r="K893" s="13">
        <v>8.8000000000000004E-7</v>
      </c>
      <c r="L893" t="s">
        <v>461</v>
      </c>
      <c r="O893" t="s">
        <v>462</v>
      </c>
      <c r="Q893" t="str">
        <f>IFERROR(VLOOKUP($J$2:$J$12502,Pollutant_mapping!$A$2:$B$9,2, FALSE),"")</f>
        <v/>
      </c>
    </row>
    <row r="894" spans="1:17" hidden="1">
      <c r="A894" t="s">
        <v>455</v>
      </c>
      <c r="B894" t="s">
        <v>456</v>
      </c>
      <c r="C894" t="s">
        <v>457</v>
      </c>
      <c r="D894" t="s">
        <v>653</v>
      </c>
      <c r="E894" t="s">
        <v>39</v>
      </c>
      <c r="F894" t="s">
        <v>459</v>
      </c>
      <c r="G894" t="s">
        <v>496</v>
      </c>
      <c r="H894" t="s">
        <v>654</v>
      </c>
      <c r="I894" t="s">
        <v>41</v>
      </c>
      <c r="J894" t="s">
        <v>202</v>
      </c>
      <c r="K894" s="13">
        <v>8.8000000000000004E-7</v>
      </c>
      <c r="L894" t="s">
        <v>461</v>
      </c>
      <c r="O894" t="s">
        <v>462</v>
      </c>
      <c r="Q894" t="str">
        <f>IFERROR(VLOOKUP($J$2:$J$12502,Pollutant_mapping!$A$2:$B$9,2, FALSE),"")</f>
        <v/>
      </c>
    </row>
    <row r="895" spans="1:17" hidden="1">
      <c r="A895" t="s">
        <v>455</v>
      </c>
      <c r="B895" t="s">
        <v>456</v>
      </c>
      <c r="C895" t="s">
        <v>457</v>
      </c>
      <c r="D895" t="s">
        <v>655</v>
      </c>
      <c r="E895" t="s">
        <v>39</v>
      </c>
      <c r="F895" t="s">
        <v>459</v>
      </c>
      <c r="G895" t="s">
        <v>496</v>
      </c>
      <c r="H895" t="s">
        <v>656</v>
      </c>
      <c r="I895" t="s">
        <v>41</v>
      </c>
      <c r="J895" t="s">
        <v>202</v>
      </c>
      <c r="K895" s="13">
        <v>8.8000000000000004E-7</v>
      </c>
      <c r="L895" t="s">
        <v>461</v>
      </c>
      <c r="O895" t="s">
        <v>462</v>
      </c>
      <c r="Q895" t="str">
        <f>IFERROR(VLOOKUP($J$2:$J$12502,Pollutant_mapping!$A$2:$B$9,2, FALSE),"")</f>
        <v/>
      </c>
    </row>
    <row r="896" spans="1:17" hidden="1">
      <c r="A896" t="s">
        <v>455</v>
      </c>
      <c r="B896" t="s">
        <v>456</v>
      </c>
      <c r="C896" t="s">
        <v>457</v>
      </c>
      <c r="D896" t="s">
        <v>657</v>
      </c>
      <c r="E896" t="s">
        <v>39</v>
      </c>
      <c r="F896" t="s">
        <v>459</v>
      </c>
      <c r="G896" t="s">
        <v>496</v>
      </c>
      <c r="H896" t="s">
        <v>658</v>
      </c>
      <c r="I896" t="s">
        <v>41</v>
      </c>
      <c r="J896" t="s">
        <v>202</v>
      </c>
      <c r="K896" s="13">
        <v>8.8000000000000004E-7</v>
      </c>
      <c r="L896" t="s">
        <v>461</v>
      </c>
      <c r="O896" t="s">
        <v>462</v>
      </c>
      <c r="Q896" t="str">
        <f>IFERROR(VLOOKUP($J$2:$J$12502,Pollutant_mapping!$A$2:$B$9,2, FALSE),"")</f>
        <v/>
      </c>
    </row>
    <row r="897" spans="1:17" hidden="1">
      <c r="A897" t="s">
        <v>455</v>
      </c>
      <c r="B897" t="s">
        <v>456</v>
      </c>
      <c r="C897" t="s">
        <v>457</v>
      </c>
      <c r="D897" t="s">
        <v>659</v>
      </c>
      <c r="E897" t="s">
        <v>39</v>
      </c>
      <c r="F897" t="s">
        <v>459</v>
      </c>
      <c r="G897" t="s">
        <v>496</v>
      </c>
      <c r="H897" t="s">
        <v>660</v>
      </c>
      <c r="I897" t="s">
        <v>41</v>
      </c>
      <c r="J897" t="s">
        <v>202</v>
      </c>
      <c r="K897" s="13">
        <v>8.8000000000000004E-7</v>
      </c>
      <c r="L897" t="s">
        <v>461</v>
      </c>
      <c r="O897" t="s">
        <v>462</v>
      </c>
      <c r="Q897" t="str">
        <f>IFERROR(VLOOKUP($J$2:$J$12502,Pollutant_mapping!$A$2:$B$9,2, FALSE),"")</f>
        <v/>
      </c>
    </row>
    <row r="898" spans="1:17" hidden="1">
      <c r="A898" t="s">
        <v>455</v>
      </c>
      <c r="B898" t="s">
        <v>456</v>
      </c>
      <c r="C898" t="s">
        <v>457</v>
      </c>
      <c r="D898" t="s">
        <v>661</v>
      </c>
      <c r="E898" t="s">
        <v>39</v>
      </c>
      <c r="F898" t="s">
        <v>459</v>
      </c>
      <c r="G898" t="s">
        <v>496</v>
      </c>
      <c r="H898" t="s">
        <v>662</v>
      </c>
      <c r="I898" t="s">
        <v>41</v>
      </c>
      <c r="J898" t="s">
        <v>202</v>
      </c>
      <c r="K898" s="13">
        <v>8.8000000000000004E-7</v>
      </c>
      <c r="L898" t="s">
        <v>461</v>
      </c>
      <c r="O898" t="s">
        <v>462</v>
      </c>
      <c r="Q898" t="str">
        <f>IFERROR(VLOOKUP($J$2:$J$12502,Pollutant_mapping!$A$2:$B$9,2, FALSE),"")</f>
        <v/>
      </c>
    </row>
    <row r="899" spans="1:17" hidden="1">
      <c r="A899" t="s">
        <v>455</v>
      </c>
      <c r="B899" t="s">
        <v>456</v>
      </c>
      <c r="C899" t="s">
        <v>457</v>
      </c>
      <c r="D899" t="s">
        <v>663</v>
      </c>
      <c r="E899" t="s">
        <v>39</v>
      </c>
      <c r="F899" t="s">
        <v>459</v>
      </c>
      <c r="G899" t="s">
        <v>496</v>
      </c>
      <c r="H899" t="s">
        <v>664</v>
      </c>
      <c r="I899" t="s">
        <v>41</v>
      </c>
      <c r="J899" t="s">
        <v>202</v>
      </c>
      <c r="K899" s="13">
        <v>8.8000000000000004E-7</v>
      </c>
      <c r="L899" t="s">
        <v>461</v>
      </c>
      <c r="O899" t="s">
        <v>462</v>
      </c>
      <c r="Q899" t="str">
        <f>IFERROR(VLOOKUP($J$2:$J$12502,Pollutant_mapping!$A$2:$B$9,2, FALSE),"")</f>
        <v/>
      </c>
    </row>
    <row r="900" spans="1:17" hidden="1">
      <c r="A900" t="s">
        <v>455</v>
      </c>
      <c r="B900" t="s">
        <v>456</v>
      </c>
      <c r="C900" t="s">
        <v>457</v>
      </c>
      <c r="D900" t="s">
        <v>665</v>
      </c>
      <c r="E900" t="s">
        <v>39</v>
      </c>
      <c r="F900" t="s">
        <v>459</v>
      </c>
      <c r="G900" t="s">
        <v>496</v>
      </c>
      <c r="H900" t="s">
        <v>666</v>
      </c>
      <c r="I900" t="s">
        <v>41</v>
      </c>
      <c r="J900" t="s">
        <v>202</v>
      </c>
      <c r="K900" s="13">
        <v>8.8000000000000004E-7</v>
      </c>
      <c r="L900" t="s">
        <v>461</v>
      </c>
      <c r="O900" t="s">
        <v>462</v>
      </c>
      <c r="Q900" t="str">
        <f>IFERROR(VLOOKUP($J$2:$J$12502,Pollutant_mapping!$A$2:$B$9,2, FALSE),"")</f>
        <v/>
      </c>
    </row>
    <row r="901" spans="1:17" hidden="1">
      <c r="A901" t="s">
        <v>455</v>
      </c>
      <c r="B901" t="s">
        <v>456</v>
      </c>
      <c r="C901" t="s">
        <v>457</v>
      </c>
      <c r="D901" t="s">
        <v>667</v>
      </c>
      <c r="E901" t="s">
        <v>39</v>
      </c>
      <c r="F901" t="s">
        <v>459</v>
      </c>
      <c r="G901" t="s">
        <v>496</v>
      </c>
      <c r="H901" t="s">
        <v>668</v>
      </c>
      <c r="I901" t="s">
        <v>41</v>
      </c>
      <c r="J901" t="s">
        <v>202</v>
      </c>
      <c r="K901" s="13">
        <v>8.8000000000000004E-7</v>
      </c>
      <c r="L901" t="s">
        <v>461</v>
      </c>
      <c r="O901" t="s">
        <v>462</v>
      </c>
      <c r="Q901" t="str">
        <f>IFERROR(VLOOKUP($J$2:$J$12502,Pollutant_mapping!$A$2:$B$9,2, FALSE),"")</f>
        <v/>
      </c>
    </row>
    <row r="902" spans="1:17" hidden="1">
      <c r="A902" t="s">
        <v>455</v>
      </c>
      <c r="B902" t="s">
        <v>456</v>
      </c>
      <c r="C902" t="s">
        <v>457</v>
      </c>
      <c r="D902" t="s">
        <v>669</v>
      </c>
      <c r="E902" t="s">
        <v>39</v>
      </c>
      <c r="F902" t="s">
        <v>459</v>
      </c>
      <c r="G902" t="s">
        <v>496</v>
      </c>
      <c r="H902" t="s">
        <v>670</v>
      </c>
      <c r="I902" t="s">
        <v>41</v>
      </c>
      <c r="J902" t="s">
        <v>202</v>
      </c>
      <c r="K902" s="13">
        <v>8.8000000000000004E-7</v>
      </c>
      <c r="L902" t="s">
        <v>461</v>
      </c>
      <c r="O902" t="s">
        <v>462</v>
      </c>
      <c r="Q902" t="str">
        <f>IFERROR(VLOOKUP($J$2:$J$12502,Pollutant_mapping!$A$2:$B$9,2, FALSE),"")</f>
        <v/>
      </c>
    </row>
    <row r="903" spans="1:17" hidden="1">
      <c r="A903" t="s">
        <v>455</v>
      </c>
      <c r="B903" t="s">
        <v>456</v>
      </c>
      <c r="C903" t="s">
        <v>457</v>
      </c>
      <c r="D903" t="s">
        <v>671</v>
      </c>
      <c r="E903" t="s">
        <v>39</v>
      </c>
      <c r="F903" t="s">
        <v>459</v>
      </c>
      <c r="G903" t="s">
        <v>496</v>
      </c>
      <c r="H903" t="s">
        <v>672</v>
      </c>
      <c r="I903" t="s">
        <v>41</v>
      </c>
      <c r="J903" t="s">
        <v>202</v>
      </c>
      <c r="K903" s="13">
        <v>8.8000000000000004E-7</v>
      </c>
      <c r="L903" t="s">
        <v>461</v>
      </c>
      <c r="O903" t="s">
        <v>462</v>
      </c>
      <c r="Q903" t="str">
        <f>IFERROR(VLOOKUP($J$2:$J$12502,Pollutant_mapping!$A$2:$B$9,2, FALSE),"")</f>
        <v/>
      </c>
    </row>
    <row r="904" spans="1:17" hidden="1">
      <c r="A904" t="s">
        <v>455</v>
      </c>
      <c r="B904" t="s">
        <v>456</v>
      </c>
      <c r="C904" t="s">
        <v>457</v>
      </c>
      <c r="D904" t="s">
        <v>673</v>
      </c>
      <c r="E904" t="s">
        <v>39</v>
      </c>
      <c r="F904" t="s">
        <v>459</v>
      </c>
      <c r="G904" t="s">
        <v>496</v>
      </c>
      <c r="H904" t="s">
        <v>674</v>
      </c>
      <c r="I904" t="s">
        <v>41</v>
      </c>
      <c r="J904" t="s">
        <v>202</v>
      </c>
      <c r="K904" s="13">
        <v>8.8000000000000004E-7</v>
      </c>
      <c r="L904" t="s">
        <v>461</v>
      </c>
      <c r="O904" t="s">
        <v>462</v>
      </c>
      <c r="Q904" t="str">
        <f>IFERROR(VLOOKUP($J$2:$J$12502,Pollutant_mapping!$A$2:$B$9,2, FALSE),"")</f>
        <v/>
      </c>
    </row>
    <row r="905" spans="1:17" hidden="1">
      <c r="A905" t="s">
        <v>455</v>
      </c>
      <c r="B905" t="s">
        <v>456</v>
      </c>
      <c r="C905" t="s">
        <v>457</v>
      </c>
      <c r="D905" t="s">
        <v>675</v>
      </c>
      <c r="E905" t="s">
        <v>39</v>
      </c>
      <c r="F905" t="s">
        <v>459</v>
      </c>
      <c r="G905" t="s">
        <v>496</v>
      </c>
      <c r="H905" t="s">
        <v>676</v>
      </c>
      <c r="I905" t="s">
        <v>41</v>
      </c>
      <c r="J905" t="s">
        <v>202</v>
      </c>
      <c r="K905" s="13">
        <v>8.8000000000000004E-7</v>
      </c>
      <c r="L905" t="s">
        <v>461</v>
      </c>
      <c r="O905" t="s">
        <v>462</v>
      </c>
      <c r="Q905" t="str">
        <f>IFERROR(VLOOKUP($J$2:$J$12502,Pollutant_mapping!$A$2:$B$9,2, FALSE),"")</f>
        <v/>
      </c>
    </row>
    <row r="906" spans="1:17" hidden="1">
      <c r="A906" t="s">
        <v>455</v>
      </c>
      <c r="B906" t="s">
        <v>456</v>
      </c>
      <c r="C906" t="s">
        <v>457</v>
      </c>
      <c r="D906" t="s">
        <v>677</v>
      </c>
      <c r="E906" t="s">
        <v>39</v>
      </c>
      <c r="F906" t="s">
        <v>459</v>
      </c>
      <c r="G906" t="s">
        <v>496</v>
      </c>
      <c r="H906" t="s">
        <v>678</v>
      </c>
      <c r="I906" t="s">
        <v>41</v>
      </c>
      <c r="J906" t="s">
        <v>202</v>
      </c>
      <c r="K906" s="13">
        <v>8.8000000000000004E-7</v>
      </c>
      <c r="L906" t="s">
        <v>461</v>
      </c>
      <c r="O906" t="s">
        <v>462</v>
      </c>
      <c r="Q906" t="str">
        <f>IFERROR(VLOOKUP($J$2:$J$12502,Pollutant_mapping!$A$2:$B$9,2, FALSE),"")</f>
        <v/>
      </c>
    </row>
    <row r="907" spans="1:17" hidden="1">
      <c r="A907" t="s">
        <v>455</v>
      </c>
      <c r="B907" t="s">
        <v>456</v>
      </c>
      <c r="C907" t="s">
        <v>457</v>
      </c>
      <c r="D907" t="s">
        <v>679</v>
      </c>
      <c r="E907" t="s">
        <v>39</v>
      </c>
      <c r="F907" t="s">
        <v>459</v>
      </c>
      <c r="G907" t="s">
        <v>496</v>
      </c>
      <c r="H907" t="s">
        <v>680</v>
      </c>
      <c r="I907" t="s">
        <v>41</v>
      </c>
      <c r="J907" t="s">
        <v>202</v>
      </c>
      <c r="K907" s="13">
        <v>8.8000000000000004E-7</v>
      </c>
      <c r="L907" t="s">
        <v>461</v>
      </c>
      <c r="O907" t="s">
        <v>462</v>
      </c>
      <c r="Q907" t="str">
        <f>IFERROR(VLOOKUP($J$2:$J$12502,Pollutant_mapping!$A$2:$B$9,2, FALSE),"")</f>
        <v/>
      </c>
    </row>
    <row r="908" spans="1:17" hidden="1">
      <c r="A908" t="s">
        <v>455</v>
      </c>
      <c r="B908" t="s">
        <v>456</v>
      </c>
      <c r="C908" t="s">
        <v>457</v>
      </c>
      <c r="D908" t="s">
        <v>681</v>
      </c>
      <c r="E908" t="s">
        <v>39</v>
      </c>
      <c r="F908" t="s">
        <v>459</v>
      </c>
      <c r="G908" t="s">
        <v>496</v>
      </c>
      <c r="H908" t="s">
        <v>682</v>
      </c>
      <c r="I908" t="s">
        <v>41</v>
      </c>
      <c r="J908" t="s">
        <v>202</v>
      </c>
      <c r="K908" s="13">
        <v>8.8000000000000004E-7</v>
      </c>
      <c r="L908" t="s">
        <v>461</v>
      </c>
      <c r="O908" t="s">
        <v>462</v>
      </c>
      <c r="Q908" t="str">
        <f>IFERROR(VLOOKUP($J$2:$J$12502,Pollutant_mapping!$A$2:$B$9,2, FALSE),"")</f>
        <v/>
      </c>
    </row>
    <row r="909" spans="1:17" hidden="1">
      <c r="A909" t="s">
        <v>455</v>
      </c>
      <c r="B909" t="s">
        <v>456</v>
      </c>
      <c r="C909" t="s">
        <v>457</v>
      </c>
      <c r="D909" t="s">
        <v>683</v>
      </c>
      <c r="E909" t="s">
        <v>39</v>
      </c>
      <c r="F909" t="s">
        <v>459</v>
      </c>
      <c r="G909" t="s">
        <v>496</v>
      </c>
      <c r="H909" t="s">
        <v>684</v>
      </c>
      <c r="I909" t="s">
        <v>41</v>
      </c>
      <c r="J909" t="s">
        <v>202</v>
      </c>
      <c r="K909" s="13">
        <v>8.8000000000000004E-7</v>
      </c>
      <c r="L909" t="s">
        <v>461</v>
      </c>
      <c r="O909" t="s">
        <v>462</v>
      </c>
      <c r="Q909" t="str">
        <f>IFERROR(VLOOKUP($J$2:$J$12502,Pollutant_mapping!$A$2:$B$9,2, FALSE),"")</f>
        <v/>
      </c>
    </row>
    <row r="910" spans="1:17" hidden="1">
      <c r="A910" t="s">
        <v>483</v>
      </c>
      <c r="C910" t="s">
        <v>484</v>
      </c>
      <c r="D910" t="s">
        <v>691</v>
      </c>
      <c r="E910" t="s">
        <v>39</v>
      </c>
      <c r="F910" t="s">
        <v>649</v>
      </c>
      <c r="G910" t="s">
        <v>475</v>
      </c>
      <c r="H910" t="s">
        <v>692</v>
      </c>
      <c r="I910" t="s">
        <v>41</v>
      </c>
      <c r="J910" t="s">
        <v>199</v>
      </c>
      <c r="K910" s="13">
        <v>8.9999999999999996E-7</v>
      </c>
      <c r="L910" t="s">
        <v>461</v>
      </c>
      <c r="O910" t="s">
        <v>462</v>
      </c>
      <c r="Q910" t="str">
        <f>IFERROR(VLOOKUP($J$2:$J$12502,Pollutant_mapping!$A$2:$B$9,2, FALSE),"")</f>
        <v/>
      </c>
    </row>
    <row r="911" spans="1:17" hidden="1">
      <c r="A911" t="s">
        <v>483</v>
      </c>
      <c r="C911" t="s">
        <v>484</v>
      </c>
      <c r="D911" t="s">
        <v>693</v>
      </c>
      <c r="E911" t="s">
        <v>39</v>
      </c>
      <c r="F911" t="s">
        <v>649</v>
      </c>
      <c r="G911" t="s">
        <v>475</v>
      </c>
      <c r="H911" t="s">
        <v>694</v>
      </c>
      <c r="I911" t="s">
        <v>41</v>
      </c>
      <c r="J911" t="s">
        <v>199</v>
      </c>
      <c r="K911" s="13">
        <v>8.9999999999999996E-7</v>
      </c>
      <c r="L911" t="s">
        <v>461</v>
      </c>
      <c r="O911" t="s">
        <v>462</v>
      </c>
      <c r="Q911" t="str">
        <f>IFERROR(VLOOKUP($J$2:$J$12502,Pollutant_mapping!$A$2:$B$9,2, FALSE),"")</f>
        <v/>
      </c>
    </row>
    <row r="912" spans="1:17" hidden="1">
      <c r="A912" t="s">
        <v>483</v>
      </c>
      <c r="C912" t="s">
        <v>484</v>
      </c>
      <c r="D912" t="s">
        <v>695</v>
      </c>
      <c r="E912" t="s">
        <v>39</v>
      </c>
      <c r="F912" t="s">
        <v>649</v>
      </c>
      <c r="G912" t="s">
        <v>475</v>
      </c>
      <c r="H912" t="s">
        <v>696</v>
      </c>
      <c r="I912" t="s">
        <v>41</v>
      </c>
      <c r="J912" t="s">
        <v>199</v>
      </c>
      <c r="K912" s="13">
        <v>8.9999999999999996E-7</v>
      </c>
      <c r="L912" t="s">
        <v>461</v>
      </c>
      <c r="O912" t="s">
        <v>462</v>
      </c>
      <c r="Q912" t="str">
        <f>IFERROR(VLOOKUP($J$2:$J$12502,Pollutant_mapping!$A$2:$B$9,2, FALSE),"")</f>
        <v/>
      </c>
    </row>
    <row r="913" spans="1:17" hidden="1">
      <c r="A913" t="s">
        <v>483</v>
      </c>
      <c r="C913" t="s">
        <v>484</v>
      </c>
      <c r="D913" t="s">
        <v>697</v>
      </c>
      <c r="E913" t="s">
        <v>39</v>
      </c>
      <c r="F913" t="s">
        <v>649</v>
      </c>
      <c r="G913" t="s">
        <v>475</v>
      </c>
      <c r="H913" t="s">
        <v>698</v>
      </c>
      <c r="I913" t="s">
        <v>41</v>
      </c>
      <c r="J913" t="s">
        <v>199</v>
      </c>
      <c r="K913" s="13">
        <v>8.9999999999999996E-7</v>
      </c>
      <c r="L913" t="s">
        <v>461</v>
      </c>
      <c r="O913" t="s">
        <v>462</v>
      </c>
      <c r="Q913" t="str">
        <f>IFERROR(VLOOKUP($J$2:$J$12502,Pollutant_mapping!$A$2:$B$9,2, FALSE),"")</f>
        <v/>
      </c>
    </row>
    <row r="914" spans="1:17" hidden="1">
      <c r="A914" t="s">
        <v>483</v>
      </c>
      <c r="C914" t="s">
        <v>484</v>
      </c>
      <c r="D914" t="s">
        <v>699</v>
      </c>
      <c r="E914" t="s">
        <v>39</v>
      </c>
      <c r="F914" t="s">
        <v>649</v>
      </c>
      <c r="G914" t="s">
        <v>475</v>
      </c>
      <c r="H914" t="s">
        <v>700</v>
      </c>
      <c r="I914" t="s">
        <v>41</v>
      </c>
      <c r="J914" t="s">
        <v>199</v>
      </c>
      <c r="K914" s="13">
        <v>8.9999999999999996E-7</v>
      </c>
      <c r="L914" t="s">
        <v>461</v>
      </c>
      <c r="O914" t="s">
        <v>462</v>
      </c>
      <c r="Q914" t="str">
        <f>IFERROR(VLOOKUP($J$2:$J$12502,Pollutant_mapping!$A$2:$B$9,2, FALSE),"")</f>
        <v/>
      </c>
    </row>
    <row r="915" spans="1:17" hidden="1">
      <c r="A915" t="s">
        <v>483</v>
      </c>
      <c r="C915" t="s">
        <v>484</v>
      </c>
      <c r="D915" t="s">
        <v>701</v>
      </c>
      <c r="E915" t="s">
        <v>39</v>
      </c>
      <c r="F915" t="s">
        <v>649</v>
      </c>
      <c r="G915" t="s">
        <v>475</v>
      </c>
      <c r="H915" t="s">
        <v>702</v>
      </c>
      <c r="I915" t="s">
        <v>41</v>
      </c>
      <c r="J915" t="s">
        <v>199</v>
      </c>
      <c r="K915" s="13">
        <v>8.9999999999999996E-7</v>
      </c>
      <c r="L915" t="s">
        <v>461</v>
      </c>
      <c r="O915" t="s">
        <v>462</v>
      </c>
      <c r="Q915" t="str">
        <f>IFERROR(VLOOKUP($J$2:$J$12502,Pollutant_mapping!$A$2:$B$9,2, FALSE),"")</f>
        <v/>
      </c>
    </row>
    <row r="916" spans="1:17" hidden="1">
      <c r="A916" t="s">
        <v>483</v>
      </c>
      <c r="C916" t="s">
        <v>484</v>
      </c>
      <c r="D916" t="s">
        <v>703</v>
      </c>
      <c r="E916" t="s">
        <v>39</v>
      </c>
      <c r="F916" t="s">
        <v>649</v>
      </c>
      <c r="G916" t="s">
        <v>475</v>
      </c>
      <c r="H916" t="s">
        <v>704</v>
      </c>
      <c r="I916" t="s">
        <v>41</v>
      </c>
      <c r="J916" t="s">
        <v>199</v>
      </c>
      <c r="K916" s="13">
        <v>8.9999999999999996E-7</v>
      </c>
      <c r="L916" t="s">
        <v>461</v>
      </c>
      <c r="O916" t="s">
        <v>462</v>
      </c>
      <c r="Q916" t="str">
        <f>IFERROR(VLOOKUP($J$2:$J$12502,Pollutant_mapping!$A$2:$B$9,2, FALSE),"")</f>
        <v/>
      </c>
    </row>
    <row r="917" spans="1:17" hidden="1">
      <c r="A917" t="s">
        <v>483</v>
      </c>
      <c r="C917" t="s">
        <v>484</v>
      </c>
      <c r="D917" t="s">
        <v>705</v>
      </c>
      <c r="E917" t="s">
        <v>39</v>
      </c>
      <c r="F917" t="s">
        <v>649</v>
      </c>
      <c r="G917" t="s">
        <v>475</v>
      </c>
      <c r="H917" t="s">
        <v>706</v>
      </c>
      <c r="I917" t="s">
        <v>41</v>
      </c>
      <c r="J917" t="s">
        <v>199</v>
      </c>
      <c r="K917" s="13">
        <v>8.9999999999999996E-7</v>
      </c>
      <c r="L917" t="s">
        <v>461</v>
      </c>
      <c r="O917" t="s">
        <v>462</v>
      </c>
      <c r="Q917" t="str">
        <f>IFERROR(VLOOKUP($J$2:$J$12502,Pollutant_mapping!$A$2:$B$9,2, FALSE),"")</f>
        <v/>
      </c>
    </row>
    <row r="918" spans="1:17" hidden="1">
      <c r="A918" t="s">
        <v>483</v>
      </c>
      <c r="C918" t="s">
        <v>484</v>
      </c>
      <c r="D918" t="s">
        <v>707</v>
      </c>
      <c r="E918" t="s">
        <v>39</v>
      </c>
      <c r="F918" t="s">
        <v>649</v>
      </c>
      <c r="G918" t="s">
        <v>475</v>
      </c>
      <c r="H918" t="s">
        <v>708</v>
      </c>
      <c r="I918" t="s">
        <v>41</v>
      </c>
      <c r="J918" t="s">
        <v>199</v>
      </c>
      <c r="K918" s="13">
        <v>8.9999999999999996E-7</v>
      </c>
      <c r="L918" t="s">
        <v>461</v>
      </c>
      <c r="O918" t="s">
        <v>462</v>
      </c>
      <c r="Q918" t="str">
        <f>IFERROR(VLOOKUP($J$2:$J$12502,Pollutant_mapping!$A$2:$B$9,2, FALSE),"")</f>
        <v/>
      </c>
    </row>
    <row r="919" spans="1:17" hidden="1">
      <c r="A919" t="s">
        <v>483</v>
      </c>
      <c r="C919" t="s">
        <v>484</v>
      </c>
      <c r="D919" t="s">
        <v>709</v>
      </c>
      <c r="E919" t="s">
        <v>39</v>
      </c>
      <c r="F919" t="s">
        <v>649</v>
      </c>
      <c r="G919" t="s">
        <v>475</v>
      </c>
      <c r="H919" t="s">
        <v>710</v>
      </c>
      <c r="I919" t="s">
        <v>41</v>
      </c>
      <c r="J919" t="s">
        <v>199</v>
      </c>
      <c r="K919" s="13">
        <v>8.9999999999999996E-7</v>
      </c>
      <c r="L919" t="s">
        <v>461</v>
      </c>
      <c r="O919" t="s">
        <v>462</v>
      </c>
      <c r="Q919" t="str">
        <f>IFERROR(VLOOKUP($J$2:$J$12502,Pollutant_mapping!$A$2:$B$9,2, FALSE),"")</f>
        <v/>
      </c>
    </row>
    <row r="920" spans="1:17" hidden="1">
      <c r="A920" t="s">
        <v>483</v>
      </c>
      <c r="C920" t="s">
        <v>484</v>
      </c>
      <c r="D920" t="s">
        <v>711</v>
      </c>
      <c r="E920" t="s">
        <v>39</v>
      </c>
      <c r="F920" t="s">
        <v>649</v>
      </c>
      <c r="G920" t="s">
        <v>475</v>
      </c>
      <c r="H920" t="s">
        <v>712</v>
      </c>
      <c r="I920" t="s">
        <v>41</v>
      </c>
      <c r="J920" t="s">
        <v>199</v>
      </c>
      <c r="K920" s="13">
        <v>8.9999999999999996E-7</v>
      </c>
      <c r="L920" t="s">
        <v>461</v>
      </c>
      <c r="O920" t="s">
        <v>462</v>
      </c>
      <c r="Q920" t="str">
        <f>IFERROR(VLOOKUP($J$2:$J$12502,Pollutant_mapping!$A$2:$B$9,2, FALSE),"")</f>
        <v/>
      </c>
    </row>
    <row r="921" spans="1:17" hidden="1">
      <c r="A921" t="s">
        <v>483</v>
      </c>
      <c r="C921" t="s">
        <v>484</v>
      </c>
      <c r="D921" t="s">
        <v>713</v>
      </c>
      <c r="E921" t="s">
        <v>39</v>
      </c>
      <c r="F921" t="s">
        <v>649</v>
      </c>
      <c r="G921" t="s">
        <v>475</v>
      </c>
      <c r="H921" t="s">
        <v>714</v>
      </c>
      <c r="I921" t="s">
        <v>41</v>
      </c>
      <c r="J921" t="s">
        <v>199</v>
      </c>
      <c r="K921" s="13">
        <v>8.9999999999999996E-7</v>
      </c>
      <c r="L921" t="s">
        <v>461</v>
      </c>
      <c r="O921" t="s">
        <v>462</v>
      </c>
      <c r="Q921" t="str">
        <f>IFERROR(VLOOKUP($J$2:$J$12502,Pollutant_mapping!$A$2:$B$9,2, FALSE),"")</f>
        <v/>
      </c>
    </row>
    <row r="922" spans="1:17" hidden="1">
      <c r="A922" t="s">
        <v>483</v>
      </c>
      <c r="C922" t="s">
        <v>484</v>
      </c>
      <c r="D922" t="s">
        <v>715</v>
      </c>
      <c r="E922" t="s">
        <v>39</v>
      </c>
      <c r="F922" t="s">
        <v>649</v>
      </c>
      <c r="G922" t="s">
        <v>475</v>
      </c>
      <c r="H922" t="s">
        <v>716</v>
      </c>
      <c r="I922" t="s">
        <v>41</v>
      </c>
      <c r="J922" t="s">
        <v>199</v>
      </c>
      <c r="K922" s="13">
        <v>8.9999999999999996E-7</v>
      </c>
      <c r="L922" t="s">
        <v>461</v>
      </c>
      <c r="O922" t="s">
        <v>462</v>
      </c>
      <c r="Q922" t="str">
        <f>IFERROR(VLOOKUP($J$2:$J$12502,Pollutant_mapping!$A$2:$B$9,2, FALSE),"")</f>
        <v/>
      </c>
    </row>
    <row r="923" spans="1:17" hidden="1">
      <c r="A923" t="s">
        <v>483</v>
      </c>
      <c r="C923" t="s">
        <v>484</v>
      </c>
      <c r="D923" t="s">
        <v>717</v>
      </c>
      <c r="E923" t="s">
        <v>39</v>
      </c>
      <c r="F923" t="s">
        <v>649</v>
      </c>
      <c r="G923" t="s">
        <v>475</v>
      </c>
      <c r="H923" t="s">
        <v>718</v>
      </c>
      <c r="I923" t="s">
        <v>41</v>
      </c>
      <c r="J923" t="s">
        <v>199</v>
      </c>
      <c r="K923" s="13">
        <v>8.9999999999999996E-7</v>
      </c>
      <c r="L923" t="s">
        <v>461</v>
      </c>
      <c r="O923" t="s">
        <v>462</v>
      </c>
      <c r="Q923" t="str">
        <f>IFERROR(VLOOKUP($J$2:$J$12502,Pollutant_mapping!$A$2:$B$9,2, FALSE),"")</f>
        <v/>
      </c>
    </row>
    <row r="924" spans="1:17" hidden="1">
      <c r="A924" t="s">
        <v>483</v>
      </c>
      <c r="C924" t="s">
        <v>484</v>
      </c>
      <c r="D924" t="s">
        <v>719</v>
      </c>
      <c r="E924" t="s">
        <v>39</v>
      </c>
      <c r="F924" t="s">
        <v>649</v>
      </c>
      <c r="G924" t="s">
        <v>475</v>
      </c>
      <c r="H924" t="s">
        <v>720</v>
      </c>
      <c r="I924" t="s">
        <v>41</v>
      </c>
      <c r="J924" t="s">
        <v>199</v>
      </c>
      <c r="K924" s="13">
        <v>8.9999999999999996E-7</v>
      </c>
      <c r="L924" t="s">
        <v>461</v>
      </c>
      <c r="O924" t="s">
        <v>462</v>
      </c>
      <c r="Q924" t="str">
        <f>IFERROR(VLOOKUP($J$2:$J$12502,Pollutant_mapping!$A$2:$B$9,2, FALSE),"")</f>
        <v/>
      </c>
    </row>
    <row r="925" spans="1:17" hidden="1">
      <c r="A925" t="s">
        <v>483</v>
      </c>
      <c r="C925" t="s">
        <v>484</v>
      </c>
      <c r="D925" t="s">
        <v>721</v>
      </c>
      <c r="E925" t="s">
        <v>39</v>
      </c>
      <c r="F925" t="s">
        <v>649</v>
      </c>
      <c r="G925" t="s">
        <v>475</v>
      </c>
      <c r="H925" t="s">
        <v>722</v>
      </c>
      <c r="I925" t="s">
        <v>41</v>
      </c>
      <c r="J925" t="s">
        <v>199</v>
      </c>
      <c r="K925" s="13">
        <v>8.9999999999999996E-7</v>
      </c>
      <c r="L925" t="s">
        <v>461</v>
      </c>
      <c r="O925" t="s">
        <v>462</v>
      </c>
      <c r="Q925" t="str">
        <f>IFERROR(VLOOKUP($J$2:$J$12502,Pollutant_mapping!$A$2:$B$9,2, FALSE),"")</f>
        <v/>
      </c>
    </row>
    <row r="926" spans="1:17" hidden="1">
      <c r="A926" t="s">
        <v>483</v>
      </c>
      <c r="C926" t="s">
        <v>484</v>
      </c>
      <c r="D926" t="s">
        <v>723</v>
      </c>
      <c r="E926" t="s">
        <v>39</v>
      </c>
      <c r="F926" t="s">
        <v>649</v>
      </c>
      <c r="G926" t="s">
        <v>475</v>
      </c>
      <c r="H926" t="s">
        <v>724</v>
      </c>
      <c r="I926" t="s">
        <v>41</v>
      </c>
      <c r="J926" t="s">
        <v>199</v>
      </c>
      <c r="K926" s="13">
        <v>8.9999999999999996E-7</v>
      </c>
      <c r="L926" t="s">
        <v>461</v>
      </c>
      <c r="O926" t="s">
        <v>462</v>
      </c>
      <c r="Q926" t="str">
        <f>IFERROR(VLOOKUP($J$2:$J$12502,Pollutant_mapping!$A$2:$B$9,2, FALSE),"")</f>
        <v/>
      </c>
    </row>
    <row r="927" spans="1:17" hidden="1">
      <c r="A927" t="s">
        <v>483</v>
      </c>
      <c r="C927" t="s">
        <v>484</v>
      </c>
      <c r="D927" t="s">
        <v>725</v>
      </c>
      <c r="E927" t="s">
        <v>39</v>
      </c>
      <c r="F927" t="s">
        <v>649</v>
      </c>
      <c r="G927" t="s">
        <v>475</v>
      </c>
      <c r="H927" t="s">
        <v>726</v>
      </c>
      <c r="I927" t="s">
        <v>41</v>
      </c>
      <c r="J927" t="s">
        <v>199</v>
      </c>
      <c r="K927" s="13">
        <v>8.9999999999999996E-7</v>
      </c>
      <c r="L927" t="s">
        <v>461</v>
      </c>
      <c r="O927" t="s">
        <v>462</v>
      </c>
      <c r="Q927" t="str">
        <f>IFERROR(VLOOKUP($J$2:$J$12502,Pollutant_mapping!$A$2:$B$9,2, FALSE),"")</f>
        <v/>
      </c>
    </row>
    <row r="928" spans="1:17" hidden="1">
      <c r="A928" t="s">
        <v>483</v>
      </c>
      <c r="C928" t="s">
        <v>484</v>
      </c>
      <c r="D928" t="s">
        <v>727</v>
      </c>
      <c r="E928" t="s">
        <v>39</v>
      </c>
      <c r="F928" t="s">
        <v>649</v>
      </c>
      <c r="G928" t="s">
        <v>475</v>
      </c>
      <c r="H928" t="s">
        <v>728</v>
      </c>
      <c r="I928" t="s">
        <v>41</v>
      </c>
      <c r="J928" t="s">
        <v>199</v>
      </c>
      <c r="K928" s="13">
        <v>8.9999999999999996E-7</v>
      </c>
      <c r="L928" t="s">
        <v>461</v>
      </c>
      <c r="O928" t="s">
        <v>462</v>
      </c>
      <c r="Q928" t="str">
        <f>IFERROR(VLOOKUP($J$2:$J$12502,Pollutant_mapping!$A$2:$B$9,2, FALSE),"")</f>
        <v/>
      </c>
    </row>
    <row r="929" spans="1:17" hidden="1">
      <c r="A929" t="s">
        <v>483</v>
      </c>
      <c r="C929" t="s">
        <v>484</v>
      </c>
      <c r="D929" t="s">
        <v>729</v>
      </c>
      <c r="E929" t="s">
        <v>39</v>
      </c>
      <c r="F929" t="s">
        <v>649</v>
      </c>
      <c r="G929" t="s">
        <v>475</v>
      </c>
      <c r="H929" t="s">
        <v>730</v>
      </c>
      <c r="I929" t="s">
        <v>41</v>
      </c>
      <c r="J929" t="s">
        <v>199</v>
      </c>
      <c r="K929" s="13">
        <v>8.9999999999999996E-7</v>
      </c>
      <c r="L929" t="s">
        <v>461</v>
      </c>
      <c r="O929" t="s">
        <v>462</v>
      </c>
      <c r="Q929" t="str">
        <f>IFERROR(VLOOKUP($J$2:$J$12502,Pollutant_mapping!$A$2:$B$9,2, FALSE),"")</f>
        <v/>
      </c>
    </row>
    <row r="930" spans="1:17" hidden="1">
      <c r="A930" t="s">
        <v>483</v>
      </c>
      <c r="C930" t="s">
        <v>484</v>
      </c>
      <c r="D930" t="s">
        <v>731</v>
      </c>
      <c r="E930" t="s">
        <v>39</v>
      </c>
      <c r="F930" t="s">
        <v>649</v>
      </c>
      <c r="G930" t="s">
        <v>475</v>
      </c>
      <c r="H930" t="s">
        <v>732</v>
      </c>
      <c r="I930" t="s">
        <v>41</v>
      </c>
      <c r="J930" t="s">
        <v>199</v>
      </c>
      <c r="K930" s="13">
        <v>8.9999999999999996E-7</v>
      </c>
      <c r="L930" t="s">
        <v>461</v>
      </c>
      <c r="O930" t="s">
        <v>462</v>
      </c>
      <c r="Q930" t="str">
        <f>IFERROR(VLOOKUP($J$2:$J$12502,Pollutant_mapping!$A$2:$B$9,2, FALSE),"")</f>
        <v/>
      </c>
    </row>
    <row r="931" spans="1:17" hidden="1">
      <c r="A931" t="s">
        <v>483</v>
      </c>
      <c r="C931" t="s">
        <v>484</v>
      </c>
      <c r="D931" t="s">
        <v>733</v>
      </c>
      <c r="E931" t="s">
        <v>39</v>
      </c>
      <c r="F931" t="s">
        <v>649</v>
      </c>
      <c r="G931" t="s">
        <v>475</v>
      </c>
      <c r="H931" t="s">
        <v>734</v>
      </c>
      <c r="I931" t="s">
        <v>41</v>
      </c>
      <c r="J931" t="s">
        <v>199</v>
      </c>
      <c r="K931" s="13">
        <v>8.9999999999999996E-7</v>
      </c>
      <c r="L931" t="s">
        <v>461</v>
      </c>
      <c r="O931" t="s">
        <v>462</v>
      </c>
      <c r="Q931" t="str">
        <f>IFERROR(VLOOKUP($J$2:$J$12502,Pollutant_mapping!$A$2:$B$9,2, FALSE),"")</f>
        <v/>
      </c>
    </row>
    <row r="932" spans="1:17" hidden="1">
      <c r="A932" t="s">
        <v>483</v>
      </c>
      <c r="C932" t="s">
        <v>484</v>
      </c>
      <c r="D932" t="s">
        <v>735</v>
      </c>
      <c r="E932" t="s">
        <v>39</v>
      </c>
      <c r="F932" t="s">
        <v>649</v>
      </c>
      <c r="G932" t="s">
        <v>475</v>
      </c>
      <c r="H932" t="s">
        <v>736</v>
      </c>
      <c r="I932" t="s">
        <v>41</v>
      </c>
      <c r="J932" t="s">
        <v>199</v>
      </c>
      <c r="K932" s="13">
        <v>8.9999999999999996E-7</v>
      </c>
      <c r="L932" t="s">
        <v>461</v>
      </c>
      <c r="O932" t="s">
        <v>462</v>
      </c>
      <c r="Q932" t="str">
        <f>IFERROR(VLOOKUP($J$2:$J$12502,Pollutant_mapping!$A$2:$B$9,2, FALSE),"")</f>
        <v/>
      </c>
    </row>
    <row r="933" spans="1:17" hidden="1">
      <c r="A933" t="s">
        <v>483</v>
      </c>
      <c r="C933" t="s">
        <v>484</v>
      </c>
      <c r="D933" t="s">
        <v>737</v>
      </c>
      <c r="E933" t="s">
        <v>39</v>
      </c>
      <c r="F933" t="s">
        <v>649</v>
      </c>
      <c r="G933" t="s">
        <v>475</v>
      </c>
      <c r="H933" t="s">
        <v>738</v>
      </c>
      <c r="I933" t="s">
        <v>41</v>
      </c>
      <c r="J933" t="s">
        <v>199</v>
      </c>
      <c r="K933" s="13">
        <v>8.9999999999999996E-7</v>
      </c>
      <c r="L933" t="s">
        <v>461</v>
      </c>
      <c r="O933" t="s">
        <v>462</v>
      </c>
      <c r="Q933" t="str">
        <f>IFERROR(VLOOKUP($J$2:$J$12502,Pollutant_mapping!$A$2:$B$9,2, FALSE),"")</f>
        <v/>
      </c>
    </row>
    <row r="934" spans="1:17" hidden="1">
      <c r="A934" t="s">
        <v>483</v>
      </c>
      <c r="C934" t="s">
        <v>484</v>
      </c>
      <c r="D934" t="s">
        <v>739</v>
      </c>
      <c r="E934" t="s">
        <v>39</v>
      </c>
      <c r="F934" t="s">
        <v>649</v>
      </c>
      <c r="G934" t="s">
        <v>475</v>
      </c>
      <c r="H934" t="s">
        <v>740</v>
      </c>
      <c r="I934" t="s">
        <v>41</v>
      </c>
      <c r="J934" t="s">
        <v>199</v>
      </c>
      <c r="K934" s="13">
        <v>8.9999999999999996E-7</v>
      </c>
      <c r="L934" t="s">
        <v>461</v>
      </c>
      <c r="O934" t="s">
        <v>462</v>
      </c>
      <c r="Q934" t="str">
        <f>IFERROR(VLOOKUP($J$2:$J$12502,Pollutant_mapping!$A$2:$B$9,2, FALSE),"")</f>
        <v/>
      </c>
    </row>
    <row r="935" spans="1:17" hidden="1">
      <c r="A935" t="s">
        <v>483</v>
      </c>
      <c r="C935" t="s">
        <v>484</v>
      </c>
      <c r="D935" t="s">
        <v>741</v>
      </c>
      <c r="E935" t="s">
        <v>39</v>
      </c>
      <c r="F935" t="s">
        <v>649</v>
      </c>
      <c r="G935" t="s">
        <v>475</v>
      </c>
      <c r="H935" t="s">
        <v>742</v>
      </c>
      <c r="I935" t="s">
        <v>41</v>
      </c>
      <c r="J935" t="s">
        <v>199</v>
      </c>
      <c r="K935" s="13">
        <v>8.9999999999999996E-7</v>
      </c>
      <c r="L935" t="s">
        <v>461</v>
      </c>
      <c r="O935" t="s">
        <v>462</v>
      </c>
      <c r="Q935" t="str">
        <f>IFERROR(VLOOKUP($J$2:$J$12502,Pollutant_mapping!$A$2:$B$9,2, FALSE),"")</f>
        <v/>
      </c>
    </row>
    <row r="936" spans="1:17" hidden="1">
      <c r="A936" t="s">
        <v>483</v>
      </c>
      <c r="C936" t="s">
        <v>484</v>
      </c>
      <c r="D936" t="s">
        <v>743</v>
      </c>
      <c r="E936" t="s">
        <v>39</v>
      </c>
      <c r="F936" t="s">
        <v>649</v>
      </c>
      <c r="G936" t="s">
        <v>475</v>
      </c>
      <c r="H936" t="s">
        <v>744</v>
      </c>
      <c r="I936" t="s">
        <v>41</v>
      </c>
      <c r="J936" t="s">
        <v>199</v>
      </c>
      <c r="K936" s="13">
        <v>8.9999999999999996E-7</v>
      </c>
      <c r="L936" t="s">
        <v>461</v>
      </c>
      <c r="O936" t="s">
        <v>462</v>
      </c>
      <c r="Q936" t="str">
        <f>IFERROR(VLOOKUP($J$2:$J$12502,Pollutant_mapping!$A$2:$B$9,2, FALSE),"")</f>
        <v/>
      </c>
    </row>
    <row r="937" spans="1:17" hidden="1">
      <c r="A937" t="s">
        <v>483</v>
      </c>
      <c r="C937" t="s">
        <v>484</v>
      </c>
      <c r="D937" t="s">
        <v>745</v>
      </c>
      <c r="E937" t="s">
        <v>39</v>
      </c>
      <c r="F937" t="s">
        <v>649</v>
      </c>
      <c r="G937" t="s">
        <v>475</v>
      </c>
      <c r="H937" t="s">
        <v>746</v>
      </c>
      <c r="I937" t="s">
        <v>41</v>
      </c>
      <c r="J937" t="s">
        <v>199</v>
      </c>
      <c r="K937" s="13">
        <v>8.9999999999999996E-7</v>
      </c>
      <c r="L937" t="s">
        <v>461</v>
      </c>
      <c r="O937" t="s">
        <v>462</v>
      </c>
      <c r="Q937" t="str">
        <f>IFERROR(VLOOKUP($J$2:$J$12502,Pollutant_mapping!$A$2:$B$9,2, FALSE),"")</f>
        <v/>
      </c>
    </row>
    <row r="938" spans="1:17" hidden="1">
      <c r="A938" t="s">
        <v>455</v>
      </c>
      <c r="B938" t="s">
        <v>456</v>
      </c>
      <c r="C938" t="s">
        <v>457</v>
      </c>
      <c r="D938" t="s">
        <v>644</v>
      </c>
      <c r="E938" t="s">
        <v>39</v>
      </c>
      <c r="F938" t="s">
        <v>459</v>
      </c>
      <c r="G938" t="s">
        <v>496</v>
      </c>
      <c r="H938" t="s">
        <v>645</v>
      </c>
      <c r="I938" t="s">
        <v>41</v>
      </c>
      <c r="J938" t="s">
        <v>198</v>
      </c>
      <c r="K938" s="13">
        <v>1.0300000000000001E-6</v>
      </c>
      <c r="L938" t="s">
        <v>461</v>
      </c>
      <c r="O938" t="s">
        <v>462</v>
      </c>
      <c r="Q938" t="str">
        <f>IFERROR(VLOOKUP($J$2:$J$12502,Pollutant_mapping!$A$2:$B$9,2, FALSE),"")</f>
        <v/>
      </c>
    </row>
    <row r="939" spans="1:17" hidden="1">
      <c r="A939" t="s">
        <v>471</v>
      </c>
      <c r="C939" t="s">
        <v>472</v>
      </c>
      <c r="D939" t="s">
        <v>646</v>
      </c>
      <c r="E939" t="s">
        <v>39</v>
      </c>
      <c r="F939" t="s">
        <v>474</v>
      </c>
      <c r="G939" t="s">
        <v>496</v>
      </c>
      <c r="H939" t="s">
        <v>647</v>
      </c>
      <c r="I939" t="s">
        <v>41</v>
      </c>
      <c r="J939" t="s">
        <v>198</v>
      </c>
      <c r="K939" s="13">
        <v>1.0300000000000001E-6</v>
      </c>
      <c r="L939" t="s">
        <v>461</v>
      </c>
      <c r="O939" t="s">
        <v>462</v>
      </c>
      <c r="Q939" t="str">
        <f>IFERROR(VLOOKUP($J$2:$J$12502,Pollutant_mapping!$A$2:$B$9,2, FALSE),"")</f>
        <v/>
      </c>
    </row>
    <row r="940" spans="1:17" hidden="1">
      <c r="A940" t="s">
        <v>483</v>
      </c>
      <c r="C940" t="s">
        <v>484</v>
      </c>
      <c r="D940" t="s">
        <v>648</v>
      </c>
      <c r="E940" t="s">
        <v>39</v>
      </c>
      <c r="F940" t="s">
        <v>649</v>
      </c>
      <c r="G940" t="s">
        <v>496</v>
      </c>
      <c r="H940" t="s">
        <v>650</v>
      </c>
      <c r="I940" t="s">
        <v>41</v>
      </c>
      <c r="J940" t="s">
        <v>198</v>
      </c>
      <c r="K940" s="13">
        <v>1.0300000000000001E-6</v>
      </c>
      <c r="L940" t="s">
        <v>461</v>
      </c>
      <c r="O940" t="s">
        <v>462</v>
      </c>
      <c r="Q940" t="str">
        <f>IFERROR(VLOOKUP($J$2:$J$12502,Pollutant_mapping!$A$2:$B$9,2, FALSE),"")</f>
        <v/>
      </c>
    </row>
    <row r="941" spans="1:17" hidden="1">
      <c r="A941" t="s">
        <v>455</v>
      </c>
      <c r="B941" t="s">
        <v>456</v>
      </c>
      <c r="C941" t="s">
        <v>457</v>
      </c>
      <c r="D941" t="s">
        <v>651</v>
      </c>
      <c r="E941" t="s">
        <v>39</v>
      </c>
      <c r="F941" t="s">
        <v>459</v>
      </c>
      <c r="G941" t="s">
        <v>496</v>
      </c>
      <c r="H941" t="s">
        <v>652</v>
      </c>
      <c r="I941" t="s">
        <v>41</v>
      </c>
      <c r="J941" t="s">
        <v>198</v>
      </c>
      <c r="K941" s="13">
        <v>1.0300000000000001E-6</v>
      </c>
      <c r="L941" t="s">
        <v>461</v>
      </c>
      <c r="O941" t="s">
        <v>462</v>
      </c>
      <c r="Q941" t="str">
        <f>IFERROR(VLOOKUP($J$2:$J$12502,Pollutant_mapping!$A$2:$B$9,2, FALSE),"")</f>
        <v/>
      </c>
    </row>
    <row r="942" spans="1:17" hidden="1">
      <c r="A942" t="s">
        <v>455</v>
      </c>
      <c r="B942" t="s">
        <v>456</v>
      </c>
      <c r="C942" t="s">
        <v>457</v>
      </c>
      <c r="D942" t="s">
        <v>653</v>
      </c>
      <c r="E942" t="s">
        <v>39</v>
      </c>
      <c r="F942" t="s">
        <v>459</v>
      </c>
      <c r="G942" t="s">
        <v>496</v>
      </c>
      <c r="H942" t="s">
        <v>654</v>
      </c>
      <c r="I942" t="s">
        <v>41</v>
      </c>
      <c r="J942" t="s">
        <v>198</v>
      </c>
      <c r="K942" s="13">
        <v>1.0300000000000001E-6</v>
      </c>
      <c r="L942" t="s">
        <v>461</v>
      </c>
      <c r="O942" t="s">
        <v>462</v>
      </c>
      <c r="Q942" t="str">
        <f>IFERROR(VLOOKUP($J$2:$J$12502,Pollutant_mapping!$A$2:$B$9,2, FALSE),"")</f>
        <v/>
      </c>
    </row>
    <row r="943" spans="1:17" hidden="1">
      <c r="A943" t="s">
        <v>455</v>
      </c>
      <c r="B943" t="s">
        <v>456</v>
      </c>
      <c r="C943" t="s">
        <v>457</v>
      </c>
      <c r="D943" t="s">
        <v>655</v>
      </c>
      <c r="E943" t="s">
        <v>39</v>
      </c>
      <c r="F943" t="s">
        <v>459</v>
      </c>
      <c r="G943" t="s">
        <v>496</v>
      </c>
      <c r="H943" t="s">
        <v>656</v>
      </c>
      <c r="I943" t="s">
        <v>41</v>
      </c>
      <c r="J943" t="s">
        <v>198</v>
      </c>
      <c r="K943" s="13">
        <v>1.0300000000000001E-6</v>
      </c>
      <c r="L943" t="s">
        <v>461</v>
      </c>
      <c r="O943" t="s">
        <v>462</v>
      </c>
      <c r="Q943" t="str">
        <f>IFERROR(VLOOKUP($J$2:$J$12502,Pollutant_mapping!$A$2:$B$9,2, FALSE),"")</f>
        <v/>
      </c>
    </row>
    <row r="944" spans="1:17" hidden="1">
      <c r="A944" t="s">
        <v>455</v>
      </c>
      <c r="B944" t="s">
        <v>456</v>
      </c>
      <c r="C944" t="s">
        <v>457</v>
      </c>
      <c r="D944" t="s">
        <v>657</v>
      </c>
      <c r="E944" t="s">
        <v>39</v>
      </c>
      <c r="F944" t="s">
        <v>459</v>
      </c>
      <c r="G944" t="s">
        <v>496</v>
      </c>
      <c r="H944" t="s">
        <v>658</v>
      </c>
      <c r="I944" t="s">
        <v>41</v>
      </c>
      <c r="J944" t="s">
        <v>198</v>
      </c>
      <c r="K944" s="13">
        <v>1.0300000000000001E-6</v>
      </c>
      <c r="L944" t="s">
        <v>461</v>
      </c>
      <c r="O944" t="s">
        <v>462</v>
      </c>
      <c r="Q944" t="str">
        <f>IFERROR(VLOOKUP($J$2:$J$12502,Pollutant_mapping!$A$2:$B$9,2, FALSE),"")</f>
        <v/>
      </c>
    </row>
    <row r="945" spans="1:17" hidden="1">
      <c r="A945" t="s">
        <v>455</v>
      </c>
      <c r="B945" t="s">
        <v>456</v>
      </c>
      <c r="C945" t="s">
        <v>457</v>
      </c>
      <c r="D945" t="s">
        <v>659</v>
      </c>
      <c r="E945" t="s">
        <v>39</v>
      </c>
      <c r="F945" t="s">
        <v>459</v>
      </c>
      <c r="G945" t="s">
        <v>496</v>
      </c>
      <c r="H945" t="s">
        <v>660</v>
      </c>
      <c r="I945" t="s">
        <v>41</v>
      </c>
      <c r="J945" t="s">
        <v>198</v>
      </c>
      <c r="K945" s="13">
        <v>1.0300000000000001E-6</v>
      </c>
      <c r="L945" t="s">
        <v>461</v>
      </c>
      <c r="O945" t="s">
        <v>462</v>
      </c>
      <c r="Q945" t="str">
        <f>IFERROR(VLOOKUP($J$2:$J$12502,Pollutant_mapping!$A$2:$B$9,2, FALSE),"")</f>
        <v/>
      </c>
    </row>
    <row r="946" spans="1:17" hidden="1">
      <c r="A946" t="s">
        <v>455</v>
      </c>
      <c r="B946" t="s">
        <v>456</v>
      </c>
      <c r="C946" t="s">
        <v>457</v>
      </c>
      <c r="D946" t="s">
        <v>661</v>
      </c>
      <c r="E946" t="s">
        <v>39</v>
      </c>
      <c r="F946" t="s">
        <v>459</v>
      </c>
      <c r="G946" t="s">
        <v>496</v>
      </c>
      <c r="H946" t="s">
        <v>662</v>
      </c>
      <c r="I946" t="s">
        <v>41</v>
      </c>
      <c r="J946" t="s">
        <v>198</v>
      </c>
      <c r="K946" s="13">
        <v>1.0300000000000001E-6</v>
      </c>
      <c r="L946" t="s">
        <v>461</v>
      </c>
      <c r="O946" t="s">
        <v>462</v>
      </c>
      <c r="Q946" t="str">
        <f>IFERROR(VLOOKUP($J$2:$J$12502,Pollutant_mapping!$A$2:$B$9,2, FALSE),"")</f>
        <v/>
      </c>
    </row>
    <row r="947" spans="1:17" hidden="1">
      <c r="A947" t="s">
        <v>455</v>
      </c>
      <c r="B947" t="s">
        <v>456</v>
      </c>
      <c r="C947" t="s">
        <v>457</v>
      </c>
      <c r="D947" t="s">
        <v>663</v>
      </c>
      <c r="E947" t="s">
        <v>39</v>
      </c>
      <c r="F947" t="s">
        <v>459</v>
      </c>
      <c r="G947" t="s">
        <v>496</v>
      </c>
      <c r="H947" t="s">
        <v>664</v>
      </c>
      <c r="I947" t="s">
        <v>41</v>
      </c>
      <c r="J947" t="s">
        <v>198</v>
      </c>
      <c r="K947" s="13">
        <v>1.0300000000000001E-6</v>
      </c>
      <c r="L947" t="s">
        <v>461</v>
      </c>
      <c r="O947" t="s">
        <v>462</v>
      </c>
      <c r="Q947" t="str">
        <f>IFERROR(VLOOKUP($J$2:$J$12502,Pollutant_mapping!$A$2:$B$9,2, FALSE),"")</f>
        <v/>
      </c>
    </row>
    <row r="948" spans="1:17" hidden="1">
      <c r="A948" t="s">
        <v>455</v>
      </c>
      <c r="B948" t="s">
        <v>456</v>
      </c>
      <c r="C948" t="s">
        <v>457</v>
      </c>
      <c r="D948" t="s">
        <v>665</v>
      </c>
      <c r="E948" t="s">
        <v>39</v>
      </c>
      <c r="F948" t="s">
        <v>459</v>
      </c>
      <c r="G948" t="s">
        <v>496</v>
      </c>
      <c r="H948" t="s">
        <v>666</v>
      </c>
      <c r="I948" t="s">
        <v>41</v>
      </c>
      <c r="J948" t="s">
        <v>198</v>
      </c>
      <c r="K948" s="13">
        <v>1.0300000000000001E-6</v>
      </c>
      <c r="L948" t="s">
        <v>461</v>
      </c>
      <c r="O948" t="s">
        <v>462</v>
      </c>
      <c r="Q948" t="str">
        <f>IFERROR(VLOOKUP($J$2:$J$12502,Pollutant_mapping!$A$2:$B$9,2, FALSE),"")</f>
        <v/>
      </c>
    </row>
    <row r="949" spans="1:17" hidden="1">
      <c r="A949" t="s">
        <v>455</v>
      </c>
      <c r="B949" t="s">
        <v>456</v>
      </c>
      <c r="C949" t="s">
        <v>457</v>
      </c>
      <c r="D949" t="s">
        <v>667</v>
      </c>
      <c r="E949" t="s">
        <v>39</v>
      </c>
      <c r="F949" t="s">
        <v>459</v>
      </c>
      <c r="G949" t="s">
        <v>496</v>
      </c>
      <c r="H949" t="s">
        <v>668</v>
      </c>
      <c r="I949" t="s">
        <v>41</v>
      </c>
      <c r="J949" t="s">
        <v>198</v>
      </c>
      <c r="K949" s="13">
        <v>1.0300000000000001E-6</v>
      </c>
      <c r="L949" t="s">
        <v>461</v>
      </c>
      <c r="O949" t="s">
        <v>462</v>
      </c>
      <c r="Q949" t="str">
        <f>IFERROR(VLOOKUP($J$2:$J$12502,Pollutant_mapping!$A$2:$B$9,2, FALSE),"")</f>
        <v/>
      </c>
    </row>
    <row r="950" spans="1:17" hidden="1">
      <c r="A950" t="s">
        <v>455</v>
      </c>
      <c r="B950" t="s">
        <v>456</v>
      </c>
      <c r="C950" t="s">
        <v>457</v>
      </c>
      <c r="D950" t="s">
        <v>669</v>
      </c>
      <c r="E950" t="s">
        <v>39</v>
      </c>
      <c r="F950" t="s">
        <v>459</v>
      </c>
      <c r="G950" t="s">
        <v>496</v>
      </c>
      <c r="H950" t="s">
        <v>670</v>
      </c>
      <c r="I950" t="s">
        <v>41</v>
      </c>
      <c r="J950" t="s">
        <v>198</v>
      </c>
      <c r="K950" s="13">
        <v>1.0300000000000001E-6</v>
      </c>
      <c r="L950" t="s">
        <v>461</v>
      </c>
      <c r="O950" t="s">
        <v>462</v>
      </c>
      <c r="Q950" t="str">
        <f>IFERROR(VLOOKUP($J$2:$J$12502,Pollutant_mapping!$A$2:$B$9,2, FALSE),"")</f>
        <v/>
      </c>
    </row>
    <row r="951" spans="1:17" hidden="1">
      <c r="A951" t="s">
        <v>455</v>
      </c>
      <c r="B951" t="s">
        <v>456</v>
      </c>
      <c r="C951" t="s">
        <v>457</v>
      </c>
      <c r="D951" t="s">
        <v>671</v>
      </c>
      <c r="E951" t="s">
        <v>39</v>
      </c>
      <c r="F951" t="s">
        <v>459</v>
      </c>
      <c r="G951" t="s">
        <v>496</v>
      </c>
      <c r="H951" t="s">
        <v>672</v>
      </c>
      <c r="I951" t="s">
        <v>41</v>
      </c>
      <c r="J951" t="s">
        <v>198</v>
      </c>
      <c r="K951" s="13">
        <v>1.0300000000000001E-6</v>
      </c>
      <c r="L951" t="s">
        <v>461</v>
      </c>
      <c r="O951" t="s">
        <v>462</v>
      </c>
      <c r="Q951" t="str">
        <f>IFERROR(VLOOKUP($J$2:$J$12502,Pollutant_mapping!$A$2:$B$9,2, FALSE),"")</f>
        <v/>
      </c>
    </row>
    <row r="952" spans="1:17" hidden="1">
      <c r="A952" t="s">
        <v>455</v>
      </c>
      <c r="B952" t="s">
        <v>456</v>
      </c>
      <c r="C952" t="s">
        <v>457</v>
      </c>
      <c r="D952" t="s">
        <v>673</v>
      </c>
      <c r="E952" t="s">
        <v>39</v>
      </c>
      <c r="F952" t="s">
        <v>459</v>
      </c>
      <c r="G952" t="s">
        <v>496</v>
      </c>
      <c r="H952" t="s">
        <v>674</v>
      </c>
      <c r="I952" t="s">
        <v>41</v>
      </c>
      <c r="J952" t="s">
        <v>198</v>
      </c>
      <c r="K952" s="13">
        <v>1.0300000000000001E-6</v>
      </c>
      <c r="L952" t="s">
        <v>461</v>
      </c>
      <c r="O952" t="s">
        <v>462</v>
      </c>
      <c r="Q952" t="str">
        <f>IFERROR(VLOOKUP($J$2:$J$12502,Pollutant_mapping!$A$2:$B$9,2, FALSE),"")</f>
        <v/>
      </c>
    </row>
    <row r="953" spans="1:17" hidden="1">
      <c r="A953" t="s">
        <v>455</v>
      </c>
      <c r="B953" t="s">
        <v>456</v>
      </c>
      <c r="C953" t="s">
        <v>457</v>
      </c>
      <c r="D953" t="s">
        <v>675</v>
      </c>
      <c r="E953" t="s">
        <v>39</v>
      </c>
      <c r="F953" t="s">
        <v>459</v>
      </c>
      <c r="G953" t="s">
        <v>496</v>
      </c>
      <c r="H953" t="s">
        <v>676</v>
      </c>
      <c r="I953" t="s">
        <v>41</v>
      </c>
      <c r="J953" t="s">
        <v>198</v>
      </c>
      <c r="K953" s="13">
        <v>1.0300000000000001E-6</v>
      </c>
      <c r="L953" t="s">
        <v>461</v>
      </c>
      <c r="O953" t="s">
        <v>462</v>
      </c>
      <c r="Q953" t="str">
        <f>IFERROR(VLOOKUP($J$2:$J$12502,Pollutant_mapping!$A$2:$B$9,2, FALSE),"")</f>
        <v/>
      </c>
    </row>
    <row r="954" spans="1:17" hidden="1">
      <c r="A954" t="s">
        <v>455</v>
      </c>
      <c r="B954" t="s">
        <v>456</v>
      </c>
      <c r="C954" t="s">
        <v>457</v>
      </c>
      <c r="D954" t="s">
        <v>677</v>
      </c>
      <c r="E954" t="s">
        <v>39</v>
      </c>
      <c r="F954" t="s">
        <v>459</v>
      </c>
      <c r="G954" t="s">
        <v>496</v>
      </c>
      <c r="H954" t="s">
        <v>678</v>
      </c>
      <c r="I954" t="s">
        <v>41</v>
      </c>
      <c r="J954" t="s">
        <v>198</v>
      </c>
      <c r="K954" s="13">
        <v>1.0300000000000001E-6</v>
      </c>
      <c r="L954" t="s">
        <v>461</v>
      </c>
      <c r="O954" t="s">
        <v>462</v>
      </c>
      <c r="Q954" t="str">
        <f>IFERROR(VLOOKUP($J$2:$J$12502,Pollutant_mapping!$A$2:$B$9,2, FALSE),"")</f>
        <v/>
      </c>
    </row>
    <row r="955" spans="1:17" hidden="1">
      <c r="A955" t="s">
        <v>455</v>
      </c>
      <c r="B955" t="s">
        <v>456</v>
      </c>
      <c r="C955" t="s">
        <v>457</v>
      </c>
      <c r="D955" t="s">
        <v>679</v>
      </c>
      <c r="E955" t="s">
        <v>39</v>
      </c>
      <c r="F955" t="s">
        <v>459</v>
      </c>
      <c r="G955" t="s">
        <v>496</v>
      </c>
      <c r="H955" t="s">
        <v>680</v>
      </c>
      <c r="I955" t="s">
        <v>41</v>
      </c>
      <c r="J955" t="s">
        <v>198</v>
      </c>
      <c r="K955" s="13">
        <v>1.0300000000000001E-6</v>
      </c>
      <c r="L955" t="s">
        <v>461</v>
      </c>
      <c r="O955" t="s">
        <v>462</v>
      </c>
      <c r="Q955" t="str">
        <f>IFERROR(VLOOKUP($J$2:$J$12502,Pollutant_mapping!$A$2:$B$9,2, FALSE),"")</f>
        <v/>
      </c>
    </row>
    <row r="956" spans="1:17" hidden="1">
      <c r="A956" t="s">
        <v>455</v>
      </c>
      <c r="B956" t="s">
        <v>456</v>
      </c>
      <c r="C956" t="s">
        <v>457</v>
      </c>
      <c r="D956" t="s">
        <v>681</v>
      </c>
      <c r="E956" t="s">
        <v>39</v>
      </c>
      <c r="F956" t="s">
        <v>459</v>
      </c>
      <c r="G956" t="s">
        <v>496</v>
      </c>
      <c r="H956" t="s">
        <v>682</v>
      </c>
      <c r="I956" t="s">
        <v>41</v>
      </c>
      <c r="J956" t="s">
        <v>198</v>
      </c>
      <c r="K956" s="13">
        <v>1.0300000000000001E-6</v>
      </c>
      <c r="L956" t="s">
        <v>461</v>
      </c>
      <c r="O956" t="s">
        <v>462</v>
      </c>
      <c r="Q956" t="str">
        <f>IFERROR(VLOOKUP($J$2:$J$12502,Pollutant_mapping!$A$2:$B$9,2, FALSE),"")</f>
        <v/>
      </c>
    </row>
    <row r="957" spans="1:17" hidden="1">
      <c r="A957" t="s">
        <v>455</v>
      </c>
      <c r="B957" t="s">
        <v>456</v>
      </c>
      <c r="C957" t="s">
        <v>457</v>
      </c>
      <c r="D957" t="s">
        <v>683</v>
      </c>
      <c r="E957" t="s">
        <v>39</v>
      </c>
      <c r="F957" t="s">
        <v>459</v>
      </c>
      <c r="G957" t="s">
        <v>496</v>
      </c>
      <c r="H957" t="s">
        <v>684</v>
      </c>
      <c r="I957" t="s">
        <v>41</v>
      </c>
      <c r="J957" t="s">
        <v>198</v>
      </c>
      <c r="K957" s="13">
        <v>1.0300000000000001E-6</v>
      </c>
      <c r="L957" t="s">
        <v>461</v>
      </c>
      <c r="O957" t="s">
        <v>462</v>
      </c>
      <c r="Q957" t="str">
        <f>IFERROR(VLOOKUP($J$2:$J$12502,Pollutant_mapping!$A$2:$B$9,2, FALSE),"")</f>
        <v/>
      </c>
    </row>
    <row r="958" spans="1:17" hidden="1">
      <c r="A958" t="s">
        <v>491</v>
      </c>
      <c r="B958" t="s">
        <v>492</v>
      </c>
      <c r="C958" t="s">
        <v>493</v>
      </c>
      <c r="D958" t="s">
        <v>747</v>
      </c>
      <c r="E958" t="s">
        <v>39</v>
      </c>
      <c r="F958" t="s">
        <v>546</v>
      </c>
      <c r="G958" t="s">
        <v>547</v>
      </c>
      <c r="H958" t="s">
        <v>511</v>
      </c>
      <c r="I958" t="s">
        <v>41</v>
      </c>
      <c r="J958" t="s">
        <v>131</v>
      </c>
      <c r="K958" s="13">
        <v>1.06E-6</v>
      </c>
      <c r="L958" t="s">
        <v>461</v>
      </c>
      <c r="O958" t="s">
        <v>462</v>
      </c>
      <c r="Q958" t="str">
        <f>IFERROR(VLOOKUP($J$2:$J$12502,Pollutant_mapping!$A$2:$B$9,2, FALSE),"")</f>
        <v/>
      </c>
    </row>
    <row r="959" spans="1:17" hidden="1">
      <c r="A959" t="s">
        <v>491</v>
      </c>
      <c r="B959" t="s">
        <v>492</v>
      </c>
      <c r="C959" t="s">
        <v>493</v>
      </c>
      <c r="D959" t="s">
        <v>748</v>
      </c>
      <c r="E959" t="s">
        <v>39</v>
      </c>
      <c r="F959" t="s">
        <v>546</v>
      </c>
      <c r="G959" t="s">
        <v>547</v>
      </c>
      <c r="H959" t="s">
        <v>749</v>
      </c>
      <c r="I959" t="s">
        <v>41</v>
      </c>
      <c r="J959" t="s">
        <v>131</v>
      </c>
      <c r="K959" s="13">
        <v>1.1000000000000001E-6</v>
      </c>
      <c r="L959" t="s">
        <v>461</v>
      </c>
      <c r="O959" t="s">
        <v>462</v>
      </c>
      <c r="Q959" t="str">
        <f>IFERROR(VLOOKUP($J$2:$J$12502,Pollutant_mapping!$A$2:$B$9,2, FALSE),"")</f>
        <v/>
      </c>
    </row>
    <row r="960" spans="1:17" hidden="1">
      <c r="A960" t="s">
        <v>491</v>
      </c>
      <c r="B960" t="s">
        <v>492</v>
      </c>
      <c r="C960" t="s">
        <v>493</v>
      </c>
      <c r="D960" t="s">
        <v>750</v>
      </c>
      <c r="E960" t="s">
        <v>39</v>
      </c>
      <c r="F960" t="s">
        <v>546</v>
      </c>
      <c r="G960" t="s">
        <v>547</v>
      </c>
      <c r="H960" t="s">
        <v>530</v>
      </c>
      <c r="I960" t="s">
        <v>41</v>
      </c>
      <c r="J960" t="s">
        <v>131</v>
      </c>
      <c r="K960" s="13">
        <v>1.19E-6</v>
      </c>
      <c r="L960" t="s">
        <v>461</v>
      </c>
      <c r="O960" t="s">
        <v>462</v>
      </c>
      <c r="Q960" t="str">
        <f>IFERROR(VLOOKUP($J$2:$J$12502,Pollutant_mapping!$A$2:$B$9,2, FALSE),"")</f>
        <v/>
      </c>
    </row>
    <row r="961" spans="1:17" hidden="1">
      <c r="A961" t="s">
        <v>491</v>
      </c>
      <c r="B961" t="s">
        <v>492</v>
      </c>
      <c r="C961" t="s">
        <v>493</v>
      </c>
      <c r="D961" t="s">
        <v>751</v>
      </c>
      <c r="E961" t="s">
        <v>39</v>
      </c>
      <c r="F961" t="s">
        <v>546</v>
      </c>
      <c r="G961" t="s">
        <v>547</v>
      </c>
      <c r="H961" t="s">
        <v>752</v>
      </c>
      <c r="I961" t="s">
        <v>41</v>
      </c>
      <c r="J961" t="s">
        <v>131</v>
      </c>
      <c r="K961" s="13">
        <v>1.19E-6</v>
      </c>
      <c r="L961" t="s">
        <v>461</v>
      </c>
      <c r="O961" t="s">
        <v>462</v>
      </c>
      <c r="Q961" t="str">
        <f>IFERROR(VLOOKUP($J$2:$J$12502,Pollutant_mapping!$A$2:$B$9,2, FALSE),"")</f>
        <v/>
      </c>
    </row>
    <row r="962" spans="1:17" hidden="1">
      <c r="A962" t="s">
        <v>491</v>
      </c>
      <c r="B962" t="s">
        <v>492</v>
      </c>
      <c r="C962" t="s">
        <v>493</v>
      </c>
      <c r="D962" t="s">
        <v>753</v>
      </c>
      <c r="E962" t="s">
        <v>39</v>
      </c>
      <c r="F962" t="s">
        <v>546</v>
      </c>
      <c r="G962" t="s">
        <v>547</v>
      </c>
      <c r="H962" t="s">
        <v>754</v>
      </c>
      <c r="I962" t="s">
        <v>41</v>
      </c>
      <c r="J962" t="s">
        <v>131</v>
      </c>
      <c r="K962" s="13">
        <v>1.19E-6</v>
      </c>
      <c r="L962" t="s">
        <v>461</v>
      </c>
      <c r="O962" t="s">
        <v>462</v>
      </c>
      <c r="Q962" t="str">
        <f>IFERROR(VLOOKUP($J$2:$J$12502,Pollutant_mapping!$A$2:$B$9,2, FALSE),"")</f>
        <v/>
      </c>
    </row>
    <row r="963" spans="1:17" hidden="1">
      <c r="A963" t="s">
        <v>491</v>
      </c>
      <c r="B963" t="s">
        <v>492</v>
      </c>
      <c r="C963" t="s">
        <v>493</v>
      </c>
      <c r="D963" t="s">
        <v>755</v>
      </c>
      <c r="E963" t="s">
        <v>39</v>
      </c>
      <c r="F963" t="s">
        <v>546</v>
      </c>
      <c r="G963" t="s">
        <v>547</v>
      </c>
      <c r="H963" t="s">
        <v>542</v>
      </c>
      <c r="I963" t="s">
        <v>41</v>
      </c>
      <c r="J963" t="s">
        <v>131</v>
      </c>
      <c r="K963" s="13">
        <v>1.19E-6</v>
      </c>
      <c r="L963" t="s">
        <v>461</v>
      </c>
      <c r="O963" t="s">
        <v>462</v>
      </c>
      <c r="Q963" t="str">
        <f>IFERROR(VLOOKUP($J$2:$J$12502,Pollutant_mapping!$A$2:$B$9,2, FALSE),"")</f>
        <v/>
      </c>
    </row>
    <row r="964" spans="1:17" hidden="1">
      <c r="A964" t="s">
        <v>491</v>
      </c>
      <c r="B964" t="s">
        <v>492</v>
      </c>
      <c r="C964" t="s">
        <v>493</v>
      </c>
      <c r="D964" t="s">
        <v>756</v>
      </c>
      <c r="E964" t="s">
        <v>39</v>
      </c>
      <c r="F964" t="s">
        <v>546</v>
      </c>
      <c r="G964" t="s">
        <v>547</v>
      </c>
      <c r="H964" t="s">
        <v>757</v>
      </c>
      <c r="I964" t="s">
        <v>41</v>
      </c>
      <c r="J964" t="s">
        <v>131</v>
      </c>
      <c r="K964" s="13">
        <v>1.19E-6</v>
      </c>
      <c r="L964" t="s">
        <v>461</v>
      </c>
      <c r="O964" t="s">
        <v>462</v>
      </c>
      <c r="Q964" t="str">
        <f>IFERROR(VLOOKUP($J$2:$J$12502,Pollutant_mapping!$A$2:$B$9,2, FALSE),"")</f>
        <v/>
      </c>
    </row>
    <row r="965" spans="1:17" hidden="1">
      <c r="A965" t="s">
        <v>491</v>
      </c>
      <c r="B965" t="s">
        <v>492</v>
      </c>
      <c r="C965" t="s">
        <v>493</v>
      </c>
      <c r="D965" t="s">
        <v>758</v>
      </c>
      <c r="E965" t="s">
        <v>39</v>
      </c>
      <c r="F965" t="s">
        <v>546</v>
      </c>
      <c r="G965" t="s">
        <v>547</v>
      </c>
      <c r="H965" t="s">
        <v>759</v>
      </c>
      <c r="I965" t="s">
        <v>41</v>
      </c>
      <c r="J965" t="s">
        <v>131</v>
      </c>
      <c r="K965" s="13">
        <v>1.19E-6</v>
      </c>
      <c r="L965" t="s">
        <v>461</v>
      </c>
      <c r="O965" t="s">
        <v>462</v>
      </c>
      <c r="Q965" t="str">
        <f>IFERROR(VLOOKUP($J$2:$J$12502,Pollutant_mapping!$A$2:$B$9,2, FALSE),"")</f>
        <v/>
      </c>
    </row>
    <row r="966" spans="1:17" hidden="1">
      <c r="A966" t="s">
        <v>491</v>
      </c>
      <c r="B966" t="s">
        <v>492</v>
      </c>
      <c r="C966" t="s">
        <v>493</v>
      </c>
      <c r="D966" t="s">
        <v>760</v>
      </c>
      <c r="E966" t="s">
        <v>39</v>
      </c>
      <c r="F966" t="s">
        <v>546</v>
      </c>
      <c r="G966" t="s">
        <v>547</v>
      </c>
      <c r="H966" t="s">
        <v>540</v>
      </c>
      <c r="I966" t="s">
        <v>41</v>
      </c>
      <c r="J966" t="s">
        <v>131</v>
      </c>
      <c r="K966" s="13">
        <v>1.2300000000000001E-6</v>
      </c>
      <c r="L966" t="s">
        <v>461</v>
      </c>
      <c r="O966" t="s">
        <v>462</v>
      </c>
      <c r="Q966" t="str">
        <f>IFERROR(VLOOKUP($J$2:$J$12502,Pollutant_mapping!$A$2:$B$9,2, FALSE),"")</f>
        <v/>
      </c>
    </row>
    <row r="967" spans="1:17" hidden="1">
      <c r="A967" t="s">
        <v>483</v>
      </c>
      <c r="C967" t="s">
        <v>484</v>
      </c>
      <c r="D967" t="s">
        <v>761</v>
      </c>
      <c r="E967" t="s">
        <v>39</v>
      </c>
      <c r="F967" t="s">
        <v>486</v>
      </c>
      <c r="G967" t="s">
        <v>475</v>
      </c>
      <c r="H967" t="s">
        <v>762</v>
      </c>
      <c r="I967" t="s">
        <v>41</v>
      </c>
      <c r="J967" t="s">
        <v>198</v>
      </c>
      <c r="K967" s="13">
        <v>1.3999999999999999E-6</v>
      </c>
      <c r="L967" t="s">
        <v>461</v>
      </c>
      <c r="O967" t="s">
        <v>462</v>
      </c>
      <c r="Q967" t="str">
        <f>IFERROR(VLOOKUP($J$2:$J$12502,Pollutant_mapping!$A$2:$B$9,2, FALSE),"")</f>
        <v/>
      </c>
    </row>
    <row r="968" spans="1:17" hidden="1">
      <c r="A968" t="s">
        <v>483</v>
      </c>
      <c r="C968" t="s">
        <v>484</v>
      </c>
      <c r="D968" t="s">
        <v>763</v>
      </c>
      <c r="E968" t="s">
        <v>39</v>
      </c>
      <c r="F968" t="s">
        <v>486</v>
      </c>
      <c r="G968" t="s">
        <v>475</v>
      </c>
      <c r="H968" t="s">
        <v>764</v>
      </c>
      <c r="I968" t="s">
        <v>41</v>
      </c>
      <c r="J968" t="s">
        <v>198</v>
      </c>
      <c r="K968" s="13">
        <v>1.3999999999999999E-6</v>
      </c>
      <c r="L968" t="s">
        <v>461</v>
      </c>
      <c r="O968" t="s">
        <v>462</v>
      </c>
      <c r="Q968" t="str">
        <f>IFERROR(VLOOKUP($J$2:$J$12502,Pollutant_mapping!$A$2:$B$9,2, FALSE),"")</f>
        <v/>
      </c>
    </row>
    <row r="969" spans="1:17" hidden="1">
      <c r="A969" t="s">
        <v>483</v>
      </c>
      <c r="C969" t="s">
        <v>484</v>
      </c>
      <c r="D969" t="s">
        <v>765</v>
      </c>
      <c r="E969" t="s">
        <v>39</v>
      </c>
      <c r="F969" t="s">
        <v>486</v>
      </c>
      <c r="G969" t="s">
        <v>475</v>
      </c>
      <c r="H969" t="s">
        <v>766</v>
      </c>
      <c r="I969" t="s">
        <v>41</v>
      </c>
      <c r="J969" t="s">
        <v>198</v>
      </c>
      <c r="K969" s="13">
        <v>1.3999999999999999E-6</v>
      </c>
      <c r="L969" t="s">
        <v>461</v>
      </c>
      <c r="O969" t="s">
        <v>462</v>
      </c>
      <c r="Q969" t="str">
        <f>IFERROR(VLOOKUP($J$2:$J$12502,Pollutant_mapping!$A$2:$B$9,2, FALSE),"")</f>
        <v/>
      </c>
    </row>
    <row r="970" spans="1:17" hidden="1">
      <c r="A970" t="s">
        <v>483</v>
      </c>
      <c r="C970" t="s">
        <v>484</v>
      </c>
      <c r="D970" t="s">
        <v>767</v>
      </c>
      <c r="E970" t="s">
        <v>39</v>
      </c>
      <c r="F970" t="s">
        <v>486</v>
      </c>
      <c r="G970" t="s">
        <v>475</v>
      </c>
      <c r="H970" t="s">
        <v>768</v>
      </c>
      <c r="I970" t="s">
        <v>41</v>
      </c>
      <c r="J970" t="s">
        <v>198</v>
      </c>
      <c r="K970" s="13">
        <v>1.3999999999999999E-6</v>
      </c>
      <c r="L970" t="s">
        <v>461</v>
      </c>
      <c r="O970" t="s">
        <v>462</v>
      </c>
      <c r="Q970" t="str">
        <f>IFERROR(VLOOKUP($J$2:$J$12502,Pollutant_mapping!$A$2:$B$9,2, FALSE),"")</f>
        <v/>
      </c>
    </row>
    <row r="971" spans="1:17" hidden="1">
      <c r="A971" t="s">
        <v>483</v>
      </c>
      <c r="C971" t="s">
        <v>484</v>
      </c>
      <c r="D971" t="s">
        <v>769</v>
      </c>
      <c r="E971" t="s">
        <v>39</v>
      </c>
      <c r="F971" t="s">
        <v>486</v>
      </c>
      <c r="G971" t="s">
        <v>475</v>
      </c>
      <c r="H971" t="s">
        <v>770</v>
      </c>
      <c r="I971" t="s">
        <v>41</v>
      </c>
      <c r="J971" t="s">
        <v>198</v>
      </c>
      <c r="K971" s="13">
        <v>1.3999999999999999E-6</v>
      </c>
      <c r="L971" t="s">
        <v>461</v>
      </c>
      <c r="O971" t="s">
        <v>462</v>
      </c>
      <c r="Q971" t="str">
        <f>IFERROR(VLOOKUP($J$2:$J$12502,Pollutant_mapping!$A$2:$B$9,2, FALSE),"")</f>
        <v/>
      </c>
    </row>
    <row r="972" spans="1:17" hidden="1">
      <c r="A972" t="s">
        <v>483</v>
      </c>
      <c r="C972" t="s">
        <v>484</v>
      </c>
      <c r="D972" t="s">
        <v>771</v>
      </c>
      <c r="E972" t="s">
        <v>39</v>
      </c>
      <c r="F972" t="s">
        <v>486</v>
      </c>
      <c r="G972" t="s">
        <v>475</v>
      </c>
      <c r="H972" t="s">
        <v>772</v>
      </c>
      <c r="I972" t="s">
        <v>41</v>
      </c>
      <c r="J972" t="s">
        <v>198</v>
      </c>
      <c r="K972" s="13">
        <v>1.3999999999999999E-6</v>
      </c>
      <c r="L972" t="s">
        <v>461</v>
      </c>
      <c r="O972" t="s">
        <v>462</v>
      </c>
      <c r="Q972" t="str">
        <f>IFERROR(VLOOKUP($J$2:$J$12502,Pollutant_mapping!$A$2:$B$9,2, FALSE),"")</f>
        <v/>
      </c>
    </row>
    <row r="973" spans="1:17" hidden="1">
      <c r="A973" t="s">
        <v>483</v>
      </c>
      <c r="C973" t="s">
        <v>484</v>
      </c>
      <c r="D973" t="s">
        <v>773</v>
      </c>
      <c r="E973" t="s">
        <v>39</v>
      </c>
      <c r="F973" t="s">
        <v>486</v>
      </c>
      <c r="G973" t="s">
        <v>475</v>
      </c>
      <c r="H973" t="s">
        <v>774</v>
      </c>
      <c r="I973" t="s">
        <v>41</v>
      </c>
      <c r="J973" t="s">
        <v>198</v>
      </c>
      <c r="K973" s="13">
        <v>1.3999999999999999E-6</v>
      </c>
      <c r="L973" t="s">
        <v>461</v>
      </c>
      <c r="O973" t="s">
        <v>462</v>
      </c>
      <c r="Q973" t="str">
        <f>IFERROR(VLOOKUP($J$2:$J$12502,Pollutant_mapping!$A$2:$B$9,2, FALSE),"")</f>
        <v/>
      </c>
    </row>
    <row r="974" spans="1:17" hidden="1">
      <c r="A974" t="s">
        <v>483</v>
      </c>
      <c r="C974" t="s">
        <v>484</v>
      </c>
      <c r="D974" t="s">
        <v>691</v>
      </c>
      <c r="E974" t="s">
        <v>39</v>
      </c>
      <c r="F974" t="s">
        <v>649</v>
      </c>
      <c r="G974" t="s">
        <v>475</v>
      </c>
      <c r="H974" t="s">
        <v>692</v>
      </c>
      <c r="I974" t="s">
        <v>41</v>
      </c>
      <c r="J974" t="s">
        <v>198</v>
      </c>
      <c r="K974" s="13">
        <v>1.3999999999999999E-6</v>
      </c>
      <c r="L974" t="s">
        <v>461</v>
      </c>
      <c r="O974" t="s">
        <v>462</v>
      </c>
      <c r="Q974" t="str">
        <f>IFERROR(VLOOKUP($J$2:$J$12502,Pollutant_mapping!$A$2:$B$9,2, FALSE),"")</f>
        <v/>
      </c>
    </row>
    <row r="975" spans="1:17" hidden="1">
      <c r="A975" t="s">
        <v>483</v>
      </c>
      <c r="C975" t="s">
        <v>484</v>
      </c>
      <c r="D975" t="s">
        <v>693</v>
      </c>
      <c r="E975" t="s">
        <v>39</v>
      </c>
      <c r="F975" t="s">
        <v>649</v>
      </c>
      <c r="G975" t="s">
        <v>475</v>
      </c>
      <c r="H975" t="s">
        <v>694</v>
      </c>
      <c r="I975" t="s">
        <v>41</v>
      </c>
      <c r="J975" t="s">
        <v>198</v>
      </c>
      <c r="K975" s="13">
        <v>1.3999999999999999E-6</v>
      </c>
      <c r="L975" t="s">
        <v>461</v>
      </c>
      <c r="O975" t="s">
        <v>462</v>
      </c>
      <c r="Q975" t="str">
        <f>IFERROR(VLOOKUP($J$2:$J$12502,Pollutant_mapping!$A$2:$B$9,2, FALSE),"")</f>
        <v/>
      </c>
    </row>
    <row r="976" spans="1:17" hidden="1">
      <c r="A976" t="s">
        <v>483</v>
      </c>
      <c r="C976" t="s">
        <v>484</v>
      </c>
      <c r="D976" t="s">
        <v>695</v>
      </c>
      <c r="E976" t="s">
        <v>39</v>
      </c>
      <c r="F976" t="s">
        <v>649</v>
      </c>
      <c r="G976" t="s">
        <v>475</v>
      </c>
      <c r="H976" t="s">
        <v>696</v>
      </c>
      <c r="I976" t="s">
        <v>41</v>
      </c>
      <c r="J976" t="s">
        <v>198</v>
      </c>
      <c r="K976" s="13">
        <v>1.3999999999999999E-6</v>
      </c>
      <c r="L976" t="s">
        <v>461</v>
      </c>
      <c r="O976" t="s">
        <v>462</v>
      </c>
      <c r="Q976" t="str">
        <f>IFERROR(VLOOKUP($J$2:$J$12502,Pollutant_mapping!$A$2:$B$9,2, FALSE),"")</f>
        <v/>
      </c>
    </row>
    <row r="977" spans="1:17" hidden="1">
      <c r="A977" t="s">
        <v>483</v>
      </c>
      <c r="C977" t="s">
        <v>484</v>
      </c>
      <c r="D977" t="s">
        <v>697</v>
      </c>
      <c r="E977" t="s">
        <v>39</v>
      </c>
      <c r="F977" t="s">
        <v>649</v>
      </c>
      <c r="G977" t="s">
        <v>475</v>
      </c>
      <c r="H977" t="s">
        <v>698</v>
      </c>
      <c r="I977" t="s">
        <v>41</v>
      </c>
      <c r="J977" t="s">
        <v>198</v>
      </c>
      <c r="K977" s="13">
        <v>1.3999999999999999E-6</v>
      </c>
      <c r="L977" t="s">
        <v>461</v>
      </c>
      <c r="O977" t="s">
        <v>462</v>
      </c>
      <c r="Q977" t="str">
        <f>IFERROR(VLOOKUP($J$2:$J$12502,Pollutant_mapping!$A$2:$B$9,2, FALSE),"")</f>
        <v/>
      </c>
    </row>
    <row r="978" spans="1:17" hidden="1">
      <c r="A978" t="s">
        <v>483</v>
      </c>
      <c r="C978" t="s">
        <v>484</v>
      </c>
      <c r="D978" t="s">
        <v>699</v>
      </c>
      <c r="E978" t="s">
        <v>39</v>
      </c>
      <c r="F978" t="s">
        <v>649</v>
      </c>
      <c r="G978" t="s">
        <v>475</v>
      </c>
      <c r="H978" t="s">
        <v>700</v>
      </c>
      <c r="I978" t="s">
        <v>41</v>
      </c>
      <c r="J978" t="s">
        <v>198</v>
      </c>
      <c r="K978" s="13">
        <v>1.3999999999999999E-6</v>
      </c>
      <c r="L978" t="s">
        <v>461</v>
      </c>
      <c r="O978" t="s">
        <v>462</v>
      </c>
      <c r="Q978" t="str">
        <f>IFERROR(VLOOKUP($J$2:$J$12502,Pollutant_mapping!$A$2:$B$9,2, FALSE),"")</f>
        <v/>
      </c>
    </row>
    <row r="979" spans="1:17" hidden="1">
      <c r="A979" t="s">
        <v>483</v>
      </c>
      <c r="C979" t="s">
        <v>484</v>
      </c>
      <c r="D979" t="s">
        <v>701</v>
      </c>
      <c r="E979" t="s">
        <v>39</v>
      </c>
      <c r="F979" t="s">
        <v>649</v>
      </c>
      <c r="G979" t="s">
        <v>475</v>
      </c>
      <c r="H979" t="s">
        <v>702</v>
      </c>
      <c r="I979" t="s">
        <v>41</v>
      </c>
      <c r="J979" t="s">
        <v>198</v>
      </c>
      <c r="K979" s="13">
        <v>1.3999999999999999E-6</v>
      </c>
      <c r="L979" t="s">
        <v>461</v>
      </c>
      <c r="O979" t="s">
        <v>462</v>
      </c>
      <c r="Q979" t="str">
        <f>IFERROR(VLOOKUP($J$2:$J$12502,Pollutant_mapping!$A$2:$B$9,2, FALSE),"")</f>
        <v/>
      </c>
    </row>
    <row r="980" spans="1:17" hidden="1">
      <c r="A980" t="s">
        <v>483</v>
      </c>
      <c r="C980" t="s">
        <v>484</v>
      </c>
      <c r="D980" t="s">
        <v>703</v>
      </c>
      <c r="E980" t="s">
        <v>39</v>
      </c>
      <c r="F980" t="s">
        <v>649</v>
      </c>
      <c r="G980" t="s">
        <v>475</v>
      </c>
      <c r="H980" t="s">
        <v>704</v>
      </c>
      <c r="I980" t="s">
        <v>41</v>
      </c>
      <c r="J980" t="s">
        <v>198</v>
      </c>
      <c r="K980" s="13">
        <v>1.3999999999999999E-6</v>
      </c>
      <c r="L980" t="s">
        <v>461</v>
      </c>
      <c r="O980" t="s">
        <v>462</v>
      </c>
      <c r="Q980" t="str">
        <f>IFERROR(VLOOKUP($J$2:$J$12502,Pollutant_mapping!$A$2:$B$9,2, FALSE),"")</f>
        <v/>
      </c>
    </row>
    <row r="981" spans="1:17" hidden="1">
      <c r="A981" t="s">
        <v>483</v>
      </c>
      <c r="C981" t="s">
        <v>484</v>
      </c>
      <c r="D981" t="s">
        <v>705</v>
      </c>
      <c r="E981" t="s">
        <v>39</v>
      </c>
      <c r="F981" t="s">
        <v>649</v>
      </c>
      <c r="G981" t="s">
        <v>475</v>
      </c>
      <c r="H981" t="s">
        <v>706</v>
      </c>
      <c r="I981" t="s">
        <v>41</v>
      </c>
      <c r="J981" t="s">
        <v>198</v>
      </c>
      <c r="K981" s="13">
        <v>1.3999999999999999E-6</v>
      </c>
      <c r="L981" t="s">
        <v>461</v>
      </c>
      <c r="O981" t="s">
        <v>462</v>
      </c>
      <c r="Q981" t="str">
        <f>IFERROR(VLOOKUP($J$2:$J$12502,Pollutant_mapping!$A$2:$B$9,2, FALSE),"")</f>
        <v/>
      </c>
    </row>
    <row r="982" spans="1:17" hidden="1">
      <c r="A982" t="s">
        <v>483</v>
      </c>
      <c r="C982" t="s">
        <v>484</v>
      </c>
      <c r="D982" t="s">
        <v>707</v>
      </c>
      <c r="E982" t="s">
        <v>39</v>
      </c>
      <c r="F982" t="s">
        <v>649</v>
      </c>
      <c r="G982" t="s">
        <v>475</v>
      </c>
      <c r="H982" t="s">
        <v>708</v>
      </c>
      <c r="I982" t="s">
        <v>41</v>
      </c>
      <c r="J982" t="s">
        <v>198</v>
      </c>
      <c r="K982" s="13">
        <v>1.3999999999999999E-6</v>
      </c>
      <c r="L982" t="s">
        <v>461</v>
      </c>
      <c r="O982" t="s">
        <v>462</v>
      </c>
      <c r="Q982" t="str">
        <f>IFERROR(VLOOKUP($J$2:$J$12502,Pollutant_mapping!$A$2:$B$9,2, FALSE),"")</f>
        <v/>
      </c>
    </row>
    <row r="983" spans="1:17" hidden="1">
      <c r="A983" t="s">
        <v>483</v>
      </c>
      <c r="C983" t="s">
        <v>484</v>
      </c>
      <c r="D983" t="s">
        <v>709</v>
      </c>
      <c r="E983" t="s">
        <v>39</v>
      </c>
      <c r="F983" t="s">
        <v>649</v>
      </c>
      <c r="G983" t="s">
        <v>475</v>
      </c>
      <c r="H983" t="s">
        <v>710</v>
      </c>
      <c r="I983" t="s">
        <v>41</v>
      </c>
      <c r="J983" t="s">
        <v>198</v>
      </c>
      <c r="K983" s="13">
        <v>1.3999999999999999E-6</v>
      </c>
      <c r="L983" t="s">
        <v>461</v>
      </c>
      <c r="O983" t="s">
        <v>462</v>
      </c>
      <c r="Q983" t="str">
        <f>IFERROR(VLOOKUP($J$2:$J$12502,Pollutant_mapping!$A$2:$B$9,2, FALSE),"")</f>
        <v/>
      </c>
    </row>
    <row r="984" spans="1:17" hidden="1">
      <c r="A984" t="s">
        <v>483</v>
      </c>
      <c r="C984" t="s">
        <v>484</v>
      </c>
      <c r="D984" t="s">
        <v>711</v>
      </c>
      <c r="E984" t="s">
        <v>39</v>
      </c>
      <c r="F984" t="s">
        <v>649</v>
      </c>
      <c r="G984" t="s">
        <v>475</v>
      </c>
      <c r="H984" t="s">
        <v>712</v>
      </c>
      <c r="I984" t="s">
        <v>41</v>
      </c>
      <c r="J984" t="s">
        <v>198</v>
      </c>
      <c r="K984" s="13">
        <v>1.3999999999999999E-6</v>
      </c>
      <c r="L984" t="s">
        <v>461</v>
      </c>
      <c r="O984" t="s">
        <v>462</v>
      </c>
      <c r="Q984" t="str">
        <f>IFERROR(VLOOKUP($J$2:$J$12502,Pollutant_mapping!$A$2:$B$9,2, FALSE),"")</f>
        <v/>
      </c>
    </row>
    <row r="985" spans="1:17" hidden="1">
      <c r="A985" t="s">
        <v>483</v>
      </c>
      <c r="C985" t="s">
        <v>484</v>
      </c>
      <c r="D985" t="s">
        <v>713</v>
      </c>
      <c r="E985" t="s">
        <v>39</v>
      </c>
      <c r="F985" t="s">
        <v>649</v>
      </c>
      <c r="G985" t="s">
        <v>475</v>
      </c>
      <c r="H985" t="s">
        <v>714</v>
      </c>
      <c r="I985" t="s">
        <v>41</v>
      </c>
      <c r="J985" t="s">
        <v>198</v>
      </c>
      <c r="K985" s="13">
        <v>1.3999999999999999E-6</v>
      </c>
      <c r="L985" t="s">
        <v>461</v>
      </c>
      <c r="O985" t="s">
        <v>462</v>
      </c>
      <c r="Q985" t="str">
        <f>IFERROR(VLOOKUP($J$2:$J$12502,Pollutant_mapping!$A$2:$B$9,2, FALSE),"")</f>
        <v/>
      </c>
    </row>
    <row r="986" spans="1:17" hidden="1">
      <c r="A986" t="s">
        <v>483</v>
      </c>
      <c r="C986" t="s">
        <v>484</v>
      </c>
      <c r="D986" t="s">
        <v>715</v>
      </c>
      <c r="E986" t="s">
        <v>39</v>
      </c>
      <c r="F986" t="s">
        <v>649</v>
      </c>
      <c r="G986" t="s">
        <v>475</v>
      </c>
      <c r="H986" t="s">
        <v>716</v>
      </c>
      <c r="I986" t="s">
        <v>41</v>
      </c>
      <c r="J986" t="s">
        <v>198</v>
      </c>
      <c r="K986" s="13">
        <v>1.3999999999999999E-6</v>
      </c>
      <c r="L986" t="s">
        <v>461</v>
      </c>
      <c r="O986" t="s">
        <v>462</v>
      </c>
      <c r="Q986" t="str">
        <f>IFERROR(VLOOKUP($J$2:$J$12502,Pollutant_mapping!$A$2:$B$9,2, FALSE),"")</f>
        <v/>
      </c>
    </row>
    <row r="987" spans="1:17" hidden="1">
      <c r="A987" t="s">
        <v>483</v>
      </c>
      <c r="C987" t="s">
        <v>484</v>
      </c>
      <c r="D987" t="s">
        <v>717</v>
      </c>
      <c r="E987" t="s">
        <v>39</v>
      </c>
      <c r="F987" t="s">
        <v>649</v>
      </c>
      <c r="G987" t="s">
        <v>475</v>
      </c>
      <c r="H987" t="s">
        <v>718</v>
      </c>
      <c r="I987" t="s">
        <v>41</v>
      </c>
      <c r="J987" t="s">
        <v>198</v>
      </c>
      <c r="K987" s="13">
        <v>1.3999999999999999E-6</v>
      </c>
      <c r="L987" t="s">
        <v>461</v>
      </c>
      <c r="O987" t="s">
        <v>462</v>
      </c>
      <c r="Q987" t="str">
        <f>IFERROR(VLOOKUP($J$2:$J$12502,Pollutant_mapping!$A$2:$B$9,2, FALSE),"")</f>
        <v/>
      </c>
    </row>
    <row r="988" spans="1:17" hidden="1">
      <c r="A988" t="s">
        <v>483</v>
      </c>
      <c r="C988" t="s">
        <v>484</v>
      </c>
      <c r="D988" t="s">
        <v>719</v>
      </c>
      <c r="E988" t="s">
        <v>39</v>
      </c>
      <c r="F988" t="s">
        <v>649</v>
      </c>
      <c r="G988" t="s">
        <v>475</v>
      </c>
      <c r="H988" t="s">
        <v>720</v>
      </c>
      <c r="I988" t="s">
        <v>41</v>
      </c>
      <c r="J988" t="s">
        <v>198</v>
      </c>
      <c r="K988" s="13">
        <v>1.3999999999999999E-6</v>
      </c>
      <c r="L988" t="s">
        <v>461</v>
      </c>
      <c r="O988" t="s">
        <v>462</v>
      </c>
      <c r="Q988" t="str">
        <f>IFERROR(VLOOKUP($J$2:$J$12502,Pollutant_mapping!$A$2:$B$9,2, FALSE),"")</f>
        <v/>
      </c>
    </row>
    <row r="989" spans="1:17" hidden="1">
      <c r="A989" t="s">
        <v>483</v>
      </c>
      <c r="C989" t="s">
        <v>484</v>
      </c>
      <c r="D989" t="s">
        <v>721</v>
      </c>
      <c r="E989" t="s">
        <v>39</v>
      </c>
      <c r="F989" t="s">
        <v>649</v>
      </c>
      <c r="G989" t="s">
        <v>475</v>
      </c>
      <c r="H989" t="s">
        <v>722</v>
      </c>
      <c r="I989" t="s">
        <v>41</v>
      </c>
      <c r="J989" t="s">
        <v>198</v>
      </c>
      <c r="K989" s="13">
        <v>1.3999999999999999E-6</v>
      </c>
      <c r="L989" t="s">
        <v>461</v>
      </c>
      <c r="O989" t="s">
        <v>462</v>
      </c>
      <c r="Q989" t="str">
        <f>IFERROR(VLOOKUP($J$2:$J$12502,Pollutant_mapping!$A$2:$B$9,2, FALSE),"")</f>
        <v/>
      </c>
    </row>
    <row r="990" spans="1:17" hidden="1">
      <c r="A990" t="s">
        <v>483</v>
      </c>
      <c r="C990" t="s">
        <v>484</v>
      </c>
      <c r="D990" t="s">
        <v>723</v>
      </c>
      <c r="E990" t="s">
        <v>39</v>
      </c>
      <c r="F990" t="s">
        <v>649</v>
      </c>
      <c r="G990" t="s">
        <v>475</v>
      </c>
      <c r="H990" t="s">
        <v>724</v>
      </c>
      <c r="I990" t="s">
        <v>41</v>
      </c>
      <c r="J990" t="s">
        <v>198</v>
      </c>
      <c r="K990" s="13">
        <v>1.3999999999999999E-6</v>
      </c>
      <c r="L990" t="s">
        <v>461</v>
      </c>
      <c r="O990" t="s">
        <v>462</v>
      </c>
      <c r="Q990" t="str">
        <f>IFERROR(VLOOKUP($J$2:$J$12502,Pollutant_mapping!$A$2:$B$9,2, FALSE),"")</f>
        <v/>
      </c>
    </row>
    <row r="991" spans="1:17" hidden="1">
      <c r="A991" t="s">
        <v>483</v>
      </c>
      <c r="C991" t="s">
        <v>484</v>
      </c>
      <c r="D991" t="s">
        <v>725</v>
      </c>
      <c r="E991" t="s">
        <v>39</v>
      </c>
      <c r="F991" t="s">
        <v>649</v>
      </c>
      <c r="G991" t="s">
        <v>475</v>
      </c>
      <c r="H991" t="s">
        <v>726</v>
      </c>
      <c r="I991" t="s">
        <v>41</v>
      </c>
      <c r="J991" t="s">
        <v>198</v>
      </c>
      <c r="K991" s="13">
        <v>1.3999999999999999E-6</v>
      </c>
      <c r="L991" t="s">
        <v>461</v>
      </c>
      <c r="O991" t="s">
        <v>462</v>
      </c>
      <c r="Q991" t="str">
        <f>IFERROR(VLOOKUP($J$2:$J$12502,Pollutant_mapping!$A$2:$B$9,2, FALSE),"")</f>
        <v/>
      </c>
    </row>
    <row r="992" spans="1:17" hidden="1">
      <c r="A992" t="s">
        <v>483</v>
      </c>
      <c r="C992" t="s">
        <v>484</v>
      </c>
      <c r="D992" t="s">
        <v>727</v>
      </c>
      <c r="E992" t="s">
        <v>39</v>
      </c>
      <c r="F992" t="s">
        <v>649</v>
      </c>
      <c r="G992" t="s">
        <v>475</v>
      </c>
      <c r="H992" t="s">
        <v>728</v>
      </c>
      <c r="I992" t="s">
        <v>41</v>
      </c>
      <c r="J992" t="s">
        <v>198</v>
      </c>
      <c r="K992" s="13">
        <v>1.3999999999999999E-6</v>
      </c>
      <c r="L992" t="s">
        <v>461</v>
      </c>
      <c r="O992" t="s">
        <v>462</v>
      </c>
      <c r="Q992" t="str">
        <f>IFERROR(VLOOKUP($J$2:$J$12502,Pollutant_mapping!$A$2:$B$9,2, FALSE),"")</f>
        <v/>
      </c>
    </row>
    <row r="993" spans="1:17" hidden="1">
      <c r="A993" t="s">
        <v>483</v>
      </c>
      <c r="C993" t="s">
        <v>484</v>
      </c>
      <c r="D993" t="s">
        <v>729</v>
      </c>
      <c r="E993" t="s">
        <v>39</v>
      </c>
      <c r="F993" t="s">
        <v>649</v>
      </c>
      <c r="G993" t="s">
        <v>475</v>
      </c>
      <c r="H993" t="s">
        <v>730</v>
      </c>
      <c r="I993" t="s">
        <v>41</v>
      </c>
      <c r="J993" t="s">
        <v>198</v>
      </c>
      <c r="K993" s="13">
        <v>1.3999999999999999E-6</v>
      </c>
      <c r="L993" t="s">
        <v>461</v>
      </c>
      <c r="O993" t="s">
        <v>462</v>
      </c>
      <c r="Q993" t="str">
        <f>IFERROR(VLOOKUP($J$2:$J$12502,Pollutant_mapping!$A$2:$B$9,2, FALSE),"")</f>
        <v/>
      </c>
    </row>
    <row r="994" spans="1:17" hidden="1">
      <c r="A994" t="s">
        <v>483</v>
      </c>
      <c r="C994" t="s">
        <v>484</v>
      </c>
      <c r="D994" t="s">
        <v>731</v>
      </c>
      <c r="E994" t="s">
        <v>39</v>
      </c>
      <c r="F994" t="s">
        <v>649</v>
      </c>
      <c r="G994" t="s">
        <v>475</v>
      </c>
      <c r="H994" t="s">
        <v>732</v>
      </c>
      <c r="I994" t="s">
        <v>41</v>
      </c>
      <c r="J994" t="s">
        <v>198</v>
      </c>
      <c r="K994" s="13">
        <v>1.3999999999999999E-6</v>
      </c>
      <c r="L994" t="s">
        <v>461</v>
      </c>
      <c r="O994" t="s">
        <v>462</v>
      </c>
      <c r="Q994" t="str">
        <f>IFERROR(VLOOKUP($J$2:$J$12502,Pollutant_mapping!$A$2:$B$9,2, FALSE),"")</f>
        <v/>
      </c>
    </row>
    <row r="995" spans="1:17" hidden="1">
      <c r="A995" t="s">
        <v>483</v>
      </c>
      <c r="C995" t="s">
        <v>484</v>
      </c>
      <c r="D995" t="s">
        <v>733</v>
      </c>
      <c r="E995" t="s">
        <v>39</v>
      </c>
      <c r="F995" t="s">
        <v>649</v>
      </c>
      <c r="G995" t="s">
        <v>475</v>
      </c>
      <c r="H995" t="s">
        <v>734</v>
      </c>
      <c r="I995" t="s">
        <v>41</v>
      </c>
      <c r="J995" t="s">
        <v>198</v>
      </c>
      <c r="K995" s="13">
        <v>1.3999999999999999E-6</v>
      </c>
      <c r="L995" t="s">
        <v>461</v>
      </c>
      <c r="O995" t="s">
        <v>462</v>
      </c>
      <c r="Q995" t="str">
        <f>IFERROR(VLOOKUP($J$2:$J$12502,Pollutant_mapping!$A$2:$B$9,2, FALSE),"")</f>
        <v/>
      </c>
    </row>
    <row r="996" spans="1:17" hidden="1">
      <c r="A996" t="s">
        <v>483</v>
      </c>
      <c r="C996" t="s">
        <v>484</v>
      </c>
      <c r="D996" t="s">
        <v>735</v>
      </c>
      <c r="E996" t="s">
        <v>39</v>
      </c>
      <c r="F996" t="s">
        <v>649</v>
      </c>
      <c r="G996" t="s">
        <v>475</v>
      </c>
      <c r="H996" t="s">
        <v>736</v>
      </c>
      <c r="I996" t="s">
        <v>41</v>
      </c>
      <c r="J996" t="s">
        <v>198</v>
      </c>
      <c r="K996" s="13">
        <v>1.3999999999999999E-6</v>
      </c>
      <c r="L996" t="s">
        <v>461</v>
      </c>
      <c r="O996" t="s">
        <v>462</v>
      </c>
      <c r="Q996" t="str">
        <f>IFERROR(VLOOKUP($J$2:$J$12502,Pollutant_mapping!$A$2:$B$9,2, FALSE),"")</f>
        <v/>
      </c>
    </row>
    <row r="997" spans="1:17" hidden="1">
      <c r="A997" t="s">
        <v>483</v>
      </c>
      <c r="C997" t="s">
        <v>484</v>
      </c>
      <c r="D997" t="s">
        <v>737</v>
      </c>
      <c r="E997" t="s">
        <v>39</v>
      </c>
      <c r="F997" t="s">
        <v>649</v>
      </c>
      <c r="G997" t="s">
        <v>475</v>
      </c>
      <c r="H997" t="s">
        <v>738</v>
      </c>
      <c r="I997" t="s">
        <v>41</v>
      </c>
      <c r="J997" t="s">
        <v>198</v>
      </c>
      <c r="K997" s="13">
        <v>1.3999999999999999E-6</v>
      </c>
      <c r="L997" t="s">
        <v>461</v>
      </c>
      <c r="O997" t="s">
        <v>462</v>
      </c>
      <c r="Q997" t="str">
        <f>IFERROR(VLOOKUP($J$2:$J$12502,Pollutant_mapping!$A$2:$B$9,2, FALSE),"")</f>
        <v/>
      </c>
    </row>
    <row r="998" spans="1:17" hidden="1">
      <c r="A998" t="s">
        <v>483</v>
      </c>
      <c r="C998" t="s">
        <v>484</v>
      </c>
      <c r="D998" t="s">
        <v>739</v>
      </c>
      <c r="E998" t="s">
        <v>39</v>
      </c>
      <c r="F998" t="s">
        <v>649</v>
      </c>
      <c r="G998" t="s">
        <v>475</v>
      </c>
      <c r="H998" t="s">
        <v>740</v>
      </c>
      <c r="I998" t="s">
        <v>41</v>
      </c>
      <c r="J998" t="s">
        <v>198</v>
      </c>
      <c r="K998" s="13">
        <v>1.3999999999999999E-6</v>
      </c>
      <c r="L998" t="s">
        <v>461</v>
      </c>
      <c r="O998" t="s">
        <v>462</v>
      </c>
      <c r="Q998" t="str">
        <f>IFERROR(VLOOKUP($J$2:$J$12502,Pollutant_mapping!$A$2:$B$9,2, FALSE),"")</f>
        <v/>
      </c>
    </row>
    <row r="999" spans="1:17" hidden="1">
      <c r="A999" t="s">
        <v>483</v>
      </c>
      <c r="C999" t="s">
        <v>484</v>
      </c>
      <c r="D999" t="s">
        <v>741</v>
      </c>
      <c r="E999" t="s">
        <v>39</v>
      </c>
      <c r="F999" t="s">
        <v>649</v>
      </c>
      <c r="G999" t="s">
        <v>475</v>
      </c>
      <c r="H999" t="s">
        <v>742</v>
      </c>
      <c r="I999" t="s">
        <v>41</v>
      </c>
      <c r="J999" t="s">
        <v>198</v>
      </c>
      <c r="K999" s="13">
        <v>1.3999999999999999E-6</v>
      </c>
      <c r="L999" t="s">
        <v>461</v>
      </c>
      <c r="O999" t="s">
        <v>462</v>
      </c>
      <c r="Q999" t="str">
        <f>IFERROR(VLOOKUP($J$2:$J$12502,Pollutant_mapping!$A$2:$B$9,2, FALSE),"")</f>
        <v/>
      </c>
    </row>
    <row r="1000" spans="1:17" hidden="1">
      <c r="A1000" t="s">
        <v>483</v>
      </c>
      <c r="C1000" t="s">
        <v>484</v>
      </c>
      <c r="D1000" t="s">
        <v>743</v>
      </c>
      <c r="E1000" t="s">
        <v>39</v>
      </c>
      <c r="F1000" t="s">
        <v>649</v>
      </c>
      <c r="G1000" t="s">
        <v>475</v>
      </c>
      <c r="H1000" t="s">
        <v>744</v>
      </c>
      <c r="I1000" t="s">
        <v>41</v>
      </c>
      <c r="J1000" t="s">
        <v>198</v>
      </c>
      <c r="K1000" s="13">
        <v>1.3999999999999999E-6</v>
      </c>
      <c r="L1000" t="s">
        <v>461</v>
      </c>
      <c r="O1000" t="s">
        <v>462</v>
      </c>
      <c r="Q1000" t="str">
        <f>IFERROR(VLOOKUP($J$2:$J$12502,Pollutant_mapping!$A$2:$B$9,2, FALSE),"")</f>
        <v/>
      </c>
    </row>
    <row r="1001" spans="1:17" hidden="1">
      <c r="A1001" t="s">
        <v>483</v>
      </c>
      <c r="C1001" t="s">
        <v>484</v>
      </c>
      <c r="D1001" t="s">
        <v>745</v>
      </c>
      <c r="E1001" t="s">
        <v>39</v>
      </c>
      <c r="F1001" t="s">
        <v>649</v>
      </c>
      <c r="G1001" t="s">
        <v>475</v>
      </c>
      <c r="H1001" t="s">
        <v>746</v>
      </c>
      <c r="I1001" t="s">
        <v>41</v>
      </c>
      <c r="J1001" t="s">
        <v>198</v>
      </c>
      <c r="K1001" s="13">
        <v>1.3999999999999999E-6</v>
      </c>
      <c r="L1001" t="s">
        <v>461</v>
      </c>
      <c r="O1001" t="s">
        <v>462</v>
      </c>
      <c r="Q1001" t="str">
        <f>IFERROR(VLOOKUP($J$2:$J$12502,Pollutant_mapping!$A$2:$B$9,2, FALSE),"")</f>
        <v/>
      </c>
    </row>
    <row r="1002" spans="1:17" hidden="1">
      <c r="A1002" t="s">
        <v>483</v>
      </c>
      <c r="C1002" t="s">
        <v>484</v>
      </c>
      <c r="D1002" t="s">
        <v>775</v>
      </c>
      <c r="E1002" t="s">
        <v>39</v>
      </c>
      <c r="F1002" t="s">
        <v>486</v>
      </c>
      <c r="G1002" t="s">
        <v>475</v>
      </c>
      <c r="H1002" t="s">
        <v>776</v>
      </c>
      <c r="I1002" t="s">
        <v>41</v>
      </c>
      <c r="J1002" t="s">
        <v>198</v>
      </c>
      <c r="K1002" s="13">
        <v>1.3999999999999999E-6</v>
      </c>
      <c r="L1002" t="s">
        <v>461</v>
      </c>
      <c r="O1002" t="s">
        <v>462</v>
      </c>
      <c r="Q1002" t="str">
        <f>IFERROR(VLOOKUP($J$2:$J$12502,Pollutant_mapping!$A$2:$B$9,2, FALSE),"")</f>
        <v/>
      </c>
    </row>
    <row r="1003" spans="1:17" hidden="1">
      <c r="A1003" t="s">
        <v>483</v>
      </c>
      <c r="C1003" t="s">
        <v>484</v>
      </c>
      <c r="D1003" t="s">
        <v>777</v>
      </c>
      <c r="E1003" t="s">
        <v>39</v>
      </c>
      <c r="F1003" t="s">
        <v>486</v>
      </c>
      <c r="G1003" t="s">
        <v>475</v>
      </c>
      <c r="H1003" t="s">
        <v>778</v>
      </c>
      <c r="I1003" t="s">
        <v>41</v>
      </c>
      <c r="J1003" t="s">
        <v>198</v>
      </c>
      <c r="K1003" s="13">
        <v>1.3999999999999999E-6</v>
      </c>
      <c r="L1003" t="s">
        <v>461</v>
      </c>
      <c r="O1003" t="s">
        <v>462</v>
      </c>
      <c r="Q1003" t="str">
        <f>IFERROR(VLOOKUP($J$2:$J$12502,Pollutant_mapping!$A$2:$B$9,2, FALSE),"")</f>
        <v/>
      </c>
    </row>
    <row r="1004" spans="1:17" hidden="1">
      <c r="A1004" t="s">
        <v>483</v>
      </c>
      <c r="C1004" t="s">
        <v>484</v>
      </c>
      <c r="D1004" t="s">
        <v>779</v>
      </c>
      <c r="E1004" t="s">
        <v>39</v>
      </c>
      <c r="F1004" t="s">
        <v>486</v>
      </c>
      <c r="G1004" t="s">
        <v>475</v>
      </c>
      <c r="H1004" t="s">
        <v>780</v>
      </c>
      <c r="I1004" t="s">
        <v>41</v>
      </c>
      <c r="J1004" t="s">
        <v>198</v>
      </c>
      <c r="K1004" s="13">
        <v>1.3999999999999999E-6</v>
      </c>
      <c r="L1004" t="s">
        <v>461</v>
      </c>
      <c r="O1004" t="s">
        <v>462</v>
      </c>
      <c r="Q1004" t="str">
        <f>IFERROR(VLOOKUP($J$2:$J$12502,Pollutant_mapping!$A$2:$B$9,2, FALSE),"")</f>
        <v/>
      </c>
    </row>
    <row r="1005" spans="1:17" hidden="1">
      <c r="A1005" t="s">
        <v>483</v>
      </c>
      <c r="C1005" t="s">
        <v>484</v>
      </c>
      <c r="D1005" t="s">
        <v>781</v>
      </c>
      <c r="E1005" t="s">
        <v>39</v>
      </c>
      <c r="F1005" t="s">
        <v>486</v>
      </c>
      <c r="G1005" t="s">
        <v>475</v>
      </c>
      <c r="H1005" t="s">
        <v>782</v>
      </c>
      <c r="I1005" t="s">
        <v>41</v>
      </c>
      <c r="J1005" t="s">
        <v>198</v>
      </c>
      <c r="K1005" s="13">
        <v>1.3999999999999999E-6</v>
      </c>
      <c r="L1005" t="s">
        <v>461</v>
      </c>
      <c r="O1005" t="s">
        <v>462</v>
      </c>
      <c r="Q1005" t="str">
        <f>IFERROR(VLOOKUP($J$2:$J$12502,Pollutant_mapping!$A$2:$B$9,2, FALSE),"")</f>
        <v/>
      </c>
    </row>
    <row r="1006" spans="1:17" hidden="1">
      <c r="A1006" t="s">
        <v>483</v>
      </c>
      <c r="C1006" t="s">
        <v>484</v>
      </c>
      <c r="D1006" t="s">
        <v>783</v>
      </c>
      <c r="E1006" t="s">
        <v>39</v>
      </c>
      <c r="F1006" t="s">
        <v>486</v>
      </c>
      <c r="G1006" t="s">
        <v>475</v>
      </c>
      <c r="H1006" t="s">
        <v>784</v>
      </c>
      <c r="I1006" t="s">
        <v>41</v>
      </c>
      <c r="J1006" t="s">
        <v>198</v>
      </c>
      <c r="K1006" s="13">
        <v>1.3999999999999999E-6</v>
      </c>
      <c r="L1006" t="s">
        <v>461</v>
      </c>
      <c r="O1006" t="s">
        <v>462</v>
      </c>
      <c r="Q1006" t="str">
        <f>IFERROR(VLOOKUP($J$2:$J$12502,Pollutant_mapping!$A$2:$B$9,2, FALSE),"")</f>
        <v/>
      </c>
    </row>
    <row r="1007" spans="1:17" hidden="1">
      <c r="A1007" t="s">
        <v>483</v>
      </c>
      <c r="C1007" t="s">
        <v>484</v>
      </c>
      <c r="D1007" t="s">
        <v>785</v>
      </c>
      <c r="E1007" t="s">
        <v>39</v>
      </c>
      <c r="F1007" t="s">
        <v>486</v>
      </c>
      <c r="G1007" t="s">
        <v>475</v>
      </c>
      <c r="H1007" t="s">
        <v>786</v>
      </c>
      <c r="I1007" t="s">
        <v>41</v>
      </c>
      <c r="J1007" t="s">
        <v>198</v>
      </c>
      <c r="K1007" s="13">
        <v>1.3999999999999999E-6</v>
      </c>
      <c r="L1007" t="s">
        <v>461</v>
      </c>
      <c r="O1007" t="s">
        <v>462</v>
      </c>
      <c r="Q1007" t="str">
        <f>IFERROR(VLOOKUP($J$2:$J$12502,Pollutant_mapping!$A$2:$B$9,2, FALSE),"")</f>
        <v/>
      </c>
    </row>
    <row r="1008" spans="1:17" hidden="1">
      <c r="A1008" t="s">
        <v>483</v>
      </c>
      <c r="C1008" t="s">
        <v>484</v>
      </c>
      <c r="D1008" t="s">
        <v>787</v>
      </c>
      <c r="E1008" t="s">
        <v>39</v>
      </c>
      <c r="F1008" t="s">
        <v>486</v>
      </c>
      <c r="G1008" t="s">
        <v>475</v>
      </c>
      <c r="H1008" t="s">
        <v>788</v>
      </c>
      <c r="I1008" t="s">
        <v>41</v>
      </c>
      <c r="J1008" t="s">
        <v>198</v>
      </c>
      <c r="K1008" s="13">
        <v>1.3999999999999999E-6</v>
      </c>
      <c r="L1008" t="s">
        <v>461</v>
      </c>
      <c r="O1008" t="s">
        <v>462</v>
      </c>
      <c r="Q1008" t="str">
        <f>IFERROR(VLOOKUP($J$2:$J$12502,Pollutant_mapping!$A$2:$B$9,2, FALSE),"")</f>
        <v/>
      </c>
    </row>
    <row r="1009" spans="1:17" hidden="1">
      <c r="A1009" t="s">
        <v>491</v>
      </c>
      <c r="B1009" t="s">
        <v>492</v>
      </c>
      <c r="C1009" t="s">
        <v>493</v>
      </c>
      <c r="D1009" t="s">
        <v>789</v>
      </c>
      <c r="E1009" t="s">
        <v>39</v>
      </c>
      <c r="F1009" t="s">
        <v>546</v>
      </c>
      <c r="G1009" t="s">
        <v>547</v>
      </c>
      <c r="H1009" t="s">
        <v>534</v>
      </c>
      <c r="I1009" t="s">
        <v>41</v>
      </c>
      <c r="J1009" t="s">
        <v>131</v>
      </c>
      <c r="K1009" s="13">
        <v>1.48E-6</v>
      </c>
      <c r="L1009" t="s">
        <v>461</v>
      </c>
      <c r="O1009" t="s">
        <v>462</v>
      </c>
      <c r="Q1009" t="str">
        <f>IFERROR(VLOOKUP($J$2:$J$12502,Pollutant_mapping!$A$2:$B$9,2, FALSE),"")</f>
        <v/>
      </c>
    </row>
    <row r="1010" spans="1:17" hidden="1">
      <c r="A1010" t="s">
        <v>455</v>
      </c>
      <c r="B1010" t="s">
        <v>456</v>
      </c>
      <c r="C1010" t="s">
        <v>457</v>
      </c>
      <c r="D1010" t="s">
        <v>790</v>
      </c>
      <c r="E1010" t="s">
        <v>39</v>
      </c>
      <c r="F1010" t="s">
        <v>459</v>
      </c>
      <c r="G1010" t="s">
        <v>475</v>
      </c>
      <c r="H1010" t="s">
        <v>479</v>
      </c>
      <c r="I1010" t="s">
        <v>41</v>
      </c>
      <c r="J1010" t="s">
        <v>192</v>
      </c>
      <c r="K1010" s="13">
        <v>1.53E-6</v>
      </c>
      <c r="L1010" t="s">
        <v>461</v>
      </c>
      <c r="O1010" t="s">
        <v>462</v>
      </c>
      <c r="Q1010" t="str">
        <f>IFERROR(VLOOKUP($J$2:$J$12502,Pollutant_mapping!$A$2:$B$9,2, FALSE),"")</f>
        <v/>
      </c>
    </row>
    <row r="1011" spans="1:17" hidden="1">
      <c r="A1011" t="s">
        <v>455</v>
      </c>
      <c r="B1011" t="s">
        <v>456</v>
      </c>
      <c r="C1011" t="s">
        <v>457</v>
      </c>
      <c r="D1011" t="s">
        <v>791</v>
      </c>
      <c r="E1011" t="s">
        <v>39</v>
      </c>
      <c r="F1011" t="s">
        <v>459</v>
      </c>
      <c r="G1011" t="s">
        <v>475</v>
      </c>
      <c r="H1011" t="s">
        <v>792</v>
      </c>
      <c r="I1011" t="s">
        <v>41</v>
      </c>
      <c r="J1011" t="s">
        <v>192</v>
      </c>
      <c r="K1011" s="13">
        <v>1.53E-6</v>
      </c>
      <c r="L1011" t="s">
        <v>461</v>
      </c>
      <c r="O1011" t="s">
        <v>462</v>
      </c>
      <c r="Q1011" t="str">
        <f>IFERROR(VLOOKUP($J$2:$J$12502,Pollutant_mapping!$A$2:$B$9,2, FALSE),"")</f>
        <v/>
      </c>
    </row>
    <row r="1012" spans="1:17" hidden="1">
      <c r="A1012" t="s">
        <v>455</v>
      </c>
      <c r="B1012" t="s">
        <v>456</v>
      </c>
      <c r="C1012" t="s">
        <v>457</v>
      </c>
      <c r="D1012" t="s">
        <v>793</v>
      </c>
      <c r="E1012" t="s">
        <v>39</v>
      </c>
      <c r="F1012" t="s">
        <v>459</v>
      </c>
      <c r="G1012" t="s">
        <v>475</v>
      </c>
      <c r="H1012" t="s">
        <v>794</v>
      </c>
      <c r="I1012" t="s">
        <v>41</v>
      </c>
      <c r="J1012" t="s">
        <v>192</v>
      </c>
      <c r="K1012" s="13">
        <v>1.53E-6</v>
      </c>
      <c r="L1012" t="s">
        <v>461</v>
      </c>
      <c r="O1012" t="s">
        <v>462</v>
      </c>
      <c r="Q1012" t="str">
        <f>IFERROR(VLOOKUP($J$2:$J$12502,Pollutant_mapping!$A$2:$B$9,2, FALSE),"")</f>
        <v/>
      </c>
    </row>
    <row r="1013" spans="1:17" hidden="1">
      <c r="A1013" t="s">
        <v>455</v>
      </c>
      <c r="B1013" t="s">
        <v>456</v>
      </c>
      <c r="C1013" t="s">
        <v>457</v>
      </c>
      <c r="D1013" t="s">
        <v>795</v>
      </c>
      <c r="E1013" t="s">
        <v>39</v>
      </c>
      <c r="F1013" t="s">
        <v>459</v>
      </c>
      <c r="G1013" t="s">
        <v>475</v>
      </c>
      <c r="H1013" t="s">
        <v>796</v>
      </c>
      <c r="I1013" t="s">
        <v>41</v>
      </c>
      <c r="J1013" t="s">
        <v>192</v>
      </c>
      <c r="K1013" s="13">
        <v>1.53E-6</v>
      </c>
      <c r="L1013" t="s">
        <v>461</v>
      </c>
      <c r="O1013" t="s">
        <v>462</v>
      </c>
      <c r="Q1013" t="str">
        <f>IFERROR(VLOOKUP($J$2:$J$12502,Pollutant_mapping!$A$2:$B$9,2, FALSE),"")</f>
        <v/>
      </c>
    </row>
    <row r="1014" spans="1:17" hidden="1">
      <c r="A1014" t="s">
        <v>455</v>
      </c>
      <c r="B1014" t="s">
        <v>456</v>
      </c>
      <c r="C1014" t="s">
        <v>457</v>
      </c>
      <c r="D1014" t="s">
        <v>797</v>
      </c>
      <c r="E1014" t="s">
        <v>39</v>
      </c>
      <c r="F1014" t="s">
        <v>459</v>
      </c>
      <c r="G1014" t="s">
        <v>475</v>
      </c>
      <c r="H1014" t="s">
        <v>798</v>
      </c>
      <c r="I1014" t="s">
        <v>41</v>
      </c>
      <c r="J1014" t="s">
        <v>192</v>
      </c>
      <c r="K1014" s="13">
        <v>1.53E-6</v>
      </c>
      <c r="L1014" t="s">
        <v>461</v>
      </c>
      <c r="O1014" t="s">
        <v>462</v>
      </c>
      <c r="Q1014" t="str">
        <f>IFERROR(VLOOKUP($J$2:$J$12502,Pollutant_mapping!$A$2:$B$9,2, FALSE),"")</f>
        <v/>
      </c>
    </row>
    <row r="1015" spans="1:17" hidden="1">
      <c r="A1015" t="s">
        <v>455</v>
      </c>
      <c r="B1015" t="s">
        <v>456</v>
      </c>
      <c r="C1015" t="s">
        <v>457</v>
      </c>
      <c r="D1015" t="s">
        <v>799</v>
      </c>
      <c r="E1015" t="s">
        <v>39</v>
      </c>
      <c r="F1015" t="s">
        <v>459</v>
      </c>
      <c r="G1015" t="s">
        <v>475</v>
      </c>
      <c r="H1015" t="s">
        <v>800</v>
      </c>
      <c r="I1015" t="s">
        <v>41</v>
      </c>
      <c r="J1015" t="s">
        <v>192</v>
      </c>
      <c r="K1015" s="13">
        <v>1.53E-6</v>
      </c>
      <c r="L1015" t="s">
        <v>461</v>
      </c>
      <c r="O1015" t="s">
        <v>462</v>
      </c>
      <c r="Q1015" t="str">
        <f>IFERROR(VLOOKUP($J$2:$J$12502,Pollutant_mapping!$A$2:$B$9,2, FALSE),"")</f>
        <v/>
      </c>
    </row>
    <row r="1016" spans="1:17" hidden="1">
      <c r="A1016" t="s">
        <v>455</v>
      </c>
      <c r="B1016" t="s">
        <v>456</v>
      </c>
      <c r="C1016" t="s">
        <v>457</v>
      </c>
      <c r="D1016" t="s">
        <v>801</v>
      </c>
      <c r="E1016" t="s">
        <v>39</v>
      </c>
      <c r="F1016" t="s">
        <v>459</v>
      </c>
      <c r="G1016" t="s">
        <v>475</v>
      </c>
      <c r="H1016" t="s">
        <v>802</v>
      </c>
      <c r="I1016" t="s">
        <v>41</v>
      </c>
      <c r="J1016" t="s">
        <v>192</v>
      </c>
      <c r="K1016" s="13">
        <v>1.53E-6</v>
      </c>
      <c r="L1016" t="s">
        <v>461</v>
      </c>
      <c r="O1016" t="s">
        <v>462</v>
      </c>
      <c r="Q1016" t="str">
        <f>IFERROR(VLOOKUP($J$2:$J$12502,Pollutant_mapping!$A$2:$B$9,2, FALSE),"")</f>
        <v/>
      </c>
    </row>
    <row r="1017" spans="1:17" hidden="1">
      <c r="A1017" t="s">
        <v>455</v>
      </c>
      <c r="B1017" t="s">
        <v>456</v>
      </c>
      <c r="C1017" t="s">
        <v>457</v>
      </c>
      <c r="D1017" t="s">
        <v>803</v>
      </c>
      <c r="E1017" t="s">
        <v>39</v>
      </c>
      <c r="F1017" t="s">
        <v>459</v>
      </c>
      <c r="G1017" t="s">
        <v>475</v>
      </c>
      <c r="H1017" t="s">
        <v>804</v>
      </c>
      <c r="I1017" t="s">
        <v>41</v>
      </c>
      <c r="J1017" t="s">
        <v>192</v>
      </c>
      <c r="K1017" s="13">
        <v>1.53E-6</v>
      </c>
      <c r="L1017" t="s">
        <v>461</v>
      </c>
      <c r="O1017" t="s">
        <v>462</v>
      </c>
      <c r="Q1017" t="str">
        <f>IFERROR(VLOOKUP($J$2:$J$12502,Pollutant_mapping!$A$2:$B$9,2, FALSE),"")</f>
        <v/>
      </c>
    </row>
    <row r="1018" spans="1:17" hidden="1">
      <c r="A1018" t="s">
        <v>455</v>
      </c>
      <c r="B1018" t="s">
        <v>456</v>
      </c>
      <c r="C1018" t="s">
        <v>457</v>
      </c>
      <c r="D1018" t="s">
        <v>805</v>
      </c>
      <c r="E1018" t="s">
        <v>39</v>
      </c>
      <c r="F1018" t="s">
        <v>459</v>
      </c>
      <c r="G1018" t="s">
        <v>475</v>
      </c>
      <c r="H1018" t="s">
        <v>806</v>
      </c>
      <c r="I1018" t="s">
        <v>41</v>
      </c>
      <c r="J1018" t="s">
        <v>192</v>
      </c>
      <c r="K1018" s="13">
        <v>1.53E-6</v>
      </c>
      <c r="L1018" t="s">
        <v>461</v>
      </c>
      <c r="O1018" t="s">
        <v>462</v>
      </c>
      <c r="Q1018" t="str">
        <f>IFERROR(VLOOKUP($J$2:$J$12502,Pollutant_mapping!$A$2:$B$9,2, FALSE),"")</f>
        <v/>
      </c>
    </row>
    <row r="1019" spans="1:17" hidden="1">
      <c r="A1019" t="s">
        <v>455</v>
      </c>
      <c r="B1019" t="s">
        <v>456</v>
      </c>
      <c r="C1019" t="s">
        <v>457</v>
      </c>
      <c r="D1019" t="s">
        <v>807</v>
      </c>
      <c r="E1019" t="s">
        <v>39</v>
      </c>
      <c r="F1019" t="s">
        <v>459</v>
      </c>
      <c r="G1019" t="s">
        <v>475</v>
      </c>
      <c r="H1019" t="s">
        <v>481</v>
      </c>
      <c r="I1019" t="s">
        <v>41</v>
      </c>
      <c r="J1019" t="s">
        <v>192</v>
      </c>
      <c r="K1019" s="13">
        <v>1.53E-6</v>
      </c>
      <c r="L1019" t="s">
        <v>461</v>
      </c>
      <c r="O1019" t="s">
        <v>462</v>
      </c>
      <c r="Q1019" t="str">
        <f>IFERROR(VLOOKUP($J$2:$J$12502,Pollutant_mapping!$A$2:$B$9,2, FALSE),"")</f>
        <v/>
      </c>
    </row>
    <row r="1020" spans="1:17" hidden="1">
      <c r="A1020" t="s">
        <v>455</v>
      </c>
      <c r="B1020" t="s">
        <v>456</v>
      </c>
      <c r="C1020" t="s">
        <v>457</v>
      </c>
      <c r="D1020" t="s">
        <v>808</v>
      </c>
      <c r="E1020" t="s">
        <v>39</v>
      </c>
      <c r="F1020" t="s">
        <v>459</v>
      </c>
      <c r="G1020" t="s">
        <v>475</v>
      </c>
      <c r="H1020" t="s">
        <v>809</v>
      </c>
      <c r="I1020" t="s">
        <v>41</v>
      </c>
      <c r="J1020" t="s">
        <v>192</v>
      </c>
      <c r="K1020" s="13">
        <v>1.53E-6</v>
      </c>
      <c r="L1020" t="s">
        <v>461</v>
      </c>
      <c r="O1020" t="s">
        <v>462</v>
      </c>
      <c r="Q1020" t="str">
        <f>IFERROR(VLOOKUP($J$2:$J$12502,Pollutant_mapping!$A$2:$B$9,2, FALSE),"")</f>
        <v/>
      </c>
    </row>
    <row r="1021" spans="1:17" hidden="1">
      <c r="A1021" t="s">
        <v>455</v>
      </c>
      <c r="B1021" t="s">
        <v>456</v>
      </c>
      <c r="C1021" t="s">
        <v>457</v>
      </c>
      <c r="D1021" t="s">
        <v>810</v>
      </c>
      <c r="E1021" t="s">
        <v>39</v>
      </c>
      <c r="F1021" t="s">
        <v>459</v>
      </c>
      <c r="G1021" t="s">
        <v>475</v>
      </c>
      <c r="H1021" t="s">
        <v>811</v>
      </c>
      <c r="I1021" t="s">
        <v>41</v>
      </c>
      <c r="J1021" t="s">
        <v>192</v>
      </c>
      <c r="K1021" s="13">
        <v>1.53E-6</v>
      </c>
      <c r="L1021" t="s">
        <v>461</v>
      </c>
      <c r="O1021" t="s">
        <v>462</v>
      </c>
      <c r="Q1021" t="str">
        <f>IFERROR(VLOOKUP($J$2:$J$12502,Pollutant_mapping!$A$2:$B$9,2, FALSE),"")</f>
        <v/>
      </c>
    </row>
    <row r="1022" spans="1:17" hidden="1">
      <c r="A1022" t="s">
        <v>455</v>
      </c>
      <c r="B1022" t="s">
        <v>456</v>
      </c>
      <c r="C1022" t="s">
        <v>457</v>
      </c>
      <c r="D1022" t="s">
        <v>812</v>
      </c>
      <c r="E1022" t="s">
        <v>39</v>
      </c>
      <c r="F1022" t="s">
        <v>459</v>
      </c>
      <c r="G1022" t="s">
        <v>475</v>
      </c>
      <c r="H1022" t="s">
        <v>813</v>
      </c>
      <c r="I1022" t="s">
        <v>41</v>
      </c>
      <c r="J1022" t="s">
        <v>192</v>
      </c>
      <c r="K1022" s="13">
        <v>1.53E-6</v>
      </c>
      <c r="L1022" t="s">
        <v>461</v>
      </c>
      <c r="O1022" t="s">
        <v>462</v>
      </c>
      <c r="Q1022" t="str">
        <f>IFERROR(VLOOKUP($J$2:$J$12502,Pollutant_mapping!$A$2:$B$9,2, FALSE),"")</f>
        <v/>
      </c>
    </row>
    <row r="1023" spans="1:17" hidden="1">
      <c r="A1023" t="s">
        <v>455</v>
      </c>
      <c r="B1023" t="s">
        <v>456</v>
      </c>
      <c r="C1023" t="s">
        <v>457</v>
      </c>
      <c r="D1023" t="s">
        <v>814</v>
      </c>
      <c r="E1023" t="s">
        <v>39</v>
      </c>
      <c r="F1023" t="s">
        <v>459</v>
      </c>
      <c r="G1023" t="s">
        <v>475</v>
      </c>
      <c r="H1023" t="s">
        <v>815</v>
      </c>
      <c r="I1023" t="s">
        <v>41</v>
      </c>
      <c r="J1023" t="s">
        <v>192</v>
      </c>
      <c r="K1023" s="13">
        <v>1.53E-6</v>
      </c>
      <c r="L1023" t="s">
        <v>461</v>
      </c>
      <c r="O1023" t="s">
        <v>462</v>
      </c>
      <c r="Q1023" t="str">
        <f>IFERROR(VLOOKUP($J$2:$J$12502,Pollutant_mapping!$A$2:$B$9,2, FALSE),"")</f>
        <v/>
      </c>
    </row>
    <row r="1024" spans="1:17" hidden="1">
      <c r="A1024" t="s">
        <v>455</v>
      </c>
      <c r="B1024" t="s">
        <v>456</v>
      </c>
      <c r="C1024" t="s">
        <v>457</v>
      </c>
      <c r="D1024" t="s">
        <v>816</v>
      </c>
      <c r="E1024" t="s">
        <v>39</v>
      </c>
      <c r="F1024" t="s">
        <v>459</v>
      </c>
      <c r="G1024" t="s">
        <v>475</v>
      </c>
      <c r="H1024" t="s">
        <v>817</v>
      </c>
      <c r="I1024" t="s">
        <v>41</v>
      </c>
      <c r="J1024" t="s">
        <v>192</v>
      </c>
      <c r="K1024" s="13">
        <v>1.53E-6</v>
      </c>
      <c r="L1024" t="s">
        <v>461</v>
      </c>
      <c r="O1024" t="s">
        <v>462</v>
      </c>
      <c r="Q1024" t="str">
        <f>IFERROR(VLOOKUP($J$2:$J$12502,Pollutant_mapping!$A$2:$B$9,2, FALSE),"")</f>
        <v/>
      </c>
    </row>
    <row r="1025" spans="1:17" hidden="1">
      <c r="A1025" t="s">
        <v>455</v>
      </c>
      <c r="B1025" t="s">
        <v>456</v>
      </c>
      <c r="C1025" t="s">
        <v>457</v>
      </c>
      <c r="D1025" t="s">
        <v>818</v>
      </c>
      <c r="E1025" t="s">
        <v>39</v>
      </c>
      <c r="F1025" t="s">
        <v>459</v>
      </c>
      <c r="G1025" t="s">
        <v>475</v>
      </c>
      <c r="H1025" t="s">
        <v>819</v>
      </c>
      <c r="I1025" t="s">
        <v>41</v>
      </c>
      <c r="J1025" t="s">
        <v>192</v>
      </c>
      <c r="K1025" s="13">
        <v>1.53E-6</v>
      </c>
      <c r="L1025" t="s">
        <v>461</v>
      </c>
      <c r="O1025" t="s">
        <v>462</v>
      </c>
      <c r="Q1025" t="str">
        <f>IFERROR(VLOOKUP($J$2:$J$12502,Pollutant_mapping!$A$2:$B$9,2, FALSE),"")</f>
        <v/>
      </c>
    </row>
    <row r="1026" spans="1:17" hidden="1">
      <c r="A1026" t="s">
        <v>455</v>
      </c>
      <c r="B1026" t="s">
        <v>456</v>
      </c>
      <c r="C1026" t="s">
        <v>457</v>
      </c>
      <c r="D1026" t="s">
        <v>820</v>
      </c>
      <c r="E1026" t="s">
        <v>39</v>
      </c>
      <c r="F1026" t="s">
        <v>459</v>
      </c>
      <c r="G1026" t="s">
        <v>475</v>
      </c>
      <c r="H1026" t="s">
        <v>821</v>
      </c>
      <c r="I1026" t="s">
        <v>41</v>
      </c>
      <c r="J1026" t="s">
        <v>192</v>
      </c>
      <c r="K1026" s="13">
        <v>1.53E-6</v>
      </c>
      <c r="L1026" t="s">
        <v>461</v>
      </c>
      <c r="O1026" t="s">
        <v>462</v>
      </c>
      <c r="Q1026" t="str">
        <f>IFERROR(VLOOKUP($J$2:$J$12502,Pollutant_mapping!$A$2:$B$9,2, FALSE),"")</f>
        <v/>
      </c>
    </row>
    <row r="1027" spans="1:17" hidden="1">
      <c r="A1027" t="s">
        <v>455</v>
      </c>
      <c r="B1027" t="s">
        <v>456</v>
      </c>
      <c r="C1027" t="s">
        <v>457</v>
      </c>
      <c r="D1027" t="s">
        <v>822</v>
      </c>
      <c r="E1027" t="s">
        <v>39</v>
      </c>
      <c r="F1027" t="s">
        <v>459</v>
      </c>
      <c r="G1027" t="s">
        <v>475</v>
      </c>
      <c r="H1027" t="s">
        <v>823</v>
      </c>
      <c r="I1027" t="s">
        <v>41</v>
      </c>
      <c r="J1027" t="s">
        <v>192</v>
      </c>
      <c r="K1027" s="13">
        <v>1.53E-6</v>
      </c>
      <c r="L1027" t="s">
        <v>461</v>
      </c>
      <c r="O1027" t="s">
        <v>462</v>
      </c>
      <c r="Q1027" t="str">
        <f>IFERROR(VLOOKUP($J$2:$J$12502,Pollutant_mapping!$A$2:$B$9,2, FALSE),"")</f>
        <v/>
      </c>
    </row>
    <row r="1028" spans="1:17" hidden="1">
      <c r="A1028" t="s">
        <v>455</v>
      </c>
      <c r="B1028" t="s">
        <v>456</v>
      </c>
      <c r="C1028" t="s">
        <v>457</v>
      </c>
      <c r="D1028" t="s">
        <v>824</v>
      </c>
      <c r="E1028" t="s">
        <v>39</v>
      </c>
      <c r="F1028" t="s">
        <v>459</v>
      </c>
      <c r="G1028" t="s">
        <v>475</v>
      </c>
      <c r="H1028" t="s">
        <v>825</v>
      </c>
      <c r="I1028" t="s">
        <v>41</v>
      </c>
      <c r="J1028" t="s">
        <v>192</v>
      </c>
      <c r="K1028" s="13">
        <v>1.53E-6</v>
      </c>
      <c r="L1028" t="s">
        <v>461</v>
      </c>
      <c r="O1028" t="s">
        <v>462</v>
      </c>
      <c r="Q1028" t="str">
        <f>IFERROR(VLOOKUP($J$2:$J$12502,Pollutant_mapping!$A$2:$B$9,2, FALSE),"")</f>
        <v/>
      </c>
    </row>
    <row r="1029" spans="1:17" hidden="1">
      <c r="A1029" t="s">
        <v>455</v>
      </c>
      <c r="B1029" t="s">
        <v>456</v>
      </c>
      <c r="C1029" t="s">
        <v>457</v>
      </c>
      <c r="D1029" t="s">
        <v>826</v>
      </c>
      <c r="E1029" t="s">
        <v>39</v>
      </c>
      <c r="F1029" t="s">
        <v>459</v>
      </c>
      <c r="G1029" t="s">
        <v>475</v>
      </c>
      <c r="H1029" t="s">
        <v>827</v>
      </c>
      <c r="I1029" t="s">
        <v>41</v>
      </c>
      <c r="J1029" t="s">
        <v>192</v>
      </c>
      <c r="K1029" s="13">
        <v>1.53E-6</v>
      </c>
      <c r="L1029" t="s">
        <v>461</v>
      </c>
      <c r="O1029" t="s">
        <v>462</v>
      </c>
      <c r="Q1029" t="str">
        <f>IFERROR(VLOOKUP($J$2:$J$12502,Pollutant_mapping!$A$2:$B$9,2, FALSE),"")</f>
        <v/>
      </c>
    </row>
    <row r="1030" spans="1:17" hidden="1">
      <c r="A1030" t="s">
        <v>455</v>
      </c>
      <c r="B1030" t="s">
        <v>456</v>
      </c>
      <c r="C1030" t="s">
        <v>457</v>
      </c>
      <c r="D1030" t="s">
        <v>828</v>
      </c>
      <c r="E1030" t="s">
        <v>39</v>
      </c>
      <c r="F1030" t="s">
        <v>459</v>
      </c>
      <c r="G1030" t="s">
        <v>475</v>
      </c>
      <c r="H1030" t="s">
        <v>829</v>
      </c>
      <c r="I1030" t="s">
        <v>41</v>
      </c>
      <c r="J1030" t="s">
        <v>192</v>
      </c>
      <c r="K1030" s="13">
        <v>1.53E-6</v>
      </c>
      <c r="L1030" t="s">
        <v>461</v>
      </c>
      <c r="O1030" t="s">
        <v>462</v>
      </c>
      <c r="Q1030" t="str">
        <f>IFERROR(VLOOKUP($J$2:$J$12502,Pollutant_mapping!$A$2:$B$9,2, FALSE),"")</f>
        <v/>
      </c>
    </row>
    <row r="1031" spans="1:17" hidden="1">
      <c r="A1031" t="s">
        <v>455</v>
      </c>
      <c r="B1031" t="s">
        <v>456</v>
      </c>
      <c r="C1031" t="s">
        <v>457</v>
      </c>
      <c r="D1031" t="s">
        <v>830</v>
      </c>
      <c r="E1031" t="s">
        <v>39</v>
      </c>
      <c r="F1031" t="s">
        <v>459</v>
      </c>
      <c r="G1031" t="s">
        <v>475</v>
      </c>
      <c r="H1031" t="s">
        <v>831</v>
      </c>
      <c r="I1031" t="s">
        <v>41</v>
      </c>
      <c r="J1031" t="s">
        <v>192</v>
      </c>
      <c r="K1031" s="13">
        <v>1.53E-6</v>
      </c>
      <c r="L1031" t="s">
        <v>461</v>
      </c>
      <c r="O1031" t="s">
        <v>462</v>
      </c>
      <c r="Q1031" t="str">
        <f>IFERROR(VLOOKUP($J$2:$J$12502,Pollutant_mapping!$A$2:$B$9,2, FALSE),"")</f>
        <v/>
      </c>
    </row>
    <row r="1032" spans="1:17" hidden="1">
      <c r="A1032" t="s">
        <v>455</v>
      </c>
      <c r="B1032" t="s">
        <v>456</v>
      </c>
      <c r="C1032" t="s">
        <v>457</v>
      </c>
      <c r="D1032" t="s">
        <v>832</v>
      </c>
      <c r="E1032" t="s">
        <v>39</v>
      </c>
      <c r="F1032" t="s">
        <v>459</v>
      </c>
      <c r="G1032" t="s">
        <v>475</v>
      </c>
      <c r="H1032" t="s">
        <v>833</v>
      </c>
      <c r="I1032" t="s">
        <v>41</v>
      </c>
      <c r="J1032" t="s">
        <v>192</v>
      </c>
      <c r="K1032" s="13">
        <v>1.53E-6</v>
      </c>
      <c r="L1032" t="s">
        <v>461</v>
      </c>
      <c r="O1032" t="s">
        <v>462</v>
      </c>
      <c r="Q1032" t="str">
        <f>IFERROR(VLOOKUP($J$2:$J$12502,Pollutant_mapping!$A$2:$B$9,2, FALSE),"")</f>
        <v/>
      </c>
    </row>
    <row r="1033" spans="1:17" hidden="1">
      <c r="A1033" t="s">
        <v>491</v>
      </c>
      <c r="B1033" t="s">
        <v>492</v>
      </c>
      <c r="C1033" t="s">
        <v>493</v>
      </c>
      <c r="D1033" t="s">
        <v>834</v>
      </c>
      <c r="E1033" t="s">
        <v>39</v>
      </c>
      <c r="F1033" t="s">
        <v>546</v>
      </c>
      <c r="G1033" t="s">
        <v>547</v>
      </c>
      <c r="H1033" t="s">
        <v>835</v>
      </c>
      <c r="I1033" t="s">
        <v>41</v>
      </c>
      <c r="J1033" t="s">
        <v>192</v>
      </c>
      <c r="K1033" s="13">
        <v>1.53E-6</v>
      </c>
      <c r="L1033" t="s">
        <v>461</v>
      </c>
      <c r="O1033" t="s">
        <v>462</v>
      </c>
      <c r="Q1033" t="str">
        <f>IFERROR(VLOOKUP($J$2:$J$12502,Pollutant_mapping!$A$2:$B$9,2, FALSE),"")</f>
        <v/>
      </c>
    </row>
    <row r="1034" spans="1:17" hidden="1">
      <c r="A1034" t="s">
        <v>491</v>
      </c>
      <c r="B1034" t="s">
        <v>492</v>
      </c>
      <c r="C1034" t="s">
        <v>493</v>
      </c>
      <c r="D1034" t="s">
        <v>836</v>
      </c>
      <c r="E1034" t="s">
        <v>39</v>
      </c>
      <c r="F1034" t="s">
        <v>546</v>
      </c>
      <c r="G1034" t="s">
        <v>547</v>
      </c>
      <c r="H1034" t="s">
        <v>837</v>
      </c>
      <c r="I1034" t="s">
        <v>41</v>
      </c>
      <c r="J1034" t="s">
        <v>192</v>
      </c>
      <c r="K1034" s="13">
        <v>1.53E-6</v>
      </c>
      <c r="L1034" t="s">
        <v>461</v>
      </c>
      <c r="O1034" t="s">
        <v>462</v>
      </c>
      <c r="Q1034" t="str">
        <f>IFERROR(VLOOKUP($J$2:$J$12502,Pollutant_mapping!$A$2:$B$9,2, FALSE),"")</f>
        <v/>
      </c>
    </row>
    <row r="1035" spans="1:17" hidden="1">
      <c r="A1035" t="s">
        <v>491</v>
      </c>
      <c r="B1035" t="s">
        <v>492</v>
      </c>
      <c r="C1035" t="s">
        <v>493</v>
      </c>
      <c r="D1035" t="s">
        <v>838</v>
      </c>
      <c r="E1035" t="s">
        <v>39</v>
      </c>
      <c r="F1035" t="s">
        <v>546</v>
      </c>
      <c r="G1035" t="s">
        <v>547</v>
      </c>
      <c r="H1035" t="s">
        <v>839</v>
      </c>
      <c r="I1035" t="s">
        <v>41</v>
      </c>
      <c r="J1035" t="s">
        <v>192</v>
      </c>
      <c r="K1035" s="13">
        <v>1.53E-6</v>
      </c>
      <c r="L1035" t="s">
        <v>461</v>
      </c>
      <c r="O1035" t="s">
        <v>462</v>
      </c>
      <c r="Q1035" t="str">
        <f>IFERROR(VLOOKUP($J$2:$J$12502,Pollutant_mapping!$A$2:$B$9,2, FALSE),"")</f>
        <v/>
      </c>
    </row>
    <row r="1036" spans="1:17" hidden="1">
      <c r="A1036" t="s">
        <v>491</v>
      </c>
      <c r="B1036" t="s">
        <v>492</v>
      </c>
      <c r="C1036" t="s">
        <v>493</v>
      </c>
      <c r="D1036" t="s">
        <v>840</v>
      </c>
      <c r="E1036" t="s">
        <v>39</v>
      </c>
      <c r="F1036" t="s">
        <v>546</v>
      </c>
      <c r="G1036" t="s">
        <v>547</v>
      </c>
      <c r="H1036" t="s">
        <v>841</v>
      </c>
      <c r="I1036" t="s">
        <v>41</v>
      </c>
      <c r="J1036" t="s">
        <v>192</v>
      </c>
      <c r="K1036" s="13">
        <v>1.53E-6</v>
      </c>
      <c r="L1036" t="s">
        <v>461</v>
      </c>
      <c r="O1036" t="s">
        <v>462</v>
      </c>
      <c r="Q1036" t="str">
        <f>IFERROR(VLOOKUP($J$2:$J$12502,Pollutant_mapping!$A$2:$B$9,2, FALSE),"")</f>
        <v/>
      </c>
    </row>
    <row r="1037" spans="1:17" hidden="1">
      <c r="A1037" t="s">
        <v>491</v>
      </c>
      <c r="B1037" t="s">
        <v>492</v>
      </c>
      <c r="C1037" t="s">
        <v>493</v>
      </c>
      <c r="D1037" t="s">
        <v>842</v>
      </c>
      <c r="E1037" t="s">
        <v>39</v>
      </c>
      <c r="F1037" t="s">
        <v>546</v>
      </c>
      <c r="G1037" t="s">
        <v>547</v>
      </c>
      <c r="H1037" t="s">
        <v>843</v>
      </c>
      <c r="I1037" t="s">
        <v>41</v>
      </c>
      <c r="J1037" t="s">
        <v>192</v>
      </c>
      <c r="K1037" s="13">
        <v>1.53E-6</v>
      </c>
      <c r="L1037" t="s">
        <v>461</v>
      </c>
      <c r="O1037" t="s">
        <v>462</v>
      </c>
      <c r="Q1037" t="str">
        <f>IFERROR(VLOOKUP($J$2:$J$12502,Pollutant_mapping!$A$2:$B$9,2, FALSE),"")</f>
        <v/>
      </c>
    </row>
    <row r="1038" spans="1:17" hidden="1">
      <c r="A1038" t="s">
        <v>491</v>
      </c>
      <c r="B1038" t="s">
        <v>492</v>
      </c>
      <c r="C1038" t="s">
        <v>493</v>
      </c>
      <c r="D1038" t="s">
        <v>844</v>
      </c>
      <c r="E1038" t="s">
        <v>39</v>
      </c>
      <c r="F1038" t="s">
        <v>546</v>
      </c>
      <c r="G1038" t="s">
        <v>547</v>
      </c>
      <c r="H1038" t="s">
        <v>845</v>
      </c>
      <c r="I1038" t="s">
        <v>41</v>
      </c>
      <c r="J1038" t="s">
        <v>192</v>
      </c>
      <c r="K1038" s="13">
        <v>1.53E-6</v>
      </c>
      <c r="L1038" t="s">
        <v>461</v>
      </c>
      <c r="O1038" t="s">
        <v>462</v>
      </c>
      <c r="Q1038" t="str">
        <f>IFERROR(VLOOKUP($J$2:$J$12502,Pollutant_mapping!$A$2:$B$9,2, FALSE),"")</f>
        <v/>
      </c>
    </row>
    <row r="1039" spans="1:17" hidden="1">
      <c r="A1039" t="s">
        <v>491</v>
      </c>
      <c r="B1039" t="s">
        <v>492</v>
      </c>
      <c r="C1039" t="s">
        <v>493</v>
      </c>
      <c r="D1039" t="s">
        <v>846</v>
      </c>
      <c r="E1039" t="s">
        <v>39</v>
      </c>
      <c r="F1039" t="s">
        <v>546</v>
      </c>
      <c r="G1039" t="s">
        <v>547</v>
      </c>
      <c r="H1039" t="s">
        <v>536</v>
      </c>
      <c r="I1039" t="s">
        <v>41</v>
      </c>
      <c r="J1039" t="s">
        <v>131</v>
      </c>
      <c r="K1039" s="13">
        <v>1.53E-6</v>
      </c>
      <c r="L1039" t="s">
        <v>461</v>
      </c>
      <c r="O1039" t="s">
        <v>462</v>
      </c>
      <c r="Q1039" t="str">
        <f>IFERROR(VLOOKUP($J$2:$J$12502,Pollutant_mapping!$A$2:$B$9,2, FALSE),"")</f>
        <v/>
      </c>
    </row>
    <row r="1040" spans="1:17" hidden="1">
      <c r="A1040" t="s">
        <v>491</v>
      </c>
      <c r="B1040" t="s">
        <v>492</v>
      </c>
      <c r="C1040" t="s">
        <v>493</v>
      </c>
      <c r="D1040" t="s">
        <v>847</v>
      </c>
      <c r="E1040" t="s">
        <v>39</v>
      </c>
      <c r="F1040" t="s">
        <v>546</v>
      </c>
      <c r="G1040" t="s">
        <v>547</v>
      </c>
      <c r="H1040" t="s">
        <v>848</v>
      </c>
      <c r="I1040" t="s">
        <v>41</v>
      </c>
      <c r="J1040" t="s">
        <v>131</v>
      </c>
      <c r="K1040" s="13">
        <v>1.53E-6</v>
      </c>
      <c r="L1040" t="s">
        <v>461</v>
      </c>
      <c r="O1040" t="s">
        <v>462</v>
      </c>
      <c r="Q1040" t="str">
        <f>IFERROR(VLOOKUP($J$2:$J$12502,Pollutant_mapping!$A$2:$B$9,2, FALSE),"")</f>
        <v/>
      </c>
    </row>
    <row r="1041" spans="1:17" hidden="1">
      <c r="A1041" t="s">
        <v>491</v>
      </c>
      <c r="B1041" t="s">
        <v>492</v>
      </c>
      <c r="C1041" t="s">
        <v>493</v>
      </c>
      <c r="D1041" t="s">
        <v>849</v>
      </c>
      <c r="E1041" t="s">
        <v>39</v>
      </c>
      <c r="F1041" t="s">
        <v>546</v>
      </c>
      <c r="G1041" t="s">
        <v>547</v>
      </c>
      <c r="H1041" t="s">
        <v>850</v>
      </c>
      <c r="I1041" t="s">
        <v>41</v>
      </c>
      <c r="J1041" t="s">
        <v>131</v>
      </c>
      <c r="K1041" s="13">
        <v>1.53E-6</v>
      </c>
      <c r="L1041" t="s">
        <v>461</v>
      </c>
      <c r="O1041" t="s">
        <v>462</v>
      </c>
      <c r="Q1041" t="str">
        <f>IFERROR(VLOOKUP($J$2:$J$12502,Pollutant_mapping!$A$2:$B$9,2, FALSE),"")</f>
        <v/>
      </c>
    </row>
    <row r="1042" spans="1:17" hidden="1">
      <c r="A1042" t="s">
        <v>491</v>
      </c>
      <c r="B1042" t="s">
        <v>492</v>
      </c>
      <c r="C1042" t="s">
        <v>493</v>
      </c>
      <c r="D1042" t="s">
        <v>851</v>
      </c>
      <c r="E1042" t="s">
        <v>39</v>
      </c>
      <c r="F1042" t="s">
        <v>546</v>
      </c>
      <c r="G1042" t="s">
        <v>547</v>
      </c>
      <c r="H1042" t="s">
        <v>548</v>
      </c>
      <c r="I1042" t="s">
        <v>41</v>
      </c>
      <c r="J1042" t="s">
        <v>131</v>
      </c>
      <c r="K1042" s="13">
        <v>1.53E-6</v>
      </c>
      <c r="L1042" t="s">
        <v>461</v>
      </c>
      <c r="O1042" t="s">
        <v>462</v>
      </c>
      <c r="Q1042" t="str">
        <f>IFERROR(VLOOKUP($J$2:$J$12502,Pollutant_mapping!$A$2:$B$9,2, FALSE),"")</f>
        <v/>
      </c>
    </row>
    <row r="1043" spans="1:17" hidden="1">
      <c r="A1043" t="s">
        <v>491</v>
      </c>
      <c r="B1043" t="s">
        <v>492</v>
      </c>
      <c r="C1043" t="s">
        <v>493</v>
      </c>
      <c r="D1043" t="s">
        <v>852</v>
      </c>
      <c r="E1043" t="s">
        <v>39</v>
      </c>
      <c r="F1043" t="s">
        <v>546</v>
      </c>
      <c r="G1043" t="s">
        <v>547</v>
      </c>
      <c r="H1043" t="s">
        <v>550</v>
      </c>
      <c r="I1043" t="s">
        <v>41</v>
      </c>
      <c r="J1043" t="s">
        <v>131</v>
      </c>
      <c r="K1043" s="13">
        <v>1.53E-6</v>
      </c>
      <c r="L1043" t="s">
        <v>461</v>
      </c>
      <c r="O1043" t="s">
        <v>462</v>
      </c>
      <c r="Q1043" t="str">
        <f>IFERROR(VLOOKUP($J$2:$J$12502,Pollutant_mapping!$A$2:$B$9,2, FALSE),"")</f>
        <v/>
      </c>
    </row>
    <row r="1044" spans="1:17" hidden="1">
      <c r="A1044" t="s">
        <v>491</v>
      </c>
      <c r="B1044" t="s">
        <v>492</v>
      </c>
      <c r="C1044" t="s">
        <v>493</v>
      </c>
      <c r="D1044" t="s">
        <v>853</v>
      </c>
      <c r="E1044" t="s">
        <v>39</v>
      </c>
      <c r="F1044" t="s">
        <v>546</v>
      </c>
      <c r="G1044" t="s">
        <v>547</v>
      </c>
      <c r="H1044" t="s">
        <v>552</v>
      </c>
      <c r="I1044" t="s">
        <v>41</v>
      </c>
      <c r="J1044" t="s">
        <v>131</v>
      </c>
      <c r="K1044" s="13">
        <v>1.53E-6</v>
      </c>
      <c r="L1044" t="s">
        <v>461</v>
      </c>
      <c r="O1044" t="s">
        <v>462</v>
      </c>
      <c r="Q1044" t="str">
        <f>IFERROR(VLOOKUP($J$2:$J$12502,Pollutant_mapping!$A$2:$B$9,2, FALSE),"")</f>
        <v/>
      </c>
    </row>
    <row r="1045" spans="1:17" hidden="1">
      <c r="A1045" t="s">
        <v>491</v>
      </c>
      <c r="B1045" t="s">
        <v>492</v>
      </c>
      <c r="C1045" t="s">
        <v>493</v>
      </c>
      <c r="D1045" t="s">
        <v>854</v>
      </c>
      <c r="E1045" t="s">
        <v>39</v>
      </c>
      <c r="F1045" t="s">
        <v>546</v>
      </c>
      <c r="G1045" t="s">
        <v>547</v>
      </c>
      <c r="H1045" t="s">
        <v>554</v>
      </c>
      <c r="I1045" t="s">
        <v>41</v>
      </c>
      <c r="J1045" t="s">
        <v>131</v>
      </c>
      <c r="K1045" s="13">
        <v>1.53E-6</v>
      </c>
      <c r="L1045" t="s">
        <v>461</v>
      </c>
      <c r="O1045" t="s">
        <v>462</v>
      </c>
      <c r="Q1045" t="str">
        <f>IFERROR(VLOOKUP($J$2:$J$12502,Pollutant_mapping!$A$2:$B$9,2, FALSE),"")</f>
        <v/>
      </c>
    </row>
    <row r="1046" spans="1:17" hidden="1">
      <c r="A1046" t="s">
        <v>491</v>
      </c>
      <c r="B1046" t="s">
        <v>492</v>
      </c>
      <c r="C1046" t="s">
        <v>493</v>
      </c>
      <c r="D1046" t="s">
        <v>855</v>
      </c>
      <c r="E1046" t="s">
        <v>39</v>
      </c>
      <c r="F1046" t="s">
        <v>546</v>
      </c>
      <c r="G1046" t="s">
        <v>547</v>
      </c>
      <c r="H1046" t="s">
        <v>556</v>
      </c>
      <c r="I1046" t="s">
        <v>41</v>
      </c>
      <c r="J1046" t="s">
        <v>131</v>
      </c>
      <c r="K1046" s="13">
        <v>1.53E-6</v>
      </c>
      <c r="L1046" t="s">
        <v>461</v>
      </c>
      <c r="O1046" t="s">
        <v>462</v>
      </c>
      <c r="Q1046" t="str">
        <f>IFERROR(VLOOKUP($J$2:$J$12502,Pollutant_mapping!$A$2:$B$9,2, FALSE),"")</f>
        <v/>
      </c>
    </row>
    <row r="1047" spans="1:17" hidden="1">
      <c r="A1047" t="s">
        <v>491</v>
      </c>
      <c r="B1047" t="s">
        <v>492</v>
      </c>
      <c r="C1047" t="s">
        <v>493</v>
      </c>
      <c r="D1047" t="s">
        <v>856</v>
      </c>
      <c r="E1047" t="s">
        <v>39</v>
      </c>
      <c r="F1047" t="s">
        <v>546</v>
      </c>
      <c r="G1047" t="s">
        <v>547</v>
      </c>
      <c r="H1047" t="s">
        <v>558</v>
      </c>
      <c r="I1047" t="s">
        <v>41</v>
      </c>
      <c r="J1047" t="s">
        <v>131</v>
      </c>
      <c r="K1047" s="13">
        <v>1.53E-6</v>
      </c>
      <c r="L1047" t="s">
        <v>461</v>
      </c>
      <c r="O1047" t="s">
        <v>462</v>
      </c>
      <c r="Q1047" t="str">
        <f>IFERROR(VLOOKUP($J$2:$J$12502,Pollutant_mapping!$A$2:$B$9,2, FALSE),"")</f>
        <v/>
      </c>
    </row>
    <row r="1048" spans="1:17" hidden="1">
      <c r="A1048" t="s">
        <v>455</v>
      </c>
      <c r="B1048" t="s">
        <v>456</v>
      </c>
      <c r="C1048" t="s">
        <v>457</v>
      </c>
      <c r="D1048" t="s">
        <v>790</v>
      </c>
      <c r="E1048" t="s">
        <v>39</v>
      </c>
      <c r="F1048" t="s">
        <v>459</v>
      </c>
      <c r="G1048" t="s">
        <v>475</v>
      </c>
      <c r="H1048" t="s">
        <v>479</v>
      </c>
      <c r="I1048" t="s">
        <v>41</v>
      </c>
      <c r="J1048" t="s">
        <v>198</v>
      </c>
      <c r="K1048" s="13">
        <v>1.6199999999999999E-6</v>
      </c>
      <c r="L1048" t="s">
        <v>461</v>
      </c>
      <c r="O1048" t="s">
        <v>462</v>
      </c>
      <c r="Q1048" t="str">
        <f>IFERROR(VLOOKUP($J$2:$J$12502,Pollutant_mapping!$A$2:$B$9,2, FALSE),"")</f>
        <v/>
      </c>
    </row>
    <row r="1049" spans="1:17" hidden="1">
      <c r="A1049" t="s">
        <v>455</v>
      </c>
      <c r="B1049" t="s">
        <v>456</v>
      </c>
      <c r="C1049" t="s">
        <v>457</v>
      </c>
      <c r="D1049" t="s">
        <v>791</v>
      </c>
      <c r="E1049" t="s">
        <v>39</v>
      </c>
      <c r="F1049" t="s">
        <v>459</v>
      </c>
      <c r="G1049" t="s">
        <v>475</v>
      </c>
      <c r="H1049" t="s">
        <v>792</v>
      </c>
      <c r="I1049" t="s">
        <v>41</v>
      </c>
      <c r="J1049" t="s">
        <v>198</v>
      </c>
      <c r="K1049" s="13">
        <v>1.6199999999999999E-6</v>
      </c>
      <c r="L1049" t="s">
        <v>461</v>
      </c>
      <c r="O1049" t="s">
        <v>462</v>
      </c>
      <c r="Q1049" t="str">
        <f>IFERROR(VLOOKUP($J$2:$J$12502,Pollutant_mapping!$A$2:$B$9,2, FALSE),"")</f>
        <v/>
      </c>
    </row>
    <row r="1050" spans="1:17" hidden="1">
      <c r="A1050" t="s">
        <v>455</v>
      </c>
      <c r="B1050" t="s">
        <v>456</v>
      </c>
      <c r="C1050" t="s">
        <v>457</v>
      </c>
      <c r="D1050" t="s">
        <v>793</v>
      </c>
      <c r="E1050" t="s">
        <v>39</v>
      </c>
      <c r="F1050" t="s">
        <v>459</v>
      </c>
      <c r="G1050" t="s">
        <v>475</v>
      </c>
      <c r="H1050" t="s">
        <v>794</v>
      </c>
      <c r="I1050" t="s">
        <v>41</v>
      </c>
      <c r="J1050" t="s">
        <v>198</v>
      </c>
      <c r="K1050" s="13">
        <v>1.6199999999999999E-6</v>
      </c>
      <c r="L1050" t="s">
        <v>461</v>
      </c>
      <c r="O1050" t="s">
        <v>462</v>
      </c>
      <c r="Q1050" t="str">
        <f>IFERROR(VLOOKUP($J$2:$J$12502,Pollutant_mapping!$A$2:$B$9,2, FALSE),"")</f>
        <v/>
      </c>
    </row>
    <row r="1051" spans="1:17" hidden="1">
      <c r="A1051" t="s">
        <v>455</v>
      </c>
      <c r="B1051" t="s">
        <v>456</v>
      </c>
      <c r="C1051" t="s">
        <v>457</v>
      </c>
      <c r="D1051" t="s">
        <v>795</v>
      </c>
      <c r="E1051" t="s">
        <v>39</v>
      </c>
      <c r="F1051" t="s">
        <v>459</v>
      </c>
      <c r="G1051" t="s">
        <v>475</v>
      </c>
      <c r="H1051" t="s">
        <v>796</v>
      </c>
      <c r="I1051" t="s">
        <v>41</v>
      </c>
      <c r="J1051" t="s">
        <v>198</v>
      </c>
      <c r="K1051" s="13">
        <v>1.6199999999999999E-6</v>
      </c>
      <c r="L1051" t="s">
        <v>461</v>
      </c>
      <c r="O1051" t="s">
        <v>462</v>
      </c>
      <c r="Q1051" t="str">
        <f>IFERROR(VLOOKUP($J$2:$J$12502,Pollutant_mapping!$A$2:$B$9,2, FALSE),"")</f>
        <v/>
      </c>
    </row>
    <row r="1052" spans="1:17" hidden="1">
      <c r="A1052" t="s">
        <v>455</v>
      </c>
      <c r="B1052" t="s">
        <v>456</v>
      </c>
      <c r="C1052" t="s">
        <v>457</v>
      </c>
      <c r="D1052" t="s">
        <v>797</v>
      </c>
      <c r="E1052" t="s">
        <v>39</v>
      </c>
      <c r="F1052" t="s">
        <v>459</v>
      </c>
      <c r="G1052" t="s">
        <v>475</v>
      </c>
      <c r="H1052" t="s">
        <v>798</v>
      </c>
      <c r="I1052" t="s">
        <v>41</v>
      </c>
      <c r="J1052" t="s">
        <v>198</v>
      </c>
      <c r="K1052" s="13">
        <v>1.6199999999999999E-6</v>
      </c>
      <c r="L1052" t="s">
        <v>461</v>
      </c>
      <c r="O1052" t="s">
        <v>462</v>
      </c>
      <c r="Q1052" t="str">
        <f>IFERROR(VLOOKUP($J$2:$J$12502,Pollutant_mapping!$A$2:$B$9,2, FALSE),"")</f>
        <v/>
      </c>
    </row>
    <row r="1053" spans="1:17" hidden="1">
      <c r="A1053" t="s">
        <v>455</v>
      </c>
      <c r="B1053" t="s">
        <v>456</v>
      </c>
      <c r="C1053" t="s">
        <v>457</v>
      </c>
      <c r="D1053" t="s">
        <v>799</v>
      </c>
      <c r="E1053" t="s">
        <v>39</v>
      </c>
      <c r="F1053" t="s">
        <v>459</v>
      </c>
      <c r="G1053" t="s">
        <v>475</v>
      </c>
      <c r="H1053" t="s">
        <v>800</v>
      </c>
      <c r="I1053" t="s">
        <v>41</v>
      </c>
      <c r="J1053" t="s">
        <v>198</v>
      </c>
      <c r="K1053" s="13">
        <v>1.6199999999999999E-6</v>
      </c>
      <c r="L1053" t="s">
        <v>461</v>
      </c>
      <c r="O1053" t="s">
        <v>462</v>
      </c>
      <c r="Q1053" t="str">
        <f>IFERROR(VLOOKUP($J$2:$J$12502,Pollutant_mapping!$A$2:$B$9,2, FALSE),"")</f>
        <v/>
      </c>
    </row>
    <row r="1054" spans="1:17" hidden="1">
      <c r="A1054" t="s">
        <v>455</v>
      </c>
      <c r="B1054" t="s">
        <v>456</v>
      </c>
      <c r="C1054" t="s">
        <v>457</v>
      </c>
      <c r="D1054" t="s">
        <v>801</v>
      </c>
      <c r="E1054" t="s">
        <v>39</v>
      </c>
      <c r="F1054" t="s">
        <v>459</v>
      </c>
      <c r="G1054" t="s">
        <v>475</v>
      </c>
      <c r="H1054" t="s">
        <v>802</v>
      </c>
      <c r="I1054" t="s">
        <v>41</v>
      </c>
      <c r="J1054" t="s">
        <v>198</v>
      </c>
      <c r="K1054" s="13">
        <v>1.6199999999999999E-6</v>
      </c>
      <c r="L1054" t="s">
        <v>461</v>
      </c>
      <c r="O1054" t="s">
        <v>462</v>
      </c>
      <c r="Q1054" t="str">
        <f>IFERROR(VLOOKUP($J$2:$J$12502,Pollutant_mapping!$A$2:$B$9,2, FALSE),"")</f>
        <v/>
      </c>
    </row>
    <row r="1055" spans="1:17" hidden="1">
      <c r="A1055" t="s">
        <v>455</v>
      </c>
      <c r="B1055" t="s">
        <v>456</v>
      </c>
      <c r="C1055" t="s">
        <v>457</v>
      </c>
      <c r="D1055" t="s">
        <v>803</v>
      </c>
      <c r="E1055" t="s">
        <v>39</v>
      </c>
      <c r="F1055" t="s">
        <v>459</v>
      </c>
      <c r="G1055" t="s">
        <v>475</v>
      </c>
      <c r="H1055" t="s">
        <v>804</v>
      </c>
      <c r="I1055" t="s">
        <v>41</v>
      </c>
      <c r="J1055" t="s">
        <v>198</v>
      </c>
      <c r="K1055" s="13">
        <v>1.6199999999999999E-6</v>
      </c>
      <c r="L1055" t="s">
        <v>461</v>
      </c>
      <c r="O1055" t="s">
        <v>462</v>
      </c>
      <c r="Q1055" t="str">
        <f>IFERROR(VLOOKUP($J$2:$J$12502,Pollutant_mapping!$A$2:$B$9,2, FALSE),"")</f>
        <v/>
      </c>
    </row>
    <row r="1056" spans="1:17" hidden="1">
      <c r="A1056" t="s">
        <v>455</v>
      </c>
      <c r="B1056" t="s">
        <v>456</v>
      </c>
      <c r="C1056" t="s">
        <v>457</v>
      </c>
      <c r="D1056" t="s">
        <v>805</v>
      </c>
      <c r="E1056" t="s">
        <v>39</v>
      </c>
      <c r="F1056" t="s">
        <v>459</v>
      </c>
      <c r="G1056" t="s">
        <v>475</v>
      </c>
      <c r="H1056" t="s">
        <v>806</v>
      </c>
      <c r="I1056" t="s">
        <v>41</v>
      </c>
      <c r="J1056" t="s">
        <v>198</v>
      </c>
      <c r="K1056" s="13">
        <v>1.6199999999999999E-6</v>
      </c>
      <c r="L1056" t="s">
        <v>461</v>
      </c>
      <c r="O1056" t="s">
        <v>462</v>
      </c>
      <c r="Q1056" t="str">
        <f>IFERROR(VLOOKUP($J$2:$J$12502,Pollutant_mapping!$A$2:$B$9,2, FALSE),"")</f>
        <v/>
      </c>
    </row>
    <row r="1057" spans="1:17" hidden="1">
      <c r="A1057" t="s">
        <v>455</v>
      </c>
      <c r="B1057" t="s">
        <v>456</v>
      </c>
      <c r="C1057" t="s">
        <v>457</v>
      </c>
      <c r="D1057" t="s">
        <v>807</v>
      </c>
      <c r="E1057" t="s">
        <v>39</v>
      </c>
      <c r="F1057" t="s">
        <v>459</v>
      </c>
      <c r="G1057" t="s">
        <v>475</v>
      </c>
      <c r="H1057" t="s">
        <v>481</v>
      </c>
      <c r="I1057" t="s">
        <v>41</v>
      </c>
      <c r="J1057" t="s">
        <v>198</v>
      </c>
      <c r="K1057" s="13">
        <v>1.6199999999999999E-6</v>
      </c>
      <c r="L1057" t="s">
        <v>461</v>
      </c>
      <c r="O1057" t="s">
        <v>462</v>
      </c>
      <c r="Q1057" t="str">
        <f>IFERROR(VLOOKUP($J$2:$J$12502,Pollutant_mapping!$A$2:$B$9,2, FALSE),"")</f>
        <v/>
      </c>
    </row>
    <row r="1058" spans="1:17" hidden="1">
      <c r="A1058" t="s">
        <v>455</v>
      </c>
      <c r="B1058" t="s">
        <v>456</v>
      </c>
      <c r="C1058" t="s">
        <v>457</v>
      </c>
      <c r="D1058" t="s">
        <v>808</v>
      </c>
      <c r="E1058" t="s">
        <v>39</v>
      </c>
      <c r="F1058" t="s">
        <v>459</v>
      </c>
      <c r="G1058" t="s">
        <v>475</v>
      </c>
      <c r="H1058" t="s">
        <v>809</v>
      </c>
      <c r="I1058" t="s">
        <v>41</v>
      </c>
      <c r="J1058" t="s">
        <v>198</v>
      </c>
      <c r="K1058" s="13">
        <v>1.6199999999999999E-6</v>
      </c>
      <c r="L1058" t="s">
        <v>461</v>
      </c>
      <c r="O1058" t="s">
        <v>462</v>
      </c>
      <c r="Q1058" t="str">
        <f>IFERROR(VLOOKUP($J$2:$J$12502,Pollutant_mapping!$A$2:$B$9,2, FALSE),"")</f>
        <v/>
      </c>
    </row>
    <row r="1059" spans="1:17" hidden="1">
      <c r="A1059" t="s">
        <v>455</v>
      </c>
      <c r="B1059" t="s">
        <v>456</v>
      </c>
      <c r="C1059" t="s">
        <v>457</v>
      </c>
      <c r="D1059" t="s">
        <v>810</v>
      </c>
      <c r="E1059" t="s">
        <v>39</v>
      </c>
      <c r="F1059" t="s">
        <v>459</v>
      </c>
      <c r="G1059" t="s">
        <v>475</v>
      </c>
      <c r="H1059" t="s">
        <v>811</v>
      </c>
      <c r="I1059" t="s">
        <v>41</v>
      </c>
      <c r="J1059" t="s">
        <v>198</v>
      </c>
      <c r="K1059" s="13">
        <v>1.6199999999999999E-6</v>
      </c>
      <c r="L1059" t="s">
        <v>461</v>
      </c>
      <c r="O1059" t="s">
        <v>462</v>
      </c>
      <c r="Q1059" t="str">
        <f>IFERROR(VLOOKUP($J$2:$J$12502,Pollutant_mapping!$A$2:$B$9,2, FALSE),"")</f>
        <v/>
      </c>
    </row>
    <row r="1060" spans="1:17" hidden="1">
      <c r="A1060" t="s">
        <v>455</v>
      </c>
      <c r="B1060" t="s">
        <v>456</v>
      </c>
      <c r="C1060" t="s">
        <v>457</v>
      </c>
      <c r="D1060" t="s">
        <v>812</v>
      </c>
      <c r="E1060" t="s">
        <v>39</v>
      </c>
      <c r="F1060" t="s">
        <v>459</v>
      </c>
      <c r="G1060" t="s">
        <v>475</v>
      </c>
      <c r="H1060" t="s">
        <v>813</v>
      </c>
      <c r="I1060" t="s">
        <v>41</v>
      </c>
      <c r="J1060" t="s">
        <v>198</v>
      </c>
      <c r="K1060" s="13">
        <v>1.6199999999999999E-6</v>
      </c>
      <c r="L1060" t="s">
        <v>461</v>
      </c>
      <c r="O1060" t="s">
        <v>462</v>
      </c>
      <c r="Q1060" t="str">
        <f>IFERROR(VLOOKUP($J$2:$J$12502,Pollutant_mapping!$A$2:$B$9,2, FALSE),"")</f>
        <v/>
      </c>
    </row>
    <row r="1061" spans="1:17" hidden="1">
      <c r="A1061" t="s">
        <v>455</v>
      </c>
      <c r="B1061" t="s">
        <v>456</v>
      </c>
      <c r="C1061" t="s">
        <v>457</v>
      </c>
      <c r="D1061" t="s">
        <v>814</v>
      </c>
      <c r="E1061" t="s">
        <v>39</v>
      </c>
      <c r="F1061" t="s">
        <v>459</v>
      </c>
      <c r="G1061" t="s">
        <v>475</v>
      </c>
      <c r="H1061" t="s">
        <v>815</v>
      </c>
      <c r="I1061" t="s">
        <v>41</v>
      </c>
      <c r="J1061" t="s">
        <v>198</v>
      </c>
      <c r="K1061" s="13">
        <v>1.6199999999999999E-6</v>
      </c>
      <c r="L1061" t="s">
        <v>461</v>
      </c>
      <c r="O1061" t="s">
        <v>462</v>
      </c>
      <c r="Q1061" t="str">
        <f>IFERROR(VLOOKUP($J$2:$J$12502,Pollutant_mapping!$A$2:$B$9,2, FALSE),"")</f>
        <v/>
      </c>
    </row>
    <row r="1062" spans="1:17" hidden="1">
      <c r="A1062" t="s">
        <v>455</v>
      </c>
      <c r="B1062" t="s">
        <v>456</v>
      </c>
      <c r="C1062" t="s">
        <v>457</v>
      </c>
      <c r="D1062" t="s">
        <v>816</v>
      </c>
      <c r="E1062" t="s">
        <v>39</v>
      </c>
      <c r="F1062" t="s">
        <v>459</v>
      </c>
      <c r="G1062" t="s">
        <v>475</v>
      </c>
      <c r="H1062" t="s">
        <v>817</v>
      </c>
      <c r="I1062" t="s">
        <v>41</v>
      </c>
      <c r="J1062" t="s">
        <v>198</v>
      </c>
      <c r="K1062" s="13">
        <v>1.6199999999999999E-6</v>
      </c>
      <c r="L1062" t="s">
        <v>461</v>
      </c>
      <c r="O1062" t="s">
        <v>462</v>
      </c>
      <c r="Q1062" t="str">
        <f>IFERROR(VLOOKUP($J$2:$J$12502,Pollutant_mapping!$A$2:$B$9,2, FALSE),"")</f>
        <v/>
      </c>
    </row>
    <row r="1063" spans="1:17" hidden="1">
      <c r="A1063" t="s">
        <v>455</v>
      </c>
      <c r="B1063" t="s">
        <v>456</v>
      </c>
      <c r="C1063" t="s">
        <v>457</v>
      </c>
      <c r="D1063" t="s">
        <v>818</v>
      </c>
      <c r="E1063" t="s">
        <v>39</v>
      </c>
      <c r="F1063" t="s">
        <v>459</v>
      </c>
      <c r="G1063" t="s">
        <v>475</v>
      </c>
      <c r="H1063" t="s">
        <v>819</v>
      </c>
      <c r="I1063" t="s">
        <v>41</v>
      </c>
      <c r="J1063" t="s">
        <v>198</v>
      </c>
      <c r="K1063" s="13">
        <v>1.6199999999999999E-6</v>
      </c>
      <c r="L1063" t="s">
        <v>461</v>
      </c>
      <c r="O1063" t="s">
        <v>462</v>
      </c>
      <c r="Q1063" t="str">
        <f>IFERROR(VLOOKUP($J$2:$J$12502,Pollutant_mapping!$A$2:$B$9,2, FALSE),"")</f>
        <v/>
      </c>
    </row>
    <row r="1064" spans="1:17" hidden="1">
      <c r="A1064" t="s">
        <v>455</v>
      </c>
      <c r="B1064" t="s">
        <v>456</v>
      </c>
      <c r="C1064" t="s">
        <v>457</v>
      </c>
      <c r="D1064" t="s">
        <v>820</v>
      </c>
      <c r="E1064" t="s">
        <v>39</v>
      </c>
      <c r="F1064" t="s">
        <v>459</v>
      </c>
      <c r="G1064" t="s">
        <v>475</v>
      </c>
      <c r="H1064" t="s">
        <v>821</v>
      </c>
      <c r="I1064" t="s">
        <v>41</v>
      </c>
      <c r="J1064" t="s">
        <v>198</v>
      </c>
      <c r="K1064" s="13">
        <v>1.6199999999999999E-6</v>
      </c>
      <c r="L1064" t="s">
        <v>461</v>
      </c>
      <c r="O1064" t="s">
        <v>462</v>
      </c>
      <c r="Q1064" t="str">
        <f>IFERROR(VLOOKUP($J$2:$J$12502,Pollutant_mapping!$A$2:$B$9,2, FALSE),"")</f>
        <v/>
      </c>
    </row>
    <row r="1065" spans="1:17" hidden="1">
      <c r="A1065" t="s">
        <v>455</v>
      </c>
      <c r="B1065" t="s">
        <v>456</v>
      </c>
      <c r="C1065" t="s">
        <v>457</v>
      </c>
      <c r="D1065" t="s">
        <v>822</v>
      </c>
      <c r="E1065" t="s">
        <v>39</v>
      </c>
      <c r="F1065" t="s">
        <v>459</v>
      </c>
      <c r="G1065" t="s">
        <v>475</v>
      </c>
      <c r="H1065" t="s">
        <v>823</v>
      </c>
      <c r="I1065" t="s">
        <v>41</v>
      </c>
      <c r="J1065" t="s">
        <v>198</v>
      </c>
      <c r="K1065" s="13">
        <v>1.6199999999999999E-6</v>
      </c>
      <c r="L1065" t="s">
        <v>461</v>
      </c>
      <c r="O1065" t="s">
        <v>462</v>
      </c>
      <c r="Q1065" t="str">
        <f>IFERROR(VLOOKUP($J$2:$J$12502,Pollutant_mapping!$A$2:$B$9,2, FALSE),"")</f>
        <v/>
      </c>
    </row>
    <row r="1066" spans="1:17" hidden="1">
      <c r="A1066" t="s">
        <v>455</v>
      </c>
      <c r="B1066" t="s">
        <v>456</v>
      </c>
      <c r="C1066" t="s">
        <v>457</v>
      </c>
      <c r="D1066" t="s">
        <v>824</v>
      </c>
      <c r="E1066" t="s">
        <v>39</v>
      </c>
      <c r="F1066" t="s">
        <v>459</v>
      </c>
      <c r="G1066" t="s">
        <v>475</v>
      </c>
      <c r="H1066" t="s">
        <v>825</v>
      </c>
      <c r="I1066" t="s">
        <v>41</v>
      </c>
      <c r="J1066" t="s">
        <v>198</v>
      </c>
      <c r="K1066" s="13">
        <v>1.6199999999999999E-6</v>
      </c>
      <c r="L1066" t="s">
        <v>461</v>
      </c>
      <c r="O1066" t="s">
        <v>462</v>
      </c>
      <c r="Q1066" t="str">
        <f>IFERROR(VLOOKUP($J$2:$J$12502,Pollutant_mapping!$A$2:$B$9,2, FALSE),"")</f>
        <v/>
      </c>
    </row>
    <row r="1067" spans="1:17" hidden="1">
      <c r="A1067" t="s">
        <v>455</v>
      </c>
      <c r="B1067" t="s">
        <v>456</v>
      </c>
      <c r="C1067" t="s">
        <v>457</v>
      </c>
      <c r="D1067" t="s">
        <v>826</v>
      </c>
      <c r="E1067" t="s">
        <v>39</v>
      </c>
      <c r="F1067" t="s">
        <v>459</v>
      </c>
      <c r="G1067" t="s">
        <v>475</v>
      </c>
      <c r="H1067" t="s">
        <v>827</v>
      </c>
      <c r="I1067" t="s">
        <v>41</v>
      </c>
      <c r="J1067" t="s">
        <v>198</v>
      </c>
      <c r="K1067" s="13">
        <v>1.6199999999999999E-6</v>
      </c>
      <c r="L1067" t="s">
        <v>461</v>
      </c>
      <c r="O1067" t="s">
        <v>462</v>
      </c>
      <c r="Q1067" t="str">
        <f>IFERROR(VLOOKUP($J$2:$J$12502,Pollutant_mapping!$A$2:$B$9,2, FALSE),"")</f>
        <v/>
      </c>
    </row>
    <row r="1068" spans="1:17" hidden="1">
      <c r="A1068" t="s">
        <v>455</v>
      </c>
      <c r="B1068" t="s">
        <v>456</v>
      </c>
      <c r="C1068" t="s">
        <v>457</v>
      </c>
      <c r="D1068" t="s">
        <v>828</v>
      </c>
      <c r="E1068" t="s">
        <v>39</v>
      </c>
      <c r="F1068" t="s">
        <v>459</v>
      </c>
      <c r="G1068" t="s">
        <v>475</v>
      </c>
      <c r="H1068" t="s">
        <v>829</v>
      </c>
      <c r="I1068" t="s">
        <v>41</v>
      </c>
      <c r="J1068" t="s">
        <v>198</v>
      </c>
      <c r="K1068" s="13">
        <v>1.6199999999999999E-6</v>
      </c>
      <c r="L1068" t="s">
        <v>461</v>
      </c>
      <c r="O1068" t="s">
        <v>462</v>
      </c>
      <c r="Q1068" t="str">
        <f>IFERROR(VLOOKUP($J$2:$J$12502,Pollutant_mapping!$A$2:$B$9,2, FALSE),"")</f>
        <v/>
      </c>
    </row>
    <row r="1069" spans="1:17" hidden="1">
      <c r="A1069" t="s">
        <v>455</v>
      </c>
      <c r="B1069" t="s">
        <v>456</v>
      </c>
      <c r="C1069" t="s">
        <v>457</v>
      </c>
      <c r="D1069" t="s">
        <v>830</v>
      </c>
      <c r="E1069" t="s">
        <v>39</v>
      </c>
      <c r="F1069" t="s">
        <v>459</v>
      </c>
      <c r="G1069" t="s">
        <v>475</v>
      </c>
      <c r="H1069" t="s">
        <v>831</v>
      </c>
      <c r="I1069" t="s">
        <v>41</v>
      </c>
      <c r="J1069" t="s">
        <v>198</v>
      </c>
      <c r="K1069" s="13">
        <v>1.6199999999999999E-6</v>
      </c>
      <c r="L1069" t="s">
        <v>461</v>
      </c>
      <c r="O1069" t="s">
        <v>462</v>
      </c>
      <c r="Q1069" t="str">
        <f>IFERROR(VLOOKUP($J$2:$J$12502,Pollutant_mapping!$A$2:$B$9,2, FALSE),"")</f>
        <v/>
      </c>
    </row>
    <row r="1070" spans="1:17" hidden="1">
      <c r="A1070" t="s">
        <v>455</v>
      </c>
      <c r="B1070" t="s">
        <v>456</v>
      </c>
      <c r="C1070" t="s">
        <v>457</v>
      </c>
      <c r="D1070" t="s">
        <v>832</v>
      </c>
      <c r="E1070" t="s">
        <v>39</v>
      </c>
      <c r="F1070" t="s">
        <v>459</v>
      </c>
      <c r="G1070" t="s">
        <v>475</v>
      </c>
      <c r="H1070" t="s">
        <v>833</v>
      </c>
      <c r="I1070" t="s">
        <v>41</v>
      </c>
      <c r="J1070" t="s">
        <v>198</v>
      </c>
      <c r="K1070" s="13">
        <v>1.6199999999999999E-6</v>
      </c>
      <c r="L1070" t="s">
        <v>461</v>
      </c>
      <c r="O1070" t="s">
        <v>462</v>
      </c>
      <c r="Q1070" t="str">
        <f>IFERROR(VLOOKUP($J$2:$J$12502,Pollutant_mapping!$A$2:$B$9,2, FALSE),"")</f>
        <v/>
      </c>
    </row>
    <row r="1071" spans="1:17" hidden="1">
      <c r="A1071" t="s">
        <v>491</v>
      </c>
      <c r="B1071" t="s">
        <v>492</v>
      </c>
      <c r="C1071" t="s">
        <v>493</v>
      </c>
      <c r="D1071" t="s">
        <v>834</v>
      </c>
      <c r="E1071" t="s">
        <v>39</v>
      </c>
      <c r="F1071" t="s">
        <v>546</v>
      </c>
      <c r="G1071" t="s">
        <v>547</v>
      </c>
      <c r="H1071" t="s">
        <v>835</v>
      </c>
      <c r="I1071" t="s">
        <v>41</v>
      </c>
      <c r="J1071" t="s">
        <v>198</v>
      </c>
      <c r="K1071" s="13">
        <v>1.6199999999999999E-6</v>
      </c>
      <c r="L1071" t="s">
        <v>461</v>
      </c>
      <c r="O1071" t="s">
        <v>462</v>
      </c>
      <c r="Q1071" t="str">
        <f>IFERROR(VLOOKUP($J$2:$J$12502,Pollutant_mapping!$A$2:$B$9,2, FALSE),"")</f>
        <v/>
      </c>
    </row>
    <row r="1072" spans="1:17" hidden="1">
      <c r="A1072" t="s">
        <v>491</v>
      </c>
      <c r="B1072" t="s">
        <v>492</v>
      </c>
      <c r="C1072" t="s">
        <v>493</v>
      </c>
      <c r="D1072" t="s">
        <v>836</v>
      </c>
      <c r="E1072" t="s">
        <v>39</v>
      </c>
      <c r="F1072" t="s">
        <v>546</v>
      </c>
      <c r="G1072" t="s">
        <v>547</v>
      </c>
      <c r="H1072" t="s">
        <v>837</v>
      </c>
      <c r="I1072" t="s">
        <v>41</v>
      </c>
      <c r="J1072" t="s">
        <v>198</v>
      </c>
      <c r="K1072" s="13">
        <v>1.6199999999999999E-6</v>
      </c>
      <c r="L1072" t="s">
        <v>461</v>
      </c>
      <c r="O1072" t="s">
        <v>462</v>
      </c>
      <c r="Q1072" t="str">
        <f>IFERROR(VLOOKUP($J$2:$J$12502,Pollutant_mapping!$A$2:$B$9,2, FALSE),"")</f>
        <v/>
      </c>
    </row>
    <row r="1073" spans="1:17" hidden="1">
      <c r="A1073" t="s">
        <v>491</v>
      </c>
      <c r="B1073" t="s">
        <v>492</v>
      </c>
      <c r="C1073" t="s">
        <v>493</v>
      </c>
      <c r="D1073" t="s">
        <v>838</v>
      </c>
      <c r="E1073" t="s">
        <v>39</v>
      </c>
      <c r="F1073" t="s">
        <v>546</v>
      </c>
      <c r="G1073" t="s">
        <v>547</v>
      </c>
      <c r="H1073" t="s">
        <v>839</v>
      </c>
      <c r="I1073" t="s">
        <v>41</v>
      </c>
      <c r="J1073" t="s">
        <v>198</v>
      </c>
      <c r="K1073" s="13">
        <v>1.6199999999999999E-6</v>
      </c>
      <c r="L1073" t="s">
        <v>461</v>
      </c>
      <c r="O1073" t="s">
        <v>462</v>
      </c>
      <c r="Q1073" t="str">
        <f>IFERROR(VLOOKUP($J$2:$J$12502,Pollutant_mapping!$A$2:$B$9,2, FALSE),"")</f>
        <v/>
      </c>
    </row>
    <row r="1074" spans="1:17" hidden="1">
      <c r="A1074" t="s">
        <v>491</v>
      </c>
      <c r="B1074" t="s">
        <v>492</v>
      </c>
      <c r="C1074" t="s">
        <v>493</v>
      </c>
      <c r="D1074" t="s">
        <v>840</v>
      </c>
      <c r="E1074" t="s">
        <v>39</v>
      </c>
      <c r="F1074" t="s">
        <v>546</v>
      </c>
      <c r="G1074" t="s">
        <v>547</v>
      </c>
      <c r="H1074" t="s">
        <v>841</v>
      </c>
      <c r="I1074" t="s">
        <v>41</v>
      </c>
      <c r="J1074" t="s">
        <v>198</v>
      </c>
      <c r="K1074" s="13">
        <v>1.6199999999999999E-6</v>
      </c>
      <c r="L1074" t="s">
        <v>461</v>
      </c>
      <c r="O1074" t="s">
        <v>462</v>
      </c>
      <c r="Q1074" t="str">
        <f>IFERROR(VLOOKUP($J$2:$J$12502,Pollutant_mapping!$A$2:$B$9,2, FALSE),"")</f>
        <v/>
      </c>
    </row>
    <row r="1075" spans="1:17" hidden="1">
      <c r="A1075" t="s">
        <v>491</v>
      </c>
      <c r="B1075" t="s">
        <v>492</v>
      </c>
      <c r="C1075" t="s">
        <v>493</v>
      </c>
      <c r="D1075" t="s">
        <v>842</v>
      </c>
      <c r="E1075" t="s">
        <v>39</v>
      </c>
      <c r="F1075" t="s">
        <v>546</v>
      </c>
      <c r="G1075" t="s">
        <v>547</v>
      </c>
      <c r="H1075" t="s">
        <v>843</v>
      </c>
      <c r="I1075" t="s">
        <v>41</v>
      </c>
      <c r="J1075" t="s">
        <v>198</v>
      </c>
      <c r="K1075" s="13">
        <v>1.6199999999999999E-6</v>
      </c>
      <c r="L1075" t="s">
        <v>461</v>
      </c>
      <c r="O1075" t="s">
        <v>462</v>
      </c>
      <c r="Q1075" t="str">
        <f>IFERROR(VLOOKUP($J$2:$J$12502,Pollutant_mapping!$A$2:$B$9,2, FALSE),"")</f>
        <v/>
      </c>
    </row>
    <row r="1076" spans="1:17" hidden="1">
      <c r="A1076" t="s">
        <v>491</v>
      </c>
      <c r="B1076" t="s">
        <v>492</v>
      </c>
      <c r="C1076" t="s">
        <v>493</v>
      </c>
      <c r="D1076" t="s">
        <v>844</v>
      </c>
      <c r="E1076" t="s">
        <v>39</v>
      </c>
      <c r="F1076" t="s">
        <v>546</v>
      </c>
      <c r="G1076" t="s">
        <v>547</v>
      </c>
      <c r="H1076" t="s">
        <v>845</v>
      </c>
      <c r="I1076" t="s">
        <v>41</v>
      </c>
      <c r="J1076" t="s">
        <v>198</v>
      </c>
      <c r="K1076" s="13">
        <v>1.6199999999999999E-6</v>
      </c>
      <c r="L1076" t="s">
        <v>461</v>
      </c>
      <c r="O1076" t="s">
        <v>462</v>
      </c>
      <c r="Q1076" t="str">
        <f>IFERROR(VLOOKUP($J$2:$J$12502,Pollutant_mapping!$A$2:$B$9,2, FALSE),"")</f>
        <v/>
      </c>
    </row>
    <row r="1077" spans="1:17" hidden="1">
      <c r="A1077" t="s">
        <v>455</v>
      </c>
      <c r="B1077" t="s">
        <v>456</v>
      </c>
      <c r="C1077" t="s">
        <v>457</v>
      </c>
      <c r="D1077" t="s">
        <v>790</v>
      </c>
      <c r="E1077" t="s">
        <v>39</v>
      </c>
      <c r="F1077" t="s">
        <v>459</v>
      </c>
      <c r="G1077" t="s">
        <v>475</v>
      </c>
      <c r="H1077" t="s">
        <v>479</v>
      </c>
      <c r="I1077" t="s">
        <v>41</v>
      </c>
      <c r="J1077" t="s">
        <v>199</v>
      </c>
      <c r="K1077" s="13">
        <v>1.7400000000000001E-6</v>
      </c>
      <c r="L1077" t="s">
        <v>461</v>
      </c>
      <c r="O1077" t="s">
        <v>462</v>
      </c>
      <c r="Q1077" t="str">
        <f>IFERROR(VLOOKUP($J$2:$J$12502,Pollutant_mapping!$A$2:$B$9,2, FALSE),"")</f>
        <v/>
      </c>
    </row>
    <row r="1078" spans="1:17" hidden="1">
      <c r="A1078" t="s">
        <v>455</v>
      </c>
      <c r="B1078" t="s">
        <v>456</v>
      </c>
      <c r="C1078" t="s">
        <v>457</v>
      </c>
      <c r="D1078" t="s">
        <v>791</v>
      </c>
      <c r="E1078" t="s">
        <v>39</v>
      </c>
      <c r="F1078" t="s">
        <v>459</v>
      </c>
      <c r="G1078" t="s">
        <v>475</v>
      </c>
      <c r="H1078" t="s">
        <v>792</v>
      </c>
      <c r="I1078" t="s">
        <v>41</v>
      </c>
      <c r="J1078" t="s">
        <v>199</v>
      </c>
      <c r="K1078" s="13">
        <v>1.7400000000000001E-6</v>
      </c>
      <c r="L1078" t="s">
        <v>461</v>
      </c>
      <c r="O1078" t="s">
        <v>462</v>
      </c>
      <c r="Q1078" t="str">
        <f>IFERROR(VLOOKUP($J$2:$J$12502,Pollutant_mapping!$A$2:$B$9,2, FALSE),"")</f>
        <v/>
      </c>
    </row>
    <row r="1079" spans="1:17" hidden="1">
      <c r="A1079" t="s">
        <v>455</v>
      </c>
      <c r="B1079" t="s">
        <v>456</v>
      </c>
      <c r="C1079" t="s">
        <v>457</v>
      </c>
      <c r="D1079" t="s">
        <v>793</v>
      </c>
      <c r="E1079" t="s">
        <v>39</v>
      </c>
      <c r="F1079" t="s">
        <v>459</v>
      </c>
      <c r="G1079" t="s">
        <v>475</v>
      </c>
      <c r="H1079" t="s">
        <v>794</v>
      </c>
      <c r="I1079" t="s">
        <v>41</v>
      </c>
      <c r="J1079" t="s">
        <v>199</v>
      </c>
      <c r="K1079" s="13">
        <v>1.7400000000000001E-6</v>
      </c>
      <c r="L1079" t="s">
        <v>461</v>
      </c>
      <c r="O1079" t="s">
        <v>462</v>
      </c>
      <c r="Q1079" t="str">
        <f>IFERROR(VLOOKUP($J$2:$J$12502,Pollutant_mapping!$A$2:$B$9,2, FALSE),"")</f>
        <v/>
      </c>
    </row>
    <row r="1080" spans="1:17" hidden="1">
      <c r="A1080" t="s">
        <v>455</v>
      </c>
      <c r="B1080" t="s">
        <v>456</v>
      </c>
      <c r="C1080" t="s">
        <v>457</v>
      </c>
      <c r="D1080" t="s">
        <v>795</v>
      </c>
      <c r="E1080" t="s">
        <v>39</v>
      </c>
      <c r="F1080" t="s">
        <v>459</v>
      </c>
      <c r="G1080" t="s">
        <v>475</v>
      </c>
      <c r="H1080" t="s">
        <v>796</v>
      </c>
      <c r="I1080" t="s">
        <v>41</v>
      </c>
      <c r="J1080" t="s">
        <v>199</v>
      </c>
      <c r="K1080" s="13">
        <v>1.7400000000000001E-6</v>
      </c>
      <c r="L1080" t="s">
        <v>461</v>
      </c>
      <c r="O1080" t="s">
        <v>462</v>
      </c>
      <c r="Q1080" t="str">
        <f>IFERROR(VLOOKUP($J$2:$J$12502,Pollutant_mapping!$A$2:$B$9,2, FALSE),"")</f>
        <v/>
      </c>
    </row>
    <row r="1081" spans="1:17" hidden="1">
      <c r="A1081" t="s">
        <v>455</v>
      </c>
      <c r="B1081" t="s">
        <v>456</v>
      </c>
      <c r="C1081" t="s">
        <v>457</v>
      </c>
      <c r="D1081" t="s">
        <v>797</v>
      </c>
      <c r="E1081" t="s">
        <v>39</v>
      </c>
      <c r="F1081" t="s">
        <v>459</v>
      </c>
      <c r="G1081" t="s">
        <v>475</v>
      </c>
      <c r="H1081" t="s">
        <v>798</v>
      </c>
      <c r="I1081" t="s">
        <v>41</v>
      </c>
      <c r="J1081" t="s">
        <v>199</v>
      </c>
      <c r="K1081" s="13">
        <v>1.7400000000000001E-6</v>
      </c>
      <c r="L1081" t="s">
        <v>461</v>
      </c>
      <c r="O1081" t="s">
        <v>462</v>
      </c>
      <c r="Q1081" t="str">
        <f>IFERROR(VLOOKUP($J$2:$J$12502,Pollutant_mapping!$A$2:$B$9,2, FALSE),"")</f>
        <v/>
      </c>
    </row>
    <row r="1082" spans="1:17" hidden="1">
      <c r="A1082" t="s">
        <v>455</v>
      </c>
      <c r="B1082" t="s">
        <v>456</v>
      </c>
      <c r="C1082" t="s">
        <v>457</v>
      </c>
      <c r="D1082" t="s">
        <v>799</v>
      </c>
      <c r="E1082" t="s">
        <v>39</v>
      </c>
      <c r="F1082" t="s">
        <v>459</v>
      </c>
      <c r="G1082" t="s">
        <v>475</v>
      </c>
      <c r="H1082" t="s">
        <v>800</v>
      </c>
      <c r="I1082" t="s">
        <v>41</v>
      </c>
      <c r="J1082" t="s">
        <v>199</v>
      </c>
      <c r="K1082" s="13">
        <v>1.7400000000000001E-6</v>
      </c>
      <c r="L1082" t="s">
        <v>461</v>
      </c>
      <c r="O1082" t="s">
        <v>462</v>
      </c>
      <c r="Q1082" t="str">
        <f>IFERROR(VLOOKUP($J$2:$J$12502,Pollutant_mapping!$A$2:$B$9,2, FALSE),"")</f>
        <v/>
      </c>
    </row>
    <row r="1083" spans="1:17" hidden="1">
      <c r="A1083" t="s">
        <v>455</v>
      </c>
      <c r="B1083" t="s">
        <v>456</v>
      </c>
      <c r="C1083" t="s">
        <v>457</v>
      </c>
      <c r="D1083" t="s">
        <v>801</v>
      </c>
      <c r="E1083" t="s">
        <v>39</v>
      </c>
      <c r="F1083" t="s">
        <v>459</v>
      </c>
      <c r="G1083" t="s">
        <v>475</v>
      </c>
      <c r="H1083" t="s">
        <v>802</v>
      </c>
      <c r="I1083" t="s">
        <v>41</v>
      </c>
      <c r="J1083" t="s">
        <v>199</v>
      </c>
      <c r="K1083" s="13">
        <v>1.7400000000000001E-6</v>
      </c>
      <c r="L1083" t="s">
        <v>461</v>
      </c>
      <c r="O1083" t="s">
        <v>462</v>
      </c>
      <c r="Q1083" t="str">
        <f>IFERROR(VLOOKUP($J$2:$J$12502,Pollutant_mapping!$A$2:$B$9,2, FALSE),"")</f>
        <v/>
      </c>
    </row>
    <row r="1084" spans="1:17" hidden="1">
      <c r="A1084" t="s">
        <v>455</v>
      </c>
      <c r="B1084" t="s">
        <v>456</v>
      </c>
      <c r="C1084" t="s">
        <v>457</v>
      </c>
      <c r="D1084" t="s">
        <v>803</v>
      </c>
      <c r="E1084" t="s">
        <v>39</v>
      </c>
      <c r="F1084" t="s">
        <v>459</v>
      </c>
      <c r="G1084" t="s">
        <v>475</v>
      </c>
      <c r="H1084" t="s">
        <v>804</v>
      </c>
      <c r="I1084" t="s">
        <v>41</v>
      </c>
      <c r="J1084" t="s">
        <v>199</v>
      </c>
      <c r="K1084" s="13">
        <v>1.7400000000000001E-6</v>
      </c>
      <c r="L1084" t="s">
        <v>461</v>
      </c>
      <c r="O1084" t="s">
        <v>462</v>
      </c>
      <c r="Q1084" t="str">
        <f>IFERROR(VLOOKUP($J$2:$J$12502,Pollutant_mapping!$A$2:$B$9,2, FALSE),"")</f>
        <v/>
      </c>
    </row>
    <row r="1085" spans="1:17" hidden="1">
      <c r="A1085" t="s">
        <v>455</v>
      </c>
      <c r="B1085" t="s">
        <v>456</v>
      </c>
      <c r="C1085" t="s">
        <v>457</v>
      </c>
      <c r="D1085" t="s">
        <v>805</v>
      </c>
      <c r="E1085" t="s">
        <v>39</v>
      </c>
      <c r="F1085" t="s">
        <v>459</v>
      </c>
      <c r="G1085" t="s">
        <v>475</v>
      </c>
      <c r="H1085" t="s">
        <v>806</v>
      </c>
      <c r="I1085" t="s">
        <v>41</v>
      </c>
      <c r="J1085" t="s">
        <v>199</v>
      </c>
      <c r="K1085" s="13">
        <v>1.7400000000000001E-6</v>
      </c>
      <c r="L1085" t="s">
        <v>461</v>
      </c>
      <c r="O1085" t="s">
        <v>462</v>
      </c>
      <c r="Q1085" t="str">
        <f>IFERROR(VLOOKUP($J$2:$J$12502,Pollutant_mapping!$A$2:$B$9,2, FALSE),"")</f>
        <v/>
      </c>
    </row>
    <row r="1086" spans="1:17" hidden="1">
      <c r="A1086" t="s">
        <v>455</v>
      </c>
      <c r="B1086" t="s">
        <v>456</v>
      </c>
      <c r="C1086" t="s">
        <v>457</v>
      </c>
      <c r="D1086" t="s">
        <v>807</v>
      </c>
      <c r="E1086" t="s">
        <v>39</v>
      </c>
      <c r="F1086" t="s">
        <v>459</v>
      </c>
      <c r="G1086" t="s">
        <v>475</v>
      </c>
      <c r="H1086" t="s">
        <v>481</v>
      </c>
      <c r="I1086" t="s">
        <v>41</v>
      </c>
      <c r="J1086" t="s">
        <v>199</v>
      </c>
      <c r="K1086" s="13">
        <v>1.7400000000000001E-6</v>
      </c>
      <c r="L1086" t="s">
        <v>461</v>
      </c>
      <c r="O1086" t="s">
        <v>462</v>
      </c>
      <c r="Q1086" t="str">
        <f>IFERROR(VLOOKUP($J$2:$J$12502,Pollutant_mapping!$A$2:$B$9,2, FALSE),"")</f>
        <v/>
      </c>
    </row>
    <row r="1087" spans="1:17" hidden="1">
      <c r="A1087" t="s">
        <v>455</v>
      </c>
      <c r="B1087" t="s">
        <v>456</v>
      </c>
      <c r="C1087" t="s">
        <v>457</v>
      </c>
      <c r="D1087" t="s">
        <v>808</v>
      </c>
      <c r="E1087" t="s">
        <v>39</v>
      </c>
      <c r="F1087" t="s">
        <v>459</v>
      </c>
      <c r="G1087" t="s">
        <v>475</v>
      </c>
      <c r="H1087" t="s">
        <v>809</v>
      </c>
      <c r="I1087" t="s">
        <v>41</v>
      </c>
      <c r="J1087" t="s">
        <v>199</v>
      </c>
      <c r="K1087" s="13">
        <v>1.7400000000000001E-6</v>
      </c>
      <c r="L1087" t="s">
        <v>461</v>
      </c>
      <c r="O1087" t="s">
        <v>462</v>
      </c>
      <c r="Q1087" t="str">
        <f>IFERROR(VLOOKUP($J$2:$J$12502,Pollutant_mapping!$A$2:$B$9,2, FALSE),"")</f>
        <v/>
      </c>
    </row>
    <row r="1088" spans="1:17" hidden="1">
      <c r="A1088" t="s">
        <v>455</v>
      </c>
      <c r="B1088" t="s">
        <v>456</v>
      </c>
      <c r="C1088" t="s">
        <v>457</v>
      </c>
      <c r="D1088" t="s">
        <v>810</v>
      </c>
      <c r="E1088" t="s">
        <v>39</v>
      </c>
      <c r="F1088" t="s">
        <v>459</v>
      </c>
      <c r="G1088" t="s">
        <v>475</v>
      </c>
      <c r="H1088" t="s">
        <v>811</v>
      </c>
      <c r="I1088" t="s">
        <v>41</v>
      </c>
      <c r="J1088" t="s">
        <v>199</v>
      </c>
      <c r="K1088" s="13">
        <v>1.7400000000000001E-6</v>
      </c>
      <c r="L1088" t="s">
        <v>461</v>
      </c>
      <c r="O1088" t="s">
        <v>462</v>
      </c>
      <c r="Q1088" t="str">
        <f>IFERROR(VLOOKUP($J$2:$J$12502,Pollutant_mapping!$A$2:$B$9,2, FALSE),"")</f>
        <v/>
      </c>
    </row>
    <row r="1089" spans="1:17" hidden="1">
      <c r="A1089" t="s">
        <v>455</v>
      </c>
      <c r="B1089" t="s">
        <v>456</v>
      </c>
      <c r="C1089" t="s">
        <v>457</v>
      </c>
      <c r="D1089" t="s">
        <v>812</v>
      </c>
      <c r="E1089" t="s">
        <v>39</v>
      </c>
      <c r="F1089" t="s">
        <v>459</v>
      </c>
      <c r="G1089" t="s">
        <v>475</v>
      </c>
      <c r="H1089" t="s">
        <v>813</v>
      </c>
      <c r="I1089" t="s">
        <v>41</v>
      </c>
      <c r="J1089" t="s">
        <v>199</v>
      </c>
      <c r="K1089" s="13">
        <v>1.7400000000000001E-6</v>
      </c>
      <c r="L1089" t="s">
        <v>461</v>
      </c>
      <c r="O1089" t="s">
        <v>462</v>
      </c>
      <c r="Q1089" t="str">
        <f>IFERROR(VLOOKUP($J$2:$J$12502,Pollutant_mapping!$A$2:$B$9,2, FALSE),"")</f>
        <v/>
      </c>
    </row>
    <row r="1090" spans="1:17" hidden="1">
      <c r="A1090" t="s">
        <v>455</v>
      </c>
      <c r="B1090" t="s">
        <v>456</v>
      </c>
      <c r="C1090" t="s">
        <v>457</v>
      </c>
      <c r="D1090" t="s">
        <v>814</v>
      </c>
      <c r="E1090" t="s">
        <v>39</v>
      </c>
      <c r="F1090" t="s">
        <v>459</v>
      </c>
      <c r="G1090" t="s">
        <v>475</v>
      </c>
      <c r="H1090" t="s">
        <v>815</v>
      </c>
      <c r="I1090" t="s">
        <v>41</v>
      </c>
      <c r="J1090" t="s">
        <v>199</v>
      </c>
      <c r="K1090" s="13">
        <v>1.7400000000000001E-6</v>
      </c>
      <c r="L1090" t="s">
        <v>461</v>
      </c>
      <c r="O1090" t="s">
        <v>462</v>
      </c>
      <c r="Q1090" t="str">
        <f>IFERROR(VLOOKUP($J$2:$J$12502,Pollutant_mapping!$A$2:$B$9,2, FALSE),"")</f>
        <v/>
      </c>
    </row>
    <row r="1091" spans="1:17" hidden="1">
      <c r="A1091" t="s">
        <v>455</v>
      </c>
      <c r="B1091" t="s">
        <v>456</v>
      </c>
      <c r="C1091" t="s">
        <v>457</v>
      </c>
      <c r="D1091" t="s">
        <v>816</v>
      </c>
      <c r="E1091" t="s">
        <v>39</v>
      </c>
      <c r="F1091" t="s">
        <v>459</v>
      </c>
      <c r="G1091" t="s">
        <v>475</v>
      </c>
      <c r="H1091" t="s">
        <v>817</v>
      </c>
      <c r="I1091" t="s">
        <v>41</v>
      </c>
      <c r="J1091" t="s">
        <v>199</v>
      </c>
      <c r="K1091" s="13">
        <v>1.7400000000000001E-6</v>
      </c>
      <c r="L1091" t="s">
        <v>461</v>
      </c>
      <c r="O1091" t="s">
        <v>462</v>
      </c>
      <c r="Q1091" t="str">
        <f>IFERROR(VLOOKUP($J$2:$J$12502,Pollutant_mapping!$A$2:$B$9,2, FALSE),"")</f>
        <v/>
      </c>
    </row>
    <row r="1092" spans="1:17" hidden="1">
      <c r="A1092" t="s">
        <v>455</v>
      </c>
      <c r="B1092" t="s">
        <v>456</v>
      </c>
      <c r="C1092" t="s">
        <v>457</v>
      </c>
      <c r="D1092" t="s">
        <v>818</v>
      </c>
      <c r="E1092" t="s">
        <v>39</v>
      </c>
      <c r="F1092" t="s">
        <v>459</v>
      </c>
      <c r="G1092" t="s">
        <v>475</v>
      </c>
      <c r="H1092" t="s">
        <v>819</v>
      </c>
      <c r="I1092" t="s">
        <v>41</v>
      </c>
      <c r="J1092" t="s">
        <v>199</v>
      </c>
      <c r="K1092" s="13">
        <v>1.7400000000000001E-6</v>
      </c>
      <c r="L1092" t="s">
        <v>461</v>
      </c>
      <c r="O1092" t="s">
        <v>462</v>
      </c>
      <c r="Q1092" t="str">
        <f>IFERROR(VLOOKUP($J$2:$J$12502,Pollutant_mapping!$A$2:$B$9,2, FALSE),"")</f>
        <v/>
      </c>
    </row>
    <row r="1093" spans="1:17" hidden="1">
      <c r="A1093" t="s">
        <v>455</v>
      </c>
      <c r="B1093" t="s">
        <v>456</v>
      </c>
      <c r="C1093" t="s">
        <v>457</v>
      </c>
      <c r="D1093" t="s">
        <v>820</v>
      </c>
      <c r="E1093" t="s">
        <v>39</v>
      </c>
      <c r="F1093" t="s">
        <v>459</v>
      </c>
      <c r="G1093" t="s">
        <v>475</v>
      </c>
      <c r="H1093" t="s">
        <v>821</v>
      </c>
      <c r="I1093" t="s">
        <v>41</v>
      </c>
      <c r="J1093" t="s">
        <v>199</v>
      </c>
      <c r="K1093" s="13">
        <v>1.7400000000000001E-6</v>
      </c>
      <c r="L1093" t="s">
        <v>461</v>
      </c>
      <c r="O1093" t="s">
        <v>462</v>
      </c>
      <c r="Q1093" t="str">
        <f>IFERROR(VLOOKUP($J$2:$J$12502,Pollutant_mapping!$A$2:$B$9,2, FALSE),"")</f>
        <v/>
      </c>
    </row>
    <row r="1094" spans="1:17" hidden="1">
      <c r="A1094" t="s">
        <v>455</v>
      </c>
      <c r="B1094" t="s">
        <v>456</v>
      </c>
      <c r="C1094" t="s">
        <v>457</v>
      </c>
      <c r="D1094" t="s">
        <v>822</v>
      </c>
      <c r="E1094" t="s">
        <v>39</v>
      </c>
      <c r="F1094" t="s">
        <v>459</v>
      </c>
      <c r="G1094" t="s">
        <v>475</v>
      </c>
      <c r="H1094" t="s">
        <v>823</v>
      </c>
      <c r="I1094" t="s">
        <v>41</v>
      </c>
      <c r="J1094" t="s">
        <v>199</v>
      </c>
      <c r="K1094" s="13">
        <v>1.7400000000000001E-6</v>
      </c>
      <c r="L1094" t="s">
        <v>461</v>
      </c>
      <c r="O1094" t="s">
        <v>462</v>
      </c>
      <c r="Q1094" t="str">
        <f>IFERROR(VLOOKUP($J$2:$J$12502,Pollutant_mapping!$A$2:$B$9,2, FALSE),"")</f>
        <v/>
      </c>
    </row>
    <row r="1095" spans="1:17" hidden="1">
      <c r="A1095" t="s">
        <v>455</v>
      </c>
      <c r="B1095" t="s">
        <v>456</v>
      </c>
      <c r="C1095" t="s">
        <v>457</v>
      </c>
      <c r="D1095" t="s">
        <v>824</v>
      </c>
      <c r="E1095" t="s">
        <v>39</v>
      </c>
      <c r="F1095" t="s">
        <v>459</v>
      </c>
      <c r="G1095" t="s">
        <v>475</v>
      </c>
      <c r="H1095" t="s">
        <v>825</v>
      </c>
      <c r="I1095" t="s">
        <v>41</v>
      </c>
      <c r="J1095" t="s">
        <v>199</v>
      </c>
      <c r="K1095" s="13">
        <v>1.7400000000000001E-6</v>
      </c>
      <c r="L1095" t="s">
        <v>461</v>
      </c>
      <c r="O1095" t="s">
        <v>462</v>
      </c>
      <c r="Q1095" t="str">
        <f>IFERROR(VLOOKUP($J$2:$J$12502,Pollutant_mapping!$A$2:$B$9,2, FALSE),"")</f>
        <v/>
      </c>
    </row>
    <row r="1096" spans="1:17" hidden="1">
      <c r="A1096" t="s">
        <v>455</v>
      </c>
      <c r="B1096" t="s">
        <v>456</v>
      </c>
      <c r="C1096" t="s">
        <v>457</v>
      </c>
      <c r="D1096" t="s">
        <v>826</v>
      </c>
      <c r="E1096" t="s">
        <v>39</v>
      </c>
      <c r="F1096" t="s">
        <v>459</v>
      </c>
      <c r="G1096" t="s">
        <v>475</v>
      </c>
      <c r="H1096" t="s">
        <v>827</v>
      </c>
      <c r="I1096" t="s">
        <v>41</v>
      </c>
      <c r="J1096" t="s">
        <v>199</v>
      </c>
      <c r="K1096" s="13">
        <v>1.7400000000000001E-6</v>
      </c>
      <c r="L1096" t="s">
        <v>461</v>
      </c>
      <c r="O1096" t="s">
        <v>462</v>
      </c>
      <c r="Q1096" t="str">
        <f>IFERROR(VLOOKUP($J$2:$J$12502,Pollutant_mapping!$A$2:$B$9,2, FALSE),"")</f>
        <v/>
      </c>
    </row>
    <row r="1097" spans="1:17" hidden="1">
      <c r="A1097" t="s">
        <v>455</v>
      </c>
      <c r="B1097" t="s">
        <v>456</v>
      </c>
      <c r="C1097" t="s">
        <v>457</v>
      </c>
      <c r="D1097" t="s">
        <v>828</v>
      </c>
      <c r="E1097" t="s">
        <v>39</v>
      </c>
      <c r="F1097" t="s">
        <v>459</v>
      </c>
      <c r="G1097" t="s">
        <v>475</v>
      </c>
      <c r="H1097" t="s">
        <v>829</v>
      </c>
      <c r="I1097" t="s">
        <v>41</v>
      </c>
      <c r="J1097" t="s">
        <v>199</v>
      </c>
      <c r="K1097" s="13">
        <v>1.7400000000000001E-6</v>
      </c>
      <c r="L1097" t="s">
        <v>461</v>
      </c>
      <c r="O1097" t="s">
        <v>462</v>
      </c>
      <c r="Q1097" t="str">
        <f>IFERROR(VLOOKUP($J$2:$J$12502,Pollutant_mapping!$A$2:$B$9,2, FALSE),"")</f>
        <v/>
      </c>
    </row>
    <row r="1098" spans="1:17" hidden="1">
      <c r="A1098" t="s">
        <v>455</v>
      </c>
      <c r="B1098" t="s">
        <v>456</v>
      </c>
      <c r="C1098" t="s">
        <v>457</v>
      </c>
      <c r="D1098" t="s">
        <v>830</v>
      </c>
      <c r="E1098" t="s">
        <v>39</v>
      </c>
      <c r="F1098" t="s">
        <v>459</v>
      </c>
      <c r="G1098" t="s">
        <v>475</v>
      </c>
      <c r="H1098" t="s">
        <v>831</v>
      </c>
      <c r="I1098" t="s">
        <v>41</v>
      </c>
      <c r="J1098" t="s">
        <v>199</v>
      </c>
      <c r="K1098" s="13">
        <v>1.7400000000000001E-6</v>
      </c>
      <c r="L1098" t="s">
        <v>461</v>
      </c>
      <c r="O1098" t="s">
        <v>462</v>
      </c>
      <c r="Q1098" t="str">
        <f>IFERROR(VLOOKUP($J$2:$J$12502,Pollutant_mapping!$A$2:$B$9,2, FALSE),"")</f>
        <v/>
      </c>
    </row>
    <row r="1099" spans="1:17" hidden="1">
      <c r="A1099" t="s">
        <v>455</v>
      </c>
      <c r="B1099" t="s">
        <v>456</v>
      </c>
      <c r="C1099" t="s">
        <v>457</v>
      </c>
      <c r="D1099" t="s">
        <v>832</v>
      </c>
      <c r="E1099" t="s">
        <v>39</v>
      </c>
      <c r="F1099" t="s">
        <v>459</v>
      </c>
      <c r="G1099" t="s">
        <v>475</v>
      </c>
      <c r="H1099" t="s">
        <v>833</v>
      </c>
      <c r="I1099" t="s">
        <v>41</v>
      </c>
      <c r="J1099" t="s">
        <v>199</v>
      </c>
      <c r="K1099" s="13">
        <v>1.7400000000000001E-6</v>
      </c>
      <c r="L1099" t="s">
        <v>461</v>
      </c>
      <c r="O1099" t="s">
        <v>462</v>
      </c>
      <c r="Q1099" t="str">
        <f>IFERROR(VLOOKUP($J$2:$J$12502,Pollutant_mapping!$A$2:$B$9,2, FALSE),"")</f>
        <v/>
      </c>
    </row>
    <row r="1100" spans="1:17" hidden="1">
      <c r="A1100" t="s">
        <v>455</v>
      </c>
      <c r="B1100" t="s">
        <v>456</v>
      </c>
      <c r="C1100" t="s">
        <v>457</v>
      </c>
      <c r="D1100" t="s">
        <v>790</v>
      </c>
      <c r="E1100" t="s">
        <v>39</v>
      </c>
      <c r="F1100" t="s">
        <v>459</v>
      </c>
      <c r="G1100" t="s">
        <v>475</v>
      </c>
      <c r="H1100" t="s">
        <v>479</v>
      </c>
      <c r="I1100" t="s">
        <v>41</v>
      </c>
      <c r="J1100" t="s">
        <v>202</v>
      </c>
      <c r="K1100" s="13">
        <v>1.95E-6</v>
      </c>
      <c r="L1100" t="s">
        <v>461</v>
      </c>
      <c r="O1100" t="s">
        <v>462</v>
      </c>
      <c r="Q1100" t="str">
        <f>IFERROR(VLOOKUP($J$2:$J$12502,Pollutant_mapping!$A$2:$B$9,2, FALSE),"")</f>
        <v/>
      </c>
    </row>
    <row r="1101" spans="1:17" hidden="1">
      <c r="A1101" t="s">
        <v>455</v>
      </c>
      <c r="B1101" t="s">
        <v>456</v>
      </c>
      <c r="C1101" t="s">
        <v>457</v>
      </c>
      <c r="D1101" t="s">
        <v>791</v>
      </c>
      <c r="E1101" t="s">
        <v>39</v>
      </c>
      <c r="F1101" t="s">
        <v>459</v>
      </c>
      <c r="G1101" t="s">
        <v>475</v>
      </c>
      <c r="H1101" t="s">
        <v>792</v>
      </c>
      <c r="I1101" t="s">
        <v>41</v>
      </c>
      <c r="J1101" t="s">
        <v>202</v>
      </c>
      <c r="K1101" s="13">
        <v>1.95E-6</v>
      </c>
      <c r="L1101" t="s">
        <v>461</v>
      </c>
      <c r="O1101" t="s">
        <v>462</v>
      </c>
      <c r="Q1101" t="str">
        <f>IFERROR(VLOOKUP($J$2:$J$12502,Pollutant_mapping!$A$2:$B$9,2, FALSE),"")</f>
        <v/>
      </c>
    </row>
    <row r="1102" spans="1:17" hidden="1">
      <c r="A1102" t="s">
        <v>455</v>
      </c>
      <c r="B1102" t="s">
        <v>456</v>
      </c>
      <c r="C1102" t="s">
        <v>457</v>
      </c>
      <c r="D1102" t="s">
        <v>793</v>
      </c>
      <c r="E1102" t="s">
        <v>39</v>
      </c>
      <c r="F1102" t="s">
        <v>459</v>
      </c>
      <c r="G1102" t="s">
        <v>475</v>
      </c>
      <c r="H1102" t="s">
        <v>794</v>
      </c>
      <c r="I1102" t="s">
        <v>41</v>
      </c>
      <c r="J1102" t="s">
        <v>202</v>
      </c>
      <c r="K1102" s="13">
        <v>1.95E-6</v>
      </c>
      <c r="L1102" t="s">
        <v>461</v>
      </c>
      <c r="O1102" t="s">
        <v>462</v>
      </c>
      <c r="Q1102" t="str">
        <f>IFERROR(VLOOKUP($J$2:$J$12502,Pollutant_mapping!$A$2:$B$9,2, FALSE),"")</f>
        <v/>
      </c>
    </row>
    <row r="1103" spans="1:17" hidden="1">
      <c r="A1103" t="s">
        <v>455</v>
      </c>
      <c r="B1103" t="s">
        <v>456</v>
      </c>
      <c r="C1103" t="s">
        <v>457</v>
      </c>
      <c r="D1103" t="s">
        <v>795</v>
      </c>
      <c r="E1103" t="s">
        <v>39</v>
      </c>
      <c r="F1103" t="s">
        <v>459</v>
      </c>
      <c r="G1103" t="s">
        <v>475</v>
      </c>
      <c r="H1103" t="s">
        <v>796</v>
      </c>
      <c r="I1103" t="s">
        <v>41</v>
      </c>
      <c r="J1103" t="s">
        <v>202</v>
      </c>
      <c r="K1103" s="13">
        <v>1.95E-6</v>
      </c>
      <c r="L1103" t="s">
        <v>461</v>
      </c>
      <c r="O1103" t="s">
        <v>462</v>
      </c>
      <c r="Q1103" t="str">
        <f>IFERROR(VLOOKUP($J$2:$J$12502,Pollutant_mapping!$A$2:$B$9,2, FALSE),"")</f>
        <v/>
      </c>
    </row>
    <row r="1104" spans="1:17" hidden="1">
      <c r="A1104" t="s">
        <v>455</v>
      </c>
      <c r="B1104" t="s">
        <v>456</v>
      </c>
      <c r="C1104" t="s">
        <v>457</v>
      </c>
      <c r="D1104" t="s">
        <v>797</v>
      </c>
      <c r="E1104" t="s">
        <v>39</v>
      </c>
      <c r="F1104" t="s">
        <v>459</v>
      </c>
      <c r="G1104" t="s">
        <v>475</v>
      </c>
      <c r="H1104" t="s">
        <v>798</v>
      </c>
      <c r="I1104" t="s">
        <v>41</v>
      </c>
      <c r="J1104" t="s">
        <v>202</v>
      </c>
      <c r="K1104" s="13">
        <v>1.95E-6</v>
      </c>
      <c r="L1104" t="s">
        <v>461</v>
      </c>
      <c r="O1104" t="s">
        <v>462</v>
      </c>
      <c r="Q1104" t="str">
        <f>IFERROR(VLOOKUP($J$2:$J$12502,Pollutant_mapping!$A$2:$B$9,2, FALSE),"")</f>
        <v/>
      </c>
    </row>
    <row r="1105" spans="1:17" hidden="1">
      <c r="A1105" t="s">
        <v>455</v>
      </c>
      <c r="B1105" t="s">
        <v>456</v>
      </c>
      <c r="C1105" t="s">
        <v>457</v>
      </c>
      <c r="D1105" t="s">
        <v>799</v>
      </c>
      <c r="E1105" t="s">
        <v>39</v>
      </c>
      <c r="F1105" t="s">
        <v>459</v>
      </c>
      <c r="G1105" t="s">
        <v>475</v>
      </c>
      <c r="H1105" t="s">
        <v>800</v>
      </c>
      <c r="I1105" t="s">
        <v>41</v>
      </c>
      <c r="J1105" t="s">
        <v>202</v>
      </c>
      <c r="K1105" s="13">
        <v>1.95E-6</v>
      </c>
      <c r="L1105" t="s">
        <v>461</v>
      </c>
      <c r="O1105" t="s">
        <v>462</v>
      </c>
      <c r="Q1105" t="str">
        <f>IFERROR(VLOOKUP($J$2:$J$12502,Pollutant_mapping!$A$2:$B$9,2, FALSE),"")</f>
        <v/>
      </c>
    </row>
    <row r="1106" spans="1:17" hidden="1">
      <c r="A1106" t="s">
        <v>455</v>
      </c>
      <c r="B1106" t="s">
        <v>456</v>
      </c>
      <c r="C1106" t="s">
        <v>457</v>
      </c>
      <c r="D1106" t="s">
        <v>801</v>
      </c>
      <c r="E1106" t="s">
        <v>39</v>
      </c>
      <c r="F1106" t="s">
        <v>459</v>
      </c>
      <c r="G1106" t="s">
        <v>475</v>
      </c>
      <c r="H1106" t="s">
        <v>802</v>
      </c>
      <c r="I1106" t="s">
        <v>41</v>
      </c>
      <c r="J1106" t="s">
        <v>202</v>
      </c>
      <c r="K1106" s="13">
        <v>1.95E-6</v>
      </c>
      <c r="L1106" t="s">
        <v>461</v>
      </c>
      <c r="O1106" t="s">
        <v>462</v>
      </c>
      <c r="Q1106" t="str">
        <f>IFERROR(VLOOKUP($J$2:$J$12502,Pollutant_mapping!$A$2:$B$9,2, FALSE),"")</f>
        <v/>
      </c>
    </row>
    <row r="1107" spans="1:17" hidden="1">
      <c r="A1107" t="s">
        <v>455</v>
      </c>
      <c r="B1107" t="s">
        <v>456</v>
      </c>
      <c r="C1107" t="s">
        <v>457</v>
      </c>
      <c r="D1107" t="s">
        <v>803</v>
      </c>
      <c r="E1107" t="s">
        <v>39</v>
      </c>
      <c r="F1107" t="s">
        <v>459</v>
      </c>
      <c r="G1107" t="s">
        <v>475</v>
      </c>
      <c r="H1107" t="s">
        <v>804</v>
      </c>
      <c r="I1107" t="s">
        <v>41</v>
      </c>
      <c r="J1107" t="s">
        <v>202</v>
      </c>
      <c r="K1107" s="13">
        <v>1.95E-6</v>
      </c>
      <c r="L1107" t="s">
        <v>461</v>
      </c>
      <c r="O1107" t="s">
        <v>462</v>
      </c>
      <c r="Q1107" t="str">
        <f>IFERROR(VLOOKUP($J$2:$J$12502,Pollutant_mapping!$A$2:$B$9,2, FALSE),"")</f>
        <v/>
      </c>
    </row>
    <row r="1108" spans="1:17" hidden="1">
      <c r="A1108" t="s">
        <v>455</v>
      </c>
      <c r="B1108" t="s">
        <v>456</v>
      </c>
      <c r="C1108" t="s">
        <v>457</v>
      </c>
      <c r="D1108" t="s">
        <v>805</v>
      </c>
      <c r="E1108" t="s">
        <v>39</v>
      </c>
      <c r="F1108" t="s">
        <v>459</v>
      </c>
      <c r="G1108" t="s">
        <v>475</v>
      </c>
      <c r="H1108" t="s">
        <v>806</v>
      </c>
      <c r="I1108" t="s">
        <v>41</v>
      </c>
      <c r="J1108" t="s">
        <v>202</v>
      </c>
      <c r="K1108" s="13">
        <v>1.95E-6</v>
      </c>
      <c r="L1108" t="s">
        <v>461</v>
      </c>
      <c r="O1108" t="s">
        <v>462</v>
      </c>
      <c r="Q1108" t="str">
        <f>IFERROR(VLOOKUP($J$2:$J$12502,Pollutant_mapping!$A$2:$B$9,2, FALSE),"")</f>
        <v/>
      </c>
    </row>
    <row r="1109" spans="1:17" hidden="1">
      <c r="A1109" t="s">
        <v>455</v>
      </c>
      <c r="B1109" t="s">
        <v>456</v>
      </c>
      <c r="C1109" t="s">
        <v>457</v>
      </c>
      <c r="D1109" t="s">
        <v>807</v>
      </c>
      <c r="E1109" t="s">
        <v>39</v>
      </c>
      <c r="F1109" t="s">
        <v>459</v>
      </c>
      <c r="G1109" t="s">
        <v>475</v>
      </c>
      <c r="H1109" t="s">
        <v>481</v>
      </c>
      <c r="I1109" t="s">
        <v>41</v>
      </c>
      <c r="J1109" t="s">
        <v>202</v>
      </c>
      <c r="K1109" s="13">
        <v>1.95E-6</v>
      </c>
      <c r="L1109" t="s">
        <v>461</v>
      </c>
      <c r="O1109" t="s">
        <v>462</v>
      </c>
      <c r="Q1109" t="str">
        <f>IFERROR(VLOOKUP($J$2:$J$12502,Pollutant_mapping!$A$2:$B$9,2, FALSE),"")</f>
        <v/>
      </c>
    </row>
    <row r="1110" spans="1:17" hidden="1">
      <c r="A1110" t="s">
        <v>455</v>
      </c>
      <c r="B1110" t="s">
        <v>456</v>
      </c>
      <c r="C1110" t="s">
        <v>457</v>
      </c>
      <c r="D1110" t="s">
        <v>808</v>
      </c>
      <c r="E1110" t="s">
        <v>39</v>
      </c>
      <c r="F1110" t="s">
        <v>459</v>
      </c>
      <c r="G1110" t="s">
        <v>475</v>
      </c>
      <c r="H1110" t="s">
        <v>809</v>
      </c>
      <c r="I1110" t="s">
        <v>41</v>
      </c>
      <c r="J1110" t="s">
        <v>202</v>
      </c>
      <c r="K1110" s="13">
        <v>1.95E-6</v>
      </c>
      <c r="L1110" t="s">
        <v>461</v>
      </c>
      <c r="O1110" t="s">
        <v>462</v>
      </c>
      <c r="Q1110" t="str">
        <f>IFERROR(VLOOKUP($J$2:$J$12502,Pollutant_mapping!$A$2:$B$9,2, FALSE),"")</f>
        <v/>
      </c>
    </row>
    <row r="1111" spans="1:17" hidden="1">
      <c r="A1111" t="s">
        <v>455</v>
      </c>
      <c r="B1111" t="s">
        <v>456</v>
      </c>
      <c r="C1111" t="s">
        <v>457</v>
      </c>
      <c r="D1111" t="s">
        <v>810</v>
      </c>
      <c r="E1111" t="s">
        <v>39</v>
      </c>
      <c r="F1111" t="s">
        <v>459</v>
      </c>
      <c r="G1111" t="s">
        <v>475</v>
      </c>
      <c r="H1111" t="s">
        <v>811</v>
      </c>
      <c r="I1111" t="s">
        <v>41</v>
      </c>
      <c r="J1111" t="s">
        <v>202</v>
      </c>
      <c r="K1111" s="13">
        <v>1.95E-6</v>
      </c>
      <c r="L1111" t="s">
        <v>461</v>
      </c>
      <c r="O1111" t="s">
        <v>462</v>
      </c>
      <c r="Q1111" t="str">
        <f>IFERROR(VLOOKUP($J$2:$J$12502,Pollutant_mapping!$A$2:$B$9,2, FALSE),"")</f>
        <v/>
      </c>
    </row>
    <row r="1112" spans="1:17" hidden="1">
      <c r="A1112" t="s">
        <v>455</v>
      </c>
      <c r="B1112" t="s">
        <v>456</v>
      </c>
      <c r="C1112" t="s">
        <v>457</v>
      </c>
      <c r="D1112" t="s">
        <v>812</v>
      </c>
      <c r="E1112" t="s">
        <v>39</v>
      </c>
      <c r="F1112" t="s">
        <v>459</v>
      </c>
      <c r="G1112" t="s">
        <v>475</v>
      </c>
      <c r="H1112" t="s">
        <v>813</v>
      </c>
      <c r="I1112" t="s">
        <v>41</v>
      </c>
      <c r="J1112" t="s">
        <v>202</v>
      </c>
      <c r="K1112" s="13">
        <v>1.95E-6</v>
      </c>
      <c r="L1112" t="s">
        <v>461</v>
      </c>
      <c r="O1112" t="s">
        <v>462</v>
      </c>
      <c r="Q1112" t="str">
        <f>IFERROR(VLOOKUP($J$2:$J$12502,Pollutant_mapping!$A$2:$B$9,2, FALSE),"")</f>
        <v/>
      </c>
    </row>
    <row r="1113" spans="1:17" hidden="1">
      <c r="A1113" t="s">
        <v>455</v>
      </c>
      <c r="B1113" t="s">
        <v>456</v>
      </c>
      <c r="C1113" t="s">
        <v>457</v>
      </c>
      <c r="D1113" t="s">
        <v>814</v>
      </c>
      <c r="E1113" t="s">
        <v>39</v>
      </c>
      <c r="F1113" t="s">
        <v>459</v>
      </c>
      <c r="G1113" t="s">
        <v>475</v>
      </c>
      <c r="H1113" t="s">
        <v>815</v>
      </c>
      <c r="I1113" t="s">
        <v>41</v>
      </c>
      <c r="J1113" t="s">
        <v>202</v>
      </c>
      <c r="K1113" s="13">
        <v>1.95E-6</v>
      </c>
      <c r="L1113" t="s">
        <v>461</v>
      </c>
      <c r="O1113" t="s">
        <v>462</v>
      </c>
      <c r="Q1113" t="str">
        <f>IFERROR(VLOOKUP($J$2:$J$12502,Pollutant_mapping!$A$2:$B$9,2, FALSE),"")</f>
        <v/>
      </c>
    </row>
    <row r="1114" spans="1:17" hidden="1">
      <c r="A1114" t="s">
        <v>455</v>
      </c>
      <c r="B1114" t="s">
        <v>456</v>
      </c>
      <c r="C1114" t="s">
        <v>457</v>
      </c>
      <c r="D1114" t="s">
        <v>816</v>
      </c>
      <c r="E1114" t="s">
        <v>39</v>
      </c>
      <c r="F1114" t="s">
        <v>459</v>
      </c>
      <c r="G1114" t="s">
        <v>475</v>
      </c>
      <c r="H1114" t="s">
        <v>817</v>
      </c>
      <c r="I1114" t="s">
        <v>41</v>
      </c>
      <c r="J1114" t="s">
        <v>202</v>
      </c>
      <c r="K1114" s="13">
        <v>1.95E-6</v>
      </c>
      <c r="L1114" t="s">
        <v>461</v>
      </c>
      <c r="O1114" t="s">
        <v>462</v>
      </c>
      <c r="Q1114" t="str">
        <f>IFERROR(VLOOKUP($J$2:$J$12502,Pollutant_mapping!$A$2:$B$9,2, FALSE),"")</f>
        <v/>
      </c>
    </row>
    <row r="1115" spans="1:17" hidden="1">
      <c r="A1115" t="s">
        <v>455</v>
      </c>
      <c r="B1115" t="s">
        <v>456</v>
      </c>
      <c r="C1115" t="s">
        <v>457</v>
      </c>
      <c r="D1115" t="s">
        <v>818</v>
      </c>
      <c r="E1115" t="s">
        <v>39</v>
      </c>
      <c r="F1115" t="s">
        <v>459</v>
      </c>
      <c r="G1115" t="s">
        <v>475</v>
      </c>
      <c r="H1115" t="s">
        <v>819</v>
      </c>
      <c r="I1115" t="s">
        <v>41</v>
      </c>
      <c r="J1115" t="s">
        <v>202</v>
      </c>
      <c r="K1115" s="13">
        <v>1.95E-6</v>
      </c>
      <c r="L1115" t="s">
        <v>461</v>
      </c>
      <c r="O1115" t="s">
        <v>462</v>
      </c>
      <c r="Q1115" t="str">
        <f>IFERROR(VLOOKUP($J$2:$J$12502,Pollutant_mapping!$A$2:$B$9,2, FALSE),"")</f>
        <v/>
      </c>
    </row>
    <row r="1116" spans="1:17" hidden="1">
      <c r="A1116" t="s">
        <v>455</v>
      </c>
      <c r="B1116" t="s">
        <v>456</v>
      </c>
      <c r="C1116" t="s">
        <v>457</v>
      </c>
      <c r="D1116" t="s">
        <v>820</v>
      </c>
      <c r="E1116" t="s">
        <v>39</v>
      </c>
      <c r="F1116" t="s">
        <v>459</v>
      </c>
      <c r="G1116" t="s">
        <v>475</v>
      </c>
      <c r="H1116" t="s">
        <v>821</v>
      </c>
      <c r="I1116" t="s">
        <v>41</v>
      </c>
      <c r="J1116" t="s">
        <v>202</v>
      </c>
      <c r="K1116" s="13">
        <v>1.95E-6</v>
      </c>
      <c r="L1116" t="s">
        <v>461</v>
      </c>
      <c r="O1116" t="s">
        <v>462</v>
      </c>
      <c r="Q1116" t="str">
        <f>IFERROR(VLOOKUP($J$2:$J$12502,Pollutant_mapping!$A$2:$B$9,2, FALSE),"")</f>
        <v/>
      </c>
    </row>
    <row r="1117" spans="1:17" hidden="1">
      <c r="A1117" t="s">
        <v>455</v>
      </c>
      <c r="B1117" t="s">
        <v>456</v>
      </c>
      <c r="C1117" t="s">
        <v>457</v>
      </c>
      <c r="D1117" t="s">
        <v>822</v>
      </c>
      <c r="E1117" t="s">
        <v>39</v>
      </c>
      <c r="F1117" t="s">
        <v>459</v>
      </c>
      <c r="G1117" t="s">
        <v>475</v>
      </c>
      <c r="H1117" t="s">
        <v>823</v>
      </c>
      <c r="I1117" t="s">
        <v>41</v>
      </c>
      <c r="J1117" t="s">
        <v>202</v>
      </c>
      <c r="K1117" s="13">
        <v>1.95E-6</v>
      </c>
      <c r="L1117" t="s">
        <v>461</v>
      </c>
      <c r="O1117" t="s">
        <v>462</v>
      </c>
      <c r="Q1117" t="str">
        <f>IFERROR(VLOOKUP($J$2:$J$12502,Pollutant_mapping!$A$2:$B$9,2, FALSE),"")</f>
        <v/>
      </c>
    </row>
    <row r="1118" spans="1:17" hidden="1">
      <c r="A1118" t="s">
        <v>455</v>
      </c>
      <c r="B1118" t="s">
        <v>456</v>
      </c>
      <c r="C1118" t="s">
        <v>457</v>
      </c>
      <c r="D1118" t="s">
        <v>824</v>
      </c>
      <c r="E1118" t="s">
        <v>39</v>
      </c>
      <c r="F1118" t="s">
        <v>459</v>
      </c>
      <c r="G1118" t="s">
        <v>475</v>
      </c>
      <c r="H1118" t="s">
        <v>825</v>
      </c>
      <c r="I1118" t="s">
        <v>41</v>
      </c>
      <c r="J1118" t="s">
        <v>202</v>
      </c>
      <c r="K1118" s="13">
        <v>1.95E-6</v>
      </c>
      <c r="L1118" t="s">
        <v>461</v>
      </c>
      <c r="O1118" t="s">
        <v>462</v>
      </c>
      <c r="Q1118" t="str">
        <f>IFERROR(VLOOKUP($J$2:$J$12502,Pollutant_mapping!$A$2:$B$9,2, FALSE),"")</f>
        <v/>
      </c>
    </row>
    <row r="1119" spans="1:17" hidden="1">
      <c r="A1119" t="s">
        <v>455</v>
      </c>
      <c r="B1119" t="s">
        <v>456</v>
      </c>
      <c r="C1119" t="s">
        <v>457</v>
      </c>
      <c r="D1119" t="s">
        <v>826</v>
      </c>
      <c r="E1119" t="s">
        <v>39</v>
      </c>
      <c r="F1119" t="s">
        <v>459</v>
      </c>
      <c r="G1119" t="s">
        <v>475</v>
      </c>
      <c r="H1119" t="s">
        <v>827</v>
      </c>
      <c r="I1119" t="s">
        <v>41</v>
      </c>
      <c r="J1119" t="s">
        <v>202</v>
      </c>
      <c r="K1119" s="13">
        <v>1.95E-6</v>
      </c>
      <c r="L1119" t="s">
        <v>461</v>
      </c>
      <c r="O1119" t="s">
        <v>462</v>
      </c>
      <c r="Q1119" t="str">
        <f>IFERROR(VLOOKUP($J$2:$J$12502,Pollutant_mapping!$A$2:$B$9,2, FALSE),"")</f>
        <v/>
      </c>
    </row>
    <row r="1120" spans="1:17" hidden="1">
      <c r="A1120" t="s">
        <v>455</v>
      </c>
      <c r="B1120" t="s">
        <v>456</v>
      </c>
      <c r="C1120" t="s">
        <v>457</v>
      </c>
      <c r="D1120" t="s">
        <v>828</v>
      </c>
      <c r="E1120" t="s">
        <v>39</v>
      </c>
      <c r="F1120" t="s">
        <v>459</v>
      </c>
      <c r="G1120" t="s">
        <v>475</v>
      </c>
      <c r="H1120" t="s">
        <v>829</v>
      </c>
      <c r="I1120" t="s">
        <v>41</v>
      </c>
      <c r="J1120" t="s">
        <v>202</v>
      </c>
      <c r="K1120" s="13">
        <v>1.95E-6</v>
      </c>
      <c r="L1120" t="s">
        <v>461</v>
      </c>
      <c r="O1120" t="s">
        <v>462</v>
      </c>
      <c r="Q1120" t="str">
        <f>IFERROR(VLOOKUP($J$2:$J$12502,Pollutant_mapping!$A$2:$B$9,2, FALSE),"")</f>
        <v/>
      </c>
    </row>
    <row r="1121" spans="1:17" hidden="1">
      <c r="A1121" t="s">
        <v>455</v>
      </c>
      <c r="B1121" t="s">
        <v>456</v>
      </c>
      <c r="C1121" t="s">
        <v>457</v>
      </c>
      <c r="D1121" t="s">
        <v>830</v>
      </c>
      <c r="E1121" t="s">
        <v>39</v>
      </c>
      <c r="F1121" t="s">
        <v>459</v>
      </c>
      <c r="G1121" t="s">
        <v>475</v>
      </c>
      <c r="H1121" t="s">
        <v>831</v>
      </c>
      <c r="I1121" t="s">
        <v>41</v>
      </c>
      <c r="J1121" t="s">
        <v>202</v>
      </c>
      <c r="K1121" s="13">
        <v>1.95E-6</v>
      </c>
      <c r="L1121" t="s">
        <v>461</v>
      </c>
      <c r="O1121" t="s">
        <v>462</v>
      </c>
      <c r="Q1121" t="str">
        <f>IFERROR(VLOOKUP($J$2:$J$12502,Pollutant_mapping!$A$2:$B$9,2, FALSE),"")</f>
        <v/>
      </c>
    </row>
    <row r="1122" spans="1:17" hidden="1">
      <c r="A1122" t="s">
        <v>455</v>
      </c>
      <c r="B1122" t="s">
        <v>456</v>
      </c>
      <c r="C1122" t="s">
        <v>457</v>
      </c>
      <c r="D1122" t="s">
        <v>832</v>
      </c>
      <c r="E1122" t="s">
        <v>39</v>
      </c>
      <c r="F1122" t="s">
        <v>459</v>
      </c>
      <c r="G1122" t="s">
        <v>475</v>
      </c>
      <c r="H1122" t="s">
        <v>833</v>
      </c>
      <c r="I1122" t="s">
        <v>41</v>
      </c>
      <c r="J1122" t="s">
        <v>202</v>
      </c>
      <c r="K1122" s="13">
        <v>1.95E-6</v>
      </c>
      <c r="L1122" t="s">
        <v>461</v>
      </c>
      <c r="O1122" t="s">
        <v>462</v>
      </c>
      <c r="Q1122" t="str">
        <f>IFERROR(VLOOKUP($J$2:$J$12502,Pollutant_mapping!$A$2:$B$9,2, FALSE),"")</f>
        <v/>
      </c>
    </row>
    <row r="1123" spans="1:17" hidden="1">
      <c r="A1123" t="s">
        <v>491</v>
      </c>
      <c r="B1123" t="s">
        <v>492</v>
      </c>
      <c r="C1123" t="s">
        <v>493</v>
      </c>
      <c r="D1123" t="s">
        <v>834</v>
      </c>
      <c r="E1123" t="s">
        <v>39</v>
      </c>
      <c r="F1123" t="s">
        <v>546</v>
      </c>
      <c r="G1123" t="s">
        <v>547</v>
      </c>
      <c r="H1123" t="s">
        <v>835</v>
      </c>
      <c r="I1123" t="s">
        <v>41</v>
      </c>
      <c r="J1123" t="s">
        <v>202</v>
      </c>
      <c r="K1123" s="13">
        <v>1.95E-6</v>
      </c>
      <c r="L1123" t="s">
        <v>461</v>
      </c>
      <c r="O1123" t="s">
        <v>462</v>
      </c>
      <c r="Q1123" t="str">
        <f>IFERROR(VLOOKUP($J$2:$J$12502,Pollutant_mapping!$A$2:$B$9,2, FALSE),"")</f>
        <v/>
      </c>
    </row>
    <row r="1124" spans="1:17" hidden="1">
      <c r="A1124" t="s">
        <v>491</v>
      </c>
      <c r="B1124" t="s">
        <v>492</v>
      </c>
      <c r="C1124" t="s">
        <v>493</v>
      </c>
      <c r="D1124" t="s">
        <v>836</v>
      </c>
      <c r="E1124" t="s">
        <v>39</v>
      </c>
      <c r="F1124" t="s">
        <v>546</v>
      </c>
      <c r="G1124" t="s">
        <v>547</v>
      </c>
      <c r="H1124" t="s">
        <v>837</v>
      </c>
      <c r="I1124" t="s">
        <v>41</v>
      </c>
      <c r="J1124" t="s">
        <v>202</v>
      </c>
      <c r="K1124" s="13">
        <v>1.95E-6</v>
      </c>
      <c r="L1124" t="s">
        <v>461</v>
      </c>
      <c r="O1124" t="s">
        <v>462</v>
      </c>
      <c r="Q1124" t="str">
        <f>IFERROR(VLOOKUP($J$2:$J$12502,Pollutant_mapping!$A$2:$B$9,2, FALSE),"")</f>
        <v/>
      </c>
    </row>
    <row r="1125" spans="1:17" hidden="1">
      <c r="A1125" t="s">
        <v>491</v>
      </c>
      <c r="B1125" t="s">
        <v>492</v>
      </c>
      <c r="C1125" t="s">
        <v>493</v>
      </c>
      <c r="D1125" t="s">
        <v>838</v>
      </c>
      <c r="E1125" t="s">
        <v>39</v>
      </c>
      <c r="F1125" t="s">
        <v>546</v>
      </c>
      <c r="G1125" t="s">
        <v>547</v>
      </c>
      <c r="H1125" t="s">
        <v>839</v>
      </c>
      <c r="I1125" t="s">
        <v>41</v>
      </c>
      <c r="J1125" t="s">
        <v>202</v>
      </c>
      <c r="K1125" s="13">
        <v>1.95E-6</v>
      </c>
      <c r="L1125" t="s">
        <v>461</v>
      </c>
      <c r="O1125" t="s">
        <v>462</v>
      </c>
      <c r="Q1125" t="str">
        <f>IFERROR(VLOOKUP($J$2:$J$12502,Pollutant_mapping!$A$2:$B$9,2, FALSE),"")</f>
        <v/>
      </c>
    </row>
    <row r="1126" spans="1:17" hidden="1">
      <c r="A1126" t="s">
        <v>491</v>
      </c>
      <c r="B1126" t="s">
        <v>492</v>
      </c>
      <c r="C1126" t="s">
        <v>493</v>
      </c>
      <c r="D1126" t="s">
        <v>840</v>
      </c>
      <c r="E1126" t="s">
        <v>39</v>
      </c>
      <c r="F1126" t="s">
        <v>546</v>
      </c>
      <c r="G1126" t="s">
        <v>547</v>
      </c>
      <c r="H1126" t="s">
        <v>841</v>
      </c>
      <c r="I1126" t="s">
        <v>41</v>
      </c>
      <c r="J1126" t="s">
        <v>202</v>
      </c>
      <c r="K1126" s="13">
        <v>1.95E-6</v>
      </c>
      <c r="L1126" t="s">
        <v>461</v>
      </c>
      <c r="O1126" t="s">
        <v>462</v>
      </c>
      <c r="Q1126" t="str">
        <f>IFERROR(VLOOKUP($J$2:$J$12502,Pollutant_mapping!$A$2:$B$9,2, FALSE),"")</f>
        <v/>
      </c>
    </row>
    <row r="1127" spans="1:17" hidden="1">
      <c r="A1127" t="s">
        <v>491</v>
      </c>
      <c r="B1127" t="s">
        <v>492</v>
      </c>
      <c r="C1127" t="s">
        <v>493</v>
      </c>
      <c r="D1127" t="s">
        <v>842</v>
      </c>
      <c r="E1127" t="s">
        <v>39</v>
      </c>
      <c r="F1127" t="s">
        <v>546</v>
      </c>
      <c r="G1127" t="s">
        <v>547</v>
      </c>
      <c r="H1127" t="s">
        <v>843</v>
      </c>
      <c r="I1127" t="s">
        <v>41</v>
      </c>
      <c r="J1127" t="s">
        <v>202</v>
      </c>
      <c r="K1127" s="13">
        <v>1.95E-6</v>
      </c>
      <c r="L1127" t="s">
        <v>461</v>
      </c>
      <c r="O1127" t="s">
        <v>462</v>
      </c>
      <c r="Q1127" t="str">
        <f>IFERROR(VLOOKUP($J$2:$J$12502,Pollutant_mapping!$A$2:$B$9,2, FALSE),"")</f>
        <v/>
      </c>
    </row>
    <row r="1128" spans="1:17" hidden="1">
      <c r="A1128" t="s">
        <v>491</v>
      </c>
      <c r="B1128" t="s">
        <v>492</v>
      </c>
      <c r="C1128" t="s">
        <v>493</v>
      </c>
      <c r="D1128" t="s">
        <v>844</v>
      </c>
      <c r="E1128" t="s">
        <v>39</v>
      </c>
      <c r="F1128" t="s">
        <v>546</v>
      </c>
      <c r="G1128" t="s">
        <v>547</v>
      </c>
      <c r="H1128" t="s">
        <v>845</v>
      </c>
      <c r="I1128" t="s">
        <v>41</v>
      </c>
      <c r="J1128" t="s">
        <v>202</v>
      </c>
      <c r="K1128" s="13">
        <v>1.95E-6</v>
      </c>
      <c r="L1128" t="s">
        <v>461</v>
      </c>
      <c r="O1128" t="s">
        <v>462</v>
      </c>
      <c r="Q1128" t="str">
        <f>IFERROR(VLOOKUP($J$2:$J$12502,Pollutant_mapping!$A$2:$B$9,2, FALSE),"")</f>
        <v/>
      </c>
    </row>
    <row r="1129" spans="1:17" hidden="1">
      <c r="A1129" t="s">
        <v>471</v>
      </c>
      <c r="C1129" t="s">
        <v>472</v>
      </c>
      <c r="D1129" t="s">
        <v>857</v>
      </c>
      <c r="E1129" t="s">
        <v>39</v>
      </c>
      <c r="F1129" t="s">
        <v>474</v>
      </c>
      <c r="G1129" t="s">
        <v>496</v>
      </c>
      <c r="H1129" t="s">
        <v>476</v>
      </c>
      <c r="I1129" t="s">
        <v>41</v>
      </c>
      <c r="J1129" t="s">
        <v>198</v>
      </c>
      <c r="K1129" s="13">
        <v>2.5399999999999998E-6</v>
      </c>
      <c r="L1129" t="s">
        <v>461</v>
      </c>
      <c r="O1129" t="s">
        <v>462</v>
      </c>
      <c r="Q1129" t="str">
        <f>IFERROR(VLOOKUP($J$2:$J$12502,Pollutant_mapping!$A$2:$B$9,2, FALSE),"")</f>
        <v/>
      </c>
    </row>
    <row r="1130" spans="1:17" hidden="1">
      <c r="A1130" t="s">
        <v>471</v>
      </c>
      <c r="C1130" t="s">
        <v>472</v>
      </c>
      <c r="D1130" t="s">
        <v>858</v>
      </c>
      <c r="E1130" t="s">
        <v>39</v>
      </c>
      <c r="F1130" t="s">
        <v>474</v>
      </c>
      <c r="G1130" t="s">
        <v>496</v>
      </c>
      <c r="H1130" t="s">
        <v>647</v>
      </c>
      <c r="I1130" t="s">
        <v>41</v>
      </c>
      <c r="J1130" t="s">
        <v>131</v>
      </c>
      <c r="K1130" s="13">
        <v>2.8200000000000001E-6</v>
      </c>
      <c r="L1130" t="s">
        <v>461</v>
      </c>
      <c r="O1130" t="s">
        <v>462</v>
      </c>
      <c r="Q1130" t="str">
        <f>IFERROR(VLOOKUP($J$2:$J$12502,Pollutant_mapping!$A$2:$B$9,2, FALSE),"")</f>
        <v/>
      </c>
    </row>
    <row r="1131" spans="1:17" hidden="1">
      <c r="A1131" t="s">
        <v>471</v>
      </c>
      <c r="C1131" t="s">
        <v>472</v>
      </c>
      <c r="D1131" t="s">
        <v>857</v>
      </c>
      <c r="E1131" t="s">
        <v>39</v>
      </c>
      <c r="F1131" t="s">
        <v>474</v>
      </c>
      <c r="G1131" t="s">
        <v>496</v>
      </c>
      <c r="H1131" t="s">
        <v>476</v>
      </c>
      <c r="I1131" t="s">
        <v>41</v>
      </c>
      <c r="J1131" t="s">
        <v>199</v>
      </c>
      <c r="K1131" s="13">
        <v>2.8499999999999998E-6</v>
      </c>
      <c r="L1131" t="s">
        <v>461</v>
      </c>
      <c r="O1131" t="s">
        <v>462</v>
      </c>
      <c r="Q1131" t="str">
        <f>IFERROR(VLOOKUP($J$2:$J$12502,Pollutant_mapping!$A$2:$B$9,2, FALSE),"")</f>
        <v/>
      </c>
    </row>
    <row r="1132" spans="1:17" hidden="1">
      <c r="A1132" t="s">
        <v>471</v>
      </c>
      <c r="C1132" t="s">
        <v>472</v>
      </c>
      <c r="D1132" t="s">
        <v>857</v>
      </c>
      <c r="E1132" t="s">
        <v>39</v>
      </c>
      <c r="F1132" t="s">
        <v>474</v>
      </c>
      <c r="G1132" t="s">
        <v>496</v>
      </c>
      <c r="H1132" t="s">
        <v>476</v>
      </c>
      <c r="I1132" t="s">
        <v>41</v>
      </c>
      <c r="J1132" t="s">
        <v>192</v>
      </c>
      <c r="K1132" s="13">
        <v>2.8700000000000001E-6</v>
      </c>
      <c r="L1132" t="s">
        <v>461</v>
      </c>
      <c r="O1132" t="s">
        <v>462</v>
      </c>
      <c r="Q1132" t="str">
        <f>IFERROR(VLOOKUP($J$2:$J$12502,Pollutant_mapping!$A$2:$B$9,2, FALSE),"")</f>
        <v/>
      </c>
    </row>
    <row r="1133" spans="1:17" hidden="1">
      <c r="A1133" t="s">
        <v>471</v>
      </c>
      <c r="C1133" t="s">
        <v>472</v>
      </c>
      <c r="D1133" t="s">
        <v>857</v>
      </c>
      <c r="E1133" t="s">
        <v>39</v>
      </c>
      <c r="F1133" t="s">
        <v>474</v>
      </c>
      <c r="G1133" t="s">
        <v>496</v>
      </c>
      <c r="H1133" t="s">
        <v>476</v>
      </c>
      <c r="I1133" t="s">
        <v>41</v>
      </c>
      <c r="J1133" t="s">
        <v>202</v>
      </c>
      <c r="K1133" s="13">
        <v>3.3000000000000002E-6</v>
      </c>
      <c r="L1133" t="s">
        <v>461</v>
      </c>
      <c r="O1133" t="s">
        <v>462</v>
      </c>
      <c r="Q1133" t="str">
        <f>IFERROR(VLOOKUP($J$2:$J$12502,Pollutant_mapping!$A$2:$B$9,2, FALSE),"")</f>
        <v/>
      </c>
    </row>
    <row r="1134" spans="1:17" hidden="1">
      <c r="A1134" t="s">
        <v>471</v>
      </c>
      <c r="C1134" t="s">
        <v>472</v>
      </c>
      <c r="D1134" t="s">
        <v>859</v>
      </c>
      <c r="E1134" t="s">
        <v>39</v>
      </c>
      <c r="F1134" t="s">
        <v>474</v>
      </c>
      <c r="G1134" t="s">
        <v>496</v>
      </c>
      <c r="H1134" t="s">
        <v>571</v>
      </c>
      <c r="I1134" t="s">
        <v>41</v>
      </c>
      <c r="J1134" t="s">
        <v>131</v>
      </c>
      <c r="K1134" s="13">
        <v>3.3100000000000001E-6</v>
      </c>
      <c r="L1134" t="s">
        <v>461</v>
      </c>
      <c r="O1134" t="s">
        <v>462</v>
      </c>
      <c r="Q1134" t="str">
        <f>IFERROR(VLOOKUP($J$2:$J$12502,Pollutant_mapping!$A$2:$B$9,2, FALSE),"")</f>
        <v/>
      </c>
    </row>
    <row r="1135" spans="1:17" hidden="1">
      <c r="A1135" t="s">
        <v>471</v>
      </c>
      <c r="C1135" t="s">
        <v>472</v>
      </c>
      <c r="D1135" t="s">
        <v>860</v>
      </c>
      <c r="E1135" t="s">
        <v>39</v>
      </c>
      <c r="F1135" t="s">
        <v>474</v>
      </c>
      <c r="G1135" t="s">
        <v>496</v>
      </c>
      <c r="H1135" t="s">
        <v>573</v>
      </c>
      <c r="I1135" t="s">
        <v>41</v>
      </c>
      <c r="J1135" t="s">
        <v>131</v>
      </c>
      <c r="K1135" s="13">
        <v>3.3100000000000001E-6</v>
      </c>
      <c r="L1135" t="s">
        <v>461</v>
      </c>
      <c r="O1135" t="s">
        <v>462</v>
      </c>
      <c r="Q1135" t="str">
        <f>IFERROR(VLOOKUP($J$2:$J$12502,Pollutant_mapping!$A$2:$B$9,2, FALSE),"")</f>
        <v/>
      </c>
    </row>
    <row r="1136" spans="1:17" hidden="1">
      <c r="A1136" t="s">
        <v>471</v>
      </c>
      <c r="C1136" t="s">
        <v>472</v>
      </c>
      <c r="D1136" t="s">
        <v>861</v>
      </c>
      <c r="E1136" t="s">
        <v>39</v>
      </c>
      <c r="F1136" t="s">
        <v>474</v>
      </c>
      <c r="G1136" t="s">
        <v>496</v>
      </c>
      <c r="H1136" t="s">
        <v>575</v>
      </c>
      <c r="I1136" t="s">
        <v>41</v>
      </c>
      <c r="J1136" t="s">
        <v>131</v>
      </c>
      <c r="K1136" s="13">
        <v>3.3100000000000001E-6</v>
      </c>
      <c r="L1136" t="s">
        <v>461</v>
      </c>
      <c r="O1136" t="s">
        <v>462</v>
      </c>
      <c r="Q1136" t="str">
        <f>IFERROR(VLOOKUP($J$2:$J$12502,Pollutant_mapping!$A$2:$B$9,2, FALSE),"")</f>
        <v/>
      </c>
    </row>
    <row r="1137" spans="1:17" hidden="1">
      <c r="A1137" t="s">
        <v>471</v>
      </c>
      <c r="C1137" t="s">
        <v>472</v>
      </c>
      <c r="D1137" t="s">
        <v>862</v>
      </c>
      <c r="E1137" t="s">
        <v>39</v>
      </c>
      <c r="F1137" t="s">
        <v>474</v>
      </c>
      <c r="G1137" t="s">
        <v>496</v>
      </c>
      <c r="H1137" t="s">
        <v>577</v>
      </c>
      <c r="I1137" t="s">
        <v>41</v>
      </c>
      <c r="J1137" t="s">
        <v>131</v>
      </c>
      <c r="K1137" s="13">
        <v>3.3100000000000001E-6</v>
      </c>
      <c r="L1137" t="s">
        <v>461</v>
      </c>
      <c r="O1137" t="s">
        <v>462</v>
      </c>
      <c r="Q1137" t="str">
        <f>IFERROR(VLOOKUP($J$2:$J$12502,Pollutant_mapping!$A$2:$B$9,2, FALSE),"")</f>
        <v/>
      </c>
    </row>
    <row r="1138" spans="1:17" hidden="1">
      <c r="A1138" t="s">
        <v>471</v>
      </c>
      <c r="C1138" t="s">
        <v>472</v>
      </c>
      <c r="D1138" t="s">
        <v>863</v>
      </c>
      <c r="E1138" t="s">
        <v>39</v>
      </c>
      <c r="F1138" t="s">
        <v>474</v>
      </c>
      <c r="G1138" t="s">
        <v>496</v>
      </c>
      <c r="H1138" t="s">
        <v>579</v>
      </c>
      <c r="I1138" t="s">
        <v>41</v>
      </c>
      <c r="J1138" t="s">
        <v>131</v>
      </c>
      <c r="K1138" s="13">
        <v>3.3100000000000001E-6</v>
      </c>
      <c r="L1138" t="s">
        <v>461</v>
      </c>
      <c r="O1138" t="s">
        <v>462</v>
      </c>
      <c r="Q1138" t="str">
        <f>IFERROR(VLOOKUP($J$2:$J$12502,Pollutant_mapping!$A$2:$B$9,2, FALSE),"")</f>
        <v/>
      </c>
    </row>
    <row r="1139" spans="1:17" hidden="1">
      <c r="A1139" t="s">
        <v>471</v>
      </c>
      <c r="C1139" t="s">
        <v>472</v>
      </c>
      <c r="D1139" t="s">
        <v>864</v>
      </c>
      <c r="E1139" t="s">
        <v>39</v>
      </c>
      <c r="F1139" t="s">
        <v>474</v>
      </c>
      <c r="G1139" t="s">
        <v>496</v>
      </c>
      <c r="H1139" t="s">
        <v>581</v>
      </c>
      <c r="I1139" t="s">
        <v>41</v>
      </c>
      <c r="J1139" t="s">
        <v>131</v>
      </c>
      <c r="K1139" s="13">
        <v>3.3100000000000001E-6</v>
      </c>
      <c r="L1139" t="s">
        <v>461</v>
      </c>
      <c r="O1139" t="s">
        <v>462</v>
      </c>
      <c r="Q1139" t="str">
        <f>IFERROR(VLOOKUP($J$2:$J$12502,Pollutant_mapping!$A$2:$B$9,2, FALSE),"")</f>
        <v/>
      </c>
    </row>
    <row r="1140" spans="1:17" hidden="1">
      <c r="A1140" t="s">
        <v>471</v>
      </c>
      <c r="C1140" t="s">
        <v>472</v>
      </c>
      <c r="D1140" t="s">
        <v>865</v>
      </c>
      <c r="E1140" t="s">
        <v>39</v>
      </c>
      <c r="F1140" t="s">
        <v>474</v>
      </c>
      <c r="G1140" t="s">
        <v>496</v>
      </c>
      <c r="H1140" t="s">
        <v>583</v>
      </c>
      <c r="I1140" t="s">
        <v>41</v>
      </c>
      <c r="J1140" t="s">
        <v>131</v>
      </c>
      <c r="K1140" s="13">
        <v>3.3100000000000001E-6</v>
      </c>
      <c r="L1140" t="s">
        <v>461</v>
      </c>
      <c r="O1140" t="s">
        <v>462</v>
      </c>
      <c r="Q1140" t="str">
        <f>IFERROR(VLOOKUP($J$2:$J$12502,Pollutant_mapping!$A$2:$B$9,2, FALSE),"")</f>
        <v/>
      </c>
    </row>
    <row r="1141" spans="1:17" hidden="1">
      <c r="A1141" t="s">
        <v>471</v>
      </c>
      <c r="C1141" t="s">
        <v>472</v>
      </c>
      <c r="D1141" t="s">
        <v>866</v>
      </c>
      <c r="E1141" t="s">
        <v>39</v>
      </c>
      <c r="F1141" t="s">
        <v>474</v>
      </c>
      <c r="G1141" t="s">
        <v>496</v>
      </c>
      <c r="H1141" t="s">
        <v>585</v>
      </c>
      <c r="I1141" t="s">
        <v>41</v>
      </c>
      <c r="J1141" t="s">
        <v>131</v>
      </c>
      <c r="K1141" s="13">
        <v>3.3100000000000001E-6</v>
      </c>
      <c r="L1141" t="s">
        <v>461</v>
      </c>
      <c r="O1141" t="s">
        <v>462</v>
      </c>
      <c r="Q1141" t="str">
        <f>IFERROR(VLOOKUP($J$2:$J$12502,Pollutant_mapping!$A$2:$B$9,2, FALSE),"")</f>
        <v/>
      </c>
    </row>
    <row r="1142" spans="1:17" hidden="1">
      <c r="A1142" t="s">
        <v>471</v>
      </c>
      <c r="C1142" t="s">
        <v>472</v>
      </c>
      <c r="D1142" t="s">
        <v>867</v>
      </c>
      <c r="E1142" t="s">
        <v>39</v>
      </c>
      <c r="F1142" t="s">
        <v>474</v>
      </c>
      <c r="G1142" t="s">
        <v>475</v>
      </c>
      <c r="H1142" t="s">
        <v>513</v>
      </c>
      <c r="I1142" t="s">
        <v>41</v>
      </c>
      <c r="J1142" t="s">
        <v>131</v>
      </c>
      <c r="K1142" s="13">
        <v>4.1699999999999999E-6</v>
      </c>
      <c r="L1142" t="s">
        <v>461</v>
      </c>
      <c r="O1142" t="s">
        <v>462</v>
      </c>
      <c r="Q1142" t="str">
        <f>IFERROR(VLOOKUP($J$2:$J$12502,Pollutant_mapping!$A$2:$B$9,2, FALSE),"")</f>
        <v/>
      </c>
    </row>
    <row r="1143" spans="1:17" hidden="1">
      <c r="A1143" t="s">
        <v>471</v>
      </c>
      <c r="C1143" t="s">
        <v>472</v>
      </c>
      <c r="D1143" t="s">
        <v>868</v>
      </c>
      <c r="E1143" t="s">
        <v>39</v>
      </c>
      <c r="F1143" t="s">
        <v>474</v>
      </c>
      <c r="G1143" t="s">
        <v>475</v>
      </c>
      <c r="H1143" t="s">
        <v>515</v>
      </c>
      <c r="I1143" t="s">
        <v>41</v>
      </c>
      <c r="J1143" t="s">
        <v>131</v>
      </c>
      <c r="K1143" s="13">
        <v>4.1699999999999999E-6</v>
      </c>
      <c r="L1143" t="s">
        <v>461</v>
      </c>
      <c r="O1143" t="s">
        <v>462</v>
      </c>
      <c r="Q1143" t="str">
        <f>IFERROR(VLOOKUP($J$2:$J$12502,Pollutant_mapping!$A$2:$B$9,2, FALSE),"")</f>
        <v/>
      </c>
    </row>
    <row r="1144" spans="1:17" hidden="1">
      <c r="A1144" t="s">
        <v>471</v>
      </c>
      <c r="C1144" t="s">
        <v>472</v>
      </c>
      <c r="D1144" t="s">
        <v>869</v>
      </c>
      <c r="E1144" t="s">
        <v>39</v>
      </c>
      <c r="F1144" t="s">
        <v>474</v>
      </c>
      <c r="G1144" t="s">
        <v>475</v>
      </c>
      <c r="H1144" t="s">
        <v>517</v>
      </c>
      <c r="I1144" t="s">
        <v>41</v>
      </c>
      <c r="J1144" t="s">
        <v>131</v>
      </c>
      <c r="K1144" s="13">
        <v>4.1699999999999999E-6</v>
      </c>
      <c r="L1144" t="s">
        <v>461</v>
      </c>
      <c r="O1144" t="s">
        <v>462</v>
      </c>
      <c r="Q1144" t="str">
        <f>IFERROR(VLOOKUP($J$2:$J$12502,Pollutant_mapping!$A$2:$B$9,2, FALSE),"")</f>
        <v/>
      </c>
    </row>
    <row r="1145" spans="1:17" hidden="1">
      <c r="A1145" t="s">
        <v>471</v>
      </c>
      <c r="C1145" t="s">
        <v>472</v>
      </c>
      <c r="D1145" t="s">
        <v>870</v>
      </c>
      <c r="E1145" t="s">
        <v>39</v>
      </c>
      <c r="F1145" t="s">
        <v>474</v>
      </c>
      <c r="G1145" t="s">
        <v>475</v>
      </c>
      <c r="H1145" t="s">
        <v>519</v>
      </c>
      <c r="I1145" t="s">
        <v>41</v>
      </c>
      <c r="J1145" t="s">
        <v>131</v>
      </c>
      <c r="K1145" s="13">
        <v>4.1699999999999999E-6</v>
      </c>
      <c r="L1145" t="s">
        <v>461</v>
      </c>
      <c r="O1145" t="s">
        <v>462</v>
      </c>
      <c r="Q1145" t="str">
        <f>IFERROR(VLOOKUP($J$2:$J$12502,Pollutant_mapping!$A$2:$B$9,2, FALSE),"")</f>
        <v/>
      </c>
    </row>
    <row r="1146" spans="1:17" hidden="1">
      <c r="A1146" t="s">
        <v>471</v>
      </c>
      <c r="C1146" t="s">
        <v>472</v>
      </c>
      <c r="D1146" t="s">
        <v>871</v>
      </c>
      <c r="E1146" t="s">
        <v>39</v>
      </c>
      <c r="F1146" t="s">
        <v>474</v>
      </c>
      <c r="G1146" t="s">
        <v>475</v>
      </c>
      <c r="H1146" t="s">
        <v>521</v>
      </c>
      <c r="I1146" t="s">
        <v>41</v>
      </c>
      <c r="J1146" t="s">
        <v>131</v>
      </c>
      <c r="K1146" s="13">
        <v>4.1699999999999999E-6</v>
      </c>
      <c r="L1146" t="s">
        <v>461</v>
      </c>
      <c r="O1146" t="s">
        <v>462</v>
      </c>
      <c r="Q1146" t="str">
        <f>IFERROR(VLOOKUP($J$2:$J$12502,Pollutant_mapping!$A$2:$B$9,2, FALSE),"")</f>
        <v/>
      </c>
    </row>
    <row r="1147" spans="1:17" hidden="1">
      <c r="A1147" t="s">
        <v>471</v>
      </c>
      <c r="C1147" t="s">
        <v>472</v>
      </c>
      <c r="D1147" t="s">
        <v>872</v>
      </c>
      <c r="E1147" t="s">
        <v>39</v>
      </c>
      <c r="F1147" t="s">
        <v>474</v>
      </c>
      <c r="G1147" t="s">
        <v>475</v>
      </c>
      <c r="H1147" t="s">
        <v>523</v>
      </c>
      <c r="I1147" t="s">
        <v>41</v>
      </c>
      <c r="J1147" t="s">
        <v>131</v>
      </c>
      <c r="K1147" s="13">
        <v>4.1699999999999999E-6</v>
      </c>
      <c r="L1147" t="s">
        <v>461</v>
      </c>
      <c r="O1147" t="s">
        <v>462</v>
      </c>
      <c r="Q1147" t="str">
        <f>IFERROR(VLOOKUP($J$2:$J$12502,Pollutant_mapping!$A$2:$B$9,2, FALSE),"")</f>
        <v/>
      </c>
    </row>
    <row r="1148" spans="1:17" hidden="1">
      <c r="A1148" t="s">
        <v>471</v>
      </c>
      <c r="C1148" t="s">
        <v>472</v>
      </c>
      <c r="D1148" t="s">
        <v>873</v>
      </c>
      <c r="E1148" t="s">
        <v>39</v>
      </c>
      <c r="F1148" t="s">
        <v>474</v>
      </c>
      <c r="G1148" t="s">
        <v>475</v>
      </c>
      <c r="H1148" t="s">
        <v>525</v>
      </c>
      <c r="I1148" t="s">
        <v>41</v>
      </c>
      <c r="J1148" t="s">
        <v>131</v>
      </c>
      <c r="K1148" s="13">
        <v>4.1699999999999999E-6</v>
      </c>
      <c r="L1148" t="s">
        <v>461</v>
      </c>
      <c r="O1148" t="s">
        <v>462</v>
      </c>
      <c r="Q1148" t="str">
        <f>IFERROR(VLOOKUP($J$2:$J$12502,Pollutant_mapping!$A$2:$B$9,2, FALSE),"")</f>
        <v/>
      </c>
    </row>
    <row r="1149" spans="1:17" hidden="1">
      <c r="A1149" t="s">
        <v>471</v>
      </c>
      <c r="C1149" t="s">
        <v>472</v>
      </c>
      <c r="D1149" t="s">
        <v>874</v>
      </c>
      <c r="E1149" t="s">
        <v>39</v>
      </c>
      <c r="F1149" t="s">
        <v>474</v>
      </c>
      <c r="G1149" t="s">
        <v>475</v>
      </c>
      <c r="H1149" t="s">
        <v>527</v>
      </c>
      <c r="I1149" t="s">
        <v>41</v>
      </c>
      <c r="J1149" t="s">
        <v>131</v>
      </c>
      <c r="K1149" s="13">
        <v>4.1699999999999999E-6</v>
      </c>
      <c r="L1149" t="s">
        <v>461</v>
      </c>
      <c r="O1149" t="s">
        <v>462</v>
      </c>
      <c r="Q1149" t="str">
        <f>IFERROR(VLOOKUP($J$2:$J$12502,Pollutant_mapping!$A$2:$B$9,2, FALSE),"")</f>
        <v/>
      </c>
    </row>
    <row r="1150" spans="1:17" hidden="1">
      <c r="A1150" t="s">
        <v>471</v>
      </c>
      <c r="C1150" t="s">
        <v>472</v>
      </c>
      <c r="D1150" t="s">
        <v>473</v>
      </c>
      <c r="E1150" t="s">
        <v>39</v>
      </c>
      <c r="F1150" t="s">
        <v>474</v>
      </c>
      <c r="G1150" t="s">
        <v>475</v>
      </c>
      <c r="H1150" t="s">
        <v>476</v>
      </c>
      <c r="I1150" t="s">
        <v>41</v>
      </c>
      <c r="J1150" t="s">
        <v>131</v>
      </c>
      <c r="K1150" s="13">
        <v>4.6500000000000004E-6</v>
      </c>
      <c r="L1150" t="s">
        <v>461</v>
      </c>
      <c r="O1150" t="s">
        <v>462</v>
      </c>
      <c r="Q1150" t="str">
        <f>IFERROR(VLOOKUP($J$2:$J$12502,Pollutant_mapping!$A$2:$B$9,2, FALSE),"")</f>
        <v/>
      </c>
    </row>
    <row r="1151" spans="1:17" hidden="1">
      <c r="A1151" t="s">
        <v>483</v>
      </c>
      <c r="C1151" t="s">
        <v>484</v>
      </c>
      <c r="D1151" t="s">
        <v>875</v>
      </c>
      <c r="E1151" t="s">
        <v>39</v>
      </c>
      <c r="F1151" t="s">
        <v>649</v>
      </c>
      <c r="G1151" t="s">
        <v>475</v>
      </c>
      <c r="H1151" t="s">
        <v>700</v>
      </c>
      <c r="I1151" t="s">
        <v>41</v>
      </c>
      <c r="J1151" t="s">
        <v>131</v>
      </c>
      <c r="K1151" s="13">
        <v>5.1699999999999996E-6</v>
      </c>
      <c r="L1151" t="s">
        <v>461</v>
      </c>
      <c r="O1151" t="s">
        <v>462</v>
      </c>
      <c r="Q1151" t="str">
        <f>IFERROR(VLOOKUP($J$2:$J$12502,Pollutant_mapping!$A$2:$B$9,2, FALSE),"")</f>
        <v/>
      </c>
    </row>
    <row r="1152" spans="1:17" hidden="1">
      <c r="A1152" t="s">
        <v>483</v>
      </c>
      <c r="C1152" t="s">
        <v>484</v>
      </c>
      <c r="D1152" t="s">
        <v>876</v>
      </c>
      <c r="E1152" t="s">
        <v>39</v>
      </c>
      <c r="F1152" t="s">
        <v>649</v>
      </c>
      <c r="G1152" t="s">
        <v>475</v>
      </c>
      <c r="H1152" t="s">
        <v>702</v>
      </c>
      <c r="I1152" t="s">
        <v>41</v>
      </c>
      <c r="J1152" t="s">
        <v>131</v>
      </c>
      <c r="K1152" s="13">
        <v>5.1699999999999996E-6</v>
      </c>
      <c r="L1152" t="s">
        <v>461</v>
      </c>
      <c r="O1152" t="s">
        <v>462</v>
      </c>
      <c r="Q1152" t="str">
        <f>IFERROR(VLOOKUP($J$2:$J$12502,Pollutant_mapping!$A$2:$B$9,2, FALSE),"")</f>
        <v/>
      </c>
    </row>
    <row r="1153" spans="1:17" hidden="1">
      <c r="A1153" t="s">
        <v>483</v>
      </c>
      <c r="C1153" t="s">
        <v>484</v>
      </c>
      <c r="D1153" t="s">
        <v>877</v>
      </c>
      <c r="E1153" t="s">
        <v>39</v>
      </c>
      <c r="F1153" t="s">
        <v>649</v>
      </c>
      <c r="G1153" t="s">
        <v>475</v>
      </c>
      <c r="H1153" t="s">
        <v>704</v>
      </c>
      <c r="I1153" t="s">
        <v>41</v>
      </c>
      <c r="J1153" t="s">
        <v>131</v>
      </c>
      <c r="K1153" s="13">
        <v>5.1699999999999996E-6</v>
      </c>
      <c r="L1153" t="s">
        <v>461</v>
      </c>
      <c r="O1153" t="s">
        <v>462</v>
      </c>
      <c r="Q1153" t="str">
        <f>IFERROR(VLOOKUP($J$2:$J$12502,Pollutant_mapping!$A$2:$B$9,2, FALSE),"")</f>
        <v/>
      </c>
    </row>
    <row r="1154" spans="1:17" hidden="1">
      <c r="A1154" t="s">
        <v>483</v>
      </c>
      <c r="C1154" t="s">
        <v>484</v>
      </c>
      <c r="D1154" t="s">
        <v>878</v>
      </c>
      <c r="E1154" t="s">
        <v>39</v>
      </c>
      <c r="F1154" t="s">
        <v>649</v>
      </c>
      <c r="G1154" t="s">
        <v>475</v>
      </c>
      <c r="H1154" t="s">
        <v>696</v>
      </c>
      <c r="I1154" t="s">
        <v>41</v>
      </c>
      <c r="J1154" t="s">
        <v>131</v>
      </c>
      <c r="K1154" s="13">
        <v>5.22E-6</v>
      </c>
      <c r="L1154" t="s">
        <v>461</v>
      </c>
      <c r="O1154" t="s">
        <v>462</v>
      </c>
      <c r="Q1154" t="str">
        <f>IFERROR(VLOOKUP($J$2:$J$12502,Pollutant_mapping!$A$2:$B$9,2, FALSE),"")</f>
        <v/>
      </c>
    </row>
    <row r="1155" spans="1:17" hidden="1">
      <c r="A1155" t="s">
        <v>483</v>
      </c>
      <c r="C1155" t="s">
        <v>484</v>
      </c>
      <c r="D1155" t="s">
        <v>879</v>
      </c>
      <c r="E1155" t="s">
        <v>39</v>
      </c>
      <c r="F1155" t="s">
        <v>649</v>
      </c>
      <c r="G1155" t="s">
        <v>475</v>
      </c>
      <c r="H1155" t="s">
        <v>694</v>
      </c>
      <c r="I1155" t="s">
        <v>41</v>
      </c>
      <c r="J1155" t="s">
        <v>131</v>
      </c>
      <c r="K1155" s="13">
        <v>5.4299999999999997E-6</v>
      </c>
      <c r="L1155" t="s">
        <v>461</v>
      </c>
      <c r="O1155" t="s">
        <v>462</v>
      </c>
      <c r="Q1155" t="str">
        <f>IFERROR(VLOOKUP($J$2:$J$12502,Pollutant_mapping!$A$2:$B$9,2, FALSE),"")</f>
        <v/>
      </c>
    </row>
    <row r="1156" spans="1:17" hidden="1">
      <c r="A1156" t="s">
        <v>483</v>
      </c>
      <c r="C1156" t="s">
        <v>484</v>
      </c>
      <c r="D1156" t="s">
        <v>761</v>
      </c>
      <c r="E1156" t="s">
        <v>39</v>
      </c>
      <c r="F1156" t="s">
        <v>486</v>
      </c>
      <c r="G1156" t="s">
        <v>475</v>
      </c>
      <c r="H1156" t="s">
        <v>762</v>
      </c>
      <c r="I1156" t="s">
        <v>41</v>
      </c>
      <c r="J1156" t="s">
        <v>202</v>
      </c>
      <c r="K1156" s="13">
        <v>5.4500000000000003E-6</v>
      </c>
      <c r="L1156" t="s">
        <v>461</v>
      </c>
      <c r="O1156" t="s">
        <v>462</v>
      </c>
      <c r="Q1156" t="str">
        <f>IFERROR(VLOOKUP($J$2:$J$12502,Pollutant_mapping!$A$2:$B$9,2, FALSE),"")</f>
        <v/>
      </c>
    </row>
    <row r="1157" spans="1:17" hidden="1">
      <c r="A1157" t="s">
        <v>483</v>
      </c>
      <c r="C1157" t="s">
        <v>484</v>
      </c>
      <c r="D1157" t="s">
        <v>763</v>
      </c>
      <c r="E1157" t="s">
        <v>39</v>
      </c>
      <c r="F1157" t="s">
        <v>486</v>
      </c>
      <c r="G1157" t="s">
        <v>475</v>
      </c>
      <c r="H1157" t="s">
        <v>764</v>
      </c>
      <c r="I1157" t="s">
        <v>41</v>
      </c>
      <c r="J1157" t="s">
        <v>202</v>
      </c>
      <c r="K1157" s="13">
        <v>5.4500000000000003E-6</v>
      </c>
      <c r="L1157" t="s">
        <v>461</v>
      </c>
      <c r="O1157" t="s">
        <v>462</v>
      </c>
      <c r="Q1157" t="str">
        <f>IFERROR(VLOOKUP($J$2:$J$12502,Pollutant_mapping!$A$2:$B$9,2, FALSE),"")</f>
        <v/>
      </c>
    </row>
    <row r="1158" spans="1:17" hidden="1">
      <c r="A1158" t="s">
        <v>483</v>
      </c>
      <c r="C1158" t="s">
        <v>484</v>
      </c>
      <c r="D1158" t="s">
        <v>765</v>
      </c>
      <c r="E1158" t="s">
        <v>39</v>
      </c>
      <c r="F1158" t="s">
        <v>486</v>
      </c>
      <c r="G1158" t="s">
        <v>475</v>
      </c>
      <c r="H1158" t="s">
        <v>766</v>
      </c>
      <c r="I1158" t="s">
        <v>41</v>
      </c>
      <c r="J1158" t="s">
        <v>202</v>
      </c>
      <c r="K1158" s="13">
        <v>5.4500000000000003E-6</v>
      </c>
      <c r="L1158" t="s">
        <v>461</v>
      </c>
      <c r="O1158" t="s">
        <v>462</v>
      </c>
      <c r="Q1158" t="str">
        <f>IFERROR(VLOOKUP($J$2:$J$12502,Pollutant_mapping!$A$2:$B$9,2, FALSE),"")</f>
        <v/>
      </c>
    </row>
    <row r="1159" spans="1:17" hidden="1">
      <c r="A1159" t="s">
        <v>483</v>
      </c>
      <c r="C1159" t="s">
        <v>484</v>
      </c>
      <c r="D1159" t="s">
        <v>767</v>
      </c>
      <c r="E1159" t="s">
        <v>39</v>
      </c>
      <c r="F1159" t="s">
        <v>486</v>
      </c>
      <c r="G1159" t="s">
        <v>475</v>
      </c>
      <c r="H1159" t="s">
        <v>768</v>
      </c>
      <c r="I1159" t="s">
        <v>41</v>
      </c>
      <c r="J1159" t="s">
        <v>202</v>
      </c>
      <c r="K1159" s="13">
        <v>5.4500000000000003E-6</v>
      </c>
      <c r="L1159" t="s">
        <v>461</v>
      </c>
      <c r="O1159" t="s">
        <v>462</v>
      </c>
      <c r="Q1159" t="str">
        <f>IFERROR(VLOOKUP($J$2:$J$12502,Pollutant_mapping!$A$2:$B$9,2, FALSE),"")</f>
        <v/>
      </c>
    </row>
    <row r="1160" spans="1:17" hidden="1">
      <c r="A1160" t="s">
        <v>483</v>
      </c>
      <c r="C1160" t="s">
        <v>484</v>
      </c>
      <c r="D1160" t="s">
        <v>769</v>
      </c>
      <c r="E1160" t="s">
        <v>39</v>
      </c>
      <c r="F1160" t="s">
        <v>486</v>
      </c>
      <c r="G1160" t="s">
        <v>475</v>
      </c>
      <c r="H1160" t="s">
        <v>770</v>
      </c>
      <c r="I1160" t="s">
        <v>41</v>
      </c>
      <c r="J1160" t="s">
        <v>202</v>
      </c>
      <c r="K1160" s="13">
        <v>5.4500000000000003E-6</v>
      </c>
      <c r="L1160" t="s">
        <v>461</v>
      </c>
      <c r="O1160" t="s">
        <v>462</v>
      </c>
      <c r="Q1160" t="str">
        <f>IFERROR(VLOOKUP($J$2:$J$12502,Pollutant_mapping!$A$2:$B$9,2, FALSE),"")</f>
        <v/>
      </c>
    </row>
    <row r="1161" spans="1:17" hidden="1">
      <c r="A1161" t="s">
        <v>483</v>
      </c>
      <c r="C1161" t="s">
        <v>484</v>
      </c>
      <c r="D1161" t="s">
        <v>771</v>
      </c>
      <c r="E1161" t="s">
        <v>39</v>
      </c>
      <c r="F1161" t="s">
        <v>486</v>
      </c>
      <c r="G1161" t="s">
        <v>475</v>
      </c>
      <c r="H1161" t="s">
        <v>772</v>
      </c>
      <c r="I1161" t="s">
        <v>41</v>
      </c>
      <c r="J1161" t="s">
        <v>202</v>
      </c>
      <c r="K1161" s="13">
        <v>5.4500000000000003E-6</v>
      </c>
      <c r="L1161" t="s">
        <v>461</v>
      </c>
      <c r="O1161" t="s">
        <v>462</v>
      </c>
      <c r="Q1161" t="str">
        <f>IFERROR(VLOOKUP($J$2:$J$12502,Pollutant_mapping!$A$2:$B$9,2, FALSE),"")</f>
        <v/>
      </c>
    </row>
    <row r="1162" spans="1:17" hidden="1">
      <c r="A1162" t="s">
        <v>483</v>
      </c>
      <c r="C1162" t="s">
        <v>484</v>
      </c>
      <c r="D1162" t="s">
        <v>773</v>
      </c>
      <c r="E1162" t="s">
        <v>39</v>
      </c>
      <c r="F1162" t="s">
        <v>486</v>
      </c>
      <c r="G1162" t="s">
        <v>475</v>
      </c>
      <c r="H1162" t="s">
        <v>774</v>
      </c>
      <c r="I1162" t="s">
        <v>41</v>
      </c>
      <c r="J1162" t="s">
        <v>202</v>
      </c>
      <c r="K1162" s="13">
        <v>5.4500000000000003E-6</v>
      </c>
      <c r="L1162" t="s">
        <v>461</v>
      </c>
      <c r="O1162" t="s">
        <v>462</v>
      </c>
      <c r="Q1162" t="str">
        <f>IFERROR(VLOOKUP($J$2:$J$12502,Pollutant_mapping!$A$2:$B$9,2, FALSE),"")</f>
        <v/>
      </c>
    </row>
    <row r="1163" spans="1:17" hidden="1">
      <c r="A1163" t="s">
        <v>483</v>
      </c>
      <c r="C1163" t="s">
        <v>484</v>
      </c>
      <c r="D1163" t="s">
        <v>691</v>
      </c>
      <c r="E1163" t="s">
        <v>39</v>
      </c>
      <c r="F1163" t="s">
        <v>649</v>
      </c>
      <c r="G1163" t="s">
        <v>475</v>
      </c>
      <c r="H1163" t="s">
        <v>692</v>
      </c>
      <c r="I1163" t="s">
        <v>41</v>
      </c>
      <c r="J1163" t="s">
        <v>202</v>
      </c>
      <c r="K1163" s="13">
        <v>5.4500000000000003E-6</v>
      </c>
      <c r="L1163" t="s">
        <v>461</v>
      </c>
      <c r="O1163" t="s">
        <v>462</v>
      </c>
      <c r="Q1163" t="str">
        <f>IFERROR(VLOOKUP($J$2:$J$12502,Pollutant_mapping!$A$2:$B$9,2, FALSE),"")</f>
        <v/>
      </c>
    </row>
    <row r="1164" spans="1:17" hidden="1">
      <c r="A1164" t="s">
        <v>483</v>
      </c>
      <c r="C1164" t="s">
        <v>484</v>
      </c>
      <c r="D1164" t="s">
        <v>693</v>
      </c>
      <c r="E1164" t="s">
        <v>39</v>
      </c>
      <c r="F1164" t="s">
        <v>649</v>
      </c>
      <c r="G1164" t="s">
        <v>475</v>
      </c>
      <c r="H1164" t="s">
        <v>694</v>
      </c>
      <c r="I1164" t="s">
        <v>41</v>
      </c>
      <c r="J1164" t="s">
        <v>202</v>
      </c>
      <c r="K1164" s="13">
        <v>5.4500000000000003E-6</v>
      </c>
      <c r="L1164" t="s">
        <v>461</v>
      </c>
      <c r="O1164" t="s">
        <v>462</v>
      </c>
      <c r="Q1164" t="str">
        <f>IFERROR(VLOOKUP($J$2:$J$12502,Pollutant_mapping!$A$2:$B$9,2, FALSE),"")</f>
        <v/>
      </c>
    </row>
    <row r="1165" spans="1:17" hidden="1">
      <c r="A1165" t="s">
        <v>483</v>
      </c>
      <c r="C1165" t="s">
        <v>484</v>
      </c>
      <c r="D1165" t="s">
        <v>695</v>
      </c>
      <c r="E1165" t="s">
        <v>39</v>
      </c>
      <c r="F1165" t="s">
        <v>649</v>
      </c>
      <c r="G1165" t="s">
        <v>475</v>
      </c>
      <c r="H1165" t="s">
        <v>696</v>
      </c>
      <c r="I1165" t="s">
        <v>41</v>
      </c>
      <c r="J1165" t="s">
        <v>202</v>
      </c>
      <c r="K1165" s="13">
        <v>5.4500000000000003E-6</v>
      </c>
      <c r="L1165" t="s">
        <v>461</v>
      </c>
      <c r="O1165" t="s">
        <v>462</v>
      </c>
      <c r="Q1165" t="str">
        <f>IFERROR(VLOOKUP($J$2:$J$12502,Pollutant_mapping!$A$2:$B$9,2, FALSE),"")</f>
        <v/>
      </c>
    </row>
    <row r="1166" spans="1:17" hidden="1">
      <c r="A1166" t="s">
        <v>483</v>
      </c>
      <c r="C1166" t="s">
        <v>484</v>
      </c>
      <c r="D1166" t="s">
        <v>697</v>
      </c>
      <c r="E1166" t="s">
        <v>39</v>
      </c>
      <c r="F1166" t="s">
        <v>649</v>
      </c>
      <c r="G1166" t="s">
        <v>475</v>
      </c>
      <c r="H1166" t="s">
        <v>698</v>
      </c>
      <c r="I1166" t="s">
        <v>41</v>
      </c>
      <c r="J1166" t="s">
        <v>202</v>
      </c>
      <c r="K1166" s="13">
        <v>5.4500000000000003E-6</v>
      </c>
      <c r="L1166" t="s">
        <v>461</v>
      </c>
      <c r="O1166" t="s">
        <v>462</v>
      </c>
      <c r="Q1166" t="str">
        <f>IFERROR(VLOOKUP($J$2:$J$12502,Pollutant_mapping!$A$2:$B$9,2, FALSE),"")</f>
        <v/>
      </c>
    </row>
    <row r="1167" spans="1:17" hidden="1">
      <c r="A1167" t="s">
        <v>483</v>
      </c>
      <c r="C1167" t="s">
        <v>484</v>
      </c>
      <c r="D1167" t="s">
        <v>699</v>
      </c>
      <c r="E1167" t="s">
        <v>39</v>
      </c>
      <c r="F1167" t="s">
        <v>649</v>
      </c>
      <c r="G1167" t="s">
        <v>475</v>
      </c>
      <c r="H1167" t="s">
        <v>700</v>
      </c>
      <c r="I1167" t="s">
        <v>41</v>
      </c>
      <c r="J1167" t="s">
        <v>202</v>
      </c>
      <c r="K1167" s="13">
        <v>5.4500000000000003E-6</v>
      </c>
      <c r="L1167" t="s">
        <v>461</v>
      </c>
      <c r="O1167" t="s">
        <v>462</v>
      </c>
      <c r="Q1167" t="str">
        <f>IFERROR(VLOOKUP($J$2:$J$12502,Pollutant_mapping!$A$2:$B$9,2, FALSE),"")</f>
        <v/>
      </c>
    </row>
    <row r="1168" spans="1:17" hidden="1">
      <c r="A1168" t="s">
        <v>483</v>
      </c>
      <c r="C1168" t="s">
        <v>484</v>
      </c>
      <c r="D1168" t="s">
        <v>701</v>
      </c>
      <c r="E1168" t="s">
        <v>39</v>
      </c>
      <c r="F1168" t="s">
        <v>649</v>
      </c>
      <c r="G1168" t="s">
        <v>475</v>
      </c>
      <c r="H1168" t="s">
        <v>702</v>
      </c>
      <c r="I1168" t="s">
        <v>41</v>
      </c>
      <c r="J1168" t="s">
        <v>202</v>
      </c>
      <c r="K1168" s="13">
        <v>5.4500000000000003E-6</v>
      </c>
      <c r="L1168" t="s">
        <v>461</v>
      </c>
      <c r="O1168" t="s">
        <v>462</v>
      </c>
      <c r="Q1168" t="str">
        <f>IFERROR(VLOOKUP($J$2:$J$12502,Pollutant_mapping!$A$2:$B$9,2, FALSE),"")</f>
        <v/>
      </c>
    </row>
    <row r="1169" spans="1:17" hidden="1">
      <c r="A1169" t="s">
        <v>483</v>
      </c>
      <c r="C1169" t="s">
        <v>484</v>
      </c>
      <c r="D1169" t="s">
        <v>703</v>
      </c>
      <c r="E1169" t="s">
        <v>39</v>
      </c>
      <c r="F1169" t="s">
        <v>649</v>
      </c>
      <c r="G1169" t="s">
        <v>475</v>
      </c>
      <c r="H1169" t="s">
        <v>704</v>
      </c>
      <c r="I1169" t="s">
        <v>41</v>
      </c>
      <c r="J1169" t="s">
        <v>202</v>
      </c>
      <c r="K1169" s="13">
        <v>5.4500000000000003E-6</v>
      </c>
      <c r="L1169" t="s">
        <v>461</v>
      </c>
      <c r="O1169" t="s">
        <v>462</v>
      </c>
      <c r="Q1169" t="str">
        <f>IFERROR(VLOOKUP($J$2:$J$12502,Pollutant_mapping!$A$2:$B$9,2, FALSE),"")</f>
        <v/>
      </c>
    </row>
    <row r="1170" spans="1:17" hidden="1">
      <c r="A1170" t="s">
        <v>483</v>
      </c>
      <c r="C1170" t="s">
        <v>484</v>
      </c>
      <c r="D1170" t="s">
        <v>705</v>
      </c>
      <c r="E1170" t="s">
        <v>39</v>
      </c>
      <c r="F1170" t="s">
        <v>649</v>
      </c>
      <c r="G1170" t="s">
        <v>475</v>
      </c>
      <c r="H1170" t="s">
        <v>706</v>
      </c>
      <c r="I1170" t="s">
        <v>41</v>
      </c>
      <c r="J1170" t="s">
        <v>202</v>
      </c>
      <c r="K1170" s="13">
        <v>5.4500000000000003E-6</v>
      </c>
      <c r="L1170" t="s">
        <v>461</v>
      </c>
      <c r="O1170" t="s">
        <v>462</v>
      </c>
      <c r="Q1170" t="str">
        <f>IFERROR(VLOOKUP($J$2:$J$12502,Pollutant_mapping!$A$2:$B$9,2, FALSE),"")</f>
        <v/>
      </c>
    </row>
    <row r="1171" spans="1:17" hidden="1">
      <c r="A1171" t="s">
        <v>483</v>
      </c>
      <c r="C1171" t="s">
        <v>484</v>
      </c>
      <c r="D1171" t="s">
        <v>707</v>
      </c>
      <c r="E1171" t="s">
        <v>39</v>
      </c>
      <c r="F1171" t="s">
        <v>649</v>
      </c>
      <c r="G1171" t="s">
        <v>475</v>
      </c>
      <c r="H1171" t="s">
        <v>708</v>
      </c>
      <c r="I1171" t="s">
        <v>41</v>
      </c>
      <c r="J1171" t="s">
        <v>202</v>
      </c>
      <c r="K1171" s="13">
        <v>5.4500000000000003E-6</v>
      </c>
      <c r="L1171" t="s">
        <v>461</v>
      </c>
      <c r="O1171" t="s">
        <v>462</v>
      </c>
      <c r="Q1171" t="str">
        <f>IFERROR(VLOOKUP($J$2:$J$12502,Pollutant_mapping!$A$2:$B$9,2, FALSE),"")</f>
        <v/>
      </c>
    </row>
    <row r="1172" spans="1:17" hidden="1">
      <c r="A1172" t="s">
        <v>483</v>
      </c>
      <c r="C1172" t="s">
        <v>484</v>
      </c>
      <c r="D1172" t="s">
        <v>709</v>
      </c>
      <c r="E1172" t="s">
        <v>39</v>
      </c>
      <c r="F1172" t="s">
        <v>649</v>
      </c>
      <c r="G1172" t="s">
        <v>475</v>
      </c>
      <c r="H1172" t="s">
        <v>710</v>
      </c>
      <c r="I1172" t="s">
        <v>41</v>
      </c>
      <c r="J1172" t="s">
        <v>202</v>
      </c>
      <c r="K1172" s="13">
        <v>5.4500000000000003E-6</v>
      </c>
      <c r="L1172" t="s">
        <v>461</v>
      </c>
      <c r="O1172" t="s">
        <v>462</v>
      </c>
      <c r="Q1172" t="str">
        <f>IFERROR(VLOOKUP($J$2:$J$12502,Pollutant_mapping!$A$2:$B$9,2, FALSE),"")</f>
        <v/>
      </c>
    </row>
    <row r="1173" spans="1:17" hidden="1">
      <c r="A1173" t="s">
        <v>483</v>
      </c>
      <c r="C1173" t="s">
        <v>484</v>
      </c>
      <c r="D1173" t="s">
        <v>711</v>
      </c>
      <c r="E1173" t="s">
        <v>39</v>
      </c>
      <c r="F1173" t="s">
        <v>649</v>
      </c>
      <c r="G1173" t="s">
        <v>475</v>
      </c>
      <c r="H1173" t="s">
        <v>712</v>
      </c>
      <c r="I1173" t="s">
        <v>41</v>
      </c>
      <c r="J1173" t="s">
        <v>202</v>
      </c>
      <c r="K1173" s="13">
        <v>5.4500000000000003E-6</v>
      </c>
      <c r="L1173" t="s">
        <v>461</v>
      </c>
      <c r="O1173" t="s">
        <v>462</v>
      </c>
      <c r="Q1173" t="str">
        <f>IFERROR(VLOOKUP($J$2:$J$12502,Pollutant_mapping!$A$2:$B$9,2, FALSE),"")</f>
        <v/>
      </c>
    </row>
    <row r="1174" spans="1:17" hidden="1">
      <c r="A1174" t="s">
        <v>483</v>
      </c>
      <c r="C1174" t="s">
        <v>484</v>
      </c>
      <c r="D1174" t="s">
        <v>713</v>
      </c>
      <c r="E1174" t="s">
        <v>39</v>
      </c>
      <c r="F1174" t="s">
        <v>649</v>
      </c>
      <c r="G1174" t="s">
        <v>475</v>
      </c>
      <c r="H1174" t="s">
        <v>714</v>
      </c>
      <c r="I1174" t="s">
        <v>41</v>
      </c>
      <c r="J1174" t="s">
        <v>202</v>
      </c>
      <c r="K1174" s="13">
        <v>5.4500000000000003E-6</v>
      </c>
      <c r="L1174" t="s">
        <v>461</v>
      </c>
      <c r="O1174" t="s">
        <v>462</v>
      </c>
      <c r="Q1174" t="str">
        <f>IFERROR(VLOOKUP($J$2:$J$12502,Pollutant_mapping!$A$2:$B$9,2, FALSE),"")</f>
        <v/>
      </c>
    </row>
    <row r="1175" spans="1:17" hidden="1">
      <c r="A1175" t="s">
        <v>483</v>
      </c>
      <c r="C1175" t="s">
        <v>484</v>
      </c>
      <c r="D1175" t="s">
        <v>715</v>
      </c>
      <c r="E1175" t="s">
        <v>39</v>
      </c>
      <c r="F1175" t="s">
        <v>649</v>
      </c>
      <c r="G1175" t="s">
        <v>475</v>
      </c>
      <c r="H1175" t="s">
        <v>716</v>
      </c>
      <c r="I1175" t="s">
        <v>41</v>
      </c>
      <c r="J1175" t="s">
        <v>202</v>
      </c>
      <c r="K1175" s="13">
        <v>5.4500000000000003E-6</v>
      </c>
      <c r="L1175" t="s">
        <v>461</v>
      </c>
      <c r="O1175" t="s">
        <v>462</v>
      </c>
      <c r="Q1175" t="str">
        <f>IFERROR(VLOOKUP($J$2:$J$12502,Pollutant_mapping!$A$2:$B$9,2, FALSE),"")</f>
        <v/>
      </c>
    </row>
    <row r="1176" spans="1:17" hidden="1">
      <c r="A1176" t="s">
        <v>483</v>
      </c>
      <c r="C1176" t="s">
        <v>484</v>
      </c>
      <c r="D1176" t="s">
        <v>717</v>
      </c>
      <c r="E1176" t="s">
        <v>39</v>
      </c>
      <c r="F1176" t="s">
        <v>649</v>
      </c>
      <c r="G1176" t="s">
        <v>475</v>
      </c>
      <c r="H1176" t="s">
        <v>718</v>
      </c>
      <c r="I1176" t="s">
        <v>41</v>
      </c>
      <c r="J1176" t="s">
        <v>202</v>
      </c>
      <c r="K1176" s="13">
        <v>5.4500000000000003E-6</v>
      </c>
      <c r="L1176" t="s">
        <v>461</v>
      </c>
      <c r="O1176" t="s">
        <v>462</v>
      </c>
      <c r="Q1176" t="str">
        <f>IFERROR(VLOOKUP($J$2:$J$12502,Pollutant_mapping!$A$2:$B$9,2, FALSE),"")</f>
        <v/>
      </c>
    </row>
    <row r="1177" spans="1:17" hidden="1">
      <c r="A1177" t="s">
        <v>483</v>
      </c>
      <c r="C1177" t="s">
        <v>484</v>
      </c>
      <c r="D1177" t="s">
        <v>719</v>
      </c>
      <c r="E1177" t="s">
        <v>39</v>
      </c>
      <c r="F1177" t="s">
        <v>649</v>
      </c>
      <c r="G1177" t="s">
        <v>475</v>
      </c>
      <c r="H1177" t="s">
        <v>720</v>
      </c>
      <c r="I1177" t="s">
        <v>41</v>
      </c>
      <c r="J1177" t="s">
        <v>202</v>
      </c>
      <c r="K1177" s="13">
        <v>5.4500000000000003E-6</v>
      </c>
      <c r="L1177" t="s">
        <v>461</v>
      </c>
      <c r="O1177" t="s">
        <v>462</v>
      </c>
      <c r="Q1177" t="str">
        <f>IFERROR(VLOOKUP($J$2:$J$12502,Pollutant_mapping!$A$2:$B$9,2, FALSE),"")</f>
        <v/>
      </c>
    </row>
    <row r="1178" spans="1:17" hidden="1">
      <c r="A1178" t="s">
        <v>483</v>
      </c>
      <c r="C1178" t="s">
        <v>484</v>
      </c>
      <c r="D1178" t="s">
        <v>721</v>
      </c>
      <c r="E1178" t="s">
        <v>39</v>
      </c>
      <c r="F1178" t="s">
        <v>649</v>
      </c>
      <c r="G1178" t="s">
        <v>475</v>
      </c>
      <c r="H1178" t="s">
        <v>722</v>
      </c>
      <c r="I1178" t="s">
        <v>41</v>
      </c>
      <c r="J1178" t="s">
        <v>202</v>
      </c>
      <c r="K1178" s="13">
        <v>5.4500000000000003E-6</v>
      </c>
      <c r="L1178" t="s">
        <v>461</v>
      </c>
      <c r="O1178" t="s">
        <v>462</v>
      </c>
      <c r="Q1178" t="str">
        <f>IFERROR(VLOOKUP($J$2:$J$12502,Pollutant_mapping!$A$2:$B$9,2, FALSE),"")</f>
        <v/>
      </c>
    </row>
    <row r="1179" spans="1:17" hidden="1">
      <c r="A1179" t="s">
        <v>483</v>
      </c>
      <c r="C1179" t="s">
        <v>484</v>
      </c>
      <c r="D1179" t="s">
        <v>723</v>
      </c>
      <c r="E1179" t="s">
        <v>39</v>
      </c>
      <c r="F1179" t="s">
        <v>649</v>
      </c>
      <c r="G1179" t="s">
        <v>475</v>
      </c>
      <c r="H1179" t="s">
        <v>724</v>
      </c>
      <c r="I1179" t="s">
        <v>41</v>
      </c>
      <c r="J1179" t="s">
        <v>202</v>
      </c>
      <c r="K1179" s="13">
        <v>5.4500000000000003E-6</v>
      </c>
      <c r="L1179" t="s">
        <v>461</v>
      </c>
      <c r="O1179" t="s">
        <v>462</v>
      </c>
      <c r="Q1179" t="str">
        <f>IFERROR(VLOOKUP($J$2:$J$12502,Pollutant_mapping!$A$2:$B$9,2, FALSE),"")</f>
        <v/>
      </c>
    </row>
    <row r="1180" spans="1:17" hidden="1">
      <c r="A1180" t="s">
        <v>483</v>
      </c>
      <c r="C1180" t="s">
        <v>484</v>
      </c>
      <c r="D1180" t="s">
        <v>725</v>
      </c>
      <c r="E1180" t="s">
        <v>39</v>
      </c>
      <c r="F1180" t="s">
        <v>649</v>
      </c>
      <c r="G1180" t="s">
        <v>475</v>
      </c>
      <c r="H1180" t="s">
        <v>726</v>
      </c>
      <c r="I1180" t="s">
        <v>41</v>
      </c>
      <c r="J1180" t="s">
        <v>202</v>
      </c>
      <c r="K1180" s="13">
        <v>5.4500000000000003E-6</v>
      </c>
      <c r="L1180" t="s">
        <v>461</v>
      </c>
      <c r="O1180" t="s">
        <v>462</v>
      </c>
      <c r="Q1180" t="str">
        <f>IFERROR(VLOOKUP($J$2:$J$12502,Pollutant_mapping!$A$2:$B$9,2, FALSE),"")</f>
        <v/>
      </c>
    </row>
    <row r="1181" spans="1:17" hidden="1">
      <c r="A1181" t="s">
        <v>483</v>
      </c>
      <c r="C1181" t="s">
        <v>484</v>
      </c>
      <c r="D1181" t="s">
        <v>727</v>
      </c>
      <c r="E1181" t="s">
        <v>39</v>
      </c>
      <c r="F1181" t="s">
        <v>649</v>
      </c>
      <c r="G1181" t="s">
        <v>475</v>
      </c>
      <c r="H1181" t="s">
        <v>728</v>
      </c>
      <c r="I1181" t="s">
        <v>41</v>
      </c>
      <c r="J1181" t="s">
        <v>202</v>
      </c>
      <c r="K1181" s="13">
        <v>5.4500000000000003E-6</v>
      </c>
      <c r="L1181" t="s">
        <v>461</v>
      </c>
      <c r="O1181" t="s">
        <v>462</v>
      </c>
      <c r="Q1181" t="str">
        <f>IFERROR(VLOOKUP($J$2:$J$12502,Pollutant_mapping!$A$2:$B$9,2, FALSE),"")</f>
        <v/>
      </c>
    </row>
    <row r="1182" spans="1:17" hidden="1">
      <c r="A1182" t="s">
        <v>483</v>
      </c>
      <c r="C1182" t="s">
        <v>484</v>
      </c>
      <c r="D1182" t="s">
        <v>729</v>
      </c>
      <c r="E1182" t="s">
        <v>39</v>
      </c>
      <c r="F1182" t="s">
        <v>649</v>
      </c>
      <c r="G1182" t="s">
        <v>475</v>
      </c>
      <c r="H1182" t="s">
        <v>730</v>
      </c>
      <c r="I1182" t="s">
        <v>41</v>
      </c>
      <c r="J1182" t="s">
        <v>202</v>
      </c>
      <c r="K1182" s="13">
        <v>5.4500000000000003E-6</v>
      </c>
      <c r="L1182" t="s">
        <v>461</v>
      </c>
      <c r="O1182" t="s">
        <v>462</v>
      </c>
      <c r="Q1182" t="str">
        <f>IFERROR(VLOOKUP($J$2:$J$12502,Pollutant_mapping!$A$2:$B$9,2, FALSE),"")</f>
        <v/>
      </c>
    </row>
    <row r="1183" spans="1:17" hidden="1">
      <c r="A1183" t="s">
        <v>483</v>
      </c>
      <c r="C1183" t="s">
        <v>484</v>
      </c>
      <c r="D1183" t="s">
        <v>731</v>
      </c>
      <c r="E1183" t="s">
        <v>39</v>
      </c>
      <c r="F1183" t="s">
        <v>649</v>
      </c>
      <c r="G1183" t="s">
        <v>475</v>
      </c>
      <c r="H1183" t="s">
        <v>732</v>
      </c>
      <c r="I1183" t="s">
        <v>41</v>
      </c>
      <c r="J1183" t="s">
        <v>202</v>
      </c>
      <c r="K1183" s="13">
        <v>5.4500000000000003E-6</v>
      </c>
      <c r="L1183" t="s">
        <v>461</v>
      </c>
      <c r="O1183" t="s">
        <v>462</v>
      </c>
      <c r="Q1183" t="str">
        <f>IFERROR(VLOOKUP($J$2:$J$12502,Pollutant_mapping!$A$2:$B$9,2, FALSE),"")</f>
        <v/>
      </c>
    </row>
    <row r="1184" spans="1:17" hidden="1">
      <c r="A1184" t="s">
        <v>483</v>
      </c>
      <c r="C1184" t="s">
        <v>484</v>
      </c>
      <c r="D1184" t="s">
        <v>733</v>
      </c>
      <c r="E1184" t="s">
        <v>39</v>
      </c>
      <c r="F1184" t="s">
        <v>649</v>
      </c>
      <c r="G1184" t="s">
        <v>475</v>
      </c>
      <c r="H1184" t="s">
        <v>734</v>
      </c>
      <c r="I1184" t="s">
        <v>41</v>
      </c>
      <c r="J1184" t="s">
        <v>202</v>
      </c>
      <c r="K1184" s="13">
        <v>5.4500000000000003E-6</v>
      </c>
      <c r="L1184" t="s">
        <v>461</v>
      </c>
      <c r="O1184" t="s">
        <v>462</v>
      </c>
      <c r="Q1184" t="str">
        <f>IFERROR(VLOOKUP($J$2:$J$12502,Pollutant_mapping!$A$2:$B$9,2, FALSE),"")</f>
        <v/>
      </c>
    </row>
    <row r="1185" spans="1:17" hidden="1">
      <c r="A1185" t="s">
        <v>483</v>
      </c>
      <c r="C1185" t="s">
        <v>484</v>
      </c>
      <c r="D1185" t="s">
        <v>735</v>
      </c>
      <c r="E1185" t="s">
        <v>39</v>
      </c>
      <c r="F1185" t="s">
        <v>649</v>
      </c>
      <c r="G1185" t="s">
        <v>475</v>
      </c>
      <c r="H1185" t="s">
        <v>736</v>
      </c>
      <c r="I1185" t="s">
        <v>41</v>
      </c>
      <c r="J1185" t="s">
        <v>202</v>
      </c>
      <c r="K1185" s="13">
        <v>5.4500000000000003E-6</v>
      </c>
      <c r="L1185" t="s">
        <v>461</v>
      </c>
      <c r="O1185" t="s">
        <v>462</v>
      </c>
      <c r="Q1185" t="str">
        <f>IFERROR(VLOOKUP($J$2:$J$12502,Pollutant_mapping!$A$2:$B$9,2, FALSE),"")</f>
        <v/>
      </c>
    </row>
    <row r="1186" spans="1:17" hidden="1">
      <c r="A1186" t="s">
        <v>483</v>
      </c>
      <c r="C1186" t="s">
        <v>484</v>
      </c>
      <c r="D1186" t="s">
        <v>737</v>
      </c>
      <c r="E1186" t="s">
        <v>39</v>
      </c>
      <c r="F1186" t="s">
        <v>649</v>
      </c>
      <c r="G1186" t="s">
        <v>475</v>
      </c>
      <c r="H1186" t="s">
        <v>738</v>
      </c>
      <c r="I1186" t="s">
        <v>41</v>
      </c>
      <c r="J1186" t="s">
        <v>202</v>
      </c>
      <c r="K1186" s="13">
        <v>5.4500000000000003E-6</v>
      </c>
      <c r="L1186" t="s">
        <v>461</v>
      </c>
      <c r="O1186" t="s">
        <v>462</v>
      </c>
      <c r="Q1186" t="str">
        <f>IFERROR(VLOOKUP($J$2:$J$12502,Pollutant_mapping!$A$2:$B$9,2, FALSE),"")</f>
        <v/>
      </c>
    </row>
    <row r="1187" spans="1:17" hidden="1">
      <c r="A1187" t="s">
        <v>483</v>
      </c>
      <c r="C1187" t="s">
        <v>484</v>
      </c>
      <c r="D1187" t="s">
        <v>739</v>
      </c>
      <c r="E1187" t="s">
        <v>39</v>
      </c>
      <c r="F1187" t="s">
        <v>649</v>
      </c>
      <c r="G1187" t="s">
        <v>475</v>
      </c>
      <c r="H1187" t="s">
        <v>740</v>
      </c>
      <c r="I1187" t="s">
        <v>41</v>
      </c>
      <c r="J1187" t="s">
        <v>202</v>
      </c>
      <c r="K1187" s="13">
        <v>5.4500000000000003E-6</v>
      </c>
      <c r="L1187" t="s">
        <v>461</v>
      </c>
      <c r="O1187" t="s">
        <v>462</v>
      </c>
      <c r="Q1187" t="str">
        <f>IFERROR(VLOOKUP($J$2:$J$12502,Pollutant_mapping!$A$2:$B$9,2, FALSE),"")</f>
        <v/>
      </c>
    </row>
    <row r="1188" spans="1:17" hidden="1">
      <c r="A1188" t="s">
        <v>483</v>
      </c>
      <c r="C1188" t="s">
        <v>484</v>
      </c>
      <c r="D1188" t="s">
        <v>741</v>
      </c>
      <c r="E1188" t="s">
        <v>39</v>
      </c>
      <c r="F1188" t="s">
        <v>649</v>
      </c>
      <c r="G1188" t="s">
        <v>475</v>
      </c>
      <c r="H1188" t="s">
        <v>742</v>
      </c>
      <c r="I1188" t="s">
        <v>41</v>
      </c>
      <c r="J1188" t="s">
        <v>202</v>
      </c>
      <c r="K1188" s="13">
        <v>5.4500000000000003E-6</v>
      </c>
      <c r="L1188" t="s">
        <v>461</v>
      </c>
      <c r="O1188" t="s">
        <v>462</v>
      </c>
      <c r="Q1188" t="str">
        <f>IFERROR(VLOOKUP($J$2:$J$12502,Pollutant_mapping!$A$2:$B$9,2, FALSE),"")</f>
        <v/>
      </c>
    </row>
    <row r="1189" spans="1:17" hidden="1">
      <c r="A1189" t="s">
        <v>483</v>
      </c>
      <c r="C1189" t="s">
        <v>484</v>
      </c>
      <c r="D1189" t="s">
        <v>743</v>
      </c>
      <c r="E1189" t="s">
        <v>39</v>
      </c>
      <c r="F1189" t="s">
        <v>649</v>
      </c>
      <c r="G1189" t="s">
        <v>475</v>
      </c>
      <c r="H1189" t="s">
        <v>744</v>
      </c>
      <c r="I1189" t="s">
        <v>41</v>
      </c>
      <c r="J1189" t="s">
        <v>202</v>
      </c>
      <c r="K1189" s="13">
        <v>5.4500000000000003E-6</v>
      </c>
      <c r="L1189" t="s">
        <v>461</v>
      </c>
      <c r="O1189" t="s">
        <v>462</v>
      </c>
      <c r="Q1189" t="str">
        <f>IFERROR(VLOOKUP($J$2:$J$12502,Pollutant_mapping!$A$2:$B$9,2, FALSE),"")</f>
        <v/>
      </c>
    </row>
    <row r="1190" spans="1:17" hidden="1">
      <c r="A1190" t="s">
        <v>483</v>
      </c>
      <c r="C1190" t="s">
        <v>484</v>
      </c>
      <c r="D1190" t="s">
        <v>745</v>
      </c>
      <c r="E1190" t="s">
        <v>39</v>
      </c>
      <c r="F1190" t="s">
        <v>649</v>
      </c>
      <c r="G1190" t="s">
        <v>475</v>
      </c>
      <c r="H1190" t="s">
        <v>746</v>
      </c>
      <c r="I1190" t="s">
        <v>41</v>
      </c>
      <c r="J1190" t="s">
        <v>202</v>
      </c>
      <c r="K1190" s="13">
        <v>5.4500000000000003E-6</v>
      </c>
      <c r="L1190" t="s">
        <v>461</v>
      </c>
      <c r="O1190" t="s">
        <v>462</v>
      </c>
      <c r="Q1190" t="str">
        <f>IFERROR(VLOOKUP($J$2:$J$12502,Pollutant_mapping!$A$2:$B$9,2, FALSE),"")</f>
        <v/>
      </c>
    </row>
    <row r="1191" spans="1:17" hidden="1">
      <c r="A1191" t="s">
        <v>483</v>
      </c>
      <c r="C1191" t="s">
        <v>484</v>
      </c>
      <c r="D1191" t="s">
        <v>775</v>
      </c>
      <c r="E1191" t="s">
        <v>39</v>
      </c>
      <c r="F1191" t="s">
        <v>486</v>
      </c>
      <c r="G1191" t="s">
        <v>475</v>
      </c>
      <c r="H1191" t="s">
        <v>776</v>
      </c>
      <c r="I1191" t="s">
        <v>41</v>
      </c>
      <c r="J1191" t="s">
        <v>202</v>
      </c>
      <c r="K1191" s="13">
        <v>5.4500000000000003E-6</v>
      </c>
      <c r="L1191" t="s">
        <v>461</v>
      </c>
      <c r="O1191" t="s">
        <v>462</v>
      </c>
      <c r="Q1191" t="str">
        <f>IFERROR(VLOOKUP($J$2:$J$12502,Pollutant_mapping!$A$2:$B$9,2, FALSE),"")</f>
        <v/>
      </c>
    </row>
    <row r="1192" spans="1:17" hidden="1">
      <c r="A1192" t="s">
        <v>483</v>
      </c>
      <c r="C1192" t="s">
        <v>484</v>
      </c>
      <c r="D1192" t="s">
        <v>777</v>
      </c>
      <c r="E1192" t="s">
        <v>39</v>
      </c>
      <c r="F1192" t="s">
        <v>486</v>
      </c>
      <c r="G1192" t="s">
        <v>475</v>
      </c>
      <c r="H1192" t="s">
        <v>778</v>
      </c>
      <c r="I1192" t="s">
        <v>41</v>
      </c>
      <c r="J1192" t="s">
        <v>202</v>
      </c>
      <c r="K1192" s="13">
        <v>5.4500000000000003E-6</v>
      </c>
      <c r="L1192" t="s">
        <v>461</v>
      </c>
      <c r="O1192" t="s">
        <v>462</v>
      </c>
      <c r="Q1192" t="str">
        <f>IFERROR(VLOOKUP($J$2:$J$12502,Pollutant_mapping!$A$2:$B$9,2, FALSE),"")</f>
        <v/>
      </c>
    </row>
    <row r="1193" spans="1:17" hidden="1">
      <c r="A1193" t="s">
        <v>483</v>
      </c>
      <c r="C1193" t="s">
        <v>484</v>
      </c>
      <c r="D1193" t="s">
        <v>779</v>
      </c>
      <c r="E1193" t="s">
        <v>39</v>
      </c>
      <c r="F1193" t="s">
        <v>486</v>
      </c>
      <c r="G1193" t="s">
        <v>475</v>
      </c>
      <c r="H1193" t="s">
        <v>780</v>
      </c>
      <c r="I1193" t="s">
        <v>41</v>
      </c>
      <c r="J1193" t="s">
        <v>202</v>
      </c>
      <c r="K1193" s="13">
        <v>5.4500000000000003E-6</v>
      </c>
      <c r="L1193" t="s">
        <v>461</v>
      </c>
      <c r="O1193" t="s">
        <v>462</v>
      </c>
      <c r="Q1193" t="str">
        <f>IFERROR(VLOOKUP($J$2:$J$12502,Pollutant_mapping!$A$2:$B$9,2, FALSE),"")</f>
        <v/>
      </c>
    </row>
    <row r="1194" spans="1:17" hidden="1">
      <c r="A1194" t="s">
        <v>483</v>
      </c>
      <c r="C1194" t="s">
        <v>484</v>
      </c>
      <c r="D1194" t="s">
        <v>781</v>
      </c>
      <c r="E1194" t="s">
        <v>39</v>
      </c>
      <c r="F1194" t="s">
        <v>486</v>
      </c>
      <c r="G1194" t="s">
        <v>475</v>
      </c>
      <c r="H1194" t="s">
        <v>782</v>
      </c>
      <c r="I1194" t="s">
        <v>41</v>
      </c>
      <c r="J1194" t="s">
        <v>202</v>
      </c>
      <c r="K1194" s="13">
        <v>5.4500000000000003E-6</v>
      </c>
      <c r="L1194" t="s">
        <v>461</v>
      </c>
      <c r="O1194" t="s">
        <v>462</v>
      </c>
      <c r="Q1194" t="str">
        <f>IFERROR(VLOOKUP($J$2:$J$12502,Pollutant_mapping!$A$2:$B$9,2, FALSE),"")</f>
        <v/>
      </c>
    </row>
    <row r="1195" spans="1:17" hidden="1">
      <c r="A1195" t="s">
        <v>483</v>
      </c>
      <c r="C1195" t="s">
        <v>484</v>
      </c>
      <c r="D1195" t="s">
        <v>783</v>
      </c>
      <c r="E1195" t="s">
        <v>39</v>
      </c>
      <c r="F1195" t="s">
        <v>486</v>
      </c>
      <c r="G1195" t="s">
        <v>475</v>
      </c>
      <c r="H1195" t="s">
        <v>784</v>
      </c>
      <c r="I1195" t="s">
        <v>41</v>
      </c>
      <c r="J1195" t="s">
        <v>202</v>
      </c>
      <c r="K1195" s="13">
        <v>5.4500000000000003E-6</v>
      </c>
      <c r="L1195" t="s">
        <v>461</v>
      </c>
      <c r="O1195" t="s">
        <v>462</v>
      </c>
      <c r="Q1195" t="str">
        <f>IFERROR(VLOOKUP($J$2:$J$12502,Pollutant_mapping!$A$2:$B$9,2, FALSE),"")</f>
        <v/>
      </c>
    </row>
    <row r="1196" spans="1:17" hidden="1">
      <c r="A1196" t="s">
        <v>483</v>
      </c>
      <c r="C1196" t="s">
        <v>484</v>
      </c>
      <c r="D1196" t="s">
        <v>785</v>
      </c>
      <c r="E1196" t="s">
        <v>39</v>
      </c>
      <c r="F1196" t="s">
        <v>486</v>
      </c>
      <c r="G1196" t="s">
        <v>475</v>
      </c>
      <c r="H1196" t="s">
        <v>786</v>
      </c>
      <c r="I1196" t="s">
        <v>41</v>
      </c>
      <c r="J1196" t="s">
        <v>202</v>
      </c>
      <c r="K1196" s="13">
        <v>5.4500000000000003E-6</v>
      </c>
      <c r="L1196" t="s">
        <v>461</v>
      </c>
      <c r="O1196" t="s">
        <v>462</v>
      </c>
      <c r="Q1196" t="str">
        <f>IFERROR(VLOOKUP($J$2:$J$12502,Pollutant_mapping!$A$2:$B$9,2, FALSE),"")</f>
        <v/>
      </c>
    </row>
    <row r="1197" spans="1:17" hidden="1">
      <c r="A1197" t="s">
        <v>483</v>
      </c>
      <c r="C1197" t="s">
        <v>484</v>
      </c>
      <c r="D1197" t="s">
        <v>787</v>
      </c>
      <c r="E1197" t="s">
        <v>39</v>
      </c>
      <c r="F1197" t="s">
        <v>486</v>
      </c>
      <c r="G1197" t="s">
        <v>475</v>
      </c>
      <c r="H1197" t="s">
        <v>788</v>
      </c>
      <c r="I1197" t="s">
        <v>41</v>
      </c>
      <c r="J1197" t="s">
        <v>202</v>
      </c>
      <c r="K1197" s="13">
        <v>5.4500000000000003E-6</v>
      </c>
      <c r="L1197" t="s">
        <v>461</v>
      </c>
      <c r="O1197" t="s">
        <v>462</v>
      </c>
      <c r="Q1197" t="str">
        <f>IFERROR(VLOOKUP($J$2:$J$12502,Pollutant_mapping!$A$2:$B$9,2, FALSE),"")</f>
        <v/>
      </c>
    </row>
    <row r="1198" spans="1:17" hidden="1">
      <c r="A1198" t="s">
        <v>483</v>
      </c>
      <c r="C1198" t="s">
        <v>484</v>
      </c>
      <c r="D1198" t="s">
        <v>880</v>
      </c>
      <c r="E1198" t="s">
        <v>39</v>
      </c>
      <c r="F1198" t="s">
        <v>649</v>
      </c>
      <c r="G1198" t="s">
        <v>475</v>
      </c>
      <c r="H1198" t="s">
        <v>698</v>
      </c>
      <c r="I1198" t="s">
        <v>41</v>
      </c>
      <c r="J1198" t="s">
        <v>131</v>
      </c>
      <c r="K1198" s="13">
        <v>5.4700000000000001E-6</v>
      </c>
      <c r="L1198" t="s">
        <v>461</v>
      </c>
      <c r="O1198" t="s">
        <v>462</v>
      </c>
      <c r="Q1198" t="str">
        <f>IFERROR(VLOOKUP($J$2:$J$12502,Pollutant_mapping!$A$2:$B$9,2, FALSE),"")</f>
        <v/>
      </c>
    </row>
    <row r="1199" spans="1:17" hidden="1">
      <c r="A1199" t="s">
        <v>483</v>
      </c>
      <c r="C1199" t="s">
        <v>484</v>
      </c>
      <c r="D1199" t="s">
        <v>881</v>
      </c>
      <c r="E1199" t="s">
        <v>39</v>
      </c>
      <c r="F1199" t="s">
        <v>649</v>
      </c>
      <c r="G1199" t="s">
        <v>496</v>
      </c>
      <c r="H1199" t="s">
        <v>650</v>
      </c>
      <c r="I1199" t="s">
        <v>41</v>
      </c>
      <c r="J1199" t="s">
        <v>131</v>
      </c>
      <c r="K1199" s="13">
        <v>5.84E-6</v>
      </c>
      <c r="L1199" t="s">
        <v>461</v>
      </c>
      <c r="O1199" t="s">
        <v>462</v>
      </c>
      <c r="Q1199" t="str">
        <f>IFERROR(VLOOKUP($J$2:$J$12502,Pollutant_mapping!$A$2:$B$9,2, FALSE),"")</f>
        <v/>
      </c>
    </row>
    <row r="1200" spans="1:17" hidden="1">
      <c r="A1200" t="s">
        <v>483</v>
      </c>
      <c r="C1200" t="s">
        <v>484</v>
      </c>
      <c r="D1200" t="s">
        <v>761</v>
      </c>
      <c r="E1200" t="s">
        <v>39</v>
      </c>
      <c r="F1200" t="s">
        <v>486</v>
      </c>
      <c r="G1200" t="s">
        <v>475</v>
      </c>
      <c r="H1200" t="s">
        <v>762</v>
      </c>
      <c r="I1200" t="s">
        <v>41</v>
      </c>
      <c r="J1200" t="s">
        <v>192</v>
      </c>
      <c r="K1200" s="13">
        <v>6.0900000000000001E-6</v>
      </c>
      <c r="L1200" t="s">
        <v>461</v>
      </c>
      <c r="O1200" t="s">
        <v>462</v>
      </c>
      <c r="Q1200" t="str">
        <f>IFERROR(VLOOKUP($J$2:$J$12502,Pollutant_mapping!$A$2:$B$9,2, FALSE),"")</f>
        <v/>
      </c>
    </row>
    <row r="1201" spans="1:17" hidden="1">
      <c r="A1201" t="s">
        <v>483</v>
      </c>
      <c r="C1201" t="s">
        <v>484</v>
      </c>
      <c r="D1201" t="s">
        <v>763</v>
      </c>
      <c r="E1201" t="s">
        <v>39</v>
      </c>
      <c r="F1201" t="s">
        <v>486</v>
      </c>
      <c r="G1201" t="s">
        <v>475</v>
      </c>
      <c r="H1201" t="s">
        <v>764</v>
      </c>
      <c r="I1201" t="s">
        <v>41</v>
      </c>
      <c r="J1201" t="s">
        <v>192</v>
      </c>
      <c r="K1201" s="13">
        <v>6.0900000000000001E-6</v>
      </c>
      <c r="L1201" t="s">
        <v>461</v>
      </c>
      <c r="O1201" t="s">
        <v>462</v>
      </c>
      <c r="Q1201" t="str">
        <f>IFERROR(VLOOKUP($J$2:$J$12502,Pollutant_mapping!$A$2:$B$9,2, FALSE),"")</f>
        <v/>
      </c>
    </row>
    <row r="1202" spans="1:17" hidden="1">
      <c r="A1202" t="s">
        <v>483</v>
      </c>
      <c r="C1202" t="s">
        <v>484</v>
      </c>
      <c r="D1202" t="s">
        <v>765</v>
      </c>
      <c r="E1202" t="s">
        <v>39</v>
      </c>
      <c r="F1202" t="s">
        <v>486</v>
      </c>
      <c r="G1202" t="s">
        <v>475</v>
      </c>
      <c r="H1202" t="s">
        <v>766</v>
      </c>
      <c r="I1202" t="s">
        <v>41</v>
      </c>
      <c r="J1202" t="s">
        <v>192</v>
      </c>
      <c r="K1202" s="13">
        <v>6.0900000000000001E-6</v>
      </c>
      <c r="L1202" t="s">
        <v>461</v>
      </c>
      <c r="O1202" t="s">
        <v>462</v>
      </c>
      <c r="Q1202" t="str">
        <f>IFERROR(VLOOKUP($J$2:$J$12502,Pollutant_mapping!$A$2:$B$9,2, FALSE),"")</f>
        <v/>
      </c>
    </row>
    <row r="1203" spans="1:17" hidden="1">
      <c r="A1203" t="s">
        <v>483</v>
      </c>
      <c r="C1203" t="s">
        <v>484</v>
      </c>
      <c r="D1203" t="s">
        <v>767</v>
      </c>
      <c r="E1203" t="s">
        <v>39</v>
      </c>
      <c r="F1203" t="s">
        <v>486</v>
      </c>
      <c r="G1203" t="s">
        <v>475</v>
      </c>
      <c r="H1203" t="s">
        <v>768</v>
      </c>
      <c r="I1203" t="s">
        <v>41</v>
      </c>
      <c r="J1203" t="s">
        <v>192</v>
      </c>
      <c r="K1203" s="13">
        <v>6.0900000000000001E-6</v>
      </c>
      <c r="L1203" t="s">
        <v>461</v>
      </c>
      <c r="O1203" t="s">
        <v>462</v>
      </c>
      <c r="Q1203" t="str">
        <f>IFERROR(VLOOKUP($J$2:$J$12502,Pollutant_mapping!$A$2:$B$9,2, FALSE),"")</f>
        <v/>
      </c>
    </row>
    <row r="1204" spans="1:17" hidden="1">
      <c r="A1204" t="s">
        <v>483</v>
      </c>
      <c r="C1204" t="s">
        <v>484</v>
      </c>
      <c r="D1204" t="s">
        <v>769</v>
      </c>
      <c r="E1204" t="s">
        <v>39</v>
      </c>
      <c r="F1204" t="s">
        <v>486</v>
      </c>
      <c r="G1204" t="s">
        <v>475</v>
      </c>
      <c r="H1204" t="s">
        <v>770</v>
      </c>
      <c r="I1204" t="s">
        <v>41</v>
      </c>
      <c r="J1204" t="s">
        <v>192</v>
      </c>
      <c r="K1204" s="13">
        <v>6.0900000000000001E-6</v>
      </c>
      <c r="L1204" t="s">
        <v>461</v>
      </c>
      <c r="O1204" t="s">
        <v>462</v>
      </c>
      <c r="Q1204" t="str">
        <f>IFERROR(VLOOKUP($J$2:$J$12502,Pollutant_mapping!$A$2:$B$9,2, FALSE),"")</f>
        <v/>
      </c>
    </row>
    <row r="1205" spans="1:17" hidden="1">
      <c r="A1205" t="s">
        <v>483</v>
      </c>
      <c r="C1205" t="s">
        <v>484</v>
      </c>
      <c r="D1205" t="s">
        <v>771</v>
      </c>
      <c r="E1205" t="s">
        <v>39</v>
      </c>
      <c r="F1205" t="s">
        <v>486</v>
      </c>
      <c r="G1205" t="s">
        <v>475</v>
      </c>
      <c r="H1205" t="s">
        <v>772</v>
      </c>
      <c r="I1205" t="s">
        <v>41</v>
      </c>
      <c r="J1205" t="s">
        <v>192</v>
      </c>
      <c r="K1205" s="13">
        <v>6.0900000000000001E-6</v>
      </c>
      <c r="L1205" t="s">
        <v>461</v>
      </c>
      <c r="O1205" t="s">
        <v>462</v>
      </c>
      <c r="Q1205" t="str">
        <f>IFERROR(VLOOKUP($J$2:$J$12502,Pollutant_mapping!$A$2:$B$9,2, FALSE),"")</f>
        <v/>
      </c>
    </row>
    <row r="1206" spans="1:17" hidden="1">
      <c r="A1206" t="s">
        <v>483</v>
      </c>
      <c r="C1206" t="s">
        <v>484</v>
      </c>
      <c r="D1206" t="s">
        <v>773</v>
      </c>
      <c r="E1206" t="s">
        <v>39</v>
      </c>
      <c r="F1206" t="s">
        <v>486</v>
      </c>
      <c r="G1206" t="s">
        <v>475</v>
      </c>
      <c r="H1206" t="s">
        <v>774</v>
      </c>
      <c r="I1206" t="s">
        <v>41</v>
      </c>
      <c r="J1206" t="s">
        <v>192</v>
      </c>
      <c r="K1206" s="13">
        <v>6.0900000000000001E-6</v>
      </c>
      <c r="L1206" t="s">
        <v>461</v>
      </c>
      <c r="O1206" t="s">
        <v>462</v>
      </c>
      <c r="Q1206" t="str">
        <f>IFERROR(VLOOKUP($J$2:$J$12502,Pollutant_mapping!$A$2:$B$9,2, FALSE),"")</f>
        <v/>
      </c>
    </row>
    <row r="1207" spans="1:17" hidden="1">
      <c r="A1207" t="s">
        <v>483</v>
      </c>
      <c r="C1207" t="s">
        <v>484</v>
      </c>
      <c r="D1207" t="s">
        <v>691</v>
      </c>
      <c r="E1207" t="s">
        <v>39</v>
      </c>
      <c r="F1207" t="s">
        <v>649</v>
      </c>
      <c r="G1207" t="s">
        <v>475</v>
      </c>
      <c r="H1207" t="s">
        <v>692</v>
      </c>
      <c r="I1207" t="s">
        <v>41</v>
      </c>
      <c r="J1207" t="s">
        <v>192</v>
      </c>
      <c r="K1207" s="13">
        <v>6.0900000000000001E-6</v>
      </c>
      <c r="L1207" t="s">
        <v>461</v>
      </c>
      <c r="O1207" t="s">
        <v>462</v>
      </c>
      <c r="Q1207" t="str">
        <f>IFERROR(VLOOKUP($J$2:$J$12502,Pollutant_mapping!$A$2:$B$9,2, FALSE),"")</f>
        <v/>
      </c>
    </row>
    <row r="1208" spans="1:17" hidden="1">
      <c r="A1208" t="s">
        <v>483</v>
      </c>
      <c r="C1208" t="s">
        <v>484</v>
      </c>
      <c r="D1208" t="s">
        <v>693</v>
      </c>
      <c r="E1208" t="s">
        <v>39</v>
      </c>
      <c r="F1208" t="s">
        <v>649</v>
      </c>
      <c r="G1208" t="s">
        <v>475</v>
      </c>
      <c r="H1208" t="s">
        <v>694</v>
      </c>
      <c r="I1208" t="s">
        <v>41</v>
      </c>
      <c r="J1208" t="s">
        <v>192</v>
      </c>
      <c r="K1208" s="13">
        <v>6.0900000000000001E-6</v>
      </c>
      <c r="L1208" t="s">
        <v>461</v>
      </c>
      <c r="O1208" t="s">
        <v>462</v>
      </c>
      <c r="Q1208" t="str">
        <f>IFERROR(VLOOKUP($J$2:$J$12502,Pollutant_mapping!$A$2:$B$9,2, FALSE),"")</f>
        <v/>
      </c>
    </row>
    <row r="1209" spans="1:17" hidden="1">
      <c r="A1209" t="s">
        <v>483</v>
      </c>
      <c r="C1209" t="s">
        <v>484</v>
      </c>
      <c r="D1209" t="s">
        <v>695</v>
      </c>
      <c r="E1209" t="s">
        <v>39</v>
      </c>
      <c r="F1209" t="s">
        <v>649</v>
      </c>
      <c r="G1209" t="s">
        <v>475</v>
      </c>
      <c r="H1209" t="s">
        <v>696</v>
      </c>
      <c r="I1209" t="s">
        <v>41</v>
      </c>
      <c r="J1209" t="s">
        <v>192</v>
      </c>
      <c r="K1209" s="13">
        <v>6.0900000000000001E-6</v>
      </c>
      <c r="L1209" t="s">
        <v>461</v>
      </c>
      <c r="O1209" t="s">
        <v>462</v>
      </c>
      <c r="Q1209" t="str">
        <f>IFERROR(VLOOKUP($J$2:$J$12502,Pollutant_mapping!$A$2:$B$9,2, FALSE),"")</f>
        <v/>
      </c>
    </row>
    <row r="1210" spans="1:17" hidden="1">
      <c r="A1210" t="s">
        <v>483</v>
      </c>
      <c r="C1210" t="s">
        <v>484</v>
      </c>
      <c r="D1210" t="s">
        <v>697</v>
      </c>
      <c r="E1210" t="s">
        <v>39</v>
      </c>
      <c r="F1210" t="s">
        <v>649</v>
      </c>
      <c r="G1210" t="s">
        <v>475</v>
      </c>
      <c r="H1210" t="s">
        <v>698</v>
      </c>
      <c r="I1210" t="s">
        <v>41</v>
      </c>
      <c r="J1210" t="s">
        <v>192</v>
      </c>
      <c r="K1210" s="13">
        <v>6.0900000000000001E-6</v>
      </c>
      <c r="L1210" t="s">
        <v>461</v>
      </c>
      <c r="O1210" t="s">
        <v>462</v>
      </c>
      <c r="Q1210" t="str">
        <f>IFERROR(VLOOKUP($J$2:$J$12502,Pollutant_mapping!$A$2:$B$9,2, FALSE),"")</f>
        <v/>
      </c>
    </row>
    <row r="1211" spans="1:17" hidden="1">
      <c r="A1211" t="s">
        <v>483</v>
      </c>
      <c r="C1211" t="s">
        <v>484</v>
      </c>
      <c r="D1211" t="s">
        <v>699</v>
      </c>
      <c r="E1211" t="s">
        <v>39</v>
      </c>
      <c r="F1211" t="s">
        <v>649</v>
      </c>
      <c r="G1211" t="s">
        <v>475</v>
      </c>
      <c r="H1211" t="s">
        <v>700</v>
      </c>
      <c r="I1211" t="s">
        <v>41</v>
      </c>
      <c r="J1211" t="s">
        <v>192</v>
      </c>
      <c r="K1211" s="13">
        <v>6.0900000000000001E-6</v>
      </c>
      <c r="L1211" t="s">
        <v>461</v>
      </c>
      <c r="O1211" t="s">
        <v>462</v>
      </c>
      <c r="Q1211" t="str">
        <f>IFERROR(VLOOKUP($J$2:$J$12502,Pollutant_mapping!$A$2:$B$9,2, FALSE),"")</f>
        <v/>
      </c>
    </row>
    <row r="1212" spans="1:17" hidden="1">
      <c r="A1212" t="s">
        <v>483</v>
      </c>
      <c r="C1212" t="s">
        <v>484</v>
      </c>
      <c r="D1212" t="s">
        <v>701</v>
      </c>
      <c r="E1212" t="s">
        <v>39</v>
      </c>
      <c r="F1212" t="s">
        <v>649</v>
      </c>
      <c r="G1212" t="s">
        <v>475</v>
      </c>
      <c r="H1212" t="s">
        <v>702</v>
      </c>
      <c r="I1212" t="s">
        <v>41</v>
      </c>
      <c r="J1212" t="s">
        <v>192</v>
      </c>
      <c r="K1212" s="13">
        <v>6.0900000000000001E-6</v>
      </c>
      <c r="L1212" t="s">
        <v>461</v>
      </c>
      <c r="O1212" t="s">
        <v>462</v>
      </c>
      <c r="Q1212" t="str">
        <f>IFERROR(VLOOKUP($J$2:$J$12502,Pollutant_mapping!$A$2:$B$9,2, FALSE),"")</f>
        <v/>
      </c>
    </row>
    <row r="1213" spans="1:17" hidden="1">
      <c r="A1213" t="s">
        <v>483</v>
      </c>
      <c r="C1213" t="s">
        <v>484</v>
      </c>
      <c r="D1213" t="s">
        <v>703</v>
      </c>
      <c r="E1213" t="s">
        <v>39</v>
      </c>
      <c r="F1213" t="s">
        <v>649</v>
      </c>
      <c r="G1213" t="s">
        <v>475</v>
      </c>
      <c r="H1213" t="s">
        <v>704</v>
      </c>
      <c r="I1213" t="s">
        <v>41</v>
      </c>
      <c r="J1213" t="s">
        <v>192</v>
      </c>
      <c r="K1213" s="13">
        <v>6.0900000000000001E-6</v>
      </c>
      <c r="L1213" t="s">
        <v>461</v>
      </c>
      <c r="O1213" t="s">
        <v>462</v>
      </c>
      <c r="Q1213" t="str">
        <f>IFERROR(VLOOKUP($J$2:$J$12502,Pollutant_mapping!$A$2:$B$9,2, FALSE),"")</f>
        <v/>
      </c>
    </row>
    <row r="1214" spans="1:17" hidden="1">
      <c r="A1214" t="s">
        <v>483</v>
      </c>
      <c r="C1214" t="s">
        <v>484</v>
      </c>
      <c r="D1214" t="s">
        <v>705</v>
      </c>
      <c r="E1214" t="s">
        <v>39</v>
      </c>
      <c r="F1214" t="s">
        <v>649</v>
      </c>
      <c r="G1214" t="s">
        <v>475</v>
      </c>
      <c r="H1214" t="s">
        <v>706</v>
      </c>
      <c r="I1214" t="s">
        <v>41</v>
      </c>
      <c r="J1214" t="s">
        <v>192</v>
      </c>
      <c r="K1214" s="13">
        <v>6.0900000000000001E-6</v>
      </c>
      <c r="L1214" t="s">
        <v>461</v>
      </c>
      <c r="O1214" t="s">
        <v>462</v>
      </c>
      <c r="Q1214" t="str">
        <f>IFERROR(VLOOKUP($J$2:$J$12502,Pollutant_mapping!$A$2:$B$9,2, FALSE),"")</f>
        <v/>
      </c>
    </row>
    <row r="1215" spans="1:17" hidden="1">
      <c r="A1215" t="s">
        <v>483</v>
      </c>
      <c r="C1215" t="s">
        <v>484</v>
      </c>
      <c r="D1215" t="s">
        <v>707</v>
      </c>
      <c r="E1215" t="s">
        <v>39</v>
      </c>
      <c r="F1215" t="s">
        <v>649</v>
      </c>
      <c r="G1215" t="s">
        <v>475</v>
      </c>
      <c r="H1215" t="s">
        <v>708</v>
      </c>
      <c r="I1215" t="s">
        <v>41</v>
      </c>
      <c r="J1215" t="s">
        <v>192</v>
      </c>
      <c r="K1215" s="13">
        <v>6.0900000000000001E-6</v>
      </c>
      <c r="L1215" t="s">
        <v>461</v>
      </c>
      <c r="O1215" t="s">
        <v>462</v>
      </c>
      <c r="Q1215" t="str">
        <f>IFERROR(VLOOKUP($J$2:$J$12502,Pollutant_mapping!$A$2:$B$9,2, FALSE),"")</f>
        <v/>
      </c>
    </row>
    <row r="1216" spans="1:17" hidden="1">
      <c r="A1216" t="s">
        <v>483</v>
      </c>
      <c r="C1216" t="s">
        <v>484</v>
      </c>
      <c r="D1216" t="s">
        <v>709</v>
      </c>
      <c r="E1216" t="s">
        <v>39</v>
      </c>
      <c r="F1216" t="s">
        <v>649</v>
      </c>
      <c r="G1216" t="s">
        <v>475</v>
      </c>
      <c r="H1216" t="s">
        <v>710</v>
      </c>
      <c r="I1216" t="s">
        <v>41</v>
      </c>
      <c r="J1216" t="s">
        <v>192</v>
      </c>
      <c r="K1216" s="13">
        <v>6.0900000000000001E-6</v>
      </c>
      <c r="L1216" t="s">
        <v>461</v>
      </c>
      <c r="O1216" t="s">
        <v>462</v>
      </c>
      <c r="Q1216" t="str">
        <f>IFERROR(VLOOKUP($J$2:$J$12502,Pollutant_mapping!$A$2:$B$9,2, FALSE),"")</f>
        <v/>
      </c>
    </row>
    <row r="1217" spans="1:17" hidden="1">
      <c r="A1217" t="s">
        <v>483</v>
      </c>
      <c r="C1217" t="s">
        <v>484</v>
      </c>
      <c r="D1217" t="s">
        <v>711</v>
      </c>
      <c r="E1217" t="s">
        <v>39</v>
      </c>
      <c r="F1217" t="s">
        <v>649</v>
      </c>
      <c r="G1217" t="s">
        <v>475</v>
      </c>
      <c r="H1217" t="s">
        <v>712</v>
      </c>
      <c r="I1217" t="s">
        <v>41</v>
      </c>
      <c r="J1217" t="s">
        <v>192</v>
      </c>
      <c r="K1217" s="13">
        <v>6.0900000000000001E-6</v>
      </c>
      <c r="L1217" t="s">
        <v>461</v>
      </c>
      <c r="O1217" t="s">
        <v>462</v>
      </c>
      <c r="Q1217" t="str">
        <f>IFERROR(VLOOKUP($J$2:$J$12502,Pollutant_mapping!$A$2:$B$9,2, FALSE),"")</f>
        <v/>
      </c>
    </row>
    <row r="1218" spans="1:17" hidden="1">
      <c r="A1218" t="s">
        <v>483</v>
      </c>
      <c r="C1218" t="s">
        <v>484</v>
      </c>
      <c r="D1218" t="s">
        <v>713</v>
      </c>
      <c r="E1218" t="s">
        <v>39</v>
      </c>
      <c r="F1218" t="s">
        <v>649</v>
      </c>
      <c r="G1218" t="s">
        <v>475</v>
      </c>
      <c r="H1218" t="s">
        <v>714</v>
      </c>
      <c r="I1218" t="s">
        <v>41</v>
      </c>
      <c r="J1218" t="s">
        <v>192</v>
      </c>
      <c r="K1218" s="13">
        <v>6.0900000000000001E-6</v>
      </c>
      <c r="L1218" t="s">
        <v>461</v>
      </c>
      <c r="O1218" t="s">
        <v>462</v>
      </c>
      <c r="Q1218" t="str">
        <f>IFERROR(VLOOKUP($J$2:$J$12502,Pollutant_mapping!$A$2:$B$9,2, FALSE),"")</f>
        <v/>
      </c>
    </row>
    <row r="1219" spans="1:17" hidden="1">
      <c r="A1219" t="s">
        <v>483</v>
      </c>
      <c r="C1219" t="s">
        <v>484</v>
      </c>
      <c r="D1219" t="s">
        <v>715</v>
      </c>
      <c r="E1219" t="s">
        <v>39</v>
      </c>
      <c r="F1219" t="s">
        <v>649</v>
      </c>
      <c r="G1219" t="s">
        <v>475</v>
      </c>
      <c r="H1219" t="s">
        <v>716</v>
      </c>
      <c r="I1219" t="s">
        <v>41</v>
      </c>
      <c r="J1219" t="s">
        <v>192</v>
      </c>
      <c r="K1219" s="13">
        <v>6.0900000000000001E-6</v>
      </c>
      <c r="L1219" t="s">
        <v>461</v>
      </c>
      <c r="O1219" t="s">
        <v>462</v>
      </c>
      <c r="Q1219" t="str">
        <f>IFERROR(VLOOKUP($J$2:$J$12502,Pollutant_mapping!$A$2:$B$9,2, FALSE),"")</f>
        <v/>
      </c>
    </row>
    <row r="1220" spans="1:17" hidden="1">
      <c r="A1220" t="s">
        <v>483</v>
      </c>
      <c r="C1220" t="s">
        <v>484</v>
      </c>
      <c r="D1220" t="s">
        <v>717</v>
      </c>
      <c r="E1220" t="s">
        <v>39</v>
      </c>
      <c r="F1220" t="s">
        <v>649</v>
      </c>
      <c r="G1220" t="s">
        <v>475</v>
      </c>
      <c r="H1220" t="s">
        <v>718</v>
      </c>
      <c r="I1220" t="s">
        <v>41</v>
      </c>
      <c r="J1220" t="s">
        <v>192</v>
      </c>
      <c r="K1220" s="13">
        <v>6.0900000000000001E-6</v>
      </c>
      <c r="L1220" t="s">
        <v>461</v>
      </c>
      <c r="O1220" t="s">
        <v>462</v>
      </c>
      <c r="Q1220" t="str">
        <f>IFERROR(VLOOKUP($J$2:$J$12502,Pollutant_mapping!$A$2:$B$9,2, FALSE),"")</f>
        <v/>
      </c>
    </row>
    <row r="1221" spans="1:17" hidden="1">
      <c r="A1221" t="s">
        <v>483</v>
      </c>
      <c r="C1221" t="s">
        <v>484</v>
      </c>
      <c r="D1221" t="s">
        <v>719</v>
      </c>
      <c r="E1221" t="s">
        <v>39</v>
      </c>
      <c r="F1221" t="s">
        <v>649</v>
      </c>
      <c r="G1221" t="s">
        <v>475</v>
      </c>
      <c r="H1221" t="s">
        <v>720</v>
      </c>
      <c r="I1221" t="s">
        <v>41</v>
      </c>
      <c r="J1221" t="s">
        <v>192</v>
      </c>
      <c r="K1221" s="13">
        <v>6.0900000000000001E-6</v>
      </c>
      <c r="L1221" t="s">
        <v>461</v>
      </c>
      <c r="O1221" t="s">
        <v>462</v>
      </c>
      <c r="Q1221" t="str">
        <f>IFERROR(VLOOKUP($J$2:$J$12502,Pollutant_mapping!$A$2:$B$9,2, FALSE),"")</f>
        <v/>
      </c>
    </row>
    <row r="1222" spans="1:17" hidden="1">
      <c r="A1222" t="s">
        <v>483</v>
      </c>
      <c r="C1222" t="s">
        <v>484</v>
      </c>
      <c r="D1222" t="s">
        <v>721</v>
      </c>
      <c r="E1222" t="s">
        <v>39</v>
      </c>
      <c r="F1222" t="s">
        <v>649</v>
      </c>
      <c r="G1222" t="s">
        <v>475</v>
      </c>
      <c r="H1222" t="s">
        <v>722</v>
      </c>
      <c r="I1222" t="s">
        <v>41</v>
      </c>
      <c r="J1222" t="s">
        <v>192</v>
      </c>
      <c r="K1222" s="13">
        <v>6.0900000000000001E-6</v>
      </c>
      <c r="L1222" t="s">
        <v>461</v>
      </c>
      <c r="O1222" t="s">
        <v>462</v>
      </c>
      <c r="Q1222" t="str">
        <f>IFERROR(VLOOKUP($J$2:$J$12502,Pollutant_mapping!$A$2:$B$9,2, FALSE),"")</f>
        <v/>
      </c>
    </row>
    <row r="1223" spans="1:17" hidden="1">
      <c r="A1223" t="s">
        <v>483</v>
      </c>
      <c r="C1223" t="s">
        <v>484</v>
      </c>
      <c r="D1223" t="s">
        <v>723</v>
      </c>
      <c r="E1223" t="s">
        <v>39</v>
      </c>
      <c r="F1223" t="s">
        <v>649</v>
      </c>
      <c r="G1223" t="s">
        <v>475</v>
      </c>
      <c r="H1223" t="s">
        <v>724</v>
      </c>
      <c r="I1223" t="s">
        <v>41</v>
      </c>
      <c r="J1223" t="s">
        <v>192</v>
      </c>
      <c r="K1223" s="13">
        <v>6.0900000000000001E-6</v>
      </c>
      <c r="L1223" t="s">
        <v>461</v>
      </c>
      <c r="O1223" t="s">
        <v>462</v>
      </c>
      <c r="Q1223" t="str">
        <f>IFERROR(VLOOKUP($J$2:$J$12502,Pollutant_mapping!$A$2:$B$9,2, FALSE),"")</f>
        <v/>
      </c>
    </row>
    <row r="1224" spans="1:17" hidden="1">
      <c r="A1224" t="s">
        <v>483</v>
      </c>
      <c r="C1224" t="s">
        <v>484</v>
      </c>
      <c r="D1224" t="s">
        <v>725</v>
      </c>
      <c r="E1224" t="s">
        <v>39</v>
      </c>
      <c r="F1224" t="s">
        <v>649</v>
      </c>
      <c r="G1224" t="s">
        <v>475</v>
      </c>
      <c r="H1224" t="s">
        <v>726</v>
      </c>
      <c r="I1224" t="s">
        <v>41</v>
      </c>
      <c r="J1224" t="s">
        <v>192</v>
      </c>
      <c r="K1224" s="13">
        <v>6.0900000000000001E-6</v>
      </c>
      <c r="L1224" t="s">
        <v>461</v>
      </c>
      <c r="O1224" t="s">
        <v>462</v>
      </c>
      <c r="Q1224" t="str">
        <f>IFERROR(VLOOKUP($J$2:$J$12502,Pollutant_mapping!$A$2:$B$9,2, FALSE),"")</f>
        <v/>
      </c>
    </row>
    <row r="1225" spans="1:17" hidden="1">
      <c r="A1225" t="s">
        <v>483</v>
      </c>
      <c r="C1225" t="s">
        <v>484</v>
      </c>
      <c r="D1225" t="s">
        <v>727</v>
      </c>
      <c r="E1225" t="s">
        <v>39</v>
      </c>
      <c r="F1225" t="s">
        <v>649</v>
      </c>
      <c r="G1225" t="s">
        <v>475</v>
      </c>
      <c r="H1225" t="s">
        <v>728</v>
      </c>
      <c r="I1225" t="s">
        <v>41</v>
      </c>
      <c r="J1225" t="s">
        <v>192</v>
      </c>
      <c r="K1225" s="13">
        <v>6.0900000000000001E-6</v>
      </c>
      <c r="L1225" t="s">
        <v>461</v>
      </c>
      <c r="O1225" t="s">
        <v>462</v>
      </c>
      <c r="Q1225" t="str">
        <f>IFERROR(VLOOKUP($J$2:$J$12502,Pollutant_mapping!$A$2:$B$9,2, FALSE),"")</f>
        <v/>
      </c>
    </row>
    <row r="1226" spans="1:17" hidden="1">
      <c r="A1226" t="s">
        <v>483</v>
      </c>
      <c r="C1226" t="s">
        <v>484</v>
      </c>
      <c r="D1226" t="s">
        <v>729</v>
      </c>
      <c r="E1226" t="s">
        <v>39</v>
      </c>
      <c r="F1226" t="s">
        <v>649</v>
      </c>
      <c r="G1226" t="s">
        <v>475</v>
      </c>
      <c r="H1226" t="s">
        <v>730</v>
      </c>
      <c r="I1226" t="s">
        <v>41</v>
      </c>
      <c r="J1226" t="s">
        <v>192</v>
      </c>
      <c r="K1226" s="13">
        <v>6.0900000000000001E-6</v>
      </c>
      <c r="L1226" t="s">
        <v>461</v>
      </c>
      <c r="O1226" t="s">
        <v>462</v>
      </c>
      <c r="Q1226" t="str">
        <f>IFERROR(VLOOKUP($J$2:$J$12502,Pollutant_mapping!$A$2:$B$9,2, FALSE),"")</f>
        <v/>
      </c>
    </row>
    <row r="1227" spans="1:17" hidden="1">
      <c r="A1227" t="s">
        <v>483</v>
      </c>
      <c r="C1227" t="s">
        <v>484</v>
      </c>
      <c r="D1227" t="s">
        <v>731</v>
      </c>
      <c r="E1227" t="s">
        <v>39</v>
      </c>
      <c r="F1227" t="s">
        <v>649</v>
      </c>
      <c r="G1227" t="s">
        <v>475</v>
      </c>
      <c r="H1227" t="s">
        <v>732</v>
      </c>
      <c r="I1227" t="s">
        <v>41</v>
      </c>
      <c r="J1227" t="s">
        <v>192</v>
      </c>
      <c r="K1227" s="13">
        <v>6.0900000000000001E-6</v>
      </c>
      <c r="L1227" t="s">
        <v>461</v>
      </c>
      <c r="O1227" t="s">
        <v>462</v>
      </c>
      <c r="Q1227" t="str">
        <f>IFERROR(VLOOKUP($J$2:$J$12502,Pollutant_mapping!$A$2:$B$9,2, FALSE),"")</f>
        <v/>
      </c>
    </row>
    <row r="1228" spans="1:17" hidden="1">
      <c r="A1228" t="s">
        <v>483</v>
      </c>
      <c r="C1228" t="s">
        <v>484</v>
      </c>
      <c r="D1228" t="s">
        <v>733</v>
      </c>
      <c r="E1228" t="s">
        <v>39</v>
      </c>
      <c r="F1228" t="s">
        <v>649</v>
      </c>
      <c r="G1228" t="s">
        <v>475</v>
      </c>
      <c r="H1228" t="s">
        <v>734</v>
      </c>
      <c r="I1228" t="s">
        <v>41</v>
      </c>
      <c r="J1228" t="s">
        <v>192</v>
      </c>
      <c r="K1228" s="13">
        <v>6.0900000000000001E-6</v>
      </c>
      <c r="L1228" t="s">
        <v>461</v>
      </c>
      <c r="O1228" t="s">
        <v>462</v>
      </c>
      <c r="Q1228" t="str">
        <f>IFERROR(VLOOKUP($J$2:$J$12502,Pollutant_mapping!$A$2:$B$9,2, FALSE),"")</f>
        <v/>
      </c>
    </row>
    <row r="1229" spans="1:17" hidden="1">
      <c r="A1229" t="s">
        <v>483</v>
      </c>
      <c r="C1229" t="s">
        <v>484</v>
      </c>
      <c r="D1229" t="s">
        <v>735</v>
      </c>
      <c r="E1229" t="s">
        <v>39</v>
      </c>
      <c r="F1229" t="s">
        <v>649</v>
      </c>
      <c r="G1229" t="s">
        <v>475</v>
      </c>
      <c r="H1229" t="s">
        <v>736</v>
      </c>
      <c r="I1229" t="s">
        <v>41</v>
      </c>
      <c r="J1229" t="s">
        <v>192</v>
      </c>
      <c r="K1229" s="13">
        <v>6.0900000000000001E-6</v>
      </c>
      <c r="L1229" t="s">
        <v>461</v>
      </c>
      <c r="O1229" t="s">
        <v>462</v>
      </c>
      <c r="Q1229" t="str">
        <f>IFERROR(VLOOKUP($J$2:$J$12502,Pollutant_mapping!$A$2:$B$9,2, FALSE),"")</f>
        <v/>
      </c>
    </row>
    <row r="1230" spans="1:17" hidden="1">
      <c r="A1230" t="s">
        <v>483</v>
      </c>
      <c r="C1230" t="s">
        <v>484</v>
      </c>
      <c r="D1230" t="s">
        <v>737</v>
      </c>
      <c r="E1230" t="s">
        <v>39</v>
      </c>
      <c r="F1230" t="s">
        <v>649</v>
      </c>
      <c r="G1230" t="s">
        <v>475</v>
      </c>
      <c r="H1230" t="s">
        <v>738</v>
      </c>
      <c r="I1230" t="s">
        <v>41</v>
      </c>
      <c r="J1230" t="s">
        <v>192</v>
      </c>
      <c r="K1230" s="13">
        <v>6.0900000000000001E-6</v>
      </c>
      <c r="L1230" t="s">
        <v>461</v>
      </c>
      <c r="O1230" t="s">
        <v>462</v>
      </c>
      <c r="Q1230" t="str">
        <f>IFERROR(VLOOKUP($J$2:$J$12502,Pollutant_mapping!$A$2:$B$9,2, FALSE),"")</f>
        <v/>
      </c>
    </row>
    <row r="1231" spans="1:17" hidden="1">
      <c r="A1231" t="s">
        <v>483</v>
      </c>
      <c r="C1231" t="s">
        <v>484</v>
      </c>
      <c r="D1231" t="s">
        <v>739</v>
      </c>
      <c r="E1231" t="s">
        <v>39</v>
      </c>
      <c r="F1231" t="s">
        <v>649</v>
      </c>
      <c r="G1231" t="s">
        <v>475</v>
      </c>
      <c r="H1231" t="s">
        <v>740</v>
      </c>
      <c r="I1231" t="s">
        <v>41</v>
      </c>
      <c r="J1231" t="s">
        <v>192</v>
      </c>
      <c r="K1231" s="13">
        <v>6.0900000000000001E-6</v>
      </c>
      <c r="L1231" t="s">
        <v>461</v>
      </c>
      <c r="O1231" t="s">
        <v>462</v>
      </c>
      <c r="Q1231" t="str">
        <f>IFERROR(VLOOKUP($J$2:$J$12502,Pollutant_mapping!$A$2:$B$9,2, FALSE),"")</f>
        <v/>
      </c>
    </row>
    <row r="1232" spans="1:17" hidden="1">
      <c r="A1232" t="s">
        <v>483</v>
      </c>
      <c r="C1232" t="s">
        <v>484</v>
      </c>
      <c r="D1232" t="s">
        <v>741</v>
      </c>
      <c r="E1232" t="s">
        <v>39</v>
      </c>
      <c r="F1232" t="s">
        <v>649</v>
      </c>
      <c r="G1232" t="s">
        <v>475</v>
      </c>
      <c r="H1232" t="s">
        <v>742</v>
      </c>
      <c r="I1232" t="s">
        <v>41</v>
      </c>
      <c r="J1232" t="s">
        <v>192</v>
      </c>
      <c r="K1232" s="13">
        <v>6.0900000000000001E-6</v>
      </c>
      <c r="L1232" t="s">
        <v>461</v>
      </c>
      <c r="O1232" t="s">
        <v>462</v>
      </c>
      <c r="Q1232" t="str">
        <f>IFERROR(VLOOKUP($J$2:$J$12502,Pollutant_mapping!$A$2:$B$9,2, FALSE),"")</f>
        <v/>
      </c>
    </row>
    <row r="1233" spans="1:17" hidden="1">
      <c r="A1233" t="s">
        <v>483</v>
      </c>
      <c r="C1233" t="s">
        <v>484</v>
      </c>
      <c r="D1233" t="s">
        <v>743</v>
      </c>
      <c r="E1233" t="s">
        <v>39</v>
      </c>
      <c r="F1233" t="s">
        <v>649</v>
      </c>
      <c r="G1233" t="s">
        <v>475</v>
      </c>
      <c r="H1233" t="s">
        <v>744</v>
      </c>
      <c r="I1233" t="s">
        <v>41</v>
      </c>
      <c r="J1233" t="s">
        <v>192</v>
      </c>
      <c r="K1233" s="13">
        <v>6.0900000000000001E-6</v>
      </c>
      <c r="L1233" t="s">
        <v>461</v>
      </c>
      <c r="O1233" t="s">
        <v>462</v>
      </c>
      <c r="Q1233" t="str">
        <f>IFERROR(VLOOKUP($J$2:$J$12502,Pollutant_mapping!$A$2:$B$9,2, FALSE),"")</f>
        <v/>
      </c>
    </row>
    <row r="1234" spans="1:17" hidden="1">
      <c r="A1234" t="s">
        <v>483</v>
      </c>
      <c r="C1234" t="s">
        <v>484</v>
      </c>
      <c r="D1234" t="s">
        <v>745</v>
      </c>
      <c r="E1234" t="s">
        <v>39</v>
      </c>
      <c r="F1234" t="s">
        <v>649</v>
      </c>
      <c r="G1234" t="s">
        <v>475</v>
      </c>
      <c r="H1234" t="s">
        <v>746</v>
      </c>
      <c r="I1234" t="s">
        <v>41</v>
      </c>
      <c r="J1234" t="s">
        <v>192</v>
      </c>
      <c r="K1234" s="13">
        <v>6.0900000000000001E-6</v>
      </c>
      <c r="L1234" t="s">
        <v>461</v>
      </c>
      <c r="O1234" t="s">
        <v>462</v>
      </c>
      <c r="Q1234" t="str">
        <f>IFERROR(VLOOKUP($J$2:$J$12502,Pollutant_mapping!$A$2:$B$9,2, FALSE),"")</f>
        <v/>
      </c>
    </row>
    <row r="1235" spans="1:17" hidden="1">
      <c r="A1235" t="s">
        <v>483</v>
      </c>
      <c r="C1235" t="s">
        <v>484</v>
      </c>
      <c r="D1235" t="s">
        <v>775</v>
      </c>
      <c r="E1235" t="s">
        <v>39</v>
      </c>
      <c r="F1235" t="s">
        <v>486</v>
      </c>
      <c r="G1235" t="s">
        <v>475</v>
      </c>
      <c r="H1235" t="s">
        <v>776</v>
      </c>
      <c r="I1235" t="s">
        <v>41</v>
      </c>
      <c r="J1235" t="s">
        <v>192</v>
      </c>
      <c r="K1235" s="13">
        <v>6.0900000000000001E-6</v>
      </c>
      <c r="L1235" t="s">
        <v>461</v>
      </c>
      <c r="O1235" t="s">
        <v>462</v>
      </c>
      <c r="Q1235" t="str">
        <f>IFERROR(VLOOKUP($J$2:$J$12502,Pollutant_mapping!$A$2:$B$9,2, FALSE),"")</f>
        <v/>
      </c>
    </row>
    <row r="1236" spans="1:17" hidden="1">
      <c r="A1236" t="s">
        <v>483</v>
      </c>
      <c r="C1236" t="s">
        <v>484</v>
      </c>
      <c r="D1236" t="s">
        <v>777</v>
      </c>
      <c r="E1236" t="s">
        <v>39</v>
      </c>
      <c r="F1236" t="s">
        <v>486</v>
      </c>
      <c r="G1236" t="s">
        <v>475</v>
      </c>
      <c r="H1236" t="s">
        <v>778</v>
      </c>
      <c r="I1236" t="s">
        <v>41</v>
      </c>
      <c r="J1236" t="s">
        <v>192</v>
      </c>
      <c r="K1236" s="13">
        <v>6.0900000000000001E-6</v>
      </c>
      <c r="L1236" t="s">
        <v>461</v>
      </c>
      <c r="O1236" t="s">
        <v>462</v>
      </c>
      <c r="Q1236" t="str">
        <f>IFERROR(VLOOKUP($J$2:$J$12502,Pollutant_mapping!$A$2:$B$9,2, FALSE),"")</f>
        <v/>
      </c>
    </row>
    <row r="1237" spans="1:17" hidden="1">
      <c r="A1237" t="s">
        <v>483</v>
      </c>
      <c r="C1237" t="s">
        <v>484</v>
      </c>
      <c r="D1237" t="s">
        <v>779</v>
      </c>
      <c r="E1237" t="s">
        <v>39</v>
      </c>
      <c r="F1237" t="s">
        <v>486</v>
      </c>
      <c r="G1237" t="s">
        <v>475</v>
      </c>
      <c r="H1237" t="s">
        <v>780</v>
      </c>
      <c r="I1237" t="s">
        <v>41</v>
      </c>
      <c r="J1237" t="s">
        <v>192</v>
      </c>
      <c r="K1237" s="13">
        <v>6.0900000000000001E-6</v>
      </c>
      <c r="L1237" t="s">
        <v>461</v>
      </c>
      <c r="O1237" t="s">
        <v>462</v>
      </c>
      <c r="Q1237" t="str">
        <f>IFERROR(VLOOKUP($J$2:$J$12502,Pollutant_mapping!$A$2:$B$9,2, FALSE),"")</f>
        <v/>
      </c>
    </row>
    <row r="1238" spans="1:17" hidden="1">
      <c r="A1238" t="s">
        <v>483</v>
      </c>
      <c r="C1238" t="s">
        <v>484</v>
      </c>
      <c r="D1238" t="s">
        <v>781</v>
      </c>
      <c r="E1238" t="s">
        <v>39</v>
      </c>
      <c r="F1238" t="s">
        <v>486</v>
      </c>
      <c r="G1238" t="s">
        <v>475</v>
      </c>
      <c r="H1238" t="s">
        <v>782</v>
      </c>
      <c r="I1238" t="s">
        <v>41</v>
      </c>
      <c r="J1238" t="s">
        <v>192</v>
      </c>
      <c r="K1238" s="13">
        <v>6.0900000000000001E-6</v>
      </c>
      <c r="L1238" t="s">
        <v>461</v>
      </c>
      <c r="O1238" t="s">
        <v>462</v>
      </c>
      <c r="Q1238" t="str">
        <f>IFERROR(VLOOKUP($J$2:$J$12502,Pollutant_mapping!$A$2:$B$9,2, FALSE),"")</f>
        <v/>
      </c>
    </row>
    <row r="1239" spans="1:17" hidden="1">
      <c r="A1239" t="s">
        <v>483</v>
      </c>
      <c r="C1239" t="s">
        <v>484</v>
      </c>
      <c r="D1239" t="s">
        <v>783</v>
      </c>
      <c r="E1239" t="s">
        <v>39</v>
      </c>
      <c r="F1239" t="s">
        <v>486</v>
      </c>
      <c r="G1239" t="s">
        <v>475</v>
      </c>
      <c r="H1239" t="s">
        <v>784</v>
      </c>
      <c r="I1239" t="s">
        <v>41</v>
      </c>
      <c r="J1239" t="s">
        <v>192</v>
      </c>
      <c r="K1239" s="13">
        <v>6.0900000000000001E-6</v>
      </c>
      <c r="L1239" t="s">
        <v>461</v>
      </c>
      <c r="O1239" t="s">
        <v>462</v>
      </c>
      <c r="Q1239" t="str">
        <f>IFERROR(VLOOKUP($J$2:$J$12502,Pollutant_mapping!$A$2:$B$9,2, FALSE),"")</f>
        <v/>
      </c>
    </row>
    <row r="1240" spans="1:17" hidden="1">
      <c r="A1240" t="s">
        <v>483</v>
      </c>
      <c r="C1240" t="s">
        <v>484</v>
      </c>
      <c r="D1240" t="s">
        <v>785</v>
      </c>
      <c r="E1240" t="s">
        <v>39</v>
      </c>
      <c r="F1240" t="s">
        <v>486</v>
      </c>
      <c r="G1240" t="s">
        <v>475</v>
      </c>
      <c r="H1240" t="s">
        <v>786</v>
      </c>
      <c r="I1240" t="s">
        <v>41</v>
      </c>
      <c r="J1240" t="s">
        <v>192</v>
      </c>
      <c r="K1240" s="13">
        <v>6.0900000000000001E-6</v>
      </c>
      <c r="L1240" t="s">
        <v>461</v>
      </c>
      <c r="O1240" t="s">
        <v>462</v>
      </c>
      <c r="Q1240" t="str">
        <f>IFERROR(VLOOKUP($J$2:$J$12502,Pollutant_mapping!$A$2:$B$9,2, FALSE),"")</f>
        <v/>
      </c>
    </row>
    <row r="1241" spans="1:17" hidden="1">
      <c r="A1241" t="s">
        <v>483</v>
      </c>
      <c r="C1241" t="s">
        <v>484</v>
      </c>
      <c r="D1241" t="s">
        <v>787</v>
      </c>
      <c r="E1241" t="s">
        <v>39</v>
      </c>
      <c r="F1241" t="s">
        <v>486</v>
      </c>
      <c r="G1241" t="s">
        <v>475</v>
      </c>
      <c r="H1241" t="s">
        <v>788</v>
      </c>
      <c r="I1241" t="s">
        <v>41</v>
      </c>
      <c r="J1241" t="s">
        <v>192</v>
      </c>
      <c r="K1241" s="13">
        <v>6.0900000000000001E-6</v>
      </c>
      <c r="L1241" t="s">
        <v>461</v>
      </c>
      <c r="O1241" t="s">
        <v>462</v>
      </c>
      <c r="Q1241" t="str">
        <f>IFERROR(VLOOKUP($J$2:$J$12502,Pollutant_mapping!$A$2:$B$9,2, FALSE),"")</f>
        <v/>
      </c>
    </row>
    <row r="1242" spans="1:17" hidden="1">
      <c r="A1242" t="s">
        <v>483</v>
      </c>
      <c r="C1242" t="s">
        <v>484</v>
      </c>
      <c r="D1242" t="s">
        <v>882</v>
      </c>
      <c r="E1242" t="s">
        <v>39</v>
      </c>
      <c r="F1242" t="s">
        <v>649</v>
      </c>
      <c r="G1242" t="s">
        <v>475</v>
      </c>
      <c r="H1242" t="s">
        <v>692</v>
      </c>
      <c r="I1242" t="s">
        <v>41</v>
      </c>
      <c r="J1242" t="s">
        <v>131</v>
      </c>
      <c r="K1242" s="13">
        <v>6.4699999999999999E-6</v>
      </c>
      <c r="L1242" t="s">
        <v>461</v>
      </c>
      <c r="O1242" t="s">
        <v>462</v>
      </c>
      <c r="Q1242" t="str">
        <f>IFERROR(VLOOKUP($J$2:$J$12502,Pollutant_mapping!$A$2:$B$9,2, FALSE),"")</f>
        <v/>
      </c>
    </row>
    <row r="1243" spans="1:17" hidden="1">
      <c r="A1243" t="s">
        <v>483</v>
      </c>
      <c r="C1243" t="s">
        <v>484</v>
      </c>
      <c r="D1243" t="s">
        <v>883</v>
      </c>
      <c r="E1243" t="s">
        <v>39</v>
      </c>
      <c r="F1243" t="s">
        <v>649</v>
      </c>
      <c r="G1243" t="s">
        <v>475</v>
      </c>
      <c r="H1243" t="s">
        <v>742</v>
      </c>
      <c r="I1243" t="s">
        <v>41</v>
      </c>
      <c r="J1243" t="s">
        <v>131</v>
      </c>
      <c r="K1243" s="13">
        <v>7.8499999999999994E-6</v>
      </c>
      <c r="L1243" t="s">
        <v>461</v>
      </c>
      <c r="O1243" t="s">
        <v>462</v>
      </c>
      <c r="Q1243" t="str">
        <f>IFERROR(VLOOKUP($J$2:$J$12502,Pollutant_mapping!$A$2:$B$9,2, FALSE),"")</f>
        <v/>
      </c>
    </row>
    <row r="1244" spans="1:17" hidden="1">
      <c r="A1244" t="s">
        <v>483</v>
      </c>
      <c r="C1244" t="s">
        <v>484</v>
      </c>
      <c r="D1244" t="s">
        <v>884</v>
      </c>
      <c r="E1244" t="s">
        <v>39</v>
      </c>
      <c r="F1244" t="s">
        <v>649</v>
      </c>
      <c r="G1244" t="s">
        <v>475</v>
      </c>
      <c r="H1244" t="s">
        <v>744</v>
      </c>
      <c r="I1244" t="s">
        <v>41</v>
      </c>
      <c r="J1244" t="s">
        <v>131</v>
      </c>
      <c r="K1244" s="13">
        <v>7.8499999999999994E-6</v>
      </c>
      <c r="L1244" t="s">
        <v>461</v>
      </c>
      <c r="O1244" t="s">
        <v>462</v>
      </c>
      <c r="Q1244" t="str">
        <f>IFERROR(VLOOKUP($J$2:$J$12502,Pollutant_mapping!$A$2:$B$9,2, FALSE),"")</f>
        <v/>
      </c>
    </row>
    <row r="1245" spans="1:17" hidden="1">
      <c r="A1245" t="s">
        <v>483</v>
      </c>
      <c r="C1245" t="s">
        <v>484</v>
      </c>
      <c r="D1245" t="s">
        <v>885</v>
      </c>
      <c r="E1245" t="s">
        <v>39</v>
      </c>
      <c r="F1245" t="s">
        <v>649</v>
      </c>
      <c r="G1245" t="s">
        <v>475</v>
      </c>
      <c r="H1245" t="s">
        <v>746</v>
      </c>
      <c r="I1245" t="s">
        <v>41</v>
      </c>
      <c r="J1245" t="s">
        <v>131</v>
      </c>
      <c r="K1245" s="13">
        <v>7.8499999999999994E-6</v>
      </c>
      <c r="L1245" t="s">
        <v>461</v>
      </c>
      <c r="O1245" t="s">
        <v>462</v>
      </c>
      <c r="Q1245" t="str">
        <f>IFERROR(VLOOKUP($J$2:$J$12502,Pollutant_mapping!$A$2:$B$9,2, FALSE),"")</f>
        <v/>
      </c>
    </row>
    <row r="1246" spans="1:17" hidden="1">
      <c r="A1246" t="s">
        <v>483</v>
      </c>
      <c r="C1246" t="s">
        <v>484</v>
      </c>
      <c r="D1246" t="s">
        <v>886</v>
      </c>
      <c r="E1246" t="s">
        <v>39</v>
      </c>
      <c r="F1246" t="s">
        <v>649</v>
      </c>
      <c r="G1246" t="s">
        <v>475</v>
      </c>
      <c r="H1246" t="s">
        <v>738</v>
      </c>
      <c r="I1246" t="s">
        <v>41</v>
      </c>
      <c r="J1246" t="s">
        <v>131</v>
      </c>
      <c r="K1246" s="13">
        <v>8.0499999999999992E-6</v>
      </c>
      <c r="L1246" t="s">
        <v>461</v>
      </c>
      <c r="O1246" t="s">
        <v>462</v>
      </c>
      <c r="Q1246" t="str">
        <f>IFERROR(VLOOKUP($J$2:$J$12502,Pollutant_mapping!$A$2:$B$9,2, FALSE),"")</f>
        <v/>
      </c>
    </row>
    <row r="1247" spans="1:17" hidden="1">
      <c r="A1247" t="s">
        <v>483</v>
      </c>
      <c r="C1247" t="s">
        <v>484</v>
      </c>
      <c r="D1247" t="s">
        <v>887</v>
      </c>
      <c r="E1247" t="s">
        <v>39</v>
      </c>
      <c r="F1247" t="s">
        <v>649</v>
      </c>
      <c r="G1247" t="s">
        <v>475</v>
      </c>
      <c r="H1247" t="s">
        <v>736</v>
      </c>
      <c r="I1247" t="s">
        <v>41</v>
      </c>
      <c r="J1247" t="s">
        <v>131</v>
      </c>
      <c r="K1247" s="13">
        <v>8.3599999999999996E-6</v>
      </c>
      <c r="L1247" t="s">
        <v>461</v>
      </c>
      <c r="O1247" t="s">
        <v>462</v>
      </c>
      <c r="Q1247" t="str">
        <f>IFERROR(VLOOKUP($J$2:$J$12502,Pollutant_mapping!$A$2:$B$9,2, FALSE),"")</f>
        <v/>
      </c>
    </row>
    <row r="1248" spans="1:17" hidden="1">
      <c r="A1248" t="s">
        <v>483</v>
      </c>
      <c r="C1248" t="s">
        <v>484</v>
      </c>
      <c r="D1248" t="s">
        <v>888</v>
      </c>
      <c r="E1248" t="s">
        <v>39</v>
      </c>
      <c r="F1248" t="s">
        <v>649</v>
      </c>
      <c r="G1248" t="s">
        <v>475</v>
      </c>
      <c r="H1248" t="s">
        <v>740</v>
      </c>
      <c r="I1248" t="s">
        <v>41</v>
      </c>
      <c r="J1248" t="s">
        <v>131</v>
      </c>
      <c r="K1248" s="13">
        <v>8.3899999999999993E-6</v>
      </c>
      <c r="L1248" t="s">
        <v>461</v>
      </c>
      <c r="O1248" t="s">
        <v>462</v>
      </c>
      <c r="Q1248" t="str">
        <f>IFERROR(VLOOKUP($J$2:$J$12502,Pollutant_mapping!$A$2:$B$9,2, FALSE),"")</f>
        <v/>
      </c>
    </row>
    <row r="1249" spans="1:17" hidden="1">
      <c r="A1249" t="s">
        <v>483</v>
      </c>
      <c r="C1249" t="s">
        <v>484</v>
      </c>
      <c r="D1249" t="s">
        <v>889</v>
      </c>
      <c r="E1249" t="s">
        <v>39</v>
      </c>
      <c r="F1249" t="s">
        <v>649</v>
      </c>
      <c r="G1249" t="s">
        <v>475</v>
      </c>
      <c r="H1249" t="s">
        <v>734</v>
      </c>
      <c r="I1249" t="s">
        <v>41</v>
      </c>
      <c r="J1249" t="s">
        <v>131</v>
      </c>
      <c r="K1249" s="13">
        <v>9.4800000000000007E-6</v>
      </c>
      <c r="L1249" t="s">
        <v>461</v>
      </c>
      <c r="O1249" t="s">
        <v>462</v>
      </c>
      <c r="Q1249" t="str">
        <f>IFERROR(VLOOKUP($J$2:$J$12502,Pollutant_mapping!$A$2:$B$9,2, FALSE),"")</f>
        <v/>
      </c>
    </row>
    <row r="1250" spans="1:17" hidden="1">
      <c r="A1250" t="s">
        <v>483</v>
      </c>
      <c r="C1250" t="s">
        <v>484</v>
      </c>
      <c r="D1250" t="s">
        <v>890</v>
      </c>
      <c r="E1250" t="s">
        <v>39</v>
      </c>
      <c r="F1250" t="s">
        <v>649</v>
      </c>
      <c r="G1250" t="s">
        <v>475</v>
      </c>
      <c r="H1250" t="s">
        <v>728</v>
      </c>
      <c r="I1250" t="s">
        <v>41</v>
      </c>
      <c r="J1250" t="s">
        <v>131</v>
      </c>
      <c r="K1250" s="13">
        <v>1.06E-5</v>
      </c>
      <c r="L1250" t="s">
        <v>461</v>
      </c>
      <c r="O1250" t="s">
        <v>462</v>
      </c>
      <c r="Q1250" t="str">
        <f>IFERROR(VLOOKUP($J$2:$J$12502,Pollutant_mapping!$A$2:$B$9,2, FALSE),"")</f>
        <v/>
      </c>
    </row>
    <row r="1251" spans="1:17" hidden="1">
      <c r="A1251" t="s">
        <v>483</v>
      </c>
      <c r="C1251" t="s">
        <v>484</v>
      </c>
      <c r="D1251" t="s">
        <v>891</v>
      </c>
      <c r="E1251" t="s">
        <v>39</v>
      </c>
      <c r="F1251" t="s">
        <v>649</v>
      </c>
      <c r="G1251" t="s">
        <v>475</v>
      </c>
      <c r="H1251" t="s">
        <v>730</v>
      </c>
      <c r="I1251" t="s">
        <v>41</v>
      </c>
      <c r="J1251" t="s">
        <v>131</v>
      </c>
      <c r="K1251" s="13">
        <v>1.06E-5</v>
      </c>
      <c r="L1251" t="s">
        <v>461</v>
      </c>
      <c r="O1251" t="s">
        <v>462</v>
      </c>
      <c r="Q1251" t="str">
        <f>IFERROR(VLOOKUP($J$2:$J$12502,Pollutant_mapping!$A$2:$B$9,2, FALSE),"")</f>
        <v/>
      </c>
    </row>
    <row r="1252" spans="1:17" hidden="1">
      <c r="A1252" t="s">
        <v>483</v>
      </c>
      <c r="C1252" t="s">
        <v>484</v>
      </c>
      <c r="D1252" t="s">
        <v>892</v>
      </c>
      <c r="E1252" t="s">
        <v>39</v>
      </c>
      <c r="F1252" t="s">
        <v>649</v>
      </c>
      <c r="G1252" t="s">
        <v>475</v>
      </c>
      <c r="H1252" t="s">
        <v>732</v>
      </c>
      <c r="I1252" t="s">
        <v>41</v>
      </c>
      <c r="J1252" t="s">
        <v>131</v>
      </c>
      <c r="K1252" s="13">
        <v>1.06E-5</v>
      </c>
      <c r="L1252" t="s">
        <v>461</v>
      </c>
      <c r="O1252" t="s">
        <v>462</v>
      </c>
      <c r="Q1252" t="str">
        <f>IFERROR(VLOOKUP($J$2:$J$12502,Pollutant_mapping!$A$2:$B$9,2, FALSE),"")</f>
        <v/>
      </c>
    </row>
    <row r="1253" spans="1:17" hidden="1">
      <c r="A1253" t="s">
        <v>491</v>
      </c>
      <c r="B1253" t="s">
        <v>492</v>
      </c>
      <c r="C1253" t="s">
        <v>493</v>
      </c>
      <c r="D1253" t="s">
        <v>893</v>
      </c>
      <c r="E1253" t="s">
        <v>39</v>
      </c>
      <c r="F1253" t="s">
        <v>546</v>
      </c>
      <c r="G1253" t="s">
        <v>547</v>
      </c>
      <c r="H1253" t="s">
        <v>509</v>
      </c>
      <c r="I1253" t="s">
        <v>41</v>
      </c>
      <c r="J1253" t="s">
        <v>131</v>
      </c>
      <c r="K1253" s="13">
        <v>1.1E-5</v>
      </c>
      <c r="L1253" t="s">
        <v>461</v>
      </c>
      <c r="O1253" t="s">
        <v>462</v>
      </c>
      <c r="Q1253" t="str">
        <f>IFERROR(VLOOKUP($J$2:$J$12502,Pollutant_mapping!$A$2:$B$9,2, FALSE),"")</f>
        <v/>
      </c>
    </row>
    <row r="1254" spans="1:17" hidden="1">
      <c r="A1254" t="s">
        <v>491</v>
      </c>
      <c r="B1254" t="s">
        <v>492</v>
      </c>
      <c r="C1254" t="s">
        <v>493</v>
      </c>
      <c r="D1254" t="s">
        <v>894</v>
      </c>
      <c r="E1254" t="s">
        <v>39</v>
      </c>
      <c r="F1254" t="s">
        <v>546</v>
      </c>
      <c r="G1254" t="s">
        <v>547</v>
      </c>
      <c r="H1254" t="s">
        <v>497</v>
      </c>
      <c r="I1254" t="s">
        <v>41</v>
      </c>
      <c r="J1254" t="s">
        <v>131</v>
      </c>
      <c r="K1254" s="13">
        <v>1.1E-5</v>
      </c>
      <c r="L1254" t="s">
        <v>461</v>
      </c>
      <c r="O1254" t="s">
        <v>462</v>
      </c>
      <c r="Q1254" t="str">
        <f>IFERROR(VLOOKUP($J$2:$J$12502,Pollutant_mapping!$A$2:$B$9,2, FALSE),"")</f>
        <v/>
      </c>
    </row>
    <row r="1255" spans="1:17" hidden="1">
      <c r="A1255" t="s">
        <v>491</v>
      </c>
      <c r="B1255" t="s">
        <v>492</v>
      </c>
      <c r="C1255" t="s">
        <v>493</v>
      </c>
      <c r="D1255" t="s">
        <v>895</v>
      </c>
      <c r="E1255" t="s">
        <v>39</v>
      </c>
      <c r="F1255" t="s">
        <v>546</v>
      </c>
      <c r="G1255" t="s">
        <v>547</v>
      </c>
      <c r="H1255" t="s">
        <v>499</v>
      </c>
      <c r="I1255" t="s">
        <v>41</v>
      </c>
      <c r="J1255" t="s">
        <v>131</v>
      </c>
      <c r="K1255" s="13">
        <v>1.1E-5</v>
      </c>
      <c r="L1255" t="s">
        <v>461</v>
      </c>
      <c r="O1255" t="s">
        <v>462</v>
      </c>
      <c r="Q1255" t="str">
        <f>IFERROR(VLOOKUP($J$2:$J$12502,Pollutant_mapping!$A$2:$B$9,2, FALSE),"")</f>
        <v/>
      </c>
    </row>
    <row r="1256" spans="1:17" hidden="1">
      <c r="A1256" t="s">
        <v>491</v>
      </c>
      <c r="B1256" t="s">
        <v>492</v>
      </c>
      <c r="C1256" t="s">
        <v>493</v>
      </c>
      <c r="D1256" t="s">
        <v>896</v>
      </c>
      <c r="E1256" t="s">
        <v>39</v>
      </c>
      <c r="F1256" t="s">
        <v>546</v>
      </c>
      <c r="G1256" t="s">
        <v>547</v>
      </c>
      <c r="H1256" t="s">
        <v>501</v>
      </c>
      <c r="I1256" t="s">
        <v>41</v>
      </c>
      <c r="J1256" t="s">
        <v>131</v>
      </c>
      <c r="K1256" s="13">
        <v>1.1E-5</v>
      </c>
      <c r="L1256" t="s">
        <v>461</v>
      </c>
      <c r="O1256" t="s">
        <v>462</v>
      </c>
      <c r="Q1256" t="str">
        <f>IFERROR(VLOOKUP($J$2:$J$12502,Pollutant_mapping!$A$2:$B$9,2, FALSE),"")</f>
        <v/>
      </c>
    </row>
    <row r="1257" spans="1:17" hidden="1">
      <c r="A1257" t="s">
        <v>491</v>
      </c>
      <c r="B1257" t="s">
        <v>492</v>
      </c>
      <c r="C1257" t="s">
        <v>493</v>
      </c>
      <c r="D1257" t="s">
        <v>897</v>
      </c>
      <c r="E1257" t="s">
        <v>39</v>
      </c>
      <c r="F1257" t="s">
        <v>546</v>
      </c>
      <c r="G1257" t="s">
        <v>547</v>
      </c>
      <c r="H1257" t="s">
        <v>511</v>
      </c>
      <c r="I1257" t="s">
        <v>41</v>
      </c>
      <c r="J1257" t="s">
        <v>131</v>
      </c>
      <c r="K1257" s="13">
        <v>1.1E-5</v>
      </c>
      <c r="L1257" t="s">
        <v>461</v>
      </c>
      <c r="O1257" t="s">
        <v>462</v>
      </c>
      <c r="Q1257" t="str">
        <f>IFERROR(VLOOKUP($J$2:$J$12502,Pollutant_mapping!$A$2:$B$9,2, FALSE),"")</f>
        <v/>
      </c>
    </row>
    <row r="1258" spans="1:17" hidden="1">
      <c r="A1258" t="s">
        <v>491</v>
      </c>
      <c r="B1258" t="s">
        <v>492</v>
      </c>
      <c r="C1258" t="s">
        <v>493</v>
      </c>
      <c r="D1258" t="s">
        <v>898</v>
      </c>
      <c r="E1258" t="s">
        <v>39</v>
      </c>
      <c r="F1258" t="s">
        <v>546</v>
      </c>
      <c r="G1258" t="s">
        <v>547</v>
      </c>
      <c r="H1258" t="s">
        <v>503</v>
      </c>
      <c r="I1258" t="s">
        <v>41</v>
      </c>
      <c r="J1258" t="s">
        <v>131</v>
      </c>
      <c r="K1258" s="13">
        <v>1.1E-5</v>
      </c>
      <c r="L1258" t="s">
        <v>461</v>
      </c>
      <c r="O1258" t="s">
        <v>462</v>
      </c>
      <c r="Q1258" t="str">
        <f>IFERROR(VLOOKUP($J$2:$J$12502,Pollutant_mapping!$A$2:$B$9,2, FALSE),"")</f>
        <v/>
      </c>
    </row>
    <row r="1259" spans="1:17" hidden="1">
      <c r="A1259" t="s">
        <v>491</v>
      </c>
      <c r="B1259" t="s">
        <v>492</v>
      </c>
      <c r="C1259" t="s">
        <v>493</v>
      </c>
      <c r="D1259" t="s">
        <v>899</v>
      </c>
      <c r="E1259" t="s">
        <v>39</v>
      </c>
      <c r="F1259" t="s">
        <v>546</v>
      </c>
      <c r="G1259" t="s">
        <v>547</v>
      </c>
      <c r="H1259" t="s">
        <v>505</v>
      </c>
      <c r="I1259" t="s">
        <v>41</v>
      </c>
      <c r="J1259" t="s">
        <v>131</v>
      </c>
      <c r="K1259" s="13">
        <v>1.1E-5</v>
      </c>
      <c r="L1259" t="s">
        <v>461</v>
      </c>
      <c r="O1259" t="s">
        <v>462</v>
      </c>
      <c r="Q1259" t="str">
        <f>IFERROR(VLOOKUP($J$2:$J$12502,Pollutant_mapping!$A$2:$B$9,2, FALSE),"")</f>
        <v/>
      </c>
    </row>
    <row r="1260" spans="1:17" hidden="1">
      <c r="A1260" t="s">
        <v>491</v>
      </c>
      <c r="B1260" t="s">
        <v>492</v>
      </c>
      <c r="C1260" t="s">
        <v>493</v>
      </c>
      <c r="D1260" t="s">
        <v>900</v>
      </c>
      <c r="E1260" t="s">
        <v>39</v>
      </c>
      <c r="F1260" t="s">
        <v>546</v>
      </c>
      <c r="G1260" t="s">
        <v>547</v>
      </c>
      <c r="H1260" t="s">
        <v>507</v>
      </c>
      <c r="I1260" t="s">
        <v>41</v>
      </c>
      <c r="J1260" t="s">
        <v>131</v>
      </c>
      <c r="K1260" s="13">
        <v>1.1E-5</v>
      </c>
      <c r="L1260" t="s">
        <v>461</v>
      </c>
      <c r="O1260" t="s">
        <v>462</v>
      </c>
      <c r="Q1260" t="str">
        <f>IFERROR(VLOOKUP($J$2:$J$12502,Pollutant_mapping!$A$2:$B$9,2, FALSE),"")</f>
        <v/>
      </c>
    </row>
    <row r="1261" spans="1:17" hidden="1">
      <c r="A1261" t="s">
        <v>483</v>
      </c>
      <c r="C1261" t="s">
        <v>484</v>
      </c>
      <c r="D1261" t="s">
        <v>901</v>
      </c>
      <c r="E1261" t="s">
        <v>39</v>
      </c>
      <c r="F1261" t="s">
        <v>649</v>
      </c>
      <c r="G1261" t="s">
        <v>475</v>
      </c>
      <c r="H1261" t="s">
        <v>724</v>
      </c>
      <c r="I1261" t="s">
        <v>41</v>
      </c>
      <c r="J1261" t="s">
        <v>131</v>
      </c>
      <c r="K1261" s="13">
        <v>1.11E-5</v>
      </c>
      <c r="L1261" t="s">
        <v>461</v>
      </c>
      <c r="O1261" t="s">
        <v>462</v>
      </c>
      <c r="Q1261" t="str">
        <f>IFERROR(VLOOKUP($J$2:$J$12502,Pollutant_mapping!$A$2:$B$9,2, FALSE),"")</f>
        <v/>
      </c>
    </row>
    <row r="1262" spans="1:17" hidden="1">
      <c r="A1262" t="s">
        <v>483</v>
      </c>
      <c r="C1262" t="s">
        <v>484</v>
      </c>
      <c r="D1262" t="s">
        <v>902</v>
      </c>
      <c r="E1262" t="s">
        <v>39</v>
      </c>
      <c r="F1262" t="s">
        <v>649</v>
      </c>
      <c r="G1262" t="s">
        <v>475</v>
      </c>
      <c r="H1262" t="s">
        <v>726</v>
      </c>
      <c r="I1262" t="s">
        <v>41</v>
      </c>
      <c r="J1262" t="s">
        <v>131</v>
      </c>
      <c r="K1262" s="13">
        <v>1.13E-5</v>
      </c>
      <c r="L1262" t="s">
        <v>461</v>
      </c>
      <c r="O1262" t="s">
        <v>462</v>
      </c>
      <c r="Q1262" t="str">
        <f>IFERROR(VLOOKUP($J$2:$J$12502,Pollutant_mapping!$A$2:$B$9,2, FALSE),"")</f>
        <v/>
      </c>
    </row>
    <row r="1263" spans="1:17" hidden="1">
      <c r="A1263" t="s">
        <v>483</v>
      </c>
      <c r="C1263" t="s">
        <v>484</v>
      </c>
      <c r="D1263" t="s">
        <v>903</v>
      </c>
      <c r="E1263" t="s">
        <v>39</v>
      </c>
      <c r="F1263" t="s">
        <v>649</v>
      </c>
      <c r="G1263" t="s">
        <v>475</v>
      </c>
      <c r="H1263" t="s">
        <v>722</v>
      </c>
      <c r="I1263" t="s">
        <v>41</v>
      </c>
      <c r="J1263" t="s">
        <v>131</v>
      </c>
      <c r="K1263" s="13">
        <v>1.1399999999999999E-5</v>
      </c>
      <c r="L1263" t="s">
        <v>461</v>
      </c>
      <c r="O1263" t="s">
        <v>462</v>
      </c>
      <c r="Q1263" t="str">
        <f>IFERROR(VLOOKUP($J$2:$J$12502,Pollutant_mapping!$A$2:$B$9,2, FALSE),"")</f>
        <v/>
      </c>
    </row>
    <row r="1264" spans="1:17" hidden="1">
      <c r="A1264" t="s">
        <v>483</v>
      </c>
      <c r="C1264" t="s">
        <v>484</v>
      </c>
      <c r="D1264" t="s">
        <v>904</v>
      </c>
      <c r="E1264" t="s">
        <v>39</v>
      </c>
      <c r="F1264" t="s">
        <v>486</v>
      </c>
      <c r="G1264" t="s">
        <v>475</v>
      </c>
      <c r="H1264" t="s">
        <v>766</v>
      </c>
      <c r="I1264" t="s">
        <v>41</v>
      </c>
      <c r="J1264" t="s">
        <v>131</v>
      </c>
      <c r="K1264" s="13">
        <v>1.2500000000000001E-5</v>
      </c>
      <c r="L1264" t="s">
        <v>461</v>
      </c>
      <c r="O1264" t="s">
        <v>462</v>
      </c>
      <c r="Q1264" t="str">
        <f>IFERROR(VLOOKUP($J$2:$J$12502,Pollutant_mapping!$A$2:$B$9,2, FALSE),"")</f>
        <v/>
      </c>
    </row>
    <row r="1265" spans="1:17" hidden="1">
      <c r="A1265" t="s">
        <v>483</v>
      </c>
      <c r="C1265" t="s">
        <v>484</v>
      </c>
      <c r="D1265" t="s">
        <v>905</v>
      </c>
      <c r="E1265" t="s">
        <v>39</v>
      </c>
      <c r="F1265" t="s">
        <v>486</v>
      </c>
      <c r="G1265" t="s">
        <v>475</v>
      </c>
      <c r="H1265" t="s">
        <v>764</v>
      </c>
      <c r="I1265" t="s">
        <v>41</v>
      </c>
      <c r="J1265" t="s">
        <v>131</v>
      </c>
      <c r="K1265" s="13">
        <v>1.26E-5</v>
      </c>
      <c r="L1265" t="s">
        <v>461</v>
      </c>
      <c r="O1265" t="s">
        <v>462</v>
      </c>
      <c r="Q1265" t="str">
        <f>IFERROR(VLOOKUP($J$2:$J$12502,Pollutant_mapping!$A$2:$B$9,2, FALSE),"")</f>
        <v/>
      </c>
    </row>
    <row r="1266" spans="1:17" hidden="1">
      <c r="A1266" t="s">
        <v>483</v>
      </c>
      <c r="C1266" t="s">
        <v>484</v>
      </c>
      <c r="D1266" t="s">
        <v>906</v>
      </c>
      <c r="E1266" t="s">
        <v>39</v>
      </c>
      <c r="F1266" t="s">
        <v>649</v>
      </c>
      <c r="G1266" t="s">
        <v>475</v>
      </c>
      <c r="H1266" t="s">
        <v>714</v>
      </c>
      <c r="I1266" t="s">
        <v>41</v>
      </c>
      <c r="J1266" t="s">
        <v>131</v>
      </c>
      <c r="K1266" s="13">
        <v>1.26E-5</v>
      </c>
      <c r="L1266" t="s">
        <v>461</v>
      </c>
      <c r="O1266" t="s">
        <v>462</v>
      </c>
      <c r="Q1266" t="str">
        <f>IFERROR(VLOOKUP($J$2:$J$12502,Pollutant_mapping!$A$2:$B$9,2, FALSE),"")</f>
        <v/>
      </c>
    </row>
    <row r="1267" spans="1:17" hidden="1">
      <c r="A1267" t="s">
        <v>483</v>
      </c>
      <c r="C1267" t="s">
        <v>484</v>
      </c>
      <c r="D1267" t="s">
        <v>907</v>
      </c>
      <c r="E1267" t="s">
        <v>39</v>
      </c>
      <c r="F1267" t="s">
        <v>649</v>
      </c>
      <c r="G1267" t="s">
        <v>475</v>
      </c>
      <c r="H1267" t="s">
        <v>716</v>
      </c>
      <c r="I1267" t="s">
        <v>41</v>
      </c>
      <c r="J1267" t="s">
        <v>131</v>
      </c>
      <c r="K1267" s="13">
        <v>1.26E-5</v>
      </c>
      <c r="L1267" t="s">
        <v>461</v>
      </c>
      <c r="O1267" t="s">
        <v>462</v>
      </c>
      <c r="Q1267" t="str">
        <f>IFERROR(VLOOKUP($J$2:$J$12502,Pollutant_mapping!$A$2:$B$9,2, FALSE),"")</f>
        <v/>
      </c>
    </row>
    <row r="1268" spans="1:17" hidden="1">
      <c r="A1268" t="s">
        <v>483</v>
      </c>
      <c r="C1268" t="s">
        <v>484</v>
      </c>
      <c r="D1268" t="s">
        <v>908</v>
      </c>
      <c r="E1268" t="s">
        <v>39</v>
      </c>
      <c r="F1268" t="s">
        <v>649</v>
      </c>
      <c r="G1268" t="s">
        <v>475</v>
      </c>
      <c r="H1268" t="s">
        <v>718</v>
      </c>
      <c r="I1268" t="s">
        <v>41</v>
      </c>
      <c r="J1268" t="s">
        <v>131</v>
      </c>
      <c r="K1268" s="13">
        <v>1.26E-5</v>
      </c>
      <c r="L1268" t="s">
        <v>461</v>
      </c>
      <c r="O1268" t="s">
        <v>462</v>
      </c>
      <c r="Q1268" t="str">
        <f>IFERROR(VLOOKUP($J$2:$J$12502,Pollutant_mapping!$A$2:$B$9,2, FALSE),"")</f>
        <v/>
      </c>
    </row>
    <row r="1269" spans="1:17" hidden="1">
      <c r="A1269" t="s">
        <v>483</v>
      </c>
      <c r="C1269" t="s">
        <v>484</v>
      </c>
      <c r="D1269" t="s">
        <v>909</v>
      </c>
      <c r="E1269" t="s">
        <v>39</v>
      </c>
      <c r="F1269" t="s">
        <v>486</v>
      </c>
      <c r="G1269" t="s">
        <v>475</v>
      </c>
      <c r="H1269" t="s">
        <v>770</v>
      </c>
      <c r="I1269" t="s">
        <v>41</v>
      </c>
      <c r="J1269" t="s">
        <v>131</v>
      </c>
      <c r="K1269" s="13">
        <v>1.2799999999999999E-5</v>
      </c>
      <c r="L1269" t="s">
        <v>461</v>
      </c>
      <c r="O1269" t="s">
        <v>462</v>
      </c>
      <c r="Q1269" t="str">
        <f>IFERROR(VLOOKUP($J$2:$J$12502,Pollutant_mapping!$A$2:$B$9,2, FALSE),"")</f>
        <v/>
      </c>
    </row>
    <row r="1270" spans="1:17" hidden="1">
      <c r="A1270" t="s">
        <v>483</v>
      </c>
      <c r="C1270" t="s">
        <v>484</v>
      </c>
      <c r="D1270" t="s">
        <v>910</v>
      </c>
      <c r="E1270" t="s">
        <v>39</v>
      </c>
      <c r="F1270" t="s">
        <v>486</v>
      </c>
      <c r="G1270" t="s">
        <v>475</v>
      </c>
      <c r="H1270" t="s">
        <v>772</v>
      </c>
      <c r="I1270" t="s">
        <v>41</v>
      </c>
      <c r="J1270" t="s">
        <v>131</v>
      </c>
      <c r="K1270" s="13">
        <v>1.2799999999999999E-5</v>
      </c>
      <c r="L1270" t="s">
        <v>461</v>
      </c>
      <c r="O1270" t="s">
        <v>462</v>
      </c>
      <c r="Q1270" t="str">
        <f>IFERROR(VLOOKUP($J$2:$J$12502,Pollutant_mapping!$A$2:$B$9,2, FALSE),"")</f>
        <v/>
      </c>
    </row>
    <row r="1271" spans="1:17" hidden="1">
      <c r="A1271" t="s">
        <v>483</v>
      </c>
      <c r="C1271" t="s">
        <v>484</v>
      </c>
      <c r="D1271" t="s">
        <v>911</v>
      </c>
      <c r="E1271" t="s">
        <v>39</v>
      </c>
      <c r="F1271" t="s">
        <v>486</v>
      </c>
      <c r="G1271" t="s">
        <v>475</v>
      </c>
      <c r="H1271" t="s">
        <v>912</v>
      </c>
      <c r="I1271" t="s">
        <v>41</v>
      </c>
      <c r="J1271" t="s">
        <v>131</v>
      </c>
      <c r="K1271" s="13">
        <v>1.2799999999999999E-5</v>
      </c>
      <c r="L1271" t="s">
        <v>461</v>
      </c>
      <c r="O1271" t="s">
        <v>462</v>
      </c>
      <c r="Q1271" t="str">
        <f>IFERROR(VLOOKUP($J$2:$J$12502,Pollutant_mapping!$A$2:$B$9,2, FALSE),"")</f>
        <v/>
      </c>
    </row>
    <row r="1272" spans="1:17" hidden="1">
      <c r="A1272" t="s">
        <v>483</v>
      </c>
      <c r="C1272" t="s">
        <v>484</v>
      </c>
      <c r="D1272" t="s">
        <v>911</v>
      </c>
      <c r="E1272" t="s">
        <v>39</v>
      </c>
      <c r="F1272" t="s">
        <v>486</v>
      </c>
      <c r="G1272" t="s">
        <v>475</v>
      </c>
      <c r="H1272" t="s">
        <v>913</v>
      </c>
      <c r="I1272" t="s">
        <v>41</v>
      </c>
      <c r="J1272" t="s">
        <v>131</v>
      </c>
      <c r="K1272" s="13">
        <v>1.2799999999999999E-5</v>
      </c>
      <c r="L1272" t="s">
        <v>461</v>
      </c>
      <c r="O1272" t="s">
        <v>462</v>
      </c>
      <c r="Q1272" t="str">
        <f>IFERROR(VLOOKUP($J$2:$J$12502,Pollutant_mapping!$A$2:$B$9,2, FALSE),"")</f>
        <v/>
      </c>
    </row>
    <row r="1273" spans="1:17" hidden="1">
      <c r="A1273" t="s">
        <v>483</v>
      </c>
      <c r="C1273" t="s">
        <v>484</v>
      </c>
      <c r="D1273" t="s">
        <v>914</v>
      </c>
      <c r="E1273" t="s">
        <v>39</v>
      </c>
      <c r="F1273" t="s">
        <v>649</v>
      </c>
      <c r="G1273" t="s">
        <v>475</v>
      </c>
      <c r="H1273" t="s">
        <v>720</v>
      </c>
      <c r="I1273" t="s">
        <v>41</v>
      </c>
      <c r="J1273" t="s">
        <v>131</v>
      </c>
      <c r="K1273" s="13">
        <v>1.31E-5</v>
      </c>
      <c r="L1273" t="s">
        <v>461</v>
      </c>
      <c r="O1273" t="s">
        <v>462</v>
      </c>
      <c r="Q1273" t="str">
        <f>IFERROR(VLOOKUP($J$2:$J$12502,Pollutant_mapping!$A$2:$B$9,2, FALSE),"")</f>
        <v/>
      </c>
    </row>
    <row r="1274" spans="1:17" hidden="1">
      <c r="A1274" t="s">
        <v>483</v>
      </c>
      <c r="C1274" t="s">
        <v>484</v>
      </c>
      <c r="D1274" t="s">
        <v>915</v>
      </c>
      <c r="E1274" t="s">
        <v>39</v>
      </c>
      <c r="F1274" t="s">
        <v>649</v>
      </c>
      <c r="G1274" t="s">
        <v>475</v>
      </c>
      <c r="H1274" t="s">
        <v>710</v>
      </c>
      <c r="I1274" t="s">
        <v>41</v>
      </c>
      <c r="J1274" t="s">
        <v>131</v>
      </c>
      <c r="K1274" s="13">
        <v>1.33E-5</v>
      </c>
      <c r="L1274" t="s">
        <v>461</v>
      </c>
      <c r="O1274" t="s">
        <v>462</v>
      </c>
      <c r="Q1274" t="str">
        <f>IFERROR(VLOOKUP($J$2:$J$12502,Pollutant_mapping!$A$2:$B$9,2, FALSE),"")</f>
        <v/>
      </c>
    </row>
    <row r="1275" spans="1:17" hidden="1">
      <c r="A1275" t="s">
        <v>483</v>
      </c>
      <c r="C1275" t="s">
        <v>484</v>
      </c>
      <c r="D1275" t="s">
        <v>916</v>
      </c>
      <c r="E1275" t="s">
        <v>39</v>
      </c>
      <c r="F1275" t="s">
        <v>486</v>
      </c>
      <c r="G1275" t="s">
        <v>475</v>
      </c>
      <c r="H1275" t="s">
        <v>768</v>
      </c>
      <c r="I1275" t="s">
        <v>41</v>
      </c>
      <c r="J1275" t="s">
        <v>131</v>
      </c>
      <c r="K1275" s="13">
        <v>1.3499999999999999E-5</v>
      </c>
      <c r="L1275" t="s">
        <v>461</v>
      </c>
      <c r="O1275" t="s">
        <v>462</v>
      </c>
      <c r="Q1275" t="str">
        <f>IFERROR(VLOOKUP($J$2:$J$12502,Pollutant_mapping!$A$2:$B$9,2, FALSE),"")</f>
        <v/>
      </c>
    </row>
    <row r="1276" spans="1:17" hidden="1">
      <c r="A1276" t="s">
        <v>483</v>
      </c>
      <c r="C1276" t="s">
        <v>484</v>
      </c>
      <c r="D1276" t="s">
        <v>917</v>
      </c>
      <c r="E1276" t="s">
        <v>39</v>
      </c>
      <c r="F1276" t="s">
        <v>649</v>
      </c>
      <c r="G1276" t="s">
        <v>475</v>
      </c>
      <c r="H1276" t="s">
        <v>708</v>
      </c>
      <c r="I1276" t="s">
        <v>41</v>
      </c>
      <c r="J1276" t="s">
        <v>131</v>
      </c>
      <c r="K1276" s="13">
        <v>1.36E-5</v>
      </c>
      <c r="L1276" t="s">
        <v>461</v>
      </c>
      <c r="O1276" t="s">
        <v>462</v>
      </c>
      <c r="Q1276" t="str">
        <f>IFERROR(VLOOKUP($J$2:$J$12502,Pollutant_mapping!$A$2:$B$9,2, FALSE),"")</f>
        <v/>
      </c>
    </row>
    <row r="1277" spans="1:17" hidden="1">
      <c r="A1277" t="s">
        <v>483</v>
      </c>
      <c r="C1277" t="s">
        <v>484</v>
      </c>
      <c r="D1277" t="s">
        <v>918</v>
      </c>
      <c r="E1277" t="s">
        <v>39</v>
      </c>
      <c r="F1277" t="s">
        <v>649</v>
      </c>
      <c r="G1277" t="s">
        <v>475</v>
      </c>
      <c r="H1277" t="s">
        <v>712</v>
      </c>
      <c r="I1277" t="s">
        <v>41</v>
      </c>
      <c r="J1277" t="s">
        <v>131</v>
      </c>
      <c r="K1277" s="13">
        <v>1.36E-5</v>
      </c>
      <c r="L1277" t="s">
        <v>461</v>
      </c>
      <c r="O1277" t="s">
        <v>462</v>
      </c>
      <c r="Q1277" t="str">
        <f>IFERROR(VLOOKUP($J$2:$J$12502,Pollutant_mapping!$A$2:$B$9,2, FALSE),"")</f>
        <v/>
      </c>
    </row>
    <row r="1278" spans="1:17" hidden="1">
      <c r="A1278" t="s">
        <v>483</v>
      </c>
      <c r="C1278" t="s">
        <v>484</v>
      </c>
      <c r="D1278" t="s">
        <v>919</v>
      </c>
      <c r="E1278" t="s">
        <v>39</v>
      </c>
      <c r="F1278" t="s">
        <v>486</v>
      </c>
      <c r="G1278" t="s">
        <v>475</v>
      </c>
      <c r="H1278" t="s">
        <v>762</v>
      </c>
      <c r="I1278" t="s">
        <v>41</v>
      </c>
      <c r="J1278" t="s">
        <v>131</v>
      </c>
      <c r="K1278" s="13">
        <v>1.3699999999999999E-5</v>
      </c>
      <c r="L1278" t="s">
        <v>461</v>
      </c>
      <c r="O1278" t="s">
        <v>462</v>
      </c>
      <c r="Q1278" t="str">
        <f>IFERROR(VLOOKUP($J$2:$J$12502,Pollutant_mapping!$A$2:$B$9,2, FALSE),"")</f>
        <v/>
      </c>
    </row>
    <row r="1279" spans="1:17" hidden="1">
      <c r="A1279" t="s">
        <v>483</v>
      </c>
      <c r="C1279" t="s">
        <v>484</v>
      </c>
      <c r="D1279" t="s">
        <v>920</v>
      </c>
      <c r="E1279" t="s">
        <v>39</v>
      </c>
      <c r="F1279" t="s">
        <v>649</v>
      </c>
      <c r="G1279" t="s">
        <v>475</v>
      </c>
      <c r="H1279" t="s">
        <v>706</v>
      </c>
      <c r="I1279" t="s">
        <v>41</v>
      </c>
      <c r="J1279" t="s">
        <v>131</v>
      </c>
      <c r="K1279" s="13">
        <v>1.5400000000000002E-5</v>
      </c>
      <c r="L1279" t="s">
        <v>461</v>
      </c>
      <c r="O1279" t="s">
        <v>462</v>
      </c>
      <c r="Q1279" t="str">
        <f>IFERROR(VLOOKUP($J$2:$J$12502,Pollutant_mapping!$A$2:$B$9,2, FALSE),"")</f>
        <v/>
      </c>
    </row>
    <row r="1280" spans="1:17" hidden="1">
      <c r="A1280" t="s">
        <v>483</v>
      </c>
      <c r="C1280" t="s">
        <v>484</v>
      </c>
      <c r="D1280" t="s">
        <v>921</v>
      </c>
      <c r="E1280" t="s">
        <v>39</v>
      </c>
      <c r="F1280" t="s">
        <v>486</v>
      </c>
      <c r="G1280" t="s">
        <v>475</v>
      </c>
      <c r="H1280" t="s">
        <v>784</v>
      </c>
      <c r="I1280" t="s">
        <v>41</v>
      </c>
      <c r="J1280" t="s">
        <v>131</v>
      </c>
      <c r="K1280" s="13">
        <v>1.5400000000000002E-5</v>
      </c>
      <c r="L1280" t="s">
        <v>461</v>
      </c>
      <c r="O1280" t="s">
        <v>462</v>
      </c>
      <c r="Q1280" t="str">
        <f>IFERROR(VLOOKUP($J$2:$J$12502,Pollutant_mapping!$A$2:$B$9,2, FALSE),"")</f>
        <v/>
      </c>
    </row>
    <row r="1281" spans="1:17" hidden="1">
      <c r="A1281" t="s">
        <v>483</v>
      </c>
      <c r="C1281" t="s">
        <v>484</v>
      </c>
      <c r="D1281" t="s">
        <v>922</v>
      </c>
      <c r="E1281" t="s">
        <v>39</v>
      </c>
      <c r="F1281" t="s">
        <v>486</v>
      </c>
      <c r="G1281" t="s">
        <v>475</v>
      </c>
      <c r="H1281" t="s">
        <v>786</v>
      </c>
      <c r="I1281" t="s">
        <v>41</v>
      </c>
      <c r="J1281" t="s">
        <v>131</v>
      </c>
      <c r="K1281" s="13">
        <v>1.5400000000000002E-5</v>
      </c>
      <c r="L1281" t="s">
        <v>461</v>
      </c>
      <c r="O1281" t="s">
        <v>462</v>
      </c>
      <c r="Q1281" t="str">
        <f>IFERROR(VLOOKUP($J$2:$J$12502,Pollutant_mapping!$A$2:$B$9,2, FALSE),"")</f>
        <v/>
      </c>
    </row>
    <row r="1282" spans="1:17" hidden="1">
      <c r="A1282" t="s">
        <v>483</v>
      </c>
      <c r="C1282" t="s">
        <v>484</v>
      </c>
      <c r="D1282" t="s">
        <v>923</v>
      </c>
      <c r="E1282" t="s">
        <v>39</v>
      </c>
      <c r="F1282" t="s">
        <v>486</v>
      </c>
      <c r="G1282" t="s">
        <v>475</v>
      </c>
      <c r="H1282" t="s">
        <v>924</v>
      </c>
      <c r="I1282" t="s">
        <v>41</v>
      </c>
      <c r="J1282" t="s">
        <v>131</v>
      </c>
      <c r="K1282" s="13">
        <v>1.5400000000000002E-5</v>
      </c>
      <c r="L1282" t="s">
        <v>461</v>
      </c>
      <c r="O1282" t="s">
        <v>462</v>
      </c>
      <c r="Q1282" t="str">
        <f>IFERROR(VLOOKUP($J$2:$J$12502,Pollutant_mapping!$A$2:$B$9,2, FALSE),"")</f>
        <v/>
      </c>
    </row>
    <row r="1283" spans="1:17" hidden="1">
      <c r="A1283" t="s">
        <v>483</v>
      </c>
      <c r="C1283" t="s">
        <v>484</v>
      </c>
      <c r="D1283" t="s">
        <v>923</v>
      </c>
      <c r="E1283" t="s">
        <v>39</v>
      </c>
      <c r="F1283" t="s">
        <v>486</v>
      </c>
      <c r="G1283" t="s">
        <v>475</v>
      </c>
      <c r="H1283" t="s">
        <v>925</v>
      </c>
      <c r="I1283" t="s">
        <v>41</v>
      </c>
      <c r="J1283" t="s">
        <v>131</v>
      </c>
      <c r="K1283" s="13">
        <v>1.5400000000000002E-5</v>
      </c>
      <c r="L1283" t="s">
        <v>461</v>
      </c>
      <c r="O1283" t="s">
        <v>462</v>
      </c>
      <c r="Q1283" t="str">
        <f>IFERROR(VLOOKUP($J$2:$J$12502,Pollutant_mapping!$A$2:$B$9,2, FALSE),"")</f>
        <v/>
      </c>
    </row>
    <row r="1284" spans="1:17" hidden="1">
      <c r="A1284" t="s">
        <v>483</v>
      </c>
      <c r="C1284" t="s">
        <v>484</v>
      </c>
      <c r="D1284" t="s">
        <v>926</v>
      </c>
      <c r="E1284" t="s">
        <v>39</v>
      </c>
      <c r="F1284" t="s">
        <v>486</v>
      </c>
      <c r="G1284" t="s">
        <v>475</v>
      </c>
      <c r="H1284" t="s">
        <v>780</v>
      </c>
      <c r="I1284" t="s">
        <v>41</v>
      </c>
      <c r="J1284" t="s">
        <v>131</v>
      </c>
      <c r="K1284" s="13">
        <v>1.5500000000000001E-5</v>
      </c>
      <c r="L1284" t="s">
        <v>461</v>
      </c>
      <c r="O1284" t="s">
        <v>462</v>
      </c>
      <c r="Q1284" t="str">
        <f>IFERROR(VLOOKUP($J$2:$J$12502,Pollutant_mapping!$A$2:$B$9,2, FALSE),"")</f>
        <v/>
      </c>
    </row>
    <row r="1285" spans="1:17" hidden="1">
      <c r="A1285" t="s">
        <v>483</v>
      </c>
      <c r="C1285" t="s">
        <v>484</v>
      </c>
      <c r="D1285" t="s">
        <v>927</v>
      </c>
      <c r="E1285" t="s">
        <v>39</v>
      </c>
      <c r="F1285" t="s">
        <v>486</v>
      </c>
      <c r="G1285" t="s">
        <v>475</v>
      </c>
      <c r="H1285" t="s">
        <v>778</v>
      </c>
      <c r="I1285" t="s">
        <v>41</v>
      </c>
      <c r="J1285" t="s">
        <v>131</v>
      </c>
      <c r="K1285" s="13">
        <v>1.6099999999999998E-5</v>
      </c>
      <c r="L1285" t="s">
        <v>461</v>
      </c>
      <c r="O1285" t="s">
        <v>462</v>
      </c>
      <c r="Q1285" t="str">
        <f>IFERROR(VLOOKUP($J$2:$J$12502,Pollutant_mapping!$A$2:$B$9,2, FALSE),"")</f>
        <v/>
      </c>
    </row>
    <row r="1286" spans="1:17" hidden="1">
      <c r="A1286" t="s">
        <v>483</v>
      </c>
      <c r="C1286" t="s">
        <v>484</v>
      </c>
      <c r="D1286" t="s">
        <v>928</v>
      </c>
      <c r="E1286" t="s">
        <v>39</v>
      </c>
      <c r="F1286" t="s">
        <v>486</v>
      </c>
      <c r="G1286" t="s">
        <v>475</v>
      </c>
      <c r="H1286" t="s">
        <v>782</v>
      </c>
      <c r="I1286" t="s">
        <v>41</v>
      </c>
      <c r="J1286" t="s">
        <v>131</v>
      </c>
      <c r="K1286" s="13">
        <v>1.6200000000000001E-5</v>
      </c>
      <c r="L1286" t="s">
        <v>461</v>
      </c>
      <c r="O1286" t="s">
        <v>462</v>
      </c>
      <c r="Q1286" t="str">
        <f>IFERROR(VLOOKUP($J$2:$J$12502,Pollutant_mapping!$A$2:$B$9,2, FALSE),"")</f>
        <v/>
      </c>
    </row>
    <row r="1287" spans="1:17" hidden="1">
      <c r="A1287" t="s">
        <v>455</v>
      </c>
      <c r="B1287" t="s">
        <v>456</v>
      </c>
      <c r="C1287" t="s">
        <v>457</v>
      </c>
      <c r="D1287" t="s">
        <v>929</v>
      </c>
      <c r="E1287" t="s">
        <v>39</v>
      </c>
      <c r="F1287" t="s">
        <v>459</v>
      </c>
      <c r="G1287" t="s">
        <v>496</v>
      </c>
      <c r="H1287" t="s">
        <v>645</v>
      </c>
      <c r="I1287" t="s">
        <v>41</v>
      </c>
      <c r="J1287" t="s">
        <v>131</v>
      </c>
      <c r="K1287" s="13">
        <v>1.8199999999999999E-5</v>
      </c>
      <c r="L1287" t="s">
        <v>461</v>
      </c>
      <c r="O1287" t="s">
        <v>462</v>
      </c>
      <c r="Q1287" t="str">
        <f>IFERROR(VLOOKUP($J$2:$J$12502,Pollutant_mapping!$A$2:$B$9,2, FALSE),"")</f>
        <v/>
      </c>
    </row>
    <row r="1288" spans="1:17" hidden="1">
      <c r="A1288" t="s">
        <v>455</v>
      </c>
      <c r="B1288" t="s">
        <v>456</v>
      </c>
      <c r="C1288" t="s">
        <v>457</v>
      </c>
      <c r="D1288" t="s">
        <v>930</v>
      </c>
      <c r="E1288" t="s">
        <v>39</v>
      </c>
      <c r="F1288" t="s">
        <v>459</v>
      </c>
      <c r="G1288" t="s">
        <v>487</v>
      </c>
      <c r="H1288" t="s">
        <v>931</v>
      </c>
      <c r="I1288" t="s">
        <v>41</v>
      </c>
      <c r="J1288" t="s">
        <v>131</v>
      </c>
      <c r="K1288" s="13">
        <v>1.8199999999999999E-5</v>
      </c>
      <c r="L1288" t="s">
        <v>461</v>
      </c>
      <c r="O1288" t="s">
        <v>462</v>
      </c>
      <c r="Q1288" t="str">
        <f>IFERROR(VLOOKUP($J$2:$J$12502,Pollutant_mapping!$A$2:$B$9,2, FALSE),"")</f>
        <v/>
      </c>
    </row>
    <row r="1289" spans="1:17" hidden="1">
      <c r="A1289" t="s">
        <v>455</v>
      </c>
      <c r="B1289" t="s">
        <v>456</v>
      </c>
      <c r="C1289" t="s">
        <v>457</v>
      </c>
      <c r="D1289" t="s">
        <v>930</v>
      </c>
      <c r="E1289" t="s">
        <v>39</v>
      </c>
      <c r="F1289" t="s">
        <v>459</v>
      </c>
      <c r="G1289" t="s">
        <v>487</v>
      </c>
      <c r="H1289" t="s">
        <v>932</v>
      </c>
      <c r="I1289" t="s">
        <v>41</v>
      </c>
      <c r="J1289" t="s">
        <v>131</v>
      </c>
      <c r="K1289" s="13">
        <v>1.8199999999999999E-5</v>
      </c>
      <c r="L1289" t="s">
        <v>461</v>
      </c>
      <c r="O1289" t="s">
        <v>462</v>
      </c>
      <c r="Q1289" t="str">
        <f>IFERROR(VLOOKUP($J$2:$J$12502,Pollutant_mapping!$A$2:$B$9,2, FALSE),"")</f>
        <v/>
      </c>
    </row>
    <row r="1290" spans="1:17" hidden="1">
      <c r="A1290" t="s">
        <v>455</v>
      </c>
      <c r="B1290" t="s">
        <v>456</v>
      </c>
      <c r="C1290" t="s">
        <v>457</v>
      </c>
      <c r="D1290" t="s">
        <v>478</v>
      </c>
      <c r="E1290" t="s">
        <v>39</v>
      </c>
      <c r="F1290" t="s">
        <v>459</v>
      </c>
      <c r="G1290" t="s">
        <v>475</v>
      </c>
      <c r="H1290" t="s">
        <v>479</v>
      </c>
      <c r="I1290" t="s">
        <v>41</v>
      </c>
      <c r="J1290" t="s">
        <v>131</v>
      </c>
      <c r="K1290" s="13">
        <v>1.8199999999999999E-5</v>
      </c>
      <c r="L1290" t="s">
        <v>461</v>
      </c>
      <c r="O1290" t="s">
        <v>462</v>
      </c>
      <c r="Q1290" t="str">
        <f>IFERROR(VLOOKUP($J$2:$J$12502,Pollutant_mapping!$A$2:$B$9,2, FALSE),"")</f>
        <v/>
      </c>
    </row>
    <row r="1291" spans="1:17" hidden="1">
      <c r="A1291" t="s">
        <v>455</v>
      </c>
      <c r="B1291" t="s">
        <v>456</v>
      </c>
      <c r="C1291" t="s">
        <v>457</v>
      </c>
      <c r="D1291" t="s">
        <v>933</v>
      </c>
      <c r="E1291" t="s">
        <v>39</v>
      </c>
      <c r="F1291" t="s">
        <v>459</v>
      </c>
      <c r="G1291" t="s">
        <v>475</v>
      </c>
      <c r="H1291" t="s">
        <v>792</v>
      </c>
      <c r="I1291" t="s">
        <v>41</v>
      </c>
      <c r="J1291" t="s">
        <v>131</v>
      </c>
      <c r="K1291" s="13">
        <v>1.8199999999999999E-5</v>
      </c>
      <c r="L1291" t="s">
        <v>461</v>
      </c>
      <c r="O1291" t="s">
        <v>462</v>
      </c>
      <c r="Q1291" t="str">
        <f>IFERROR(VLOOKUP($J$2:$J$12502,Pollutant_mapping!$A$2:$B$9,2, FALSE),"")</f>
        <v/>
      </c>
    </row>
    <row r="1292" spans="1:17" hidden="1">
      <c r="A1292" t="s">
        <v>455</v>
      </c>
      <c r="B1292" t="s">
        <v>456</v>
      </c>
      <c r="C1292" t="s">
        <v>457</v>
      </c>
      <c r="D1292" t="s">
        <v>934</v>
      </c>
      <c r="E1292" t="s">
        <v>39</v>
      </c>
      <c r="F1292" t="s">
        <v>459</v>
      </c>
      <c r="G1292" t="s">
        <v>475</v>
      </c>
      <c r="H1292" t="s">
        <v>794</v>
      </c>
      <c r="I1292" t="s">
        <v>41</v>
      </c>
      <c r="J1292" t="s">
        <v>131</v>
      </c>
      <c r="K1292" s="13">
        <v>1.8199999999999999E-5</v>
      </c>
      <c r="L1292" t="s">
        <v>461</v>
      </c>
      <c r="O1292" t="s">
        <v>462</v>
      </c>
      <c r="Q1292" t="str">
        <f>IFERROR(VLOOKUP($J$2:$J$12502,Pollutant_mapping!$A$2:$B$9,2, FALSE),"")</f>
        <v/>
      </c>
    </row>
    <row r="1293" spans="1:17" hidden="1">
      <c r="A1293" t="s">
        <v>455</v>
      </c>
      <c r="B1293" t="s">
        <v>456</v>
      </c>
      <c r="C1293" t="s">
        <v>457</v>
      </c>
      <c r="D1293" t="s">
        <v>935</v>
      </c>
      <c r="E1293" t="s">
        <v>39</v>
      </c>
      <c r="F1293" t="s">
        <v>459</v>
      </c>
      <c r="G1293" t="s">
        <v>475</v>
      </c>
      <c r="H1293" t="s">
        <v>796</v>
      </c>
      <c r="I1293" t="s">
        <v>41</v>
      </c>
      <c r="J1293" t="s">
        <v>131</v>
      </c>
      <c r="K1293" s="13">
        <v>1.8199999999999999E-5</v>
      </c>
      <c r="L1293" t="s">
        <v>461</v>
      </c>
      <c r="O1293" t="s">
        <v>462</v>
      </c>
      <c r="Q1293" t="str">
        <f>IFERROR(VLOOKUP($J$2:$J$12502,Pollutant_mapping!$A$2:$B$9,2, FALSE),"")</f>
        <v/>
      </c>
    </row>
    <row r="1294" spans="1:17" hidden="1">
      <c r="A1294" t="s">
        <v>455</v>
      </c>
      <c r="B1294" t="s">
        <v>456</v>
      </c>
      <c r="C1294" t="s">
        <v>457</v>
      </c>
      <c r="D1294" t="s">
        <v>936</v>
      </c>
      <c r="E1294" t="s">
        <v>39</v>
      </c>
      <c r="F1294" t="s">
        <v>459</v>
      </c>
      <c r="G1294" t="s">
        <v>475</v>
      </c>
      <c r="H1294" t="s">
        <v>798</v>
      </c>
      <c r="I1294" t="s">
        <v>41</v>
      </c>
      <c r="J1294" t="s">
        <v>131</v>
      </c>
      <c r="K1294" s="13">
        <v>1.8199999999999999E-5</v>
      </c>
      <c r="L1294" t="s">
        <v>461</v>
      </c>
      <c r="O1294" t="s">
        <v>462</v>
      </c>
      <c r="Q1294" t="str">
        <f>IFERROR(VLOOKUP($J$2:$J$12502,Pollutant_mapping!$A$2:$B$9,2, FALSE),"")</f>
        <v/>
      </c>
    </row>
    <row r="1295" spans="1:17" hidden="1">
      <c r="A1295" t="s">
        <v>455</v>
      </c>
      <c r="B1295" t="s">
        <v>456</v>
      </c>
      <c r="C1295" t="s">
        <v>457</v>
      </c>
      <c r="D1295" t="s">
        <v>937</v>
      </c>
      <c r="E1295" t="s">
        <v>39</v>
      </c>
      <c r="F1295" t="s">
        <v>459</v>
      </c>
      <c r="G1295" t="s">
        <v>475</v>
      </c>
      <c r="H1295" t="s">
        <v>800</v>
      </c>
      <c r="I1295" t="s">
        <v>41</v>
      </c>
      <c r="J1295" t="s">
        <v>131</v>
      </c>
      <c r="K1295" s="13">
        <v>1.8199999999999999E-5</v>
      </c>
      <c r="L1295" t="s">
        <v>461</v>
      </c>
      <c r="O1295" t="s">
        <v>462</v>
      </c>
      <c r="Q1295" t="str">
        <f>IFERROR(VLOOKUP($J$2:$J$12502,Pollutant_mapping!$A$2:$B$9,2, FALSE),"")</f>
        <v/>
      </c>
    </row>
    <row r="1296" spans="1:17" hidden="1">
      <c r="A1296" t="s">
        <v>455</v>
      </c>
      <c r="B1296" t="s">
        <v>456</v>
      </c>
      <c r="C1296" t="s">
        <v>457</v>
      </c>
      <c r="D1296" t="s">
        <v>938</v>
      </c>
      <c r="E1296" t="s">
        <v>39</v>
      </c>
      <c r="F1296" t="s">
        <v>459</v>
      </c>
      <c r="G1296" t="s">
        <v>475</v>
      </c>
      <c r="H1296" t="s">
        <v>802</v>
      </c>
      <c r="I1296" t="s">
        <v>41</v>
      </c>
      <c r="J1296" t="s">
        <v>131</v>
      </c>
      <c r="K1296" s="13">
        <v>1.8199999999999999E-5</v>
      </c>
      <c r="L1296" t="s">
        <v>461</v>
      </c>
      <c r="O1296" t="s">
        <v>462</v>
      </c>
      <c r="Q1296" t="str">
        <f>IFERROR(VLOOKUP($J$2:$J$12502,Pollutant_mapping!$A$2:$B$9,2, FALSE),"")</f>
        <v/>
      </c>
    </row>
    <row r="1297" spans="1:17" hidden="1">
      <c r="A1297" t="s">
        <v>455</v>
      </c>
      <c r="B1297" t="s">
        <v>456</v>
      </c>
      <c r="C1297" t="s">
        <v>457</v>
      </c>
      <c r="D1297" t="s">
        <v>939</v>
      </c>
      <c r="E1297" t="s">
        <v>39</v>
      </c>
      <c r="F1297" t="s">
        <v>459</v>
      </c>
      <c r="G1297" t="s">
        <v>475</v>
      </c>
      <c r="H1297" t="s">
        <v>804</v>
      </c>
      <c r="I1297" t="s">
        <v>41</v>
      </c>
      <c r="J1297" t="s">
        <v>131</v>
      </c>
      <c r="K1297" s="13">
        <v>1.8199999999999999E-5</v>
      </c>
      <c r="L1297" t="s">
        <v>461</v>
      </c>
      <c r="O1297" t="s">
        <v>462</v>
      </c>
      <c r="Q1297" t="str">
        <f>IFERROR(VLOOKUP($J$2:$J$12502,Pollutant_mapping!$A$2:$B$9,2, FALSE),"")</f>
        <v/>
      </c>
    </row>
    <row r="1298" spans="1:17" hidden="1">
      <c r="A1298" t="s">
        <v>455</v>
      </c>
      <c r="B1298" t="s">
        <v>456</v>
      </c>
      <c r="C1298" t="s">
        <v>457</v>
      </c>
      <c r="D1298" t="s">
        <v>940</v>
      </c>
      <c r="E1298" t="s">
        <v>39</v>
      </c>
      <c r="F1298" t="s">
        <v>459</v>
      </c>
      <c r="G1298" t="s">
        <v>475</v>
      </c>
      <c r="H1298" t="s">
        <v>806</v>
      </c>
      <c r="I1298" t="s">
        <v>41</v>
      </c>
      <c r="J1298" t="s">
        <v>131</v>
      </c>
      <c r="K1298" s="13">
        <v>1.8199999999999999E-5</v>
      </c>
      <c r="L1298" t="s">
        <v>461</v>
      </c>
      <c r="O1298" t="s">
        <v>462</v>
      </c>
      <c r="Q1298" t="str">
        <f>IFERROR(VLOOKUP($J$2:$J$12502,Pollutant_mapping!$A$2:$B$9,2, FALSE),"")</f>
        <v/>
      </c>
    </row>
    <row r="1299" spans="1:17" hidden="1">
      <c r="A1299" t="s">
        <v>455</v>
      </c>
      <c r="B1299" t="s">
        <v>456</v>
      </c>
      <c r="C1299" t="s">
        <v>457</v>
      </c>
      <c r="D1299" t="s">
        <v>480</v>
      </c>
      <c r="E1299" t="s">
        <v>39</v>
      </c>
      <c r="F1299" t="s">
        <v>459</v>
      </c>
      <c r="G1299" t="s">
        <v>475</v>
      </c>
      <c r="H1299" t="s">
        <v>481</v>
      </c>
      <c r="I1299" t="s">
        <v>41</v>
      </c>
      <c r="J1299" t="s">
        <v>131</v>
      </c>
      <c r="K1299" s="13">
        <v>1.8199999999999999E-5</v>
      </c>
      <c r="L1299" t="s">
        <v>461</v>
      </c>
      <c r="O1299" t="s">
        <v>462</v>
      </c>
      <c r="Q1299" t="str">
        <f>IFERROR(VLOOKUP($J$2:$J$12502,Pollutant_mapping!$A$2:$B$9,2, FALSE),"")</f>
        <v/>
      </c>
    </row>
    <row r="1300" spans="1:17" hidden="1">
      <c r="A1300" t="s">
        <v>455</v>
      </c>
      <c r="B1300" t="s">
        <v>456</v>
      </c>
      <c r="C1300" t="s">
        <v>457</v>
      </c>
      <c r="D1300" t="s">
        <v>941</v>
      </c>
      <c r="E1300" t="s">
        <v>39</v>
      </c>
      <c r="F1300" t="s">
        <v>459</v>
      </c>
      <c r="G1300" t="s">
        <v>475</v>
      </c>
      <c r="H1300" t="s">
        <v>809</v>
      </c>
      <c r="I1300" t="s">
        <v>41</v>
      </c>
      <c r="J1300" t="s">
        <v>131</v>
      </c>
      <c r="K1300" s="13">
        <v>1.8199999999999999E-5</v>
      </c>
      <c r="L1300" t="s">
        <v>461</v>
      </c>
      <c r="O1300" t="s">
        <v>462</v>
      </c>
      <c r="Q1300" t="str">
        <f>IFERROR(VLOOKUP($J$2:$J$12502,Pollutant_mapping!$A$2:$B$9,2, FALSE),"")</f>
        <v/>
      </c>
    </row>
    <row r="1301" spans="1:17" hidden="1">
      <c r="A1301" t="s">
        <v>455</v>
      </c>
      <c r="B1301" t="s">
        <v>456</v>
      </c>
      <c r="C1301" t="s">
        <v>457</v>
      </c>
      <c r="D1301" t="s">
        <v>942</v>
      </c>
      <c r="E1301" t="s">
        <v>39</v>
      </c>
      <c r="F1301" t="s">
        <v>459</v>
      </c>
      <c r="G1301" t="s">
        <v>475</v>
      </c>
      <c r="H1301" t="s">
        <v>811</v>
      </c>
      <c r="I1301" t="s">
        <v>41</v>
      </c>
      <c r="J1301" t="s">
        <v>131</v>
      </c>
      <c r="K1301" s="13">
        <v>1.8199999999999999E-5</v>
      </c>
      <c r="L1301" t="s">
        <v>461</v>
      </c>
      <c r="O1301" t="s">
        <v>462</v>
      </c>
      <c r="Q1301" t="str">
        <f>IFERROR(VLOOKUP($J$2:$J$12502,Pollutant_mapping!$A$2:$B$9,2, FALSE),"")</f>
        <v/>
      </c>
    </row>
    <row r="1302" spans="1:17" hidden="1">
      <c r="A1302" t="s">
        <v>455</v>
      </c>
      <c r="B1302" t="s">
        <v>456</v>
      </c>
      <c r="C1302" t="s">
        <v>457</v>
      </c>
      <c r="D1302" t="s">
        <v>943</v>
      </c>
      <c r="E1302" t="s">
        <v>39</v>
      </c>
      <c r="F1302" t="s">
        <v>459</v>
      </c>
      <c r="G1302" t="s">
        <v>475</v>
      </c>
      <c r="H1302" t="s">
        <v>813</v>
      </c>
      <c r="I1302" t="s">
        <v>41</v>
      </c>
      <c r="J1302" t="s">
        <v>131</v>
      </c>
      <c r="K1302" s="13">
        <v>1.8199999999999999E-5</v>
      </c>
      <c r="L1302" t="s">
        <v>461</v>
      </c>
      <c r="O1302" t="s">
        <v>462</v>
      </c>
      <c r="Q1302" t="str">
        <f>IFERROR(VLOOKUP($J$2:$J$12502,Pollutant_mapping!$A$2:$B$9,2, FALSE),"")</f>
        <v/>
      </c>
    </row>
    <row r="1303" spans="1:17" hidden="1">
      <c r="A1303" t="s">
        <v>455</v>
      </c>
      <c r="B1303" t="s">
        <v>456</v>
      </c>
      <c r="C1303" t="s">
        <v>457</v>
      </c>
      <c r="D1303" t="s">
        <v>944</v>
      </c>
      <c r="E1303" t="s">
        <v>39</v>
      </c>
      <c r="F1303" t="s">
        <v>459</v>
      </c>
      <c r="G1303" t="s">
        <v>475</v>
      </c>
      <c r="H1303" t="s">
        <v>815</v>
      </c>
      <c r="I1303" t="s">
        <v>41</v>
      </c>
      <c r="J1303" t="s">
        <v>131</v>
      </c>
      <c r="K1303" s="13">
        <v>1.8199999999999999E-5</v>
      </c>
      <c r="L1303" t="s">
        <v>461</v>
      </c>
      <c r="O1303" t="s">
        <v>462</v>
      </c>
      <c r="Q1303" t="str">
        <f>IFERROR(VLOOKUP($J$2:$J$12502,Pollutant_mapping!$A$2:$B$9,2, FALSE),"")</f>
        <v/>
      </c>
    </row>
    <row r="1304" spans="1:17" hidden="1">
      <c r="A1304" t="s">
        <v>455</v>
      </c>
      <c r="B1304" t="s">
        <v>456</v>
      </c>
      <c r="C1304" t="s">
        <v>457</v>
      </c>
      <c r="D1304" t="s">
        <v>945</v>
      </c>
      <c r="E1304" t="s">
        <v>39</v>
      </c>
      <c r="F1304" t="s">
        <v>459</v>
      </c>
      <c r="G1304" t="s">
        <v>475</v>
      </c>
      <c r="H1304" t="s">
        <v>817</v>
      </c>
      <c r="I1304" t="s">
        <v>41</v>
      </c>
      <c r="J1304" t="s">
        <v>131</v>
      </c>
      <c r="K1304" s="13">
        <v>1.8199999999999999E-5</v>
      </c>
      <c r="L1304" t="s">
        <v>461</v>
      </c>
      <c r="O1304" t="s">
        <v>462</v>
      </c>
      <c r="Q1304" t="str">
        <f>IFERROR(VLOOKUP($J$2:$J$12502,Pollutant_mapping!$A$2:$B$9,2, FALSE),"")</f>
        <v/>
      </c>
    </row>
    <row r="1305" spans="1:17" hidden="1">
      <c r="A1305" t="s">
        <v>455</v>
      </c>
      <c r="B1305" t="s">
        <v>456</v>
      </c>
      <c r="C1305" t="s">
        <v>457</v>
      </c>
      <c r="D1305" t="s">
        <v>946</v>
      </c>
      <c r="E1305" t="s">
        <v>39</v>
      </c>
      <c r="F1305" t="s">
        <v>459</v>
      </c>
      <c r="G1305" t="s">
        <v>475</v>
      </c>
      <c r="H1305" t="s">
        <v>819</v>
      </c>
      <c r="I1305" t="s">
        <v>41</v>
      </c>
      <c r="J1305" t="s">
        <v>131</v>
      </c>
      <c r="K1305" s="13">
        <v>1.8199999999999999E-5</v>
      </c>
      <c r="L1305" t="s">
        <v>461</v>
      </c>
      <c r="O1305" t="s">
        <v>462</v>
      </c>
      <c r="Q1305" t="str">
        <f>IFERROR(VLOOKUP($J$2:$J$12502,Pollutant_mapping!$A$2:$B$9,2, FALSE),"")</f>
        <v/>
      </c>
    </row>
    <row r="1306" spans="1:17" hidden="1">
      <c r="A1306" t="s">
        <v>455</v>
      </c>
      <c r="B1306" t="s">
        <v>456</v>
      </c>
      <c r="C1306" t="s">
        <v>457</v>
      </c>
      <c r="D1306" t="s">
        <v>947</v>
      </c>
      <c r="E1306" t="s">
        <v>39</v>
      </c>
      <c r="F1306" t="s">
        <v>459</v>
      </c>
      <c r="G1306" t="s">
        <v>475</v>
      </c>
      <c r="H1306" t="s">
        <v>821</v>
      </c>
      <c r="I1306" t="s">
        <v>41</v>
      </c>
      <c r="J1306" t="s">
        <v>131</v>
      </c>
      <c r="K1306" s="13">
        <v>1.8199999999999999E-5</v>
      </c>
      <c r="L1306" t="s">
        <v>461</v>
      </c>
      <c r="O1306" t="s">
        <v>462</v>
      </c>
      <c r="Q1306" t="str">
        <f>IFERROR(VLOOKUP($J$2:$J$12502,Pollutant_mapping!$A$2:$B$9,2, FALSE),"")</f>
        <v/>
      </c>
    </row>
    <row r="1307" spans="1:17" hidden="1">
      <c r="A1307" t="s">
        <v>455</v>
      </c>
      <c r="B1307" t="s">
        <v>456</v>
      </c>
      <c r="C1307" t="s">
        <v>457</v>
      </c>
      <c r="D1307" t="s">
        <v>948</v>
      </c>
      <c r="E1307" t="s">
        <v>39</v>
      </c>
      <c r="F1307" t="s">
        <v>459</v>
      </c>
      <c r="G1307" t="s">
        <v>475</v>
      </c>
      <c r="H1307" t="s">
        <v>823</v>
      </c>
      <c r="I1307" t="s">
        <v>41</v>
      </c>
      <c r="J1307" t="s">
        <v>131</v>
      </c>
      <c r="K1307" s="13">
        <v>1.8199999999999999E-5</v>
      </c>
      <c r="L1307" t="s">
        <v>461</v>
      </c>
      <c r="O1307" t="s">
        <v>462</v>
      </c>
      <c r="Q1307" t="str">
        <f>IFERROR(VLOOKUP($J$2:$J$12502,Pollutant_mapping!$A$2:$B$9,2, FALSE),"")</f>
        <v/>
      </c>
    </row>
    <row r="1308" spans="1:17" hidden="1">
      <c r="A1308" t="s">
        <v>455</v>
      </c>
      <c r="B1308" t="s">
        <v>456</v>
      </c>
      <c r="C1308" t="s">
        <v>457</v>
      </c>
      <c r="D1308" t="s">
        <v>949</v>
      </c>
      <c r="E1308" t="s">
        <v>39</v>
      </c>
      <c r="F1308" t="s">
        <v>459</v>
      </c>
      <c r="G1308" t="s">
        <v>475</v>
      </c>
      <c r="H1308" t="s">
        <v>825</v>
      </c>
      <c r="I1308" t="s">
        <v>41</v>
      </c>
      <c r="J1308" t="s">
        <v>131</v>
      </c>
      <c r="K1308" s="13">
        <v>1.8199999999999999E-5</v>
      </c>
      <c r="L1308" t="s">
        <v>461</v>
      </c>
      <c r="O1308" t="s">
        <v>462</v>
      </c>
      <c r="Q1308" t="str">
        <f>IFERROR(VLOOKUP($J$2:$J$12502,Pollutant_mapping!$A$2:$B$9,2, FALSE),"")</f>
        <v/>
      </c>
    </row>
    <row r="1309" spans="1:17" hidden="1">
      <c r="A1309" t="s">
        <v>455</v>
      </c>
      <c r="B1309" t="s">
        <v>456</v>
      </c>
      <c r="C1309" t="s">
        <v>457</v>
      </c>
      <c r="D1309" t="s">
        <v>950</v>
      </c>
      <c r="E1309" t="s">
        <v>39</v>
      </c>
      <c r="F1309" t="s">
        <v>459</v>
      </c>
      <c r="G1309" t="s">
        <v>475</v>
      </c>
      <c r="H1309" t="s">
        <v>827</v>
      </c>
      <c r="I1309" t="s">
        <v>41</v>
      </c>
      <c r="J1309" t="s">
        <v>131</v>
      </c>
      <c r="K1309" s="13">
        <v>1.8199999999999999E-5</v>
      </c>
      <c r="L1309" t="s">
        <v>461</v>
      </c>
      <c r="O1309" t="s">
        <v>462</v>
      </c>
      <c r="Q1309" t="str">
        <f>IFERROR(VLOOKUP($J$2:$J$12502,Pollutant_mapping!$A$2:$B$9,2, FALSE),"")</f>
        <v/>
      </c>
    </row>
    <row r="1310" spans="1:17" hidden="1">
      <c r="A1310" t="s">
        <v>455</v>
      </c>
      <c r="B1310" t="s">
        <v>456</v>
      </c>
      <c r="C1310" t="s">
        <v>457</v>
      </c>
      <c r="D1310" t="s">
        <v>951</v>
      </c>
      <c r="E1310" t="s">
        <v>39</v>
      </c>
      <c r="F1310" t="s">
        <v>459</v>
      </c>
      <c r="G1310" t="s">
        <v>475</v>
      </c>
      <c r="H1310" t="s">
        <v>829</v>
      </c>
      <c r="I1310" t="s">
        <v>41</v>
      </c>
      <c r="J1310" t="s">
        <v>131</v>
      </c>
      <c r="K1310" s="13">
        <v>1.8199999999999999E-5</v>
      </c>
      <c r="L1310" t="s">
        <v>461</v>
      </c>
      <c r="O1310" t="s">
        <v>462</v>
      </c>
      <c r="Q1310" t="str">
        <f>IFERROR(VLOOKUP($J$2:$J$12502,Pollutant_mapping!$A$2:$B$9,2, FALSE),"")</f>
        <v/>
      </c>
    </row>
    <row r="1311" spans="1:17" hidden="1">
      <c r="A1311" t="s">
        <v>455</v>
      </c>
      <c r="B1311" t="s">
        <v>456</v>
      </c>
      <c r="C1311" t="s">
        <v>457</v>
      </c>
      <c r="D1311" t="s">
        <v>952</v>
      </c>
      <c r="E1311" t="s">
        <v>39</v>
      </c>
      <c r="F1311" t="s">
        <v>459</v>
      </c>
      <c r="G1311" t="s">
        <v>475</v>
      </c>
      <c r="H1311" t="s">
        <v>831</v>
      </c>
      <c r="I1311" t="s">
        <v>41</v>
      </c>
      <c r="J1311" t="s">
        <v>131</v>
      </c>
      <c r="K1311" s="13">
        <v>1.8199999999999999E-5</v>
      </c>
      <c r="L1311" t="s">
        <v>461</v>
      </c>
      <c r="O1311" t="s">
        <v>462</v>
      </c>
      <c r="Q1311" t="str">
        <f>IFERROR(VLOOKUP($J$2:$J$12502,Pollutant_mapping!$A$2:$B$9,2, FALSE),"")</f>
        <v/>
      </c>
    </row>
    <row r="1312" spans="1:17" hidden="1">
      <c r="A1312" t="s">
        <v>455</v>
      </c>
      <c r="B1312" t="s">
        <v>456</v>
      </c>
      <c r="C1312" t="s">
        <v>457</v>
      </c>
      <c r="D1312" t="s">
        <v>953</v>
      </c>
      <c r="E1312" t="s">
        <v>39</v>
      </c>
      <c r="F1312" t="s">
        <v>459</v>
      </c>
      <c r="G1312" t="s">
        <v>475</v>
      </c>
      <c r="H1312" t="s">
        <v>833</v>
      </c>
      <c r="I1312" t="s">
        <v>41</v>
      </c>
      <c r="J1312" t="s">
        <v>131</v>
      </c>
      <c r="K1312" s="13">
        <v>1.8199999999999999E-5</v>
      </c>
      <c r="L1312" t="s">
        <v>461</v>
      </c>
      <c r="O1312" t="s">
        <v>462</v>
      </c>
      <c r="Q1312" t="str">
        <f>IFERROR(VLOOKUP($J$2:$J$12502,Pollutant_mapping!$A$2:$B$9,2, FALSE),"")</f>
        <v/>
      </c>
    </row>
    <row r="1313" spans="1:17" hidden="1">
      <c r="A1313" t="s">
        <v>455</v>
      </c>
      <c r="B1313" t="s">
        <v>456</v>
      </c>
      <c r="C1313" t="s">
        <v>457</v>
      </c>
      <c r="D1313" t="s">
        <v>954</v>
      </c>
      <c r="E1313" t="s">
        <v>39</v>
      </c>
      <c r="F1313" t="s">
        <v>459</v>
      </c>
      <c r="G1313" t="s">
        <v>562</v>
      </c>
      <c r="H1313" t="s">
        <v>955</v>
      </c>
      <c r="I1313" t="s">
        <v>41</v>
      </c>
      <c r="J1313" t="s">
        <v>131</v>
      </c>
      <c r="K1313" s="13">
        <v>1.8199999999999999E-5</v>
      </c>
      <c r="L1313" t="s">
        <v>461</v>
      </c>
      <c r="O1313" t="s">
        <v>462</v>
      </c>
      <c r="Q1313" t="str">
        <f>IFERROR(VLOOKUP($J$2:$J$12502,Pollutant_mapping!$A$2:$B$9,2, FALSE),"")</f>
        <v/>
      </c>
    </row>
    <row r="1314" spans="1:17" hidden="1">
      <c r="A1314" t="s">
        <v>455</v>
      </c>
      <c r="B1314" t="s">
        <v>456</v>
      </c>
      <c r="C1314" t="s">
        <v>457</v>
      </c>
      <c r="D1314" t="s">
        <v>956</v>
      </c>
      <c r="E1314" t="s">
        <v>39</v>
      </c>
      <c r="F1314" t="s">
        <v>459</v>
      </c>
      <c r="G1314" t="s">
        <v>496</v>
      </c>
      <c r="H1314" t="s">
        <v>957</v>
      </c>
      <c r="I1314" t="s">
        <v>41</v>
      </c>
      <c r="J1314" t="s">
        <v>131</v>
      </c>
      <c r="K1314" s="13">
        <v>1.8199999999999999E-5</v>
      </c>
      <c r="L1314" t="s">
        <v>461</v>
      </c>
      <c r="O1314" t="s">
        <v>462</v>
      </c>
      <c r="Q1314" t="str">
        <f>IFERROR(VLOOKUP($J$2:$J$12502,Pollutant_mapping!$A$2:$B$9,2, FALSE),"")</f>
        <v/>
      </c>
    </row>
    <row r="1315" spans="1:17" hidden="1">
      <c r="A1315" t="s">
        <v>455</v>
      </c>
      <c r="B1315" t="s">
        <v>456</v>
      </c>
      <c r="C1315" t="s">
        <v>457</v>
      </c>
      <c r="D1315" t="s">
        <v>958</v>
      </c>
      <c r="E1315" t="s">
        <v>39</v>
      </c>
      <c r="F1315" t="s">
        <v>459</v>
      </c>
      <c r="G1315" t="s">
        <v>496</v>
      </c>
      <c r="H1315" t="s">
        <v>959</v>
      </c>
      <c r="I1315" t="s">
        <v>41</v>
      </c>
      <c r="J1315" t="s">
        <v>131</v>
      </c>
      <c r="K1315" s="13">
        <v>1.8199999999999999E-5</v>
      </c>
      <c r="L1315" t="s">
        <v>461</v>
      </c>
      <c r="O1315" t="s">
        <v>462</v>
      </c>
      <c r="Q1315" t="str">
        <f>IFERROR(VLOOKUP($J$2:$J$12502,Pollutant_mapping!$A$2:$B$9,2, FALSE),"")</f>
        <v/>
      </c>
    </row>
    <row r="1316" spans="1:17" hidden="1">
      <c r="A1316" t="s">
        <v>455</v>
      </c>
      <c r="B1316" t="s">
        <v>456</v>
      </c>
      <c r="C1316" t="s">
        <v>457</v>
      </c>
      <c r="D1316" t="s">
        <v>960</v>
      </c>
      <c r="E1316" t="s">
        <v>39</v>
      </c>
      <c r="F1316" t="s">
        <v>459</v>
      </c>
      <c r="G1316" t="s">
        <v>496</v>
      </c>
      <c r="H1316" t="s">
        <v>961</v>
      </c>
      <c r="I1316" t="s">
        <v>41</v>
      </c>
      <c r="J1316" t="s">
        <v>131</v>
      </c>
      <c r="K1316" s="13">
        <v>1.8199999999999999E-5</v>
      </c>
      <c r="L1316" t="s">
        <v>461</v>
      </c>
      <c r="O1316" t="s">
        <v>462</v>
      </c>
      <c r="Q1316" t="str">
        <f>IFERROR(VLOOKUP($J$2:$J$12502,Pollutant_mapping!$A$2:$B$9,2, FALSE),"")</f>
        <v/>
      </c>
    </row>
    <row r="1317" spans="1:17" hidden="1">
      <c r="A1317" t="s">
        <v>455</v>
      </c>
      <c r="B1317" t="s">
        <v>456</v>
      </c>
      <c r="C1317" t="s">
        <v>457</v>
      </c>
      <c r="D1317" t="s">
        <v>482</v>
      </c>
      <c r="E1317" t="s">
        <v>39</v>
      </c>
      <c r="F1317" t="s">
        <v>459</v>
      </c>
      <c r="G1317" t="s">
        <v>297</v>
      </c>
      <c r="H1317" t="s">
        <v>460</v>
      </c>
      <c r="I1317" t="s">
        <v>41</v>
      </c>
      <c r="J1317" t="s">
        <v>131</v>
      </c>
      <c r="K1317" s="13">
        <v>1.8199999999999999E-5</v>
      </c>
      <c r="L1317" t="s">
        <v>461</v>
      </c>
      <c r="O1317" t="s">
        <v>462</v>
      </c>
      <c r="Q1317" t="str">
        <f>IFERROR(VLOOKUP($J$2:$J$12502,Pollutant_mapping!$A$2:$B$9,2, FALSE),"")</f>
        <v/>
      </c>
    </row>
    <row r="1318" spans="1:17" hidden="1">
      <c r="A1318" t="s">
        <v>455</v>
      </c>
      <c r="B1318" t="s">
        <v>456</v>
      </c>
      <c r="C1318" t="s">
        <v>457</v>
      </c>
      <c r="D1318" t="s">
        <v>962</v>
      </c>
      <c r="E1318" t="s">
        <v>39</v>
      </c>
      <c r="F1318" t="s">
        <v>459</v>
      </c>
      <c r="G1318" t="s">
        <v>297</v>
      </c>
      <c r="H1318" t="s">
        <v>464</v>
      </c>
      <c r="I1318" t="s">
        <v>41</v>
      </c>
      <c r="J1318" t="s">
        <v>131</v>
      </c>
      <c r="K1318" s="13">
        <v>1.8199999999999999E-5</v>
      </c>
      <c r="L1318" t="s">
        <v>461</v>
      </c>
      <c r="O1318" t="s">
        <v>462</v>
      </c>
      <c r="Q1318" t="str">
        <f>IFERROR(VLOOKUP($J$2:$J$12502,Pollutant_mapping!$A$2:$B$9,2, FALSE),"")</f>
        <v/>
      </c>
    </row>
    <row r="1319" spans="1:17" hidden="1">
      <c r="A1319" t="s">
        <v>455</v>
      </c>
      <c r="B1319" t="s">
        <v>456</v>
      </c>
      <c r="C1319" t="s">
        <v>457</v>
      </c>
      <c r="D1319" t="s">
        <v>963</v>
      </c>
      <c r="E1319" t="s">
        <v>39</v>
      </c>
      <c r="F1319" t="s">
        <v>459</v>
      </c>
      <c r="G1319" t="s">
        <v>297</v>
      </c>
      <c r="H1319" t="s">
        <v>466</v>
      </c>
      <c r="I1319" t="s">
        <v>41</v>
      </c>
      <c r="J1319" t="s">
        <v>131</v>
      </c>
      <c r="K1319" s="13">
        <v>1.8199999999999999E-5</v>
      </c>
      <c r="L1319" t="s">
        <v>461</v>
      </c>
      <c r="O1319" t="s">
        <v>462</v>
      </c>
      <c r="Q1319" t="str">
        <f>IFERROR(VLOOKUP($J$2:$J$12502,Pollutant_mapping!$A$2:$B$9,2, FALSE),"")</f>
        <v/>
      </c>
    </row>
    <row r="1320" spans="1:17" hidden="1">
      <c r="A1320" t="s">
        <v>455</v>
      </c>
      <c r="B1320" t="s">
        <v>456</v>
      </c>
      <c r="C1320" t="s">
        <v>457</v>
      </c>
      <c r="D1320" t="s">
        <v>964</v>
      </c>
      <c r="E1320" t="s">
        <v>39</v>
      </c>
      <c r="F1320" t="s">
        <v>459</v>
      </c>
      <c r="G1320" t="s">
        <v>297</v>
      </c>
      <c r="H1320" t="s">
        <v>468</v>
      </c>
      <c r="I1320" t="s">
        <v>41</v>
      </c>
      <c r="J1320" t="s">
        <v>131</v>
      </c>
      <c r="K1320" s="13">
        <v>1.8199999999999999E-5</v>
      </c>
      <c r="L1320" t="s">
        <v>461</v>
      </c>
      <c r="O1320" t="s">
        <v>462</v>
      </c>
      <c r="Q1320" t="str">
        <f>IFERROR(VLOOKUP($J$2:$J$12502,Pollutant_mapping!$A$2:$B$9,2, FALSE),"")</f>
        <v/>
      </c>
    </row>
    <row r="1321" spans="1:17" hidden="1">
      <c r="A1321" t="s">
        <v>455</v>
      </c>
      <c r="B1321" t="s">
        <v>456</v>
      </c>
      <c r="C1321" t="s">
        <v>457</v>
      </c>
      <c r="D1321" t="s">
        <v>965</v>
      </c>
      <c r="E1321" t="s">
        <v>39</v>
      </c>
      <c r="F1321" t="s">
        <v>459</v>
      </c>
      <c r="G1321" t="s">
        <v>297</v>
      </c>
      <c r="H1321" t="s">
        <v>470</v>
      </c>
      <c r="I1321" t="s">
        <v>41</v>
      </c>
      <c r="J1321" t="s">
        <v>131</v>
      </c>
      <c r="K1321" s="13">
        <v>1.8199999999999999E-5</v>
      </c>
      <c r="L1321" t="s">
        <v>461</v>
      </c>
      <c r="O1321" t="s">
        <v>462</v>
      </c>
      <c r="Q1321" t="str">
        <f>IFERROR(VLOOKUP($J$2:$J$12502,Pollutant_mapping!$A$2:$B$9,2, FALSE),"")</f>
        <v/>
      </c>
    </row>
    <row r="1322" spans="1:17" hidden="1">
      <c r="A1322" t="s">
        <v>455</v>
      </c>
      <c r="B1322" t="s">
        <v>456</v>
      </c>
      <c r="C1322" t="s">
        <v>457</v>
      </c>
      <c r="D1322" t="s">
        <v>966</v>
      </c>
      <c r="E1322" t="s">
        <v>39</v>
      </c>
      <c r="F1322" t="s">
        <v>459</v>
      </c>
      <c r="G1322" t="s">
        <v>297</v>
      </c>
      <c r="H1322" t="s">
        <v>967</v>
      </c>
      <c r="I1322" t="s">
        <v>41</v>
      </c>
      <c r="J1322" t="s">
        <v>131</v>
      </c>
      <c r="K1322" s="13">
        <v>1.8199999999999999E-5</v>
      </c>
      <c r="L1322" t="s">
        <v>461</v>
      </c>
      <c r="O1322" t="s">
        <v>462</v>
      </c>
      <c r="Q1322" t="str">
        <f>IFERROR(VLOOKUP($J$2:$J$12502,Pollutant_mapping!$A$2:$B$9,2, FALSE),"")</f>
        <v/>
      </c>
    </row>
    <row r="1323" spans="1:17" hidden="1">
      <c r="A1323" t="s">
        <v>455</v>
      </c>
      <c r="B1323" t="s">
        <v>456</v>
      </c>
      <c r="C1323" t="s">
        <v>457</v>
      </c>
      <c r="D1323" t="s">
        <v>968</v>
      </c>
      <c r="E1323" t="s">
        <v>39</v>
      </c>
      <c r="F1323" t="s">
        <v>459</v>
      </c>
      <c r="G1323" t="s">
        <v>297</v>
      </c>
      <c r="H1323" t="s">
        <v>969</v>
      </c>
      <c r="I1323" t="s">
        <v>41</v>
      </c>
      <c r="J1323" t="s">
        <v>131</v>
      </c>
      <c r="K1323" s="13">
        <v>1.8199999999999999E-5</v>
      </c>
      <c r="L1323" t="s">
        <v>461</v>
      </c>
      <c r="O1323" t="s">
        <v>462</v>
      </c>
      <c r="Q1323" t="str">
        <f>IFERROR(VLOOKUP($J$2:$J$12502,Pollutant_mapping!$A$2:$B$9,2, FALSE),"")</f>
        <v/>
      </c>
    </row>
    <row r="1324" spans="1:17" hidden="1">
      <c r="A1324" t="s">
        <v>491</v>
      </c>
      <c r="B1324" t="s">
        <v>492</v>
      </c>
      <c r="C1324" t="s">
        <v>493</v>
      </c>
      <c r="D1324" t="s">
        <v>970</v>
      </c>
      <c r="E1324" t="s">
        <v>39</v>
      </c>
      <c r="F1324" t="s">
        <v>546</v>
      </c>
      <c r="G1324" t="s">
        <v>547</v>
      </c>
      <c r="H1324" t="s">
        <v>835</v>
      </c>
      <c r="I1324" t="s">
        <v>41</v>
      </c>
      <c r="J1324" t="s">
        <v>131</v>
      </c>
      <c r="K1324" s="13">
        <v>1.8199999999999999E-5</v>
      </c>
      <c r="L1324" t="s">
        <v>461</v>
      </c>
      <c r="O1324" t="s">
        <v>462</v>
      </c>
      <c r="Q1324" t="str">
        <f>IFERROR(VLOOKUP($J$2:$J$12502,Pollutant_mapping!$A$2:$B$9,2, FALSE),"")</f>
        <v/>
      </c>
    </row>
    <row r="1325" spans="1:17" hidden="1">
      <c r="A1325" t="s">
        <v>491</v>
      </c>
      <c r="B1325" t="s">
        <v>492</v>
      </c>
      <c r="C1325" t="s">
        <v>493</v>
      </c>
      <c r="D1325" t="s">
        <v>971</v>
      </c>
      <c r="E1325" t="s">
        <v>39</v>
      </c>
      <c r="F1325" t="s">
        <v>546</v>
      </c>
      <c r="G1325" t="s">
        <v>547</v>
      </c>
      <c r="H1325" t="s">
        <v>837</v>
      </c>
      <c r="I1325" t="s">
        <v>41</v>
      </c>
      <c r="J1325" t="s">
        <v>131</v>
      </c>
      <c r="K1325" s="13">
        <v>1.8199999999999999E-5</v>
      </c>
      <c r="L1325" t="s">
        <v>461</v>
      </c>
      <c r="O1325" t="s">
        <v>462</v>
      </c>
      <c r="Q1325" t="str">
        <f>IFERROR(VLOOKUP($J$2:$J$12502,Pollutant_mapping!$A$2:$B$9,2, FALSE),"")</f>
        <v/>
      </c>
    </row>
    <row r="1326" spans="1:17" hidden="1">
      <c r="A1326" t="s">
        <v>491</v>
      </c>
      <c r="B1326" t="s">
        <v>492</v>
      </c>
      <c r="C1326" t="s">
        <v>493</v>
      </c>
      <c r="D1326" t="s">
        <v>972</v>
      </c>
      <c r="E1326" t="s">
        <v>39</v>
      </c>
      <c r="F1326" t="s">
        <v>546</v>
      </c>
      <c r="G1326" t="s">
        <v>547</v>
      </c>
      <c r="H1326" t="s">
        <v>839</v>
      </c>
      <c r="I1326" t="s">
        <v>41</v>
      </c>
      <c r="J1326" t="s">
        <v>131</v>
      </c>
      <c r="K1326" s="13">
        <v>1.8199999999999999E-5</v>
      </c>
      <c r="L1326" t="s">
        <v>461</v>
      </c>
      <c r="O1326" t="s">
        <v>462</v>
      </c>
      <c r="Q1326" t="str">
        <f>IFERROR(VLOOKUP($J$2:$J$12502,Pollutant_mapping!$A$2:$B$9,2, FALSE),"")</f>
        <v/>
      </c>
    </row>
    <row r="1327" spans="1:17" hidden="1">
      <c r="A1327" t="s">
        <v>491</v>
      </c>
      <c r="B1327" t="s">
        <v>492</v>
      </c>
      <c r="C1327" t="s">
        <v>493</v>
      </c>
      <c r="D1327" t="s">
        <v>973</v>
      </c>
      <c r="E1327" t="s">
        <v>39</v>
      </c>
      <c r="F1327" t="s">
        <v>546</v>
      </c>
      <c r="G1327" t="s">
        <v>547</v>
      </c>
      <c r="H1327" t="s">
        <v>841</v>
      </c>
      <c r="I1327" t="s">
        <v>41</v>
      </c>
      <c r="J1327" t="s">
        <v>131</v>
      </c>
      <c r="K1327" s="13">
        <v>1.8199999999999999E-5</v>
      </c>
      <c r="L1327" t="s">
        <v>461</v>
      </c>
      <c r="O1327" t="s">
        <v>462</v>
      </c>
      <c r="Q1327" t="str">
        <f>IFERROR(VLOOKUP($J$2:$J$12502,Pollutant_mapping!$A$2:$B$9,2, FALSE),"")</f>
        <v/>
      </c>
    </row>
    <row r="1328" spans="1:17" hidden="1">
      <c r="A1328" t="s">
        <v>491</v>
      </c>
      <c r="B1328" t="s">
        <v>492</v>
      </c>
      <c r="C1328" t="s">
        <v>493</v>
      </c>
      <c r="D1328" t="s">
        <v>974</v>
      </c>
      <c r="E1328" t="s">
        <v>39</v>
      </c>
      <c r="F1328" t="s">
        <v>546</v>
      </c>
      <c r="G1328" t="s">
        <v>547</v>
      </c>
      <c r="H1328" t="s">
        <v>843</v>
      </c>
      <c r="I1328" t="s">
        <v>41</v>
      </c>
      <c r="J1328" t="s">
        <v>131</v>
      </c>
      <c r="K1328" s="13">
        <v>1.8199999999999999E-5</v>
      </c>
      <c r="L1328" t="s">
        <v>461</v>
      </c>
      <c r="O1328" t="s">
        <v>462</v>
      </c>
      <c r="Q1328" t="str">
        <f>IFERROR(VLOOKUP($J$2:$J$12502,Pollutant_mapping!$A$2:$B$9,2, FALSE),"")</f>
        <v/>
      </c>
    </row>
    <row r="1329" spans="1:17" hidden="1">
      <c r="A1329" t="s">
        <v>491</v>
      </c>
      <c r="B1329" t="s">
        <v>492</v>
      </c>
      <c r="C1329" t="s">
        <v>493</v>
      </c>
      <c r="D1329" t="s">
        <v>975</v>
      </c>
      <c r="E1329" t="s">
        <v>39</v>
      </c>
      <c r="F1329" t="s">
        <v>546</v>
      </c>
      <c r="G1329" t="s">
        <v>547</v>
      </c>
      <c r="H1329" t="s">
        <v>845</v>
      </c>
      <c r="I1329" t="s">
        <v>41</v>
      </c>
      <c r="J1329" t="s">
        <v>131</v>
      </c>
      <c r="K1329" s="13">
        <v>1.8199999999999999E-5</v>
      </c>
      <c r="L1329" t="s">
        <v>461</v>
      </c>
      <c r="O1329" t="s">
        <v>462</v>
      </c>
      <c r="Q1329" t="str">
        <f>IFERROR(VLOOKUP($J$2:$J$12502,Pollutant_mapping!$A$2:$B$9,2, FALSE),"")</f>
        <v/>
      </c>
    </row>
    <row r="1330" spans="1:17" hidden="1">
      <c r="A1330" t="s">
        <v>455</v>
      </c>
      <c r="B1330" t="s">
        <v>456</v>
      </c>
      <c r="C1330" t="s">
        <v>457</v>
      </c>
      <c r="D1330" t="s">
        <v>976</v>
      </c>
      <c r="E1330" t="s">
        <v>39</v>
      </c>
      <c r="F1330" t="s">
        <v>459</v>
      </c>
      <c r="G1330" t="s">
        <v>496</v>
      </c>
      <c r="H1330" t="s">
        <v>652</v>
      </c>
      <c r="I1330" t="s">
        <v>41</v>
      </c>
      <c r="J1330" t="s">
        <v>131</v>
      </c>
      <c r="K1330" s="13">
        <v>1.8199999999999999E-5</v>
      </c>
      <c r="L1330" t="s">
        <v>461</v>
      </c>
      <c r="O1330" t="s">
        <v>462</v>
      </c>
      <c r="Q1330" t="str">
        <f>IFERROR(VLOOKUP($J$2:$J$12502,Pollutant_mapping!$A$2:$B$9,2, FALSE),"")</f>
        <v/>
      </c>
    </row>
    <row r="1331" spans="1:17" hidden="1">
      <c r="A1331" t="s">
        <v>455</v>
      </c>
      <c r="B1331" t="s">
        <v>456</v>
      </c>
      <c r="C1331" t="s">
        <v>457</v>
      </c>
      <c r="D1331" t="s">
        <v>977</v>
      </c>
      <c r="E1331" t="s">
        <v>39</v>
      </c>
      <c r="F1331" t="s">
        <v>459</v>
      </c>
      <c r="G1331" t="s">
        <v>496</v>
      </c>
      <c r="H1331" t="s">
        <v>654</v>
      </c>
      <c r="I1331" t="s">
        <v>41</v>
      </c>
      <c r="J1331" t="s">
        <v>131</v>
      </c>
      <c r="K1331" s="13">
        <v>1.8199999999999999E-5</v>
      </c>
      <c r="L1331" t="s">
        <v>461</v>
      </c>
      <c r="O1331" t="s">
        <v>462</v>
      </c>
      <c r="Q1331" t="str">
        <f>IFERROR(VLOOKUP($J$2:$J$12502,Pollutant_mapping!$A$2:$B$9,2, FALSE),"")</f>
        <v/>
      </c>
    </row>
    <row r="1332" spans="1:17" hidden="1">
      <c r="A1332" t="s">
        <v>455</v>
      </c>
      <c r="B1332" t="s">
        <v>456</v>
      </c>
      <c r="C1332" t="s">
        <v>457</v>
      </c>
      <c r="D1332" t="s">
        <v>978</v>
      </c>
      <c r="E1332" t="s">
        <v>39</v>
      </c>
      <c r="F1332" t="s">
        <v>459</v>
      </c>
      <c r="G1332" t="s">
        <v>496</v>
      </c>
      <c r="H1332" t="s">
        <v>656</v>
      </c>
      <c r="I1332" t="s">
        <v>41</v>
      </c>
      <c r="J1332" t="s">
        <v>131</v>
      </c>
      <c r="K1332" s="13">
        <v>1.8199999999999999E-5</v>
      </c>
      <c r="L1332" t="s">
        <v>461</v>
      </c>
      <c r="O1332" t="s">
        <v>462</v>
      </c>
      <c r="Q1332" t="str">
        <f>IFERROR(VLOOKUP($J$2:$J$12502,Pollutant_mapping!$A$2:$B$9,2, FALSE),"")</f>
        <v/>
      </c>
    </row>
    <row r="1333" spans="1:17" hidden="1">
      <c r="A1333" t="s">
        <v>455</v>
      </c>
      <c r="B1333" t="s">
        <v>456</v>
      </c>
      <c r="C1333" t="s">
        <v>457</v>
      </c>
      <c r="D1333" t="s">
        <v>979</v>
      </c>
      <c r="E1333" t="s">
        <v>39</v>
      </c>
      <c r="F1333" t="s">
        <v>459</v>
      </c>
      <c r="G1333" t="s">
        <v>496</v>
      </c>
      <c r="H1333" t="s">
        <v>658</v>
      </c>
      <c r="I1333" t="s">
        <v>41</v>
      </c>
      <c r="J1333" t="s">
        <v>131</v>
      </c>
      <c r="K1333" s="13">
        <v>1.8199999999999999E-5</v>
      </c>
      <c r="L1333" t="s">
        <v>461</v>
      </c>
      <c r="O1333" t="s">
        <v>462</v>
      </c>
      <c r="Q1333" t="str">
        <f>IFERROR(VLOOKUP($J$2:$J$12502,Pollutant_mapping!$A$2:$B$9,2, FALSE),"")</f>
        <v/>
      </c>
    </row>
    <row r="1334" spans="1:17" hidden="1">
      <c r="A1334" t="s">
        <v>455</v>
      </c>
      <c r="B1334" t="s">
        <v>456</v>
      </c>
      <c r="C1334" t="s">
        <v>457</v>
      </c>
      <c r="D1334" t="s">
        <v>980</v>
      </c>
      <c r="E1334" t="s">
        <v>39</v>
      </c>
      <c r="F1334" t="s">
        <v>459</v>
      </c>
      <c r="G1334" t="s">
        <v>496</v>
      </c>
      <c r="H1334" t="s">
        <v>587</v>
      </c>
      <c r="I1334" t="s">
        <v>41</v>
      </c>
      <c r="J1334" t="s">
        <v>131</v>
      </c>
      <c r="K1334" s="13">
        <v>1.8199999999999999E-5</v>
      </c>
      <c r="L1334" t="s">
        <v>461</v>
      </c>
      <c r="O1334" t="s">
        <v>462</v>
      </c>
      <c r="Q1334" t="str">
        <f>IFERROR(VLOOKUP($J$2:$J$12502,Pollutant_mapping!$A$2:$B$9,2, FALSE),"")</f>
        <v/>
      </c>
    </row>
    <row r="1335" spans="1:17" hidden="1">
      <c r="A1335" t="s">
        <v>455</v>
      </c>
      <c r="B1335" t="s">
        <v>456</v>
      </c>
      <c r="C1335" t="s">
        <v>457</v>
      </c>
      <c r="D1335" t="s">
        <v>981</v>
      </c>
      <c r="E1335" t="s">
        <v>39</v>
      </c>
      <c r="F1335" t="s">
        <v>459</v>
      </c>
      <c r="G1335" t="s">
        <v>496</v>
      </c>
      <c r="H1335" t="s">
        <v>589</v>
      </c>
      <c r="I1335" t="s">
        <v>41</v>
      </c>
      <c r="J1335" t="s">
        <v>131</v>
      </c>
      <c r="K1335" s="13">
        <v>1.8199999999999999E-5</v>
      </c>
      <c r="L1335" t="s">
        <v>461</v>
      </c>
      <c r="O1335" t="s">
        <v>462</v>
      </c>
      <c r="Q1335" t="str">
        <f>IFERROR(VLOOKUP($J$2:$J$12502,Pollutant_mapping!$A$2:$B$9,2, FALSE),"")</f>
        <v/>
      </c>
    </row>
    <row r="1336" spans="1:17" hidden="1">
      <c r="A1336" t="s">
        <v>455</v>
      </c>
      <c r="B1336" t="s">
        <v>456</v>
      </c>
      <c r="C1336" t="s">
        <v>457</v>
      </c>
      <c r="D1336" t="s">
        <v>982</v>
      </c>
      <c r="E1336" t="s">
        <v>39</v>
      </c>
      <c r="F1336" t="s">
        <v>459</v>
      </c>
      <c r="G1336" t="s">
        <v>496</v>
      </c>
      <c r="H1336" t="s">
        <v>591</v>
      </c>
      <c r="I1336" t="s">
        <v>41</v>
      </c>
      <c r="J1336" t="s">
        <v>131</v>
      </c>
      <c r="K1336" s="13">
        <v>1.8199999999999999E-5</v>
      </c>
      <c r="L1336" t="s">
        <v>461</v>
      </c>
      <c r="O1336" t="s">
        <v>462</v>
      </c>
      <c r="Q1336" t="str">
        <f>IFERROR(VLOOKUP($J$2:$J$12502,Pollutant_mapping!$A$2:$B$9,2, FALSE),"")</f>
        <v/>
      </c>
    </row>
    <row r="1337" spans="1:17" hidden="1">
      <c r="A1337" t="s">
        <v>455</v>
      </c>
      <c r="B1337" t="s">
        <v>456</v>
      </c>
      <c r="C1337" t="s">
        <v>457</v>
      </c>
      <c r="D1337" t="s">
        <v>983</v>
      </c>
      <c r="E1337" t="s">
        <v>39</v>
      </c>
      <c r="F1337" t="s">
        <v>459</v>
      </c>
      <c r="G1337" t="s">
        <v>496</v>
      </c>
      <c r="H1337" t="s">
        <v>593</v>
      </c>
      <c r="I1337" t="s">
        <v>41</v>
      </c>
      <c r="J1337" t="s">
        <v>131</v>
      </c>
      <c r="K1337" s="13">
        <v>1.8199999999999999E-5</v>
      </c>
      <c r="L1337" t="s">
        <v>461</v>
      </c>
      <c r="O1337" t="s">
        <v>462</v>
      </c>
      <c r="Q1337" t="str">
        <f>IFERROR(VLOOKUP($J$2:$J$12502,Pollutant_mapping!$A$2:$B$9,2, FALSE),"")</f>
        <v/>
      </c>
    </row>
    <row r="1338" spans="1:17" hidden="1">
      <c r="A1338" t="s">
        <v>455</v>
      </c>
      <c r="B1338" t="s">
        <v>456</v>
      </c>
      <c r="C1338" t="s">
        <v>457</v>
      </c>
      <c r="D1338" t="s">
        <v>984</v>
      </c>
      <c r="E1338" t="s">
        <v>39</v>
      </c>
      <c r="F1338" t="s">
        <v>459</v>
      </c>
      <c r="G1338" t="s">
        <v>496</v>
      </c>
      <c r="H1338" t="s">
        <v>595</v>
      </c>
      <c r="I1338" t="s">
        <v>41</v>
      </c>
      <c r="J1338" t="s">
        <v>131</v>
      </c>
      <c r="K1338" s="13">
        <v>1.8199999999999999E-5</v>
      </c>
      <c r="L1338" t="s">
        <v>461</v>
      </c>
      <c r="O1338" t="s">
        <v>462</v>
      </c>
      <c r="Q1338" t="str">
        <f>IFERROR(VLOOKUP($J$2:$J$12502,Pollutant_mapping!$A$2:$B$9,2, FALSE),"")</f>
        <v/>
      </c>
    </row>
    <row r="1339" spans="1:17" hidden="1">
      <c r="A1339" t="s">
        <v>455</v>
      </c>
      <c r="B1339" t="s">
        <v>456</v>
      </c>
      <c r="C1339" t="s">
        <v>457</v>
      </c>
      <c r="D1339" t="s">
        <v>985</v>
      </c>
      <c r="E1339" t="s">
        <v>39</v>
      </c>
      <c r="F1339" t="s">
        <v>459</v>
      </c>
      <c r="G1339" t="s">
        <v>496</v>
      </c>
      <c r="H1339" t="s">
        <v>597</v>
      </c>
      <c r="I1339" t="s">
        <v>41</v>
      </c>
      <c r="J1339" t="s">
        <v>131</v>
      </c>
      <c r="K1339" s="13">
        <v>1.8199999999999999E-5</v>
      </c>
      <c r="L1339" t="s">
        <v>461</v>
      </c>
      <c r="O1339" t="s">
        <v>462</v>
      </c>
      <c r="Q1339" t="str">
        <f>IFERROR(VLOOKUP($J$2:$J$12502,Pollutant_mapping!$A$2:$B$9,2, FALSE),"")</f>
        <v/>
      </c>
    </row>
    <row r="1340" spans="1:17" hidden="1">
      <c r="A1340" t="s">
        <v>455</v>
      </c>
      <c r="B1340" t="s">
        <v>456</v>
      </c>
      <c r="C1340" t="s">
        <v>457</v>
      </c>
      <c r="D1340" t="s">
        <v>986</v>
      </c>
      <c r="E1340" t="s">
        <v>39</v>
      </c>
      <c r="F1340" t="s">
        <v>459</v>
      </c>
      <c r="G1340" t="s">
        <v>496</v>
      </c>
      <c r="H1340" t="s">
        <v>599</v>
      </c>
      <c r="I1340" t="s">
        <v>41</v>
      </c>
      <c r="J1340" t="s">
        <v>131</v>
      </c>
      <c r="K1340" s="13">
        <v>1.8199999999999999E-5</v>
      </c>
      <c r="L1340" t="s">
        <v>461</v>
      </c>
      <c r="O1340" t="s">
        <v>462</v>
      </c>
      <c r="Q1340" t="str">
        <f>IFERROR(VLOOKUP($J$2:$J$12502,Pollutant_mapping!$A$2:$B$9,2, FALSE),"")</f>
        <v/>
      </c>
    </row>
    <row r="1341" spans="1:17" hidden="1">
      <c r="A1341" t="s">
        <v>455</v>
      </c>
      <c r="B1341" t="s">
        <v>456</v>
      </c>
      <c r="C1341" t="s">
        <v>457</v>
      </c>
      <c r="D1341" t="s">
        <v>987</v>
      </c>
      <c r="E1341" t="s">
        <v>39</v>
      </c>
      <c r="F1341" t="s">
        <v>459</v>
      </c>
      <c r="G1341" t="s">
        <v>496</v>
      </c>
      <c r="H1341" t="s">
        <v>601</v>
      </c>
      <c r="I1341" t="s">
        <v>41</v>
      </c>
      <c r="J1341" t="s">
        <v>131</v>
      </c>
      <c r="K1341" s="13">
        <v>1.8199999999999999E-5</v>
      </c>
      <c r="L1341" t="s">
        <v>461</v>
      </c>
      <c r="O1341" t="s">
        <v>462</v>
      </c>
      <c r="Q1341" t="str">
        <f>IFERROR(VLOOKUP($J$2:$J$12502,Pollutant_mapping!$A$2:$B$9,2, FALSE),"")</f>
        <v/>
      </c>
    </row>
    <row r="1342" spans="1:17" hidden="1">
      <c r="A1342" t="s">
        <v>455</v>
      </c>
      <c r="B1342" t="s">
        <v>456</v>
      </c>
      <c r="C1342" t="s">
        <v>457</v>
      </c>
      <c r="D1342" t="s">
        <v>988</v>
      </c>
      <c r="E1342" t="s">
        <v>39</v>
      </c>
      <c r="F1342" t="s">
        <v>459</v>
      </c>
      <c r="G1342" t="s">
        <v>496</v>
      </c>
      <c r="H1342" t="s">
        <v>660</v>
      </c>
      <c r="I1342" t="s">
        <v>41</v>
      </c>
      <c r="J1342" t="s">
        <v>131</v>
      </c>
      <c r="K1342" s="13">
        <v>1.8199999999999999E-5</v>
      </c>
      <c r="L1342" t="s">
        <v>461</v>
      </c>
      <c r="O1342" t="s">
        <v>462</v>
      </c>
      <c r="Q1342" t="str">
        <f>IFERROR(VLOOKUP($J$2:$J$12502,Pollutant_mapping!$A$2:$B$9,2, FALSE),"")</f>
        <v/>
      </c>
    </row>
    <row r="1343" spans="1:17" hidden="1">
      <c r="A1343" t="s">
        <v>455</v>
      </c>
      <c r="B1343" t="s">
        <v>456</v>
      </c>
      <c r="C1343" t="s">
        <v>457</v>
      </c>
      <c r="D1343" t="s">
        <v>989</v>
      </c>
      <c r="E1343" t="s">
        <v>39</v>
      </c>
      <c r="F1343" t="s">
        <v>459</v>
      </c>
      <c r="G1343" t="s">
        <v>496</v>
      </c>
      <c r="H1343" t="s">
        <v>662</v>
      </c>
      <c r="I1343" t="s">
        <v>41</v>
      </c>
      <c r="J1343" t="s">
        <v>131</v>
      </c>
      <c r="K1343" s="13">
        <v>1.8199999999999999E-5</v>
      </c>
      <c r="L1343" t="s">
        <v>461</v>
      </c>
      <c r="O1343" t="s">
        <v>462</v>
      </c>
      <c r="Q1343" t="str">
        <f>IFERROR(VLOOKUP($J$2:$J$12502,Pollutant_mapping!$A$2:$B$9,2, FALSE),"")</f>
        <v/>
      </c>
    </row>
    <row r="1344" spans="1:17" hidden="1">
      <c r="A1344" t="s">
        <v>455</v>
      </c>
      <c r="B1344" t="s">
        <v>456</v>
      </c>
      <c r="C1344" t="s">
        <v>457</v>
      </c>
      <c r="D1344" t="s">
        <v>990</v>
      </c>
      <c r="E1344" t="s">
        <v>39</v>
      </c>
      <c r="F1344" t="s">
        <v>459</v>
      </c>
      <c r="G1344" t="s">
        <v>496</v>
      </c>
      <c r="H1344" t="s">
        <v>664</v>
      </c>
      <c r="I1344" t="s">
        <v>41</v>
      </c>
      <c r="J1344" t="s">
        <v>131</v>
      </c>
      <c r="K1344" s="13">
        <v>1.8199999999999999E-5</v>
      </c>
      <c r="L1344" t="s">
        <v>461</v>
      </c>
      <c r="O1344" t="s">
        <v>462</v>
      </c>
      <c r="Q1344" t="str">
        <f>IFERROR(VLOOKUP($J$2:$J$12502,Pollutant_mapping!$A$2:$B$9,2, FALSE),"")</f>
        <v/>
      </c>
    </row>
    <row r="1345" spans="1:17" hidden="1">
      <c r="A1345" t="s">
        <v>455</v>
      </c>
      <c r="B1345" t="s">
        <v>456</v>
      </c>
      <c r="C1345" t="s">
        <v>457</v>
      </c>
      <c r="D1345" t="s">
        <v>991</v>
      </c>
      <c r="E1345" t="s">
        <v>39</v>
      </c>
      <c r="F1345" t="s">
        <v>459</v>
      </c>
      <c r="G1345" t="s">
        <v>496</v>
      </c>
      <c r="H1345" t="s">
        <v>666</v>
      </c>
      <c r="I1345" t="s">
        <v>41</v>
      </c>
      <c r="J1345" t="s">
        <v>131</v>
      </c>
      <c r="K1345" s="13">
        <v>1.8199999999999999E-5</v>
      </c>
      <c r="L1345" t="s">
        <v>461</v>
      </c>
      <c r="O1345" t="s">
        <v>462</v>
      </c>
      <c r="Q1345" t="str">
        <f>IFERROR(VLOOKUP($J$2:$J$12502,Pollutant_mapping!$A$2:$B$9,2, FALSE),"")</f>
        <v/>
      </c>
    </row>
    <row r="1346" spans="1:17" hidden="1">
      <c r="A1346" t="s">
        <v>455</v>
      </c>
      <c r="B1346" t="s">
        <v>456</v>
      </c>
      <c r="C1346" t="s">
        <v>457</v>
      </c>
      <c r="D1346" t="s">
        <v>992</v>
      </c>
      <c r="E1346" t="s">
        <v>39</v>
      </c>
      <c r="F1346" t="s">
        <v>459</v>
      </c>
      <c r="G1346" t="s">
        <v>496</v>
      </c>
      <c r="H1346" t="s">
        <v>668</v>
      </c>
      <c r="I1346" t="s">
        <v>41</v>
      </c>
      <c r="J1346" t="s">
        <v>131</v>
      </c>
      <c r="K1346" s="13">
        <v>1.8199999999999999E-5</v>
      </c>
      <c r="L1346" t="s">
        <v>461</v>
      </c>
      <c r="O1346" t="s">
        <v>462</v>
      </c>
      <c r="Q1346" t="str">
        <f>IFERROR(VLOOKUP($J$2:$J$12502,Pollutant_mapping!$A$2:$B$9,2, FALSE),"")</f>
        <v/>
      </c>
    </row>
    <row r="1347" spans="1:17" hidden="1">
      <c r="A1347" t="s">
        <v>455</v>
      </c>
      <c r="B1347" t="s">
        <v>456</v>
      </c>
      <c r="C1347" t="s">
        <v>457</v>
      </c>
      <c r="D1347" t="s">
        <v>993</v>
      </c>
      <c r="E1347" t="s">
        <v>39</v>
      </c>
      <c r="F1347" t="s">
        <v>459</v>
      </c>
      <c r="G1347" t="s">
        <v>496</v>
      </c>
      <c r="H1347" t="s">
        <v>603</v>
      </c>
      <c r="I1347" t="s">
        <v>41</v>
      </c>
      <c r="J1347" t="s">
        <v>131</v>
      </c>
      <c r="K1347" s="13">
        <v>1.8199999999999999E-5</v>
      </c>
      <c r="L1347" t="s">
        <v>461</v>
      </c>
      <c r="O1347" t="s">
        <v>462</v>
      </c>
      <c r="Q1347" t="str">
        <f>IFERROR(VLOOKUP($J$2:$J$12502,Pollutant_mapping!$A$2:$B$9,2, FALSE),"")</f>
        <v/>
      </c>
    </row>
    <row r="1348" spans="1:17" hidden="1">
      <c r="A1348" t="s">
        <v>455</v>
      </c>
      <c r="B1348" t="s">
        <v>456</v>
      </c>
      <c r="C1348" t="s">
        <v>457</v>
      </c>
      <c r="D1348" t="s">
        <v>994</v>
      </c>
      <c r="E1348" t="s">
        <v>39</v>
      </c>
      <c r="F1348" t="s">
        <v>459</v>
      </c>
      <c r="G1348" t="s">
        <v>496</v>
      </c>
      <c r="H1348" t="s">
        <v>605</v>
      </c>
      <c r="I1348" t="s">
        <v>41</v>
      </c>
      <c r="J1348" t="s">
        <v>131</v>
      </c>
      <c r="K1348" s="13">
        <v>1.8199999999999999E-5</v>
      </c>
      <c r="L1348" t="s">
        <v>461</v>
      </c>
      <c r="O1348" t="s">
        <v>462</v>
      </c>
      <c r="Q1348" t="str">
        <f>IFERROR(VLOOKUP($J$2:$J$12502,Pollutant_mapping!$A$2:$B$9,2, FALSE),"")</f>
        <v/>
      </c>
    </row>
    <row r="1349" spans="1:17" hidden="1">
      <c r="A1349" t="s">
        <v>455</v>
      </c>
      <c r="B1349" t="s">
        <v>456</v>
      </c>
      <c r="C1349" t="s">
        <v>457</v>
      </c>
      <c r="D1349" t="s">
        <v>995</v>
      </c>
      <c r="E1349" t="s">
        <v>39</v>
      </c>
      <c r="F1349" t="s">
        <v>459</v>
      </c>
      <c r="G1349" t="s">
        <v>496</v>
      </c>
      <c r="H1349" t="s">
        <v>607</v>
      </c>
      <c r="I1349" t="s">
        <v>41</v>
      </c>
      <c r="J1349" t="s">
        <v>131</v>
      </c>
      <c r="K1349" s="13">
        <v>1.8199999999999999E-5</v>
      </c>
      <c r="L1349" t="s">
        <v>461</v>
      </c>
      <c r="O1349" t="s">
        <v>462</v>
      </c>
      <c r="Q1349" t="str">
        <f>IFERROR(VLOOKUP($J$2:$J$12502,Pollutant_mapping!$A$2:$B$9,2, FALSE),"")</f>
        <v/>
      </c>
    </row>
    <row r="1350" spans="1:17" hidden="1">
      <c r="A1350" t="s">
        <v>455</v>
      </c>
      <c r="B1350" t="s">
        <v>456</v>
      </c>
      <c r="C1350" t="s">
        <v>457</v>
      </c>
      <c r="D1350" t="s">
        <v>996</v>
      </c>
      <c r="E1350" t="s">
        <v>39</v>
      </c>
      <c r="F1350" t="s">
        <v>459</v>
      </c>
      <c r="G1350" t="s">
        <v>496</v>
      </c>
      <c r="H1350" t="s">
        <v>609</v>
      </c>
      <c r="I1350" t="s">
        <v>41</v>
      </c>
      <c r="J1350" t="s">
        <v>131</v>
      </c>
      <c r="K1350" s="13">
        <v>1.8199999999999999E-5</v>
      </c>
      <c r="L1350" t="s">
        <v>461</v>
      </c>
      <c r="O1350" t="s">
        <v>462</v>
      </c>
      <c r="Q1350" t="str">
        <f>IFERROR(VLOOKUP($J$2:$J$12502,Pollutant_mapping!$A$2:$B$9,2, FALSE),"")</f>
        <v/>
      </c>
    </row>
    <row r="1351" spans="1:17" hidden="1">
      <c r="A1351" t="s">
        <v>455</v>
      </c>
      <c r="B1351" t="s">
        <v>456</v>
      </c>
      <c r="C1351" t="s">
        <v>457</v>
      </c>
      <c r="D1351" t="s">
        <v>997</v>
      </c>
      <c r="E1351" t="s">
        <v>39</v>
      </c>
      <c r="F1351" t="s">
        <v>459</v>
      </c>
      <c r="G1351" t="s">
        <v>496</v>
      </c>
      <c r="H1351" t="s">
        <v>611</v>
      </c>
      <c r="I1351" t="s">
        <v>41</v>
      </c>
      <c r="J1351" t="s">
        <v>131</v>
      </c>
      <c r="K1351" s="13">
        <v>1.8199999999999999E-5</v>
      </c>
      <c r="L1351" t="s">
        <v>461</v>
      </c>
      <c r="O1351" t="s">
        <v>462</v>
      </c>
      <c r="Q1351" t="str">
        <f>IFERROR(VLOOKUP($J$2:$J$12502,Pollutant_mapping!$A$2:$B$9,2, FALSE),"")</f>
        <v/>
      </c>
    </row>
    <row r="1352" spans="1:17" hidden="1">
      <c r="A1352" t="s">
        <v>455</v>
      </c>
      <c r="B1352" t="s">
        <v>456</v>
      </c>
      <c r="C1352" t="s">
        <v>457</v>
      </c>
      <c r="D1352" t="s">
        <v>998</v>
      </c>
      <c r="E1352" t="s">
        <v>39</v>
      </c>
      <c r="F1352" t="s">
        <v>459</v>
      </c>
      <c r="G1352" t="s">
        <v>496</v>
      </c>
      <c r="H1352" t="s">
        <v>613</v>
      </c>
      <c r="I1352" t="s">
        <v>41</v>
      </c>
      <c r="J1352" t="s">
        <v>131</v>
      </c>
      <c r="K1352" s="13">
        <v>1.8199999999999999E-5</v>
      </c>
      <c r="L1352" t="s">
        <v>461</v>
      </c>
      <c r="O1352" t="s">
        <v>462</v>
      </c>
      <c r="Q1352" t="str">
        <f>IFERROR(VLOOKUP($J$2:$J$12502,Pollutant_mapping!$A$2:$B$9,2, FALSE),"")</f>
        <v/>
      </c>
    </row>
    <row r="1353" spans="1:17" hidden="1">
      <c r="A1353" t="s">
        <v>455</v>
      </c>
      <c r="B1353" t="s">
        <v>456</v>
      </c>
      <c r="C1353" t="s">
        <v>457</v>
      </c>
      <c r="D1353" t="s">
        <v>999</v>
      </c>
      <c r="E1353" t="s">
        <v>39</v>
      </c>
      <c r="F1353" t="s">
        <v>459</v>
      </c>
      <c r="G1353" t="s">
        <v>496</v>
      </c>
      <c r="H1353" t="s">
        <v>615</v>
      </c>
      <c r="I1353" t="s">
        <v>41</v>
      </c>
      <c r="J1353" t="s">
        <v>131</v>
      </c>
      <c r="K1353" s="13">
        <v>1.8199999999999999E-5</v>
      </c>
      <c r="L1353" t="s">
        <v>461</v>
      </c>
      <c r="O1353" t="s">
        <v>462</v>
      </c>
      <c r="Q1353" t="str">
        <f>IFERROR(VLOOKUP($J$2:$J$12502,Pollutant_mapping!$A$2:$B$9,2, FALSE),"")</f>
        <v/>
      </c>
    </row>
    <row r="1354" spans="1:17" hidden="1">
      <c r="A1354" t="s">
        <v>455</v>
      </c>
      <c r="B1354" t="s">
        <v>456</v>
      </c>
      <c r="C1354" t="s">
        <v>457</v>
      </c>
      <c r="D1354" t="s">
        <v>1000</v>
      </c>
      <c r="E1354" t="s">
        <v>39</v>
      </c>
      <c r="F1354" t="s">
        <v>459</v>
      </c>
      <c r="G1354" t="s">
        <v>496</v>
      </c>
      <c r="H1354" t="s">
        <v>617</v>
      </c>
      <c r="I1354" t="s">
        <v>41</v>
      </c>
      <c r="J1354" t="s">
        <v>131</v>
      </c>
      <c r="K1354" s="13">
        <v>1.8199999999999999E-5</v>
      </c>
      <c r="L1354" t="s">
        <v>461</v>
      </c>
      <c r="O1354" t="s">
        <v>462</v>
      </c>
      <c r="Q1354" t="str">
        <f>IFERROR(VLOOKUP($J$2:$J$12502,Pollutant_mapping!$A$2:$B$9,2, FALSE),"")</f>
        <v/>
      </c>
    </row>
    <row r="1355" spans="1:17" hidden="1">
      <c r="A1355" t="s">
        <v>455</v>
      </c>
      <c r="B1355" t="s">
        <v>456</v>
      </c>
      <c r="C1355" t="s">
        <v>457</v>
      </c>
      <c r="D1355" t="s">
        <v>1001</v>
      </c>
      <c r="E1355" t="s">
        <v>39</v>
      </c>
      <c r="F1355" t="s">
        <v>459</v>
      </c>
      <c r="G1355" t="s">
        <v>496</v>
      </c>
      <c r="H1355" t="s">
        <v>670</v>
      </c>
      <c r="I1355" t="s">
        <v>41</v>
      </c>
      <c r="J1355" t="s">
        <v>131</v>
      </c>
      <c r="K1355" s="13">
        <v>1.8199999999999999E-5</v>
      </c>
      <c r="L1355" t="s">
        <v>461</v>
      </c>
      <c r="O1355" t="s">
        <v>462</v>
      </c>
      <c r="Q1355" t="str">
        <f>IFERROR(VLOOKUP($J$2:$J$12502,Pollutant_mapping!$A$2:$B$9,2, FALSE),"")</f>
        <v/>
      </c>
    </row>
    <row r="1356" spans="1:17" hidden="1">
      <c r="A1356" t="s">
        <v>455</v>
      </c>
      <c r="B1356" t="s">
        <v>456</v>
      </c>
      <c r="C1356" t="s">
        <v>457</v>
      </c>
      <c r="D1356" t="s">
        <v>1002</v>
      </c>
      <c r="E1356" t="s">
        <v>39</v>
      </c>
      <c r="F1356" t="s">
        <v>459</v>
      </c>
      <c r="G1356" t="s">
        <v>496</v>
      </c>
      <c r="H1356" t="s">
        <v>672</v>
      </c>
      <c r="I1356" t="s">
        <v>41</v>
      </c>
      <c r="J1356" t="s">
        <v>131</v>
      </c>
      <c r="K1356" s="13">
        <v>1.8199999999999999E-5</v>
      </c>
      <c r="L1356" t="s">
        <v>461</v>
      </c>
      <c r="O1356" t="s">
        <v>462</v>
      </c>
      <c r="Q1356" t="str">
        <f>IFERROR(VLOOKUP($J$2:$J$12502,Pollutant_mapping!$A$2:$B$9,2, FALSE),"")</f>
        <v/>
      </c>
    </row>
    <row r="1357" spans="1:17" hidden="1">
      <c r="A1357" t="s">
        <v>455</v>
      </c>
      <c r="B1357" t="s">
        <v>456</v>
      </c>
      <c r="C1357" t="s">
        <v>457</v>
      </c>
      <c r="D1357" t="s">
        <v>1003</v>
      </c>
      <c r="E1357" t="s">
        <v>39</v>
      </c>
      <c r="F1357" t="s">
        <v>459</v>
      </c>
      <c r="G1357" t="s">
        <v>496</v>
      </c>
      <c r="H1357" t="s">
        <v>619</v>
      </c>
      <c r="I1357" t="s">
        <v>41</v>
      </c>
      <c r="J1357" t="s">
        <v>131</v>
      </c>
      <c r="K1357" s="13">
        <v>1.8199999999999999E-5</v>
      </c>
      <c r="L1357" t="s">
        <v>461</v>
      </c>
      <c r="O1357" t="s">
        <v>462</v>
      </c>
      <c r="Q1357" t="str">
        <f>IFERROR(VLOOKUP($J$2:$J$12502,Pollutant_mapping!$A$2:$B$9,2, FALSE),"")</f>
        <v/>
      </c>
    </row>
    <row r="1358" spans="1:17" hidden="1">
      <c r="A1358" t="s">
        <v>455</v>
      </c>
      <c r="B1358" t="s">
        <v>456</v>
      </c>
      <c r="C1358" t="s">
        <v>457</v>
      </c>
      <c r="D1358" t="s">
        <v>1004</v>
      </c>
      <c r="E1358" t="s">
        <v>39</v>
      </c>
      <c r="F1358" t="s">
        <v>459</v>
      </c>
      <c r="G1358" t="s">
        <v>496</v>
      </c>
      <c r="H1358" t="s">
        <v>621</v>
      </c>
      <c r="I1358" t="s">
        <v>41</v>
      </c>
      <c r="J1358" t="s">
        <v>131</v>
      </c>
      <c r="K1358" s="13">
        <v>1.8199999999999999E-5</v>
      </c>
      <c r="L1358" t="s">
        <v>461</v>
      </c>
      <c r="O1358" t="s">
        <v>462</v>
      </c>
      <c r="Q1358" t="str">
        <f>IFERROR(VLOOKUP($J$2:$J$12502,Pollutant_mapping!$A$2:$B$9,2, FALSE),"")</f>
        <v/>
      </c>
    </row>
    <row r="1359" spans="1:17" hidden="1">
      <c r="A1359" t="s">
        <v>455</v>
      </c>
      <c r="B1359" t="s">
        <v>456</v>
      </c>
      <c r="C1359" t="s">
        <v>457</v>
      </c>
      <c r="D1359" t="s">
        <v>1005</v>
      </c>
      <c r="E1359" t="s">
        <v>39</v>
      </c>
      <c r="F1359" t="s">
        <v>459</v>
      </c>
      <c r="G1359" t="s">
        <v>496</v>
      </c>
      <c r="H1359" t="s">
        <v>623</v>
      </c>
      <c r="I1359" t="s">
        <v>41</v>
      </c>
      <c r="J1359" t="s">
        <v>131</v>
      </c>
      <c r="K1359" s="13">
        <v>1.8199999999999999E-5</v>
      </c>
      <c r="L1359" t="s">
        <v>461</v>
      </c>
      <c r="O1359" t="s">
        <v>462</v>
      </c>
      <c r="Q1359" t="str">
        <f>IFERROR(VLOOKUP($J$2:$J$12502,Pollutant_mapping!$A$2:$B$9,2, FALSE),"")</f>
        <v/>
      </c>
    </row>
    <row r="1360" spans="1:17" hidden="1">
      <c r="A1360" t="s">
        <v>455</v>
      </c>
      <c r="B1360" t="s">
        <v>456</v>
      </c>
      <c r="C1360" t="s">
        <v>457</v>
      </c>
      <c r="D1360" t="s">
        <v>1006</v>
      </c>
      <c r="E1360" t="s">
        <v>39</v>
      </c>
      <c r="F1360" t="s">
        <v>459</v>
      </c>
      <c r="G1360" t="s">
        <v>496</v>
      </c>
      <c r="H1360" t="s">
        <v>625</v>
      </c>
      <c r="I1360" t="s">
        <v>41</v>
      </c>
      <c r="J1360" t="s">
        <v>131</v>
      </c>
      <c r="K1360" s="13">
        <v>1.8199999999999999E-5</v>
      </c>
      <c r="L1360" t="s">
        <v>461</v>
      </c>
      <c r="O1360" t="s">
        <v>462</v>
      </c>
      <c r="Q1360" t="str">
        <f>IFERROR(VLOOKUP($J$2:$J$12502,Pollutant_mapping!$A$2:$B$9,2, FALSE),"")</f>
        <v/>
      </c>
    </row>
    <row r="1361" spans="1:17" hidden="1">
      <c r="A1361" t="s">
        <v>455</v>
      </c>
      <c r="B1361" t="s">
        <v>456</v>
      </c>
      <c r="C1361" t="s">
        <v>457</v>
      </c>
      <c r="D1361" t="s">
        <v>1007</v>
      </c>
      <c r="E1361" t="s">
        <v>39</v>
      </c>
      <c r="F1361" t="s">
        <v>459</v>
      </c>
      <c r="G1361" t="s">
        <v>496</v>
      </c>
      <c r="H1361" t="s">
        <v>627</v>
      </c>
      <c r="I1361" t="s">
        <v>41</v>
      </c>
      <c r="J1361" t="s">
        <v>131</v>
      </c>
      <c r="K1361" s="13">
        <v>1.8199999999999999E-5</v>
      </c>
      <c r="L1361" t="s">
        <v>461</v>
      </c>
      <c r="O1361" t="s">
        <v>462</v>
      </c>
      <c r="Q1361" t="str">
        <f>IFERROR(VLOOKUP($J$2:$J$12502,Pollutant_mapping!$A$2:$B$9,2, FALSE),"")</f>
        <v/>
      </c>
    </row>
    <row r="1362" spans="1:17" hidden="1">
      <c r="A1362" t="s">
        <v>455</v>
      </c>
      <c r="B1362" t="s">
        <v>456</v>
      </c>
      <c r="C1362" t="s">
        <v>457</v>
      </c>
      <c r="D1362" t="s">
        <v>1008</v>
      </c>
      <c r="E1362" t="s">
        <v>39</v>
      </c>
      <c r="F1362" t="s">
        <v>459</v>
      </c>
      <c r="G1362" t="s">
        <v>496</v>
      </c>
      <c r="H1362" t="s">
        <v>674</v>
      </c>
      <c r="I1362" t="s">
        <v>41</v>
      </c>
      <c r="J1362" t="s">
        <v>131</v>
      </c>
      <c r="K1362" s="13">
        <v>1.8199999999999999E-5</v>
      </c>
      <c r="L1362" t="s">
        <v>461</v>
      </c>
      <c r="O1362" t="s">
        <v>462</v>
      </c>
      <c r="Q1362" t="str">
        <f>IFERROR(VLOOKUP($J$2:$J$12502,Pollutant_mapping!$A$2:$B$9,2, FALSE),"")</f>
        <v/>
      </c>
    </row>
    <row r="1363" spans="1:17" hidden="1">
      <c r="A1363" t="s">
        <v>455</v>
      </c>
      <c r="B1363" t="s">
        <v>456</v>
      </c>
      <c r="C1363" t="s">
        <v>457</v>
      </c>
      <c r="D1363" t="s">
        <v>1009</v>
      </c>
      <c r="E1363" t="s">
        <v>39</v>
      </c>
      <c r="F1363" t="s">
        <v>459</v>
      </c>
      <c r="G1363" t="s">
        <v>496</v>
      </c>
      <c r="H1363" t="s">
        <v>676</v>
      </c>
      <c r="I1363" t="s">
        <v>41</v>
      </c>
      <c r="J1363" t="s">
        <v>131</v>
      </c>
      <c r="K1363" s="13">
        <v>1.8199999999999999E-5</v>
      </c>
      <c r="L1363" t="s">
        <v>461</v>
      </c>
      <c r="O1363" t="s">
        <v>462</v>
      </c>
      <c r="Q1363" t="str">
        <f>IFERROR(VLOOKUP($J$2:$J$12502,Pollutant_mapping!$A$2:$B$9,2, FALSE),"")</f>
        <v/>
      </c>
    </row>
    <row r="1364" spans="1:17" hidden="1">
      <c r="A1364" t="s">
        <v>455</v>
      </c>
      <c r="B1364" t="s">
        <v>456</v>
      </c>
      <c r="C1364" t="s">
        <v>457</v>
      </c>
      <c r="D1364" t="s">
        <v>1010</v>
      </c>
      <c r="E1364" t="s">
        <v>39</v>
      </c>
      <c r="F1364" t="s">
        <v>459</v>
      </c>
      <c r="G1364" t="s">
        <v>496</v>
      </c>
      <c r="H1364" t="s">
        <v>678</v>
      </c>
      <c r="I1364" t="s">
        <v>41</v>
      </c>
      <c r="J1364" t="s">
        <v>131</v>
      </c>
      <c r="K1364" s="13">
        <v>1.8199999999999999E-5</v>
      </c>
      <c r="L1364" t="s">
        <v>461</v>
      </c>
      <c r="O1364" t="s">
        <v>462</v>
      </c>
      <c r="Q1364" t="str">
        <f>IFERROR(VLOOKUP($J$2:$J$12502,Pollutant_mapping!$A$2:$B$9,2, FALSE),"")</f>
        <v/>
      </c>
    </row>
    <row r="1365" spans="1:17" hidden="1">
      <c r="A1365" t="s">
        <v>455</v>
      </c>
      <c r="B1365" t="s">
        <v>456</v>
      </c>
      <c r="C1365" t="s">
        <v>457</v>
      </c>
      <c r="D1365" t="s">
        <v>1011</v>
      </c>
      <c r="E1365" t="s">
        <v>39</v>
      </c>
      <c r="F1365" t="s">
        <v>459</v>
      </c>
      <c r="G1365" t="s">
        <v>496</v>
      </c>
      <c r="H1365" t="s">
        <v>680</v>
      </c>
      <c r="I1365" t="s">
        <v>41</v>
      </c>
      <c r="J1365" t="s">
        <v>131</v>
      </c>
      <c r="K1365" s="13">
        <v>1.8199999999999999E-5</v>
      </c>
      <c r="L1365" t="s">
        <v>461</v>
      </c>
      <c r="O1365" t="s">
        <v>462</v>
      </c>
      <c r="Q1365" t="str">
        <f>IFERROR(VLOOKUP($J$2:$J$12502,Pollutant_mapping!$A$2:$B$9,2, FALSE),"")</f>
        <v/>
      </c>
    </row>
    <row r="1366" spans="1:17" hidden="1">
      <c r="A1366" t="s">
        <v>455</v>
      </c>
      <c r="B1366" t="s">
        <v>456</v>
      </c>
      <c r="C1366" t="s">
        <v>457</v>
      </c>
      <c r="D1366" t="s">
        <v>1012</v>
      </c>
      <c r="E1366" t="s">
        <v>39</v>
      </c>
      <c r="F1366" t="s">
        <v>459</v>
      </c>
      <c r="G1366" t="s">
        <v>496</v>
      </c>
      <c r="H1366" t="s">
        <v>629</v>
      </c>
      <c r="I1366" t="s">
        <v>41</v>
      </c>
      <c r="J1366" t="s">
        <v>131</v>
      </c>
      <c r="K1366" s="13">
        <v>1.8199999999999999E-5</v>
      </c>
      <c r="L1366" t="s">
        <v>461</v>
      </c>
      <c r="O1366" t="s">
        <v>462</v>
      </c>
      <c r="Q1366" t="str">
        <f>IFERROR(VLOOKUP($J$2:$J$12502,Pollutant_mapping!$A$2:$B$9,2, FALSE),"")</f>
        <v/>
      </c>
    </row>
    <row r="1367" spans="1:17" hidden="1">
      <c r="A1367" t="s">
        <v>455</v>
      </c>
      <c r="B1367" t="s">
        <v>456</v>
      </c>
      <c r="C1367" t="s">
        <v>457</v>
      </c>
      <c r="D1367" t="s">
        <v>1013</v>
      </c>
      <c r="E1367" t="s">
        <v>39</v>
      </c>
      <c r="F1367" t="s">
        <v>459</v>
      </c>
      <c r="G1367" t="s">
        <v>496</v>
      </c>
      <c r="H1367" t="s">
        <v>631</v>
      </c>
      <c r="I1367" t="s">
        <v>41</v>
      </c>
      <c r="J1367" t="s">
        <v>131</v>
      </c>
      <c r="K1367" s="13">
        <v>1.8199999999999999E-5</v>
      </c>
      <c r="L1367" t="s">
        <v>461</v>
      </c>
      <c r="O1367" t="s">
        <v>462</v>
      </c>
      <c r="Q1367" t="str">
        <f>IFERROR(VLOOKUP($J$2:$J$12502,Pollutant_mapping!$A$2:$B$9,2, FALSE),"")</f>
        <v/>
      </c>
    </row>
    <row r="1368" spans="1:17" hidden="1">
      <c r="A1368" t="s">
        <v>455</v>
      </c>
      <c r="B1368" t="s">
        <v>456</v>
      </c>
      <c r="C1368" t="s">
        <v>457</v>
      </c>
      <c r="D1368" t="s">
        <v>1014</v>
      </c>
      <c r="E1368" t="s">
        <v>39</v>
      </c>
      <c r="F1368" t="s">
        <v>459</v>
      </c>
      <c r="G1368" t="s">
        <v>496</v>
      </c>
      <c r="H1368" t="s">
        <v>633</v>
      </c>
      <c r="I1368" t="s">
        <v>41</v>
      </c>
      <c r="J1368" t="s">
        <v>131</v>
      </c>
      <c r="K1368" s="13">
        <v>1.8199999999999999E-5</v>
      </c>
      <c r="L1368" t="s">
        <v>461</v>
      </c>
      <c r="O1368" t="s">
        <v>462</v>
      </c>
      <c r="Q1368" t="str">
        <f>IFERROR(VLOOKUP($J$2:$J$12502,Pollutant_mapping!$A$2:$B$9,2, FALSE),"")</f>
        <v/>
      </c>
    </row>
    <row r="1369" spans="1:17" hidden="1">
      <c r="A1369" t="s">
        <v>455</v>
      </c>
      <c r="B1369" t="s">
        <v>456</v>
      </c>
      <c r="C1369" t="s">
        <v>457</v>
      </c>
      <c r="D1369" t="s">
        <v>1015</v>
      </c>
      <c r="E1369" t="s">
        <v>39</v>
      </c>
      <c r="F1369" t="s">
        <v>459</v>
      </c>
      <c r="G1369" t="s">
        <v>496</v>
      </c>
      <c r="H1369" t="s">
        <v>635</v>
      </c>
      <c r="I1369" t="s">
        <v>41</v>
      </c>
      <c r="J1369" t="s">
        <v>131</v>
      </c>
      <c r="K1369" s="13">
        <v>1.8199999999999999E-5</v>
      </c>
      <c r="L1369" t="s">
        <v>461</v>
      </c>
      <c r="O1369" t="s">
        <v>462</v>
      </c>
      <c r="Q1369" t="str">
        <f>IFERROR(VLOOKUP($J$2:$J$12502,Pollutant_mapping!$A$2:$B$9,2, FALSE),"")</f>
        <v/>
      </c>
    </row>
    <row r="1370" spans="1:17" hidden="1">
      <c r="A1370" t="s">
        <v>455</v>
      </c>
      <c r="B1370" t="s">
        <v>456</v>
      </c>
      <c r="C1370" t="s">
        <v>457</v>
      </c>
      <c r="D1370" t="s">
        <v>1016</v>
      </c>
      <c r="E1370" t="s">
        <v>39</v>
      </c>
      <c r="F1370" t="s">
        <v>459</v>
      </c>
      <c r="G1370" t="s">
        <v>496</v>
      </c>
      <c r="H1370" t="s">
        <v>637</v>
      </c>
      <c r="I1370" t="s">
        <v>41</v>
      </c>
      <c r="J1370" t="s">
        <v>131</v>
      </c>
      <c r="K1370" s="13">
        <v>1.8199999999999999E-5</v>
      </c>
      <c r="L1370" t="s">
        <v>461</v>
      </c>
      <c r="O1370" t="s">
        <v>462</v>
      </c>
      <c r="Q1370" t="str">
        <f>IFERROR(VLOOKUP($J$2:$J$12502,Pollutant_mapping!$A$2:$B$9,2, FALSE),"")</f>
        <v/>
      </c>
    </row>
    <row r="1371" spans="1:17" hidden="1">
      <c r="A1371" t="s">
        <v>455</v>
      </c>
      <c r="B1371" t="s">
        <v>456</v>
      </c>
      <c r="C1371" t="s">
        <v>457</v>
      </c>
      <c r="D1371" t="s">
        <v>1017</v>
      </c>
      <c r="E1371" t="s">
        <v>39</v>
      </c>
      <c r="F1371" t="s">
        <v>459</v>
      </c>
      <c r="G1371" t="s">
        <v>496</v>
      </c>
      <c r="H1371" t="s">
        <v>639</v>
      </c>
      <c r="I1371" t="s">
        <v>41</v>
      </c>
      <c r="J1371" t="s">
        <v>131</v>
      </c>
      <c r="K1371" s="13">
        <v>1.8199999999999999E-5</v>
      </c>
      <c r="L1371" t="s">
        <v>461</v>
      </c>
      <c r="O1371" t="s">
        <v>462</v>
      </c>
      <c r="Q1371" t="str">
        <f>IFERROR(VLOOKUP($J$2:$J$12502,Pollutant_mapping!$A$2:$B$9,2, FALSE),"")</f>
        <v/>
      </c>
    </row>
    <row r="1372" spans="1:17" hidden="1">
      <c r="A1372" t="s">
        <v>455</v>
      </c>
      <c r="B1372" t="s">
        <v>456</v>
      </c>
      <c r="C1372" t="s">
        <v>457</v>
      </c>
      <c r="D1372" t="s">
        <v>1018</v>
      </c>
      <c r="E1372" t="s">
        <v>39</v>
      </c>
      <c r="F1372" t="s">
        <v>459</v>
      </c>
      <c r="G1372" t="s">
        <v>496</v>
      </c>
      <c r="H1372" t="s">
        <v>641</v>
      </c>
      <c r="I1372" t="s">
        <v>41</v>
      </c>
      <c r="J1372" t="s">
        <v>131</v>
      </c>
      <c r="K1372" s="13">
        <v>1.8199999999999999E-5</v>
      </c>
      <c r="L1372" t="s">
        <v>461</v>
      </c>
      <c r="O1372" t="s">
        <v>462</v>
      </c>
      <c r="Q1372" t="str">
        <f>IFERROR(VLOOKUP($J$2:$J$12502,Pollutant_mapping!$A$2:$B$9,2, FALSE),"")</f>
        <v/>
      </c>
    </row>
    <row r="1373" spans="1:17" hidden="1">
      <c r="A1373" t="s">
        <v>455</v>
      </c>
      <c r="B1373" t="s">
        <v>456</v>
      </c>
      <c r="C1373" t="s">
        <v>457</v>
      </c>
      <c r="D1373" t="s">
        <v>1019</v>
      </c>
      <c r="E1373" t="s">
        <v>39</v>
      </c>
      <c r="F1373" t="s">
        <v>459</v>
      </c>
      <c r="G1373" t="s">
        <v>496</v>
      </c>
      <c r="H1373" t="s">
        <v>643</v>
      </c>
      <c r="I1373" t="s">
        <v>41</v>
      </c>
      <c r="J1373" t="s">
        <v>131</v>
      </c>
      <c r="K1373" s="13">
        <v>1.8199999999999999E-5</v>
      </c>
      <c r="L1373" t="s">
        <v>461</v>
      </c>
      <c r="O1373" t="s">
        <v>462</v>
      </c>
      <c r="Q1373" t="str">
        <f>IFERROR(VLOOKUP($J$2:$J$12502,Pollutant_mapping!$A$2:$B$9,2, FALSE),"")</f>
        <v/>
      </c>
    </row>
    <row r="1374" spans="1:17" hidden="1">
      <c r="A1374" t="s">
        <v>455</v>
      </c>
      <c r="B1374" t="s">
        <v>456</v>
      </c>
      <c r="C1374" t="s">
        <v>457</v>
      </c>
      <c r="D1374" t="s">
        <v>1020</v>
      </c>
      <c r="E1374" t="s">
        <v>39</v>
      </c>
      <c r="F1374" t="s">
        <v>459</v>
      </c>
      <c r="G1374" t="s">
        <v>496</v>
      </c>
      <c r="H1374" t="s">
        <v>682</v>
      </c>
      <c r="I1374" t="s">
        <v>41</v>
      </c>
      <c r="J1374" t="s">
        <v>131</v>
      </c>
      <c r="K1374" s="13">
        <v>1.8199999999999999E-5</v>
      </c>
      <c r="L1374" t="s">
        <v>461</v>
      </c>
      <c r="O1374" t="s">
        <v>462</v>
      </c>
      <c r="Q1374" t="str">
        <f>IFERROR(VLOOKUP($J$2:$J$12502,Pollutant_mapping!$A$2:$B$9,2, FALSE),"")</f>
        <v/>
      </c>
    </row>
    <row r="1375" spans="1:17" hidden="1">
      <c r="A1375" t="s">
        <v>455</v>
      </c>
      <c r="B1375" t="s">
        <v>456</v>
      </c>
      <c r="C1375" t="s">
        <v>457</v>
      </c>
      <c r="D1375" t="s">
        <v>1021</v>
      </c>
      <c r="E1375" t="s">
        <v>39</v>
      </c>
      <c r="F1375" t="s">
        <v>459</v>
      </c>
      <c r="G1375" t="s">
        <v>496</v>
      </c>
      <c r="H1375" t="s">
        <v>684</v>
      </c>
      <c r="I1375" t="s">
        <v>41</v>
      </c>
      <c r="J1375" t="s">
        <v>131</v>
      </c>
      <c r="K1375" s="13">
        <v>1.8199999999999999E-5</v>
      </c>
      <c r="L1375" t="s">
        <v>461</v>
      </c>
      <c r="O1375" t="s">
        <v>462</v>
      </c>
      <c r="Q1375" t="str">
        <f>IFERROR(VLOOKUP($J$2:$J$12502,Pollutant_mapping!$A$2:$B$9,2, FALSE),"")</f>
        <v/>
      </c>
    </row>
    <row r="1376" spans="1:17" hidden="1">
      <c r="A1376" t="s">
        <v>483</v>
      </c>
      <c r="C1376" t="s">
        <v>484</v>
      </c>
      <c r="D1376" t="s">
        <v>1022</v>
      </c>
      <c r="E1376" t="s">
        <v>39</v>
      </c>
      <c r="F1376" t="s">
        <v>486</v>
      </c>
      <c r="G1376" t="s">
        <v>475</v>
      </c>
      <c r="H1376" t="s">
        <v>776</v>
      </c>
      <c r="I1376" t="s">
        <v>41</v>
      </c>
      <c r="J1376" t="s">
        <v>131</v>
      </c>
      <c r="K1376" s="13">
        <v>1.9000000000000001E-5</v>
      </c>
      <c r="L1376" t="s">
        <v>461</v>
      </c>
      <c r="O1376" t="s">
        <v>462</v>
      </c>
      <c r="Q1376" t="str">
        <f>IFERROR(VLOOKUP($J$2:$J$12502,Pollutant_mapping!$A$2:$B$9,2, FALSE),"")</f>
        <v/>
      </c>
    </row>
    <row r="1377" spans="1:17" hidden="1">
      <c r="A1377" t="s">
        <v>483</v>
      </c>
      <c r="C1377" t="s">
        <v>484</v>
      </c>
      <c r="D1377" t="s">
        <v>1023</v>
      </c>
      <c r="E1377" t="s">
        <v>39</v>
      </c>
      <c r="F1377" t="s">
        <v>486</v>
      </c>
      <c r="G1377" t="s">
        <v>487</v>
      </c>
      <c r="H1377" t="s">
        <v>488</v>
      </c>
      <c r="I1377" t="s">
        <v>41</v>
      </c>
      <c r="J1377" t="s">
        <v>131</v>
      </c>
      <c r="K1377" s="13">
        <v>2.37E-5</v>
      </c>
      <c r="L1377" t="s">
        <v>461</v>
      </c>
      <c r="O1377" t="s">
        <v>462</v>
      </c>
      <c r="Q1377" t="str">
        <f>IFERROR(VLOOKUP($J$2:$J$12502,Pollutant_mapping!$A$2:$B$9,2, FALSE),"")</f>
        <v/>
      </c>
    </row>
    <row r="1378" spans="1:17" hidden="1">
      <c r="A1378" t="s">
        <v>483</v>
      </c>
      <c r="C1378" t="s">
        <v>484</v>
      </c>
      <c r="D1378" t="s">
        <v>1024</v>
      </c>
      <c r="E1378" t="s">
        <v>39</v>
      </c>
      <c r="F1378" t="s">
        <v>486</v>
      </c>
      <c r="G1378" t="s">
        <v>487</v>
      </c>
      <c r="H1378" t="s">
        <v>490</v>
      </c>
      <c r="I1378" t="s">
        <v>41</v>
      </c>
      <c r="J1378" t="s">
        <v>131</v>
      </c>
      <c r="K1378" s="13">
        <v>2.37E-5</v>
      </c>
      <c r="L1378" t="s">
        <v>461</v>
      </c>
      <c r="O1378" t="s">
        <v>462</v>
      </c>
      <c r="Q1378" t="str">
        <f>IFERROR(VLOOKUP($J$2:$J$12502,Pollutant_mapping!$A$2:$B$9,2, FALSE),"")</f>
        <v/>
      </c>
    </row>
    <row r="1379" spans="1:17" hidden="1">
      <c r="A1379" t="s">
        <v>483</v>
      </c>
      <c r="C1379" t="s">
        <v>484</v>
      </c>
      <c r="D1379" t="s">
        <v>1025</v>
      </c>
      <c r="E1379" t="s">
        <v>39</v>
      </c>
      <c r="F1379" t="s">
        <v>486</v>
      </c>
      <c r="G1379" t="s">
        <v>487</v>
      </c>
      <c r="H1379" t="s">
        <v>1026</v>
      </c>
      <c r="I1379" t="s">
        <v>41</v>
      </c>
      <c r="J1379" t="s">
        <v>131</v>
      </c>
      <c r="K1379" s="13">
        <v>2.6800000000000001E-5</v>
      </c>
      <c r="L1379" t="s">
        <v>461</v>
      </c>
      <c r="O1379" t="s">
        <v>462</v>
      </c>
      <c r="Q1379" t="str">
        <f>IFERROR(VLOOKUP($J$2:$J$12502,Pollutant_mapping!$A$2:$B$9,2, FALSE),"")</f>
        <v/>
      </c>
    </row>
    <row r="1380" spans="1:17" hidden="1">
      <c r="A1380" t="s">
        <v>483</v>
      </c>
      <c r="C1380" t="s">
        <v>484</v>
      </c>
      <c r="D1380" t="s">
        <v>1027</v>
      </c>
      <c r="E1380" t="s">
        <v>39</v>
      </c>
      <c r="F1380" t="s">
        <v>486</v>
      </c>
      <c r="G1380" t="s">
        <v>487</v>
      </c>
      <c r="H1380" t="s">
        <v>1028</v>
      </c>
      <c r="I1380" t="s">
        <v>41</v>
      </c>
      <c r="J1380" t="s">
        <v>131</v>
      </c>
      <c r="K1380" s="13">
        <v>2.8900000000000001E-5</v>
      </c>
      <c r="L1380" t="s">
        <v>461</v>
      </c>
      <c r="O1380" t="s">
        <v>462</v>
      </c>
      <c r="Q1380" t="str">
        <f>IFERROR(VLOOKUP($J$2:$J$12502,Pollutant_mapping!$A$2:$B$9,2, FALSE),"")</f>
        <v/>
      </c>
    </row>
    <row r="1381" spans="1:17" hidden="1">
      <c r="A1381" t="s">
        <v>455</v>
      </c>
      <c r="B1381" t="s">
        <v>456</v>
      </c>
      <c r="C1381" t="s">
        <v>457</v>
      </c>
      <c r="D1381" t="s">
        <v>956</v>
      </c>
      <c r="E1381" t="s">
        <v>39</v>
      </c>
      <c r="F1381" t="s">
        <v>459</v>
      </c>
      <c r="G1381" t="s">
        <v>496</v>
      </c>
      <c r="H1381" t="s">
        <v>957</v>
      </c>
      <c r="I1381" t="s">
        <v>41</v>
      </c>
      <c r="J1381" t="s">
        <v>477</v>
      </c>
      <c r="K1381">
        <v>2.0000000000000001E-4</v>
      </c>
      <c r="L1381" t="s">
        <v>461</v>
      </c>
      <c r="O1381" t="s">
        <v>462</v>
      </c>
      <c r="Q1381" t="str">
        <f>IFERROR(VLOOKUP($J$2:$J$12502,Pollutant_mapping!$A$2:$B$9,2, FALSE),"")</f>
        <v/>
      </c>
    </row>
    <row r="1382" spans="1:17" hidden="1">
      <c r="A1382" t="s">
        <v>455</v>
      </c>
      <c r="B1382" t="s">
        <v>456</v>
      </c>
      <c r="C1382" t="s">
        <v>457</v>
      </c>
      <c r="D1382" t="s">
        <v>958</v>
      </c>
      <c r="E1382" t="s">
        <v>39</v>
      </c>
      <c r="F1382" t="s">
        <v>459</v>
      </c>
      <c r="G1382" t="s">
        <v>496</v>
      </c>
      <c r="H1382" t="s">
        <v>959</v>
      </c>
      <c r="I1382" t="s">
        <v>41</v>
      </c>
      <c r="J1382" t="s">
        <v>477</v>
      </c>
      <c r="K1382">
        <v>2.0000000000000001E-4</v>
      </c>
      <c r="L1382" t="s">
        <v>461</v>
      </c>
      <c r="O1382" t="s">
        <v>462</v>
      </c>
      <c r="Q1382" t="str">
        <f>IFERROR(VLOOKUP($J$2:$J$12502,Pollutant_mapping!$A$2:$B$9,2, FALSE),"")</f>
        <v/>
      </c>
    </row>
    <row r="1383" spans="1:17" hidden="1">
      <c r="A1383" t="s">
        <v>455</v>
      </c>
      <c r="B1383" t="s">
        <v>456</v>
      </c>
      <c r="C1383" t="s">
        <v>457</v>
      </c>
      <c r="D1383" t="s">
        <v>960</v>
      </c>
      <c r="E1383" t="s">
        <v>39</v>
      </c>
      <c r="F1383" t="s">
        <v>459</v>
      </c>
      <c r="G1383" t="s">
        <v>496</v>
      </c>
      <c r="H1383" t="s">
        <v>961</v>
      </c>
      <c r="I1383" t="s">
        <v>41</v>
      </c>
      <c r="J1383" t="s">
        <v>477</v>
      </c>
      <c r="K1383">
        <v>2.0000000000000001E-4</v>
      </c>
      <c r="L1383" t="s">
        <v>461</v>
      </c>
      <c r="O1383" t="s">
        <v>462</v>
      </c>
      <c r="Q1383" t="str">
        <f>IFERROR(VLOOKUP($J$2:$J$12502,Pollutant_mapping!$A$2:$B$9,2, FALSE),"")</f>
        <v/>
      </c>
    </row>
    <row r="1384" spans="1:17" hidden="1">
      <c r="A1384" t="s">
        <v>491</v>
      </c>
      <c r="B1384" t="s">
        <v>492</v>
      </c>
      <c r="C1384" t="s">
        <v>493</v>
      </c>
      <c r="D1384" t="s">
        <v>893</v>
      </c>
      <c r="E1384" t="s">
        <v>39</v>
      </c>
      <c r="F1384" t="s">
        <v>546</v>
      </c>
      <c r="G1384" t="s">
        <v>547</v>
      </c>
      <c r="H1384" t="s">
        <v>509</v>
      </c>
      <c r="I1384" t="s">
        <v>41</v>
      </c>
      <c r="J1384" t="s">
        <v>477</v>
      </c>
      <c r="K1384">
        <v>1E-3</v>
      </c>
      <c r="L1384" t="s">
        <v>461</v>
      </c>
      <c r="O1384" t="s">
        <v>462</v>
      </c>
      <c r="Q1384" t="str">
        <f>IFERROR(VLOOKUP($J$2:$J$12502,Pollutant_mapping!$A$2:$B$9,2, FALSE),"")</f>
        <v/>
      </c>
    </row>
    <row r="1385" spans="1:17" hidden="1">
      <c r="A1385" t="s">
        <v>491</v>
      </c>
      <c r="B1385" t="s">
        <v>492</v>
      </c>
      <c r="C1385" t="s">
        <v>493</v>
      </c>
      <c r="D1385" t="s">
        <v>894</v>
      </c>
      <c r="E1385" t="s">
        <v>39</v>
      </c>
      <c r="F1385" t="s">
        <v>546</v>
      </c>
      <c r="G1385" t="s">
        <v>547</v>
      </c>
      <c r="H1385" t="s">
        <v>497</v>
      </c>
      <c r="I1385" t="s">
        <v>41</v>
      </c>
      <c r="J1385" t="s">
        <v>477</v>
      </c>
      <c r="K1385">
        <v>1E-3</v>
      </c>
      <c r="L1385" t="s">
        <v>461</v>
      </c>
      <c r="O1385" t="s">
        <v>462</v>
      </c>
      <c r="Q1385" t="str">
        <f>IFERROR(VLOOKUP($J$2:$J$12502,Pollutant_mapping!$A$2:$B$9,2, FALSE),"")</f>
        <v/>
      </c>
    </row>
    <row r="1386" spans="1:17" hidden="1">
      <c r="A1386" t="s">
        <v>491</v>
      </c>
      <c r="B1386" t="s">
        <v>492</v>
      </c>
      <c r="C1386" t="s">
        <v>493</v>
      </c>
      <c r="D1386" t="s">
        <v>895</v>
      </c>
      <c r="E1386" t="s">
        <v>39</v>
      </c>
      <c r="F1386" t="s">
        <v>546</v>
      </c>
      <c r="G1386" t="s">
        <v>547</v>
      </c>
      <c r="H1386" t="s">
        <v>499</v>
      </c>
      <c r="I1386" t="s">
        <v>41</v>
      </c>
      <c r="J1386" t="s">
        <v>477</v>
      </c>
      <c r="K1386">
        <v>1E-3</v>
      </c>
      <c r="L1386" t="s">
        <v>461</v>
      </c>
      <c r="O1386" t="s">
        <v>462</v>
      </c>
      <c r="Q1386" t="str">
        <f>IFERROR(VLOOKUP($J$2:$J$12502,Pollutant_mapping!$A$2:$B$9,2, FALSE),"")</f>
        <v/>
      </c>
    </row>
    <row r="1387" spans="1:17" hidden="1">
      <c r="A1387" t="s">
        <v>491</v>
      </c>
      <c r="B1387" t="s">
        <v>492</v>
      </c>
      <c r="C1387" t="s">
        <v>493</v>
      </c>
      <c r="D1387" t="s">
        <v>896</v>
      </c>
      <c r="E1387" t="s">
        <v>39</v>
      </c>
      <c r="F1387" t="s">
        <v>546</v>
      </c>
      <c r="G1387" t="s">
        <v>547</v>
      </c>
      <c r="H1387" t="s">
        <v>501</v>
      </c>
      <c r="I1387" t="s">
        <v>41</v>
      </c>
      <c r="J1387" t="s">
        <v>477</v>
      </c>
      <c r="K1387">
        <v>1E-3</v>
      </c>
      <c r="L1387" t="s">
        <v>461</v>
      </c>
      <c r="O1387" t="s">
        <v>462</v>
      </c>
      <c r="Q1387" t="str">
        <f>IFERROR(VLOOKUP($J$2:$J$12502,Pollutant_mapping!$A$2:$B$9,2, FALSE),"")</f>
        <v/>
      </c>
    </row>
    <row r="1388" spans="1:17" hidden="1">
      <c r="A1388" t="s">
        <v>491</v>
      </c>
      <c r="B1388" t="s">
        <v>492</v>
      </c>
      <c r="C1388" t="s">
        <v>493</v>
      </c>
      <c r="D1388" t="s">
        <v>897</v>
      </c>
      <c r="E1388" t="s">
        <v>39</v>
      </c>
      <c r="F1388" t="s">
        <v>546</v>
      </c>
      <c r="G1388" t="s">
        <v>547</v>
      </c>
      <c r="H1388" t="s">
        <v>511</v>
      </c>
      <c r="I1388" t="s">
        <v>41</v>
      </c>
      <c r="J1388" t="s">
        <v>477</v>
      </c>
      <c r="K1388">
        <v>1E-3</v>
      </c>
      <c r="L1388" t="s">
        <v>461</v>
      </c>
      <c r="O1388" t="s">
        <v>462</v>
      </c>
      <c r="Q1388" t="str">
        <f>IFERROR(VLOOKUP($J$2:$J$12502,Pollutant_mapping!$A$2:$B$9,2, FALSE),"")</f>
        <v/>
      </c>
    </row>
    <row r="1389" spans="1:17" hidden="1">
      <c r="A1389" t="s">
        <v>491</v>
      </c>
      <c r="B1389" t="s">
        <v>492</v>
      </c>
      <c r="C1389" t="s">
        <v>493</v>
      </c>
      <c r="D1389" t="s">
        <v>898</v>
      </c>
      <c r="E1389" t="s">
        <v>39</v>
      </c>
      <c r="F1389" t="s">
        <v>546</v>
      </c>
      <c r="G1389" t="s">
        <v>547</v>
      </c>
      <c r="H1389" t="s">
        <v>503</v>
      </c>
      <c r="I1389" t="s">
        <v>41</v>
      </c>
      <c r="J1389" t="s">
        <v>477</v>
      </c>
      <c r="K1389">
        <v>1E-3</v>
      </c>
      <c r="L1389" t="s">
        <v>461</v>
      </c>
      <c r="O1389" t="s">
        <v>462</v>
      </c>
      <c r="Q1389" t="str">
        <f>IFERROR(VLOOKUP($J$2:$J$12502,Pollutant_mapping!$A$2:$B$9,2, FALSE),"")</f>
        <v/>
      </c>
    </row>
    <row r="1390" spans="1:17" hidden="1">
      <c r="A1390" t="s">
        <v>491</v>
      </c>
      <c r="B1390" t="s">
        <v>492</v>
      </c>
      <c r="C1390" t="s">
        <v>493</v>
      </c>
      <c r="D1390" t="s">
        <v>899</v>
      </c>
      <c r="E1390" t="s">
        <v>39</v>
      </c>
      <c r="F1390" t="s">
        <v>546</v>
      </c>
      <c r="G1390" t="s">
        <v>547</v>
      </c>
      <c r="H1390" t="s">
        <v>505</v>
      </c>
      <c r="I1390" t="s">
        <v>41</v>
      </c>
      <c r="J1390" t="s">
        <v>477</v>
      </c>
      <c r="K1390">
        <v>1E-3</v>
      </c>
      <c r="L1390" t="s">
        <v>461</v>
      </c>
      <c r="O1390" t="s">
        <v>462</v>
      </c>
      <c r="Q1390" t="str">
        <f>IFERROR(VLOOKUP($J$2:$J$12502,Pollutant_mapping!$A$2:$B$9,2, FALSE),"")</f>
        <v/>
      </c>
    </row>
    <row r="1391" spans="1:17" hidden="1">
      <c r="A1391" t="s">
        <v>491</v>
      </c>
      <c r="B1391" t="s">
        <v>492</v>
      </c>
      <c r="C1391" t="s">
        <v>493</v>
      </c>
      <c r="D1391" t="s">
        <v>900</v>
      </c>
      <c r="E1391" t="s">
        <v>39</v>
      </c>
      <c r="F1391" t="s">
        <v>546</v>
      </c>
      <c r="G1391" t="s">
        <v>547</v>
      </c>
      <c r="H1391" t="s">
        <v>507</v>
      </c>
      <c r="I1391" t="s">
        <v>41</v>
      </c>
      <c r="J1391" t="s">
        <v>477</v>
      </c>
      <c r="K1391">
        <v>1E-3</v>
      </c>
      <c r="L1391" t="s">
        <v>461</v>
      </c>
      <c r="O1391" t="s">
        <v>462</v>
      </c>
      <c r="Q1391" t="str">
        <f>IFERROR(VLOOKUP($J$2:$J$12502,Pollutant_mapping!$A$2:$B$9,2, FALSE),"")</f>
        <v/>
      </c>
    </row>
    <row r="1392" spans="1:17" hidden="1">
      <c r="A1392" t="s">
        <v>455</v>
      </c>
      <c r="B1392" t="s">
        <v>456</v>
      </c>
      <c r="C1392" t="s">
        <v>457</v>
      </c>
      <c r="D1392" t="s">
        <v>930</v>
      </c>
      <c r="E1392" t="s">
        <v>39</v>
      </c>
      <c r="F1392" t="s">
        <v>459</v>
      </c>
      <c r="G1392" t="s">
        <v>487</v>
      </c>
      <c r="H1392" t="s">
        <v>931</v>
      </c>
      <c r="I1392" t="s">
        <v>41</v>
      </c>
      <c r="J1392" t="s">
        <v>477</v>
      </c>
      <c r="K1392">
        <v>1E-3</v>
      </c>
      <c r="L1392" t="s">
        <v>461</v>
      </c>
      <c r="O1392" t="s">
        <v>462</v>
      </c>
      <c r="Q1392" t="str">
        <f>IFERROR(VLOOKUP($J$2:$J$12502,Pollutant_mapping!$A$2:$B$9,2, FALSE),"")</f>
        <v/>
      </c>
    </row>
    <row r="1393" spans="1:17" hidden="1">
      <c r="A1393" t="s">
        <v>455</v>
      </c>
      <c r="B1393" t="s">
        <v>456</v>
      </c>
      <c r="C1393" t="s">
        <v>457</v>
      </c>
      <c r="D1393" t="s">
        <v>930</v>
      </c>
      <c r="E1393" t="s">
        <v>39</v>
      </c>
      <c r="F1393" t="s">
        <v>459</v>
      </c>
      <c r="G1393" t="s">
        <v>487</v>
      </c>
      <c r="H1393" t="s">
        <v>932</v>
      </c>
      <c r="I1393" t="s">
        <v>41</v>
      </c>
      <c r="J1393" t="s">
        <v>477</v>
      </c>
      <c r="K1393">
        <v>1E-3</v>
      </c>
      <c r="L1393" t="s">
        <v>461</v>
      </c>
      <c r="O1393" t="s">
        <v>462</v>
      </c>
      <c r="Q1393" t="str">
        <f>IFERROR(VLOOKUP($J$2:$J$12502,Pollutant_mapping!$A$2:$B$9,2, FALSE),"")</f>
        <v/>
      </c>
    </row>
    <row r="1394" spans="1:17" hidden="1">
      <c r="A1394" t="s">
        <v>483</v>
      </c>
      <c r="C1394" t="s">
        <v>484</v>
      </c>
      <c r="D1394" t="s">
        <v>928</v>
      </c>
      <c r="E1394" t="s">
        <v>39</v>
      </c>
      <c r="F1394" t="s">
        <v>486</v>
      </c>
      <c r="G1394" t="s">
        <v>475</v>
      </c>
      <c r="H1394" t="s">
        <v>782</v>
      </c>
      <c r="I1394" t="s">
        <v>41</v>
      </c>
      <c r="J1394" t="s">
        <v>477</v>
      </c>
      <c r="K1394">
        <v>1E-3</v>
      </c>
      <c r="L1394" t="s">
        <v>461</v>
      </c>
      <c r="O1394" t="s">
        <v>462</v>
      </c>
      <c r="Q1394" t="str">
        <f>IFERROR(VLOOKUP($J$2:$J$12502,Pollutant_mapping!$A$2:$B$9,2, FALSE),"")</f>
        <v/>
      </c>
    </row>
    <row r="1395" spans="1:17" hidden="1">
      <c r="A1395" t="s">
        <v>491</v>
      </c>
      <c r="B1395" t="s">
        <v>492</v>
      </c>
      <c r="C1395" t="s">
        <v>493</v>
      </c>
      <c r="D1395" t="s">
        <v>893</v>
      </c>
      <c r="E1395" t="s">
        <v>39</v>
      </c>
      <c r="F1395" t="s">
        <v>546</v>
      </c>
      <c r="G1395" t="s">
        <v>547</v>
      </c>
      <c r="H1395" t="s">
        <v>509</v>
      </c>
      <c r="I1395" t="s">
        <v>41</v>
      </c>
      <c r="J1395" t="s">
        <v>217</v>
      </c>
      <c r="K1395">
        <v>1E-3</v>
      </c>
      <c r="L1395" t="s">
        <v>461</v>
      </c>
      <c r="O1395" t="s">
        <v>462</v>
      </c>
      <c r="Q1395" t="str">
        <f>IFERROR(VLOOKUP($J$2:$J$12502,Pollutant_mapping!$A$2:$B$9,2, FALSE),"")</f>
        <v/>
      </c>
    </row>
    <row r="1396" spans="1:17" hidden="1">
      <c r="A1396" t="s">
        <v>491</v>
      </c>
      <c r="B1396" t="s">
        <v>492</v>
      </c>
      <c r="C1396" t="s">
        <v>493</v>
      </c>
      <c r="D1396" t="s">
        <v>894</v>
      </c>
      <c r="E1396" t="s">
        <v>39</v>
      </c>
      <c r="F1396" t="s">
        <v>546</v>
      </c>
      <c r="G1396" t="s">
        <v>547</v>
      </c>
      <c r="H1396" t="s">
        <v>497</v>
      </c>
      <c r="I1396" t="s">
        <v>41</v>
      </c>
      <c r="J1396" t="s">
        <v>217</v>
      </c>
      <c r="K1396">
        <v>1E-3</v>
      </c>
      <c r="L1396" t="s">
        <v>461</v>
      </c>
      <c r="O1396" t="s">
        <v>462</v>
      </c>
      <c r="Q1396" t="str">
        <f>IFERROR(VLOOKUP($J$2:$J$12502,Pollutant_mapping!$A$2:$B$9,2, FALSE),"")</f>
        <v/>
      </c>
    </row>
    <row r="1397" spans="1:17" hidden="1">
      <c r="A1397" t="s">
        <v>491</v>
      </c>
      <c r="B1397" t="s">
        <v>492</v>
      </c>
      <c r="C1397" t="s">
        <v>493</v>
      </c>
      <c r="D1397" t="s">
        <v>895</v>
      </c>
      <c r="E1397" t="s">
        <v>39</v>
      </c>
      <c r="F1397" t="s">
        <v>546</v>
      </c>
      <c r="G1397" t="s">
        <v>547</v>
      </c>
      <c r="H1397" t="s">
        <v>499</v>
      </c>
      <c r="I1397" t="s">
        <v>41</v>
      </c>
      <c r="J1397" t="s">
        <v>217</v>
      </c>
      <c r="K1397">
        <v>1E-3</v>
      </c>
      <c r="L1397" t="s">
        <v>461</v>
      </c>
      <c r="O1397" t="s">
        <v>462</v>
      </c>
      <c r="Q1397" t="str">
        <f>IFERROR(VLOOKUP($J$2:$J$12502,Pollutant_mapping!$A$2:$B$9,2, FALSE),"")</f>
        <v/>
      </c>
    </row>
    <row r="1398" spans="1:17" hidden="1">
      <c r="A1398" t="s">
        <v>491</v>
      </c>
      <c r="B1398" t="s">
        <v>492</v>
      </c>
      <c r="C1398" t="s">
        <v>493</v>
      </c>
      <c r="D1398" t="s">
        <v>896</v>
      </c>
      <c r="E1398" t="s">
        <v>39</v>
      </c>
      <c r="F1398" t="s">
        <v>546</v>
      </c>
      <c r="G1398" t="s">
        <v>547</v>
      </c>
      <c r="H1398" t="s">
        <v>501</v>
      </c>
      <c r="I1398" t="s">
        <v>41</v>
      </c>
      <c r="J1398" t="s">
        <v>217</v>
      </c>
      <c r="K1398">
        <v>1E-3</v>
      </c>
      <c r="L1398" t="s">
        <v>461</v>
      </c>
      <c r="O1398" t="s">
        <v>462</v>
      </c>
      <c r="Q1398" t="str">
        <f>IFERROR(VLOOKUP($J$2:$J$12502,Pollutant_mapping!$A$2:$B$9,2, FALSE),"")</f>
        <v/>
      </c>
    </row>
    <row r="1399" spans="1:17" hidden="1">
      <c r="A1399" t="s">
        <v>491</v>
      </c>
      <c r="B1399" t="s">
        <v>492</v>
      </c>
      <c r="C1399" t="s">
        <v>493</v>
      </c>
      <c r="D1399" t="s">
        <v>897</v>
      </c>
      <c r="E1399" t="s">
        <v>39</v>
      </c>
      <c r="F1399" t="s">
        <v>546</v>
      </c>
      <c r="G1399" t="s">
        <v>547</v>
      </c>
      <c r="H1399" t="s">
        <v>511</v>
      </c>
      <c r="I1399" t="s">
        <v>41</v>
      </c>
      <c r="J1399" t="s">
        <v>217</v>
      </c>
      <c r="K1399">
        <v>1E-3</v>
      </c>
      <c r="L1399" t="s">
        <v>461</v>
      </c>
      <c r="O1399" t="s">
        <v>462</v>
      </c>
      <c r="Q1399" t="str">
        <f>IFERROR(VLOOKUP($J$2:$J$12502,Pollutant_mapping!$A$2:$B$9,2, FALSE),"")</f>
        <v/>
      </c>
    </row>
    <row r="1400" spans="1:17" hidden="1">
      <c r="A1400" t="s">
        <v>491</v>
      </c>
      <c r="B1400" t="s">
        <v>492</v>
      </c>
      <c r="C1400" t="s">
        <v>493</v>
      </c>
      <c r="D1400" t="s">
        <v>898</v>
      </c>
      <c r="E1400" t="s">
        <v>39</v>
      </c>
      <c r="F1400" t="s">
        <v>546</v>
      </c>
      <c r="G1400" t="s">
        <v>547</v>
      </c>
      <c r="H1400" t="s">
        <v>503</v>
      </c>
      <c r="I1400" t="s">
        <v>41</v>
      </c>
      <c r="J1400" t="s">
        <v>217</v>
      </c>
      <c r="K1400">
        <v>1E-3</v>
      </c>
      <c r="L1400" t="s">
        <v>461</v>
      </c>
      <c r="O1400" t="s">
        <v>462</v>
      </c>
      <c r="Q1400" t="str">
        <f>IFERROR(VLOOKUP($J$2:$J$12502,Pollutant_mapping!$A$2:$B$9,2, FALSE),"")</f>
        <v/>
      </c>
    </row>
    <row r="1401" spans="1:17" hidden="1">
      <c r="A1401" t="s">
        <v>491</v>
      </c>
      <c r="B1401" t="s">
        <v>492</v>
      </c>
      <c r="C1401" t="s">
        <v>493</v>
      </c>
      <c r="D1401" t="s">
        <v>899</v>
      </c>
      <c r="E1401" t="s">
        <v>39</v>
      </c>
      <c r="F1401" t="s">
        <v>546</v>
      </c>
      <c r="G1401" t="s">
        <v>547</v>
      </c>
      <c r="H1401" t="s">
        <v>505</v>
      </c>
      <c r="I1401" t="s">
        <v>41</v>
      </c>
      <c r="J1401" t="s">
        <v>217</v>
      </c>
      <c r="K1401">
        <v>1E-3</v>
      </c>
      <c r="L1401" t="s">
        <v>461</v>
      </c>
      <c r="O1401" t="s">
        <v>462</v>
      </c>
      <c r="Q1401" t="str">
        <f>IFERROR(VLOOKUP($J$2:$J$12502,Pollutant_mapping!$A$2:$B$9,2, FALSE),"")</f>
        <v/>
      </c>
    </row>
    <row r="1402" spans="1:17" hidden="1">
      <c r="A1402" t="s">
        <v>491</v>
      </c>
      <c r="B1402" t="s">
        <v>492</v>
      </c>
      <c r="C1402" t="s">
        <v>493</v>
      </c>
      <c r="D1402" t="s">
        <v>900</v>
      </c>
      <c r="E1402" t="s">
        <v>39</v>
      </c>
      <c r="F1402" t="s">
        <v>546</v>
      </c>
      <c r="G1402" t="s">
        <v>547</v>
      </c>
      <c r="H1402" t="s">
        <v>507</v>
      </c>
      <c r="I1402" t="s">
        <v>41</v>
      </c>
      <c r="J1402" t="s">
        <v>217</v>
      </c>
      <c r="K1402">
        <v>1E-3</v>
      </c>
      <c r="L1402" t="s">
        <v>461</v>
      </c>
      <c r="O1402" t="s">
        <v>462</v>
      </c>
      <c r="Q1402" t="str">
        <f>IFERROR(VLOOKUP($J$2:$J$12502,Pollutant_mapping!$A$2:$B$9,2, FALSE),"")</f>
        <v/>
      </c>
    </row>
    <row r="1403" spans="1:17" hidden="1">
      <c r="A1403" t="s">
        <v>455</v>
      </c>
      <c r="B1403" t="s">
        <v>456</v>
      </c>
      <c r="C1403" t="s">
        <v>457</v>
      </c>
      <c r="D1403" t="s">
        <v>478</v>
      </c>
      <c r="E1403" t="s">
        <v>39</v>
      </c>
      <c r="F1403" t="s">
        <v>459</v>
      </c>
      <c r="G1403" t="s">
        <v>475</v>
      </c>
      <c r="H1403" t="s">
        <v>479</v>
      </c>
      <c r="I1403" t="s">
        <v>41</v>
      </c>
      <c r="J1403" t="s">
        <v>217</v>
      </c>
      <c r="K1403">
        <v>1E-3</v>
      </c>
      <c r="L1403" t="s">
        <v>461</v>
      </c>
      <c r="O1403" t="s">
        <v>462</v>
      </c>
      <c r="Q1403" t="str">
        <f>IFERROR(VLOOKUP($J$2:$J$12502,Pollutant_mapping!$A$2:$B$9,2, FALSE),"")</f>
        <v/>
      </c>
    </row>
    <row r="1404" spans="1:17" hidden="1">
      <c r="A1404" t="s">
        <v>455</v>
      </c>
      <c r="B1404" t="s">
        <v>456</v>
      </c>
      <c r="C1404" t="s">
        <v>457</v>
      </c>
      <c r="D1404" t="s">
        <v>933</v>
      </c>
      <c r="E1404" t="s">
        <v>39</v>
      </c>
      <c r="F1404" t="s">
        <v>459</v>
      </c>
      <c r="G1404" t="s">
        <v>475</v>
      </c>
      <c r="H1404" t="s">
        <v>792</v>
      </c>
      <c r="I1404" t="s">
        <v>41</v>
      </c>
      <c r="J1404" t="s">
        <v>217</v>
      </c>
      <c r="K1404">
        <v>1E-3</v>
      </c>
      <c r="L1404" t="s">
        <v>461</v>
      </c>
      <c r="O1404" t="s">
        <v>462</v>
      </c>
      <c r="Q1404" t="str">
        <f>IFERROR(VLOOKUP($J$2:$J$12502,Pollutant_mapping!$A$2:$B$9,2, FALSE),"")</f>
        <v/>
      </c>
    </row>
    <row r="1405" spans="1:17" hidden="1">
      <c r="A1405" t="s">
        <v>455</v>
      </c>
      <c r="B1405" t="s">
        <v>456</v>
      </c>
      <c r="C1405" t="s">
        <v>457</v>
      </c>
      <c r="D1405" t="s">
        <v>934</v>
      </c>
      <c r="E1405" t="s">
        <v>39</v>
      </c>
      <c r="F1405" t="s">
        <v>459</v>
      </c>
      <c r="G1405" t="s">
        <v>475</v>
      </c>
      <c r="H1405" t="s">
        <v>794</v>
      </c>
      <c r="I1405" t="s">
        <v>41</v>
      </c>
      <c r="J1405" t="s">
        <v>217</v>
      </c>
      <c r="K1405">
        <v>1E-3</v>
      </c>
      <c r="L1405" t="s">
        <v>461</v>
      </c>
      <c r="O1405" t="s">
        <v>462</v>
      </c>
      <c r="Q1405" t="str">
        <f>IFERROR(VLOOKUP($J$2:$J$12502,Pollutant_mapping!$A$2:$B$9,2, FALSE),"")</f>
        <v/>
      </c>
    </row>
    <row r="1406" spans="1:17" hidden="1">
      <c r="A1406" t="s">
        <v>455</v>
      </c>
      <c r="B1406" t="s">
        <v>456</v>
      </c>
      <c r="C1406" t="s">
        <v>457</v>
      </c>
      <c r="D1406" t="s">
        <v>935</v>
      </c>
      <c r="E1406" t="s">
        <v>39</v>
      </c>
      <c r="F1406" t="s">
        <v>459</v>
      </c>
      <c r="G1406" t="s">
        <v>475</v>
      </c>
      <c r="H1406" t="s">
        <v>796</v>
      </c>
      <c r="I1406" t="s">
        <v>41</v>
      </c>
      <c r="J1406" t="s">
        <v>217</v>
      </c>
      <c r="K1406">
        <v>1E-3</v>
      </c>
      <c r="L1406" t="s">
        <v>461</v>
      </c>
      <c r="O1406" t="s">
        <v>462</v>
      </c>
      <c r="Q1406" t="str">
        <f>IFERROR(VLOOKUP($J$2:$J$12502,Pollutant_mapping!$A$2:$B$9,2, FALSE),"")</f>
        <v/>
      </c>
    </row>
    <row r="1407" spans="1:17" hidden="1">
      <c r="A1407" t="s">
        <v>455</v>
      </c>
      <c r="B1407" t="s">
        <v>456</v>
      </c>
      <c r="C1407" t="s">
        <v>457</v>
      </c>
      <c r="D1407" t="s">
        <v>936</v>
      </c>
      <c r="E1407" t="s">
        <v>39</v>
      </c>
      <c r="F1407" t="s">
        <v>459</v>
      </c>
      <c r="G1407" t="s">
        <v>475</v>
      </c>
      <c r="H1407" t="s">
        <v>798</v>
      </c>
      <c r="I1407" t="s">
        <v>41</v>
      </c>
      <c r="J1407" t="s">
        <v>217</v>
      </c>
      <c r="K1407">
        <v>1E-3</v>
      </c>
      <c r="L1407" t="s">
        <v>461</v>
      </c>
      <c r="O1407" t="s">
        <v>462</v>
      </c>
      <c r="Q1407" t="str">
        <f>IFERROR(VLOOKUP($J$2:$J$12502,Pollutant_mapping!$A$2:$B$9,2, FALSE),"")</f>
        <v/>
      </c>
    </row>
    <row r="1408" spans="1:17" hidden="1">
      <c r="A1408" t="s">
        <v>455</v>
      </c>
      <c r="B1408" t="s">
        <v>456</v>
      </c>
      <c r="C1408" t="s">
        <v>457</v>
      </c>
      <c r="D1408" t="s">
        <v>480</v>
      </c>
      <c r="E1408" t="s">
        <v>39</v>
      </c>
      <c r="F1408" t="s">
        <v>459</v>
      </c>
      <c r="G1408" t="s">
        <v>475</v>
      </c>
      <c r="H1408" t="s">
        <v>481</v>
      </c>
      <c r="I1408" t="s">
        <v>41</v>
      </c>
      <c r="J1408" t="s">
        <v>217</v>
      </c>
      <c r="K1408">
        <v>1E-3</v>
      </c>
      <c r="L1408" t="s">
        <v>461</v>
      </c>
      <c r="O1408" t="s">
        <v>462</v>
      </c>
      <c r="Q1408" t="str">
        <f>IFERROR(VLOOKUP($J$2:$J$12502,Pollutant_mapping!$A$2:$B$9,2, FALSE),"")</f>
        <v/>
      </c>
    </row>
    <row r="1409" spans="1:17" hidden="1">
      <c r="A1409" t="s">
        <v>455</v>
      </c>
      <c r="B1409" t="s">
        <v>456</v>
      </c>
      <c r="C1409" t="s">
        <v>457</v>
      </c>
      <c r="D1409" t="s">
        <v>941</v>
      </c>
      <c r="E1409" t="s">
        <v>39</v>
      </c>
      <c r="F1409" t="s">
        <v>459</v>
      </c>
      <c r="G1409" t="s">
        <v>475</v>
      </c>
      <c r="H1409" t="s">
        <v>809</v>
      </c>
      <c r="I1409" t="s">
        <v>41</v>
      </c>
      <c r="J1409" t="s">
        <v>217</v>
      </c>
      <c r="K1409">
        <v>1E-3</v>
      </c>
      <c r="L1409" t="s">
        <v>461</v>
      </c>
      <c r="O1409" t="s">
        <v>462</v>
      </c>
      <c r="Q1409" t="str">
        <f>IFERROR(VLOOKUP($J$2:$J$12502,Pollutant_mapping!$A$2:$B$9,2, FALSE),"")</f>
        <v/>
      </c>
    </row>
    <row r="1410" spans="1:17" hidden="1">
      <c r="A1410" t="s">
        <v>455</v>
      </c>
      <c r="B1410" t="s">
        <v>456</v>
      </c>
      <c r="C1410" t="s">
        <v>457</v>
      </c>
      <c r="D1410" t="s">
        <v>942</v>
      </c>
      <c r="E1410" t="s">
        <v>39</v>
      </c>
      <c r="F1410" t="s">
        <v>459</v>
      </c>
      <c r="G1410" t="s">
        <v>475</v>
      </c>
      <c r="H1410" t="s">
        <v>811</v>
      </c>
      <c r="I1410" t="s">
        <v>41</v>
      </c>
      <c r="J1410" t="s">
        <v>217</v>
      </c>
      <c r="K1410">
        <v>1E-3</v>
      </c>
      <c r="L1410" t="s">
        <v>461</v>
      </c>
      <c r="O1410" t="s">
        <v>462</v>
      </c>
      <c r="Q1410" t="str">
        <f>IFERROR(VLOOKUP($J$2:$J$12502,Pollutant_mapping!$A$2:$B$9,2, FALSE),"")</f>
        <v/>
      </c>
    </row>
    <row r="1411" spans="1:17" hidden="1">
      <c r="A1411" t="s">
        <v>455</v>
      </c>
      <c r="B1411" t="s">
        <v>456</v>
      </c>
      <c r="C1411" t="s">
        <v>457</v>
      </c>
      <c r="D1411" t="s">
        <v>943</v>
      </c>
      <c r="E1411" t="s">
        <v>39</v>
      </c>
      <c r="F1411" t="s">
        <v>459</v>
      </c>
      <c r="G1411" t="s">
        <v>475</v>
      </c>
      <c r="H1411" t="s">
        <v>813</v>
      </c>
      <c r="I1411" t="s">
        <v>41</v>
      </c>
      <c r="J1411" t="s">
        <v>217</v>
      </c>
      <c r="K1411">
        <v>1E-3</v>
      </c>
      <c r="L1411" t="s">
        <v>461</v>
      </c>
      <c r="O1411" t="s">
        <v>462</v>
      </c>
      <c r="Q1411" t="str">
        <f>IFERROR(VLOOKUP($J$2:$J$12502,Pollutant_mapping!$A$2:$B$9,2, FALSE),"")</f>
        <v/>
      </c>
    </row>
    <row r="1412" spans="1:17" hidden="1">
      <c r="A1412" t="s">
        <v>455</v>
      </c>
      <c r="B1412" t="s">
        <v>456</v>
      </c>
      <c r="C1412" t="s">
        <v>457</v>
      </c>
      <c r="D1412" t="s">
        <v>944</v>
      </c>
      <c r="E1412" t="s">
        <v>39</v>
      </c>
      <c r="F1412" t="s">
        <v>459</v>
      </c>
      <c r="G1412" t="s">
        <v>475</v>
      </c>
      <c r="H1412" t="s">
        <v>815</v>
      </c>
      <c r="I1412" t="s">
        <v>41</v>
      </c>
      <c r="J1412" t="s">
        <v>217</v>
      </c>
      <c r="K1412">
        <v>1E-3</v>
      </c>
      <c r="L1412" t="s">
        <v>461</v>
      </c>
      <c r="O1412" t="s">
        <v>462</v>
      </c>
      <c r="Q1412" t="str">
        <f>IFERROR(VLOOKUP($J$2:$J$12502,Pollutant_mapping!$A$2:$B$9,2, FALSE),"")</f>
        <v/>
      </c>
    </row>
    <row r="1413" spans="1:17" hidden="1">
      <c r="A1413" t="s">
        <v>455</v>
      </c>
      <c r="B1413" t="s">
        <v>456</v>
      </c>
      <c r="C1413" t="s">
        <v>457</v>
      </c>
      <c r="D1413" t="s">
        <v>949</v>
      </c>
      <c r="E1413" t="s">
        <v>39</v>
      </c>
      <c r="F1413" t="s">
        <v>459</v>
      </c>
      <c r="G1413" t="s">
        <v>475</v>
      </c>
      <c r="H1413" t="s">
        <v>825</v>
      </c>
      <c r="I1413" t="s">
        <v>41</v>
      </c>
      <c r="J1413" t="s">
        <v>217</v>
      </c>
      <c r="K1413">
        <v>1E-3</v>
      </c>
      <c r="L1413" t="s">
        <v>461</v>
      </c>
      <c r="O1413" t="s">
        <v>462</v>
      </c>
      <c r="Q1413" t="str">
        <f>IFERROR(VLOOKUP($J$2:$J$12502,Pollutant_mapping!$A$2:$B$9,2, FALSE),"")</f>
        <v/>
      </c>
    </row>
    <row r="1414" spans="1:17" hidden="1">
      <c r="A1414" t="s">
        <v>491</v>
      </c>
      <c r="B1414" t="s">
        <v>492</v>
      </c>
      <c r="C1414" t="s">
        <v>493</v>
      </c>
      <c r="D1414" t="s">
        <v>970</v>
      </c>
      <c r="E1414" t="s">
        <v>39</v>
      </c>
      <c r="F1414" t="s">
        <v>546</v>
      </c>
      <c r="G1414" t="s">
        <v>547</v>
      </c>
      <c r="H1414" t="s">
        <v>835</v>
      </c>
      <c r="I1414" t="s">
        <v>41</v>
      </c>
      <c r="J1414" t="s">
        <v>217</v>
      </c>
      <c r="K1414">
        <v>1E-3</v>
      </c>
      <c r="L1414" t="s">
        <v>461</v>
      </c>
      <c r="O1414" t="s">
        <v>462</v>
      </c>
      <c r="Q1414" t="str">
        <f>IFERROR(VLOOKUP($J$2:$J$12502,Pollutant_mapping!$A$2:$B$9,2, FALSE),"")</f>
        <v/>
      </c>
    </row>
    <row r="1415" spans="1:17" hidden="1">
      <c r="A1415" t="s">
        <v>491</v>
      </c>
      <c r="B1415" t="s">
        <v>492</v>
      </c>
      <c r="C1415" t="s">
        <v>493</v>
      </c>
      <c r="D1415" t="s">
        <v>971</v>
      </c>
      <c r="E1415" t="s">
        <v>39</v>
      </c>
      <c r="F1415" t="s">
        <v>546</v>
      </c>
      <c r="G1415" t="s">
        <v>547</v>
      </c>
      <c r="H1415" t="s">
        <v>837</v>
      </c>
      <c r="I1415" t="s">
        <v>41</v>
      </c>
      <c r="J1415" t="s">
        <v>217</v>
      </c>
      <c r="K1415">
        <v>1E-3</v>
      </c>
      <c r="L1415" t="s">
        <v>461</v>
      </c>
      <c r="O1415" t="s">
        <v>462</v>
      </c>
      <c r="Q1415" t="str">
        <f>IFERROR(VLOOKUP($J$2:$J$12502,Pollutant_mapping!$A$2:$B$9,2, FALSE),"")</f>
        <v/>
      </c>
    </row>
    <row r="1416" spans="1:17" hidden="1">
      <c r="A1416" t="s">
        <v>491</v>
      </c>
      <c r="B1416" t="s">
        <v>492</v>
      </c>
      <c r="C1416" t="s">
        <v>493</v>
      </c>
      <c r="D1416" t="s">
        <v>972</v>
      </c>
      <c r="E1416" t="s">
        <v>39</v>
      </c>
      <c r="F1416" t="s">
        <v>546</v>
      </c>
      <c r="G1416" t="s">
        <v>547</v>
      </c>
      <c r="H1416" t="s">
        <v>839</v>
      </c>
      <c r="I1416" t="s">
        <v>41</v>
      </c>
      <c r="J1416" t="s">
        <v>217</v>
      </c>
      <c r="K1416">
        <v>1E-3</v>
      </c>
      <c r="L1416" t="s">
        <v>461</v>
      </c>
      <c r="O1416" t="s">
        <v>462</v>
      </c>
      <c r="Q1416" t="str">
        <f>IFERROR(VLOOKUP($J$2:$J$12502,Pollutant_mapping!$A$2:$B$9,2, FALSE),"")</f>
        <v/>
      </c>
    </row>
    <row r="1417" spans="1:17" hidden="1">
      <c r="A1417" t="s">
        <v>491</v>
      </c>
      <c r="B1417" t="s">
        <v>492</v>
      </c>
      <c r="C1417" t="s">
        <v>493</v>
      </c>
      <c r="D1417" t="s">
        <v>973</v>
      </c>
      <c r="E1417" t="s">
        <v>39</v>
      </c>
      <c r="F1417" t="s">
        <v>546</v>
      </c>
      <c r="G1417" t="s">
        <v>547</v>
      </c>
      <c r="H1417" t="s">
        <v>841</v>
      </c>
      <c r="I1417" t="s">
        <v>41</v>
      </c>
      <c r="J1417" t="s">
        <v>217</v>
      </c>
      <c r="K1417">
        <v>1E-3</v>
      </c>
      <c r="L1417" t="s">
        <v>461</v>
      </c>
      <c r="O1417" t="s">
        <v>462</v>
      </c>
      <c r="Q1417" t="str">
        <f>IFERROR(VLOOKUP($J$2:$J$12502,Pollutant_mapping!$A$2:$B$9,2, FALSE),"")</f>
        <v/>
      </c>
    </row>
    <row r="1418" spans="1:17" hidden="1">
      <c r="A1418" t="s">
        <v>491</v>
      </c>
      <c r="B1418" t="s">
        <v>492</v>
      </c>
      <c r="C1418" t="s">
        <v>493</v>
      </c>
      <c r="D1418" t="s">
        <v>974</v>
      </c>
      <c r="E1418" t="s">
        <v>39</v>
      </c>
      <c r="F1418" t="s">
        <v>546</v>
      </c>
      <c r="G1418" t="s">
        <v>547</v>
      </c>
      <c r="H1418" t="s">
        <v>843</v>
      </c>
      <c r="I1418" t="s">
        <v>41</v>
      </c>
      <c r="J1418" t="s">
        <v>217</v>
      </c>
      <c r="K1418">
        <v>1E-3</v>
      </c>
      <c r="L1418" t="s">
        <v>461</v>
      </c>
      <c r="O1418" t="s">
        <v>462</v>
      </c>
      <c r="Q1418" t="str">
        <f>IFERROR(VLOOKUP($J$2:$J$12502,Pollutant_mapping!$A$2:$B$9,2, FALSE),"")</f>
        <v/>
      </c>
    </row>
    <row r="1419" spans="1:17" hidden="1">
      <c r="A1419" t="s">
        <v>491</v>
      </c>
      <c r="B1419" t="s">
        <v>492</v>
      </c>
      <c r="C1419" t="s">
        <v>493</v>
      </c>
      <c r="D1419" t="s">
        <v>975</v>
      </c>
      <c r="E1419" t="s">
        <v>39</v>
      </c>
      <c r="F1419" t="s">
        <v>546</v>
      </c>
      <c r="G1419" t="s">
        <v>547</v>
      </c>
      <c r="H1419" t="s">
        <v>845</v>
      </c>
      <c r="I1419" t="s">
        <v>41</v>
      </c>
      <c r="J1419" t="s">
        <v>217</v>
      </c>
      <c r="K1419">
        <v>1E-3</v>
      </c>
      <c r="L1419" t="s">
        <v>461</v>
      </c>
      <c r="O1419" t="s">
        <v>462</v>
      </c>
      <c r="Q1419" t="str">
        <f>IFERROR(VLOOKUP($J$2:$J$12502,Pollutant_mapping!$A$2:$B$9,2, FALSE),"")</f>
        <v/>
      </c>
    </row>
    <row r="1420" spans="1:17" hidden="1">
      <c r="A1420" t="s">
        <v>455</v>
      </c>
      <c r="B1420" t="s">
        <v>456</v>
      </c>
      <c r="C1420" t="s">
        <v>457</v>
      </c>
      <c r="D1420" t="s">
        <v>956</v>
      </c>
      <c r="E1420" t="s">
        <v>39</v>
      </c>
      <c r="F1420" t="s">
        <v>459</v>
      </c>
      <c r="G1420" t="s">
        <v>496</v>
      </c>
      <c r="H1420" t="s">
        <v>957</v>
      </c>
      <c r="I1420" t="s">
        <v>41</v>
      </c>
      <c r="J1420" t="s">
        <v>54</v>
      </c>
      <c r="K1420">
        <v>1E-3</v>
      </c>
      <c r="L1420" t="s">
        <v>461</v>
      </c>
      <c r="O1420" t="s">
        <v>462</v>
      </c>
      <c r="P1420" t="s">
        <v>1029</v>
      </c>
      <c r="Q1420" t="str">
        <f>IFERROR(VLOOKUP($J$2:$J$12502,Pollutant_mapping!$A$2:$B$9,2, FALSE),"")</f>
        <v>VOC</v>
      </c>
    </row>
    <row r="1421" spans="1:17" hidden="1">
      <c r="A1421" t="s">
        <v>455</v>
      </c>
      <c r="B1421" t="s">
        <v>456</v>
      </c>
      <c r="C1421" t="s">
        <v>457</v>
      </c>
      <c r="D1421" t="s">
        <v>958</v>
      </c>
      <c r="E1421" t="s">
        <v>39</v>
      </c>
      <c r="F1421" t="s">
        <v>459</v>
      </c>
      <c r="G1421" t="s">
        <v>496</v>
      </c>
      <c r="H1421" t="s">
        <v>959</v>
      </c>
      <c r="I1421" t="s">
        <v>41</v>
      </c>
      <c r="J1421" t="s">
        <v>54</v>
      </c>
      <c r="K1421">
        <v>1E-3</v>
      </c>
      <c r="L1421" t="s">
        <v>461</v>
      </c>
      <c r="O1421" t="s">
        <v>462</v>
      </c>
      <c r="P1421" t="s">
        <v>1029</v>
      </c>
      <c r="Q1421" t="str">
        <f>IFERROR(VLOOKUP($J$2:$J$12502,Pollutant_mapping!$A$2:$B$9,2, FALSE),"")</f>
        <v>VOC</v>
      </c>
    </row>
    <row r="1422" spans="1:17" hidden="1">
      <c r="A1422" t="s">
        <v>455</v>
      </c>
      <c r="B1422" t="s">
        <v>456</v>
      </c>
      <c r="C1422" t="s">
        <v>457</v>
      </c>
      <c r="D1422" t="s">
        <v>960</v>
      </c>
      <c r="E1422" t="s">
        <v>39</v>
      </c>
      <c r="F1422" t="s">
        <v>459</v>
      </c>
      <c r="G1422" t="s">
        <v>496</v>
      </c>
      <c r="H1422" t="s">
        <v>961</v>
      </c>
      <c r="I1422" t="s">
        <v>41</v>
      </c>
      <c r="J1422" t="s">
        <v>54</v>
      </c>
      <c r="K1422">
        <v>1E-3</v>
      </c>
      <c r="L1422" t="s">
        <v>461</v>
      </c>
      <c r="O1422" t="s">
        <v>462</v>
      </c>
      <c r="P1422" t="s">
        <v>1029</v>
      </c>
      <c r="Q1422" t="str">
        <f>IFERROR(VLOOKUP($J$2:$J$12502,Pollutant_mapping!$A$2:$B$9,2, FALSE),"")</f>
        <v>VOC</v>
      </c>
    </row>
    <row r="1423" spans="1:17">
      <c r="A1423" t="s">
        <v>491</v>
      </c>
      <c r="B1423" t="s">
        <v>492</v>
      </c>
      <c r="C1423" t="s">
        <v>493</v>
      </c>
      <c r="D1423" t="s">
        <v>844</v>
      </c>
      <c r="E1423" t="s">
        <v>39</v>
      </c>
      <c r="F1423" t="s">
        <v>546</v>
      </c>
      <c r="G1423" t="s">
        <v>547</v>
      </c>
      <c r="H1423" t="s">
        <v>845</v>
      </c>
      <c r="I1423" t="s">
        <v>41</v>
      </c>
      <c r="J1423" t="s">
        <v>65</v>
      </c>
      <c r="K1423">
        <v>1E-3</v>
      </c>
      <c r="L1423" t="s">
        <v>461</v>
      </c>
      <c r="O1423" t="s">
        <v>462</v>
      </c>
      <c r="Q1423" t="str">
        <f>IFERROR(VLOOKUP($J$2:$J$12502,Pollutant_mapping!$A$2:$B$9,2, FALSE),"")</f>
        <v>PM25</v>
      </c>
    </row>
    <row r="1424" spans="1:17" hidden="1">
      <c r="A1424" t="s">
        <v>471</v>
      </c>
      <c r="C1424" t="s">
        <v>472</v>
      </c>
      <c r="D1424" t="s">
        <v>473</v>
      </c>
      <c r="E1424" t="s">
        <v>39</v>
      </c>
      <c r="F1424" t="s">
        <v>474</v>
      </c>
      <c r="G1424" t="s">
        <v>475</v>
      </c>
      <c r="H1424" t="s">
        <v>476</v>
      </c>
      <c r="I1424" t="s">
        <v>41</v>
      </c>
      <c r="J1424" t="s">
        <v>217</v>
      </c>
      <c r="K1424">
        <v>1.1999999999999999E-3</v>
      </c>
      <c r="L1424" t="s">
        <v>461</v>
      </c>
      <c r="O1424" t="s">
        <v>462</v>
      </c>
      <c r="Q1424" t="str">
        <f>IFERROR(VLOOKUP($J$2:$J$12502,Pollutant_mapping!$A$2:$B$9,2, FALSE),"")</f>
        <v/>
      </c>
    </row>
    <row r="1425" spans="1:17" hidden="1">
      <c r="A1425" t="s">
        <v>471</v>
      </c>
      <c r="C1425" t="s">
        <v>472</v>
      </c>
      <c r="D1425" t="s">
        <v>867</v>
      </c>
      <c r="E1425" t="s">
        <v>39</v>
      </c>
      <c r="F1425" t="s">
        <v>474</v>
      </c>
      <c r="G1425" t="s">
        <v>475</v>
      </c>
      <c r="H1425" t="s">
        <v>513</v>
      </c>
      <c r="I1425" t="s">
        <v>41</v>
      </c>
      <c r="J1425" t="s">
        <v>217</v>
      </c>
      <c r="K1425">
        <v>1.1999999999999999E-3</v>
      </c>
      <c r="L1425" t="s">
        <v>461</v>
      </c>
      <c r="O1425" t="s">
        <v>462</v>
      </c>
      <c r="Q1425" t="str">
        <f>IFERROR(VLOOKUP($J$2:$J$12502,Pollutant_mapping!$A$2:$B$9,2, FALSE),"")</f>
        <v/>
      </c>
    </row>
    <row r="1426" spans="1:17" hidden="1">
      <c r="A1426" t="s">
        <v>471</v>
      </c>
      <c r="C1426" t="s">
        <v>472</v>
      </c>
      <c r="D1426" t="s">
        <v>868</v>
      </c>
      <c r="E1426" t="s">
        <v>39</v>
      </c>
      <c r="F1426" t="s">
        <v>474</v>
      </c>
      <c r="G1426" t="s">
        <v>475</v>
      </c>
      <c r="H1426" t="s">
        <v>515</v>
      </c>
      <c r="I1426" t="s">
        <v>41</v>
      </c>
      <c r="J1426" t="s">
        <v>217</v>
      </c>
      <c r="K1426">
        <v>1.1999999999999999E-3</v>
      </c>
      <c r="L1426" t="s">
        <v>461</v>
      </c>
      <c r="O1426" t="s">
        <v>462</v>
      </c>
      <c r="Q1426" t="str">
        <f>IFERROR(VLOOKUP($J$2:$J$12502,Pollutant_mapping!$A$2:$B$9,2, FALSE),"")</f>
        <v/>
      </c>
    </row>
    <row r="1427" spans="1:17" hidden="1">
      <c r="A1427" t="s">
        <v>471</v>
      </c>
      <c r="C1427" t="s">
        <v>472</v>
      </c>
      <c r="D1427" t="s">
        <v>869</v>
      </c>
      <c r="E1427" t="s">
        <v>39</v>
      </c>
      <c r="F1427" t="s">
        <v>474</v>
      </c>
      <c r="G1427" t="s">
        <v>475</v>
      </c>
      <c r="H1427" t="s">
        <v>517</v>
      </c>
      <c r="I1427" t="s">
        <v>41</v>
      </c>
      <c r="J1427" t="s">
        <v>217</v>
      </c>
      <c r="K1427">
        <v>1.1999999999999999E-3</v>
      </c>
      <c r="L1427" t="s">
        <v>461</v>
      </c>
      <c r="O1427" t="s">
        <v>462</v>
      </c>
      <c r="Q1427" t="str">
        <f>IFERROR(VLOOKUP($J$2:$J$12502,Pollutant_mapping!$A$2:$B$9,2, FALSE),"")</f>
        <v/>
      </c>
    </row>
    <row r="1428" spans="1:17" hidden="1">
      <c r="A1428" t="s">
        <v>471</v>
      </c>
      <c r="C1428" t="s">
        <v>472</v>
      </c>
      <c r="D1428" t="s">
        <v>870</v>
      </c>
      <c r="E1428" t="s">
        <v>39</v>
      </c>
      <c r="F1428" t="s">
        <v>474</v>
      </c>
      <c r="G1428" t="s">
        <v>475</v>
      </c>
      <c r="H1428" t="s">
        <v>519</v>
      </c>
      <c r="I1428" t="s">
        <v>41</v>
      </c>
      <c r="J1428" t="s">
        <v>217</v>
      </c>
      <c r="K1428">
        <v>1.1999999999999999E-3</v>
      </c>
      <c r="L1428" t="s">
        <v>461</v>
      </c>
      <c r="O1428" t="s">
        <v>462</v>
      </c>
      <c r="Q1428" t="str">
        <f>IFERROR(VLOOKUP($J$2:$J$12502,Pollutant_mapping!$A$2:$B$9,2, FALSE),"")</f>
        <v/>
      </c>
    </row>
    <row r="1429" spans="1:17" hidden="1">
      <c r="A1429" t="s">
        <v>471</v>
      </c>
      <c r="C1429" t="s">
        <v>472</v>
      </c>
      <c r="D1429" t="s">
        <v>863</v>
      </c>
      <c r="E1429" t="s">
        <v>39</v>
      </c>
      <c r="F1429" t="s">
        <v>474</v>
      </c>
      <c r="G1429" t="s">
        <v>496</v>
      </c>
      <c r="H1429" t="s">
        <v>579</v>
      </c>
      <c r="I1429" t="s">
        <v>41</v>
      </c>
      <c r="J1429" t="s">
        <v>477</v>
      </c>
      <c r="K1429">
        <v>1.2999999999999999E-3</v>
      </c>
      <c r="L1429" t="s">
        <v>461</v>
      </c>
      <c r="O1429" t="s">
        <v>462</v>
      </c>
      <c r="Q1429" t="str">
        <f>IFERROR(VLOOKUP($J$2:$J$12502,Pollutant_mapping!$A$2:$B$9,2, FALSE),"")</f>
        <v/>
      </c>
    </row>
    <row r="1430" spans="1:17" hidden="1">
      <c r="A1430" t="s">
        <v>471</v>
      </c>
      <c r="C1430" t="s">
        <v>472</v>
      </c>
      <c r="D1430" t="s">
        <v>864</v>
      </c>
      <c r="E1430" t="s">
        <v>39</v>
      </c>
      <c r="F1430" t="s">
        <v>474</v>
      </c>
      <c r="G1430" t="s">
        <v>496</v>
      </c>
      <c r="H1430" t="s">
        <v>581</v>
      </c>
      <c r="I1430" t="s">
        <v>41</v>
      </c>
      <c r="J1430" t="s">
        <v>477</v>
      </c>
      <c r="K1430">
        <v>1.2999999999999999E-3</v>
      </c>
      <c r="L1430" t="s">
        <v>461</v>
      </c>
      <c r="O1430" t="s">
        <v>462</v>
      </c>
      <c r="Q1430" t="str">
        <f>IFERROR(VLOOKUP($J$2:$J$12502,Pollutant_mapping!$A$2:$B$9,2, FALSE),"")</f>
        <v/>
      </c>
    </row>
    <row r="1431" spans="1:17" hidden="1">
      <c r="A1431" t="s">
        <v>471</v>
      </c>
      <c r="C1431" t="s">
        <v>472</v>
      </c>
      <c r="D1431" t="s">
        <v>865</v>
      </c>
      <c r="E1431" t="s">
        <v>39</v>
      </c>
      <c r="F1431" t="s">
        <v>474</v>
      </c>
      <c r="G1431" t="s">
        <v>496</v>
      </c>
      <c r="H1431" t="s">
        <v>583</v>
      </c>
      <c r="I1431" t="s">
        <v>41</v>
      </c>
      <c r="J1431" t="s">
        <v>477</v>
      </c>
      <c r="K1431">
        <v>1.2999999999999999E-3</v>
      </c>
      <c r="L1431" t="s">
        <v>461</v>
      </c>
      <c r="O1431" t="s">
        <v>462</v>
      </c>
      <c r="Q1431" t="str">
        <f>IFERROR(VLOOKUP($J$2:$J$12502,Pollutant_mapping!$A$2:$B$9,2, FALSE),"")</f>
        <v/>
      </c>
    </row>
    <row r="1432" spans="1:17" hidden="1">
      <c r="A1432" t="s">
        <v>471</v>
      </c>
      <c r="C1432" t="s">
        <v>472</v>
      </c>
      <c r="D1432" t="s">
        <v>866</v>
      </c>
      <c r="E1432" t="s">
        <v>39</v>
      </c>
      <c r="F1432" t="s">
        <v>474</v>
      </c>
      <c r="G1432" t="s">
        <v>496</v>
      </c>
      <c r="H1432" t="s">
        <v>585</v>
      </c>
      <c r="I1432" t="s">
        <v>41</v>
      </c>
      <c r="J1432" t="s">
        <v>477</v>
      </c>
      <c r="K1432">
        <v>1.2999999999999999E-3</v>
      </c>
      <c r="L1432" t="s">
        <v>461</v>
      </c>
      <c r="O1432" t="s">
        <v>462</v>
      </c>
      <c r="Q1432" t="str">
        <f>IFERROR(VLOOKUP($J$2:$J$12502,Pollutant_mapping!$A$2:$B$9,2, FALSE),"")</f>
        <v/>
      </c>
    </row>
    <row r="1433" spans="1:17" hidden="1">
      <c r="A1433" t="s">
        <v>455</v>
      </c>
      <c r="B1433" t="s">
        <v>456</v>
      </c>
      <c r="C1433" t="s">
        <v>457</v>
      </c>
      <c r="D1433" t="s">
        <v>984</v>
      </c>
      <c r="E1433" t="s">
        <v>39</v>
      </c>
      <c r="F1433" t="s">
        <v>459</v>
      </c>
      <c r="G1433" t="s">
        <v>496</v>
      </c>
      <c r="H1433" t="s">
        <v>595</v>
      </c>
      <c r="I1433" t="s">
        <v>41</v>
      </c>
      <c r="J1433" t="s">
        <v>477</v>
      </c>
      <c r="K1433">
        <v>1.2999999999999999E-3</v>
      </c>
      <c r="L1433" t="s">
        <v>461</v>
      </c>
      <c r="O1433" t="s">
        <v>462</v>
      </c>
      <c r="Q1433" t="str">
        <f>IFERROR(VLOOKUP($J$2:$J$12502,Pollutant_mapping!$A$2:$B$9,2, FALSE),"")</f>
        <v/>
      </c>
    </row>
    <row r="1434" spans="1:17" hidden="1">
      <c r="A1434" t="s">
        <v>455</v>
      </c>
      <c r="B1434" t="s">
        <v>456</v>
      </c>
      <c r="C1434" t="s">
        <v>457</v>
      </c>
      <c r="D1434" t="s">
        <v>985</v>
      </c>
      <c r="E1434" t="s">
        <v>39</v>
      </c>
      <c r="F1434" t="s">
        <v>459</v>
      </c>
      <c r="G1434" t="s">
        <v>496</v>
      </c>
      <c r="H1434" t="s">
        <v>597</v>
      </c>
      <c r="I1434" t="s">
        <v>41</v>
      </c>
      <c r="J1434" t="s">
        <v>477</v>
      </c>
      <c r="K1434">
        <v>1.2999999999999999E-3</v>
      </c>
      <c r="L1434" t="s">
        <v>461</v>
      </c>
      <c r="O1434" t="s">
        <v>462</v>
      </c>
      <c r="Q1434" t="str">
        <f>IFERROR(VLOOKUP($J$2:$J$12502,Pollutant_mapping!$A$2:$B$9,2, FALSE),"")</f>
        <v/>
      </c>
    </row>
    <row r="1435" spans="1:17" hidden="1">
      <c r="A1435" t="s">
        <v>455</v>
      </c>
      <c r="B1435" t="s">
        <v>456</v>
      </c>
      <c r="C1435" t="s">
        <v>457</v>
      </c>
      <c r="D1435" t="s">
        <v>986</v>
      </c>
      <c r="E1435" t="s">
        <v>39</v>
      </c>
      <c r="F1435" t="s">
        <v>459</v>
      </c>
      <c r="G1435" t="s">
        <v>496</v>
      </c>
      <c r="H1435" t="s">
        <v>599</v>
      </c>
      <c r="I1435" t="s">
        <v>41</v>
      </c>
      <c r="J1435" t="s">
        <v>477</v>
      </c>
      <c r="K1435">
        <v>1.2999999999999999E-3</v>
      </c>
      <c r="L1435" t="s">
        <v>461</v>
      </c>
      <c r="O1435" t="s">
        <v>462</v>
      </c>
      <c r="Q1435" t="str">
        <f>IFERROR(VLOOKUP($J$2:$J$12502,Pollutant_mapping!$A$2:$B$9,2, FALSE),"")</f>
        <v/>
      </c>
    </row>
    <row r="1436" spans="1:17" hidden="1">
      <c r="A1436" t="s">
        <v>455</v>
      </c>
      <c r="B1436" t="s">
        <v>456</v>
      </c>
      <c r="C1436" t="s">
        <v>457</v>
      </c>
      <c r="D1436" t="s">
        <v>987</v>
      </c>
      <c r="E1436" t="s">
        <v>39</v>
      </c>
      <c r="F1436" t="s">
        <v>459</v>
      </c>
      <c r="G1436" t="s">
        <v>496</v>
      </c>
      <c r="H1436" t="s">
        <v>601</v>
      </c>
      <c r="I1436" t="s">
        <v>41</v>
      </c>
      <c r="J1436" t="s">
        <v>477</v>
      </c>
      <c r="K1436">
        <v>1.2999999999999999E-3</v>
      </c>
      <c r="L1436" t="s">
        <v>461</v>
      </c>
      <c r="O1436" t="s">
        <v>462</v>
      </c>
      <c r="Q1436" t="str">
        <f>IFERROR(VLOOKUP($J$2:$J$12502,Pollutant_mapping!$A$2:$B$9,2, FALSE),"")</f>
        <v/>
      </c>
    </row>
    <row r="1437" spans="1:17" hidden="1">
      <c r="A1437" t="s">
        <v>455</v>
      </c>
      <c r="B1437" t="s">
        <v>456</v>
      </c>
      <c r="C1437" t="s">
        <v>457</v>
      </c>
      <c r="D1437" t="s">
        <v>997</v>
      </c>
      <c r="E1437" t="s">
        <v>39</v>
      </c>
      <c r="F1437" t="s">
        <v>459</v>
      </c>
      <c r="G1437" t="s">
        <v>496</v>
      </c>
      <c r="H1437" t="s">
        <v>611</v>
      </c>
      <c r="I1437" t="s">
        <v>41</v>
      </c>
      <c r="J1437" t="s">
        <v>477</v>
      </c>
      <c r="K1437">
        <v>1.2999999999999999E-3</v>
      </c>
      <c r="L1437" t="s">
        <v>461</v>
      </c>
      <c r="O1437" t="s">
        <v>462</v>
      </c>
      <c r="Q1437" t="str">
        <f>IFERROR(VLOOKUP($J$2:$J$12502,Pollutant_mapping!$A$2:$B$9,2, FALSE),"")</f>
        <v/>
      </c>
    </row>
    <row r="1438" spans="1:17" hidden="1">
      <c r="A1438" t="s">
        <v>455</v>
      </c>
      <c r="B1438" t="s">
        <v>456</v>
      </c>
      <c r="C1438" t="s">
        <v>457</v>
      </c>
      <c r="D1438" t="s">
        <v>998</v>
      </c>
      <c r="E1438" t="s">
        <v>39</v>
      </c>
      <c r="F1438" t="s">
        <v>459</v>
      </c>
      <c r="G1438" t="s">
        <v>496</v>
      </c>
      <c r="H1438" t="s">
        <v>613</v>
      </c>
      <c r="I1438" t="s">
        <v>41</v>
      </c>
      <c r="J1438" t="s">
        <v>477</v>
      </c>
      <c r="K1438">
        <v>1.2999999999999999E-3</v>
      </c>
      <c r="L1438" t="s">
        <v>461</v>
      </c>
      <c r="O1438" t="s">
        <v>462</v>
      </c>
      <c r="Q1438" t="str">
        <f>IFERROR(VLOOKUP($J$2:$J$12502,Pollutant_mapping!$A$2:$B$9,2, FALSE),"")</f>
        <v/>
      </c>
    </row>
    <row r="1439" spans="1:17" hidden="1">
      <c r="A1439" t="s">
        <v>455</v>
      </c>
      <c r="B1439" t="s">
        <v>456</v>
      </c>
      <c r="C1439" t="s">
        <v>457</v>
      </c>
      <c r="D1439" t="s">
        <v>999</v>
      </c>
      <c r="E1439" t="s">
        <v>39</v>
      </c>
      <c r="F1439" t="s">
        <v>459</v>
      </c>
      <c r="G1439" t="s">
        <v>496</v>
      </c>
      <c r="H1439" t="s">
        <v>615</v>
      </c>
      <c r="I1439" t="s">
        <v>41</v>
      </c>
      <c r="J1439" t="s">
        <v>477</v>
      </c>
      <c r="K1439">
        <v>1.2999999999999999E-3</v>
      </c>
      <c r="L1439" t="s">
        <v>461</v>
      </c>
      <c r="O1439" t="s">
        <v>462</v>
      </c>
      <c r="Q1439" t="str">
        <f>IFERROR(VLOOKUP($J$2:$J$12502,Pollutant_mapping!$A$2:$B$9,2, FALSE),"")</f>
        <v/>
      </c>
    </row>
    <row r="1440" spans="1:17" hidden="1">
      <c r="A1440" t="s">
        <v>455</v>
      </c>
      <c r="B1440" t="s">
        <v>456</v>
      </c>
      <c r="C1440" t="s">
        <v>457</v>
      </c>
      <c r="D1440" t="s">
        <v>1000</v>
      </c>
      <c r="E1440" t="s">
        <v>39</v>
      </c>
      <c r="F1440" t="s">
        <v>459</v>
      </c>
      <c r="G1440" t="s">
        <v>496</v>
      </c>
      <c r="H1440" t="s">
        <v>617</v>
      </c>
      <c r="I1440" t="s">
        <v>41</v>
      </c>
      <c r="J1440" t="s">
        <v>477</v>
      </c>
      <c r="K1440">
        <v>1.2999999999999999E-3</v>
      </c>
      <c r="L1440" t="s">
        <v>461</v>
      </c>
      <c r="O1440" t="s">
        <v>462</v>
      </c>
      <c r="Q1440" t="str">
        <f>IFERROR(VLOOKUP($J$2:$J$12502,Pollutant_mapping!$A$2:$B$9,2, FALSE),"")</f>
        <v/>
      </c>
    </row>
    <row r="1441" spans="1:17" hidden="1">
      <c r="A1441" t="s">
        <v>455</v>
      </c>
      <c r="B1441" t="s">
        <v>456</v>
      </c>
      <c r="C1441" t="s">
        <v>457</v>
      </c>
      <c r="D1441" t="s">
        <v>1004</v>
      </c>
      <c r="E1441" t="s">
        <v>39</v>
      </c>
      <c r="F1441" t="s">
        <v>459</v>
      </c>
      <c r="G1441" t="s">
        <v>496</v>
      </c>
      <c r="H1441" t="s">
        <v>621</v>
      </c>
      <c r="I1441" t="s">
        <v>41</v>
      </c>
      <c r="J1441" t="s">
        <v>477</v>
      </c>
      <c r="K1441">
        <v>1.2999999999999999E-3</v>
      </c>
      <c r="L1441" t="s">
        <v>461</v>
      </c>
      <c r="O1441" t="s">
        <v>462</v>
      </c>
      <c r="Q1441" t="str">
        <f>IFERROR(VLOOKUP($J$2:$J$12502,Pollutant_mapping!$A$2:$B$9,2, FALSE),"")</f>
        <v/>
      </c>
    </row>
    <row r="1442" spans="1:17" hidden="1">
      <c r="A1442" t="s">
        <v>455</v>
      </c>
      <c r="B1442" t="s">
        <v>456</v>
      </c>
      <c r="C1442" t="s">
        <v>457</v>
      </c>
      <c r="D1442" t="s">
        <v>1005</v>
      </c>
      <c r="E1442" t="s">
        <v>39</v>
      </c>
      <c r="F1442" t="s">
        <v>459</v>
      </c>
      <c r="G1442" t="s">
        <v>496</v>
      </c>
      <c r="H1442" t="s">
        <v>623</v>
      </c>
      <c r="I1442" t="s">
        <v>41</v>
      </c>
      <c r="J1442" t="s">
        <v>477</v>
      </c>
      <c r="K1442">
        <v>1.2999999999999999E-3</v>
      </c>
      <c r="L1442" t="s">
        <v>461</v>
      </c>
      <c r="O1442" t="s">
        <v>462</v>
      </c>
      <c r="Q1442" t="str">
        <f>IFERROR(VLOOKUP($J$2:$J$12502,Pollutant_mapping!$A$2:$B$9,2, FALSE),"")</f>
        <v/>
      </c>
    </row>
    <row r="1443" spans="1:17" hidden="1">
      <c r="A1443" t="s">
        <v>455</v>
      </c>
      <c r="B1443" t="s">
        <v>456</v>
      </c>
      <c r="C1443" t="s">
        <v>457</v>
      </c>
      <c r="D1443" t="s">
        <v>1006</v>
      </c>
      <c r="E1443" t="s">
        <v>39</v>
      </c>
      <c r="F1443" t="s">
        <v>459</v>
      </c>
      <c r="G1443" t="s">
        <v>496</v>
      </c>
      <c r="H1443" t="s">
        <v>625</v>
      </c>
      <c r="I1443" t="s">
        <v>41</v>
      </c>
      <c r="J1443" t="s">
        <v>477</v>
      </c>
      <c r="K1443">
        <v>1.2999999999999999E-3</v>
      </c>
      <c r="L1443" t="s">
        <v>461</v>
      </c>
      <c r="O1443" t="s">
        <v>462</v>
      </c>
      <c r="Q1443" t="str">
        <f>IFERROR(VLOOKUP($J$2:$J$12502,Pollutant_mapping!$A$2:$B$9,2, FALSE),"")</f>
        <v/>
      </c>
    </row>
    <row r="1444" spans="1:17" hidden="1">
      <c r="A1444" t="s">
        <v>455</v>
      </c>
      <c r="B1444" t="s">
        <v>456</v>
      </c>
      <c r="C1444" t="s">
        <v>457</v>
      </c>
      <c r="D1444" t="s">
        <v>1007</v>
      </c>
      <c r="E1444" t="s">
        <v>39</v>
      </c>
      <c r="F1444" t="s">
        <v>459</v>
      </c>
      <c r="G1444" t="s">
        <v>496</v>
      </c>
      <c r="H1444" t="s">
        <v>627</v>
      </c>
      <c r="I1444" t="s">
        <v>41</v>
      </c>
      <c r="J1444" t="s">
        <v>477</v>
      </c>
      <c r="K1444">
        <v>1.2999999999999999E-3</v>
      </c>
      <c r="L1444" t="s">
        <v>461</v>
      </c>
      <c r="O1444" t="s">
        <v>462</v>
      </c>
      <c r="Q1444" t="str">
        <f>IFERROR(VLOOKUP($J$2:$J$12502,Pollutant_mapping!$A$2:$B$9,2, FALSE),"")</f>
        <v/>
      </c>
    </row>
    <row r="1445" spans="1:17" hidden="1">
      <c r="A1445" t="s">
        <v>455</v>
      </c>
      <c r="B1445" t="s">
        <v>456</v>
      </c>
      <c r="C1445" t="s">
        <v>457</v>
      </c>
      <c r="D1445" t="s">
        <v>1016</v>
      </c>
      <c r="E1445" t="s">
        <v>39</v>
      </c>
      <c r="F1445" t="s">
        <v>459</v>
      </c>
      <c r="G1445" t="s">
        <v>496</v>
      </c>
      <c r="H1445" t="s">
        <v>637</v>
      </c>
      <c r="I1445" t="s">
        <v>41</v>
      </c>
      <c r="J1445" t="s">
        <v>477</v>
      </c>
      <c r="K1445">
        <v>1.2999999999999999E-3</v>
      </c>
      <c r="L1445" t="s">
        <v>461</v>
      </c>
      <c r="O1445" t="s">
        <v>462</v>
      </c>
      <c r="Q1445" t="str">
        <f>IFERROR(VLOOKUP($J$2:$J$12502,Pollutant_mapping!$A$2:$B$9,2, FALSE),"")</f>
        <v/>
      </c>
    </row>
    <row r="1446" spans="1:17" hidden="1">
      <c r="A1446" t="s">
        <v>455</v>
      </c>
      <c r="B1446" t="s">
        <v>456</v>
      </c>
      <c r="C1446" t="s">
        <v>457</v>
      </c>
      <c r="D1446" t="s">
        <v>1017</v>
      </c>
      <c r="E1446" t="s">
        <v>39</v>
      </c>
      <c r="F1446" t="s">
        <v>459</v>
      </c>
      <c r="G1446" t="s">
        <v>496</v>
      </c>
      <c r="H1446" t="s">
        <v>639</v>
      </c>
      <c r="I1446" t="s">
        <v>41</v>
      </c>
      <c r="J1446" t="s">
        <v>477</v>
      </c>
      <c r="K1446">
        <v>1.2999999999999999E-3</v>
      </c>
      <c r="L1446" t="s">
        <v>461</v>
      </c>
      <c r="O1446" t="s">
        <v>462</v>
      </c>
      <c r="Q1446" t="str">
        <f>IFERROR(VLOOKUP($J$2:$J$12502,Pollutant_mapping!$A$2:$B$9,2, FALSE),"")</f>
        <v/>
      </c>
    </row>
    <row r="1447" spans="1:17" hidden="1">
      <c r="A1447" t="s">
        <v>455</v>
      </c>
      <c r="B1447" t="s">
        <v>456</v>
      </c>
      <c r="C1447" t="s">
        <v>457</v>
      </c>
      <c r="D1447" t="s">
        <v>1018</v>
      </c>
      <c r="E1447" t="s">
        <v>39</v>
      </c>
      <c r="F1447" t="s">
        <v>459</v>
      </c>
      <c r="G1447" t="s">
        <v>496</v>
      </c>
      <c r="H1447" t="s">
        <v>641</v>
      </c>
      <c r="I1447" t="s">
        <v>41</v>
      </c>
      <c r="J1447" t="s">
        <v>477</v>
      </c>
      <c r="K1447">
        <v>1.2999999999999999E-3</v>
      </c>
      <c r="L1447" t="s">
        <v>461</v>
      </c>
      <c r="O1447" t="s">
        <v>462</v>
      </c>
      <c r="Q1447" t="str">
        <f>IFERROR(VLOOKUP($J$2:$J$12502,Pollutant_mapping!$A$2:$B$9,2, FALSE),"")</f>
        <v/>
      </c>
    </row>
    <row r="1448" spans="1:17" hidden="1">
      <c r="A1448" t="s">
        <v>455</v>
      </c>
      <c r="B1448" t="s">
        <v>456</v>
      </c>
      <c r="C1448" t="s">
        <v>457</v>
      </c>
      <c r="D1448" t="s">
        <v>1019</v>
      </c>
      <c r="E1448" t="s">
        <v>39</v>
      </c>
      <c r="F1448" t="s">
        <v>459</v>
      </c>
      <c r="G1448" t="s">
        <v>496</v>
      </c>
      <c r="H1448" t="s">
        <v>643</v>
      </c>
      <c r="I1448" t="s">
        <v>41</v>
      </c>
      <c r="J1448" t="s">
        <v>477</v>
      </c>
      <c r="K1448">
        <v>1.2999999999999999E-3</v>
      </c>
      <c r="L1448" t="s">
        <v>461</v>
      </c>
      <c r="O1448" t="s">
        <v>462</v>
      </c>
      <c r="Q1448" t="str">
        <f>IFERROR(VLOOKUP($J$2:$J$12502,Pollutant_mapping!$A$2:$B$9,2, FALSE),"")</f>
        <v/>
      </c>
    </row>
    <row r="1449" spans="1:17" hidden="1">
      <c r="A1449" t="s">
        <v>455</v>
      </c>
      <c r="B1449" t="s">
        <v>456</v>
      </c>
      <c r="C1449" t="s">
        <v>457</v>
      </c>
      <c r="D1449" t="s">
        <v>929</v>
      </c>
      <c r="E1449" t="s">
        <v>39</v>
      </c>
      <c r="F1449" t="s">
        <v>459</v>
      </c>
      <c r="G1449" t="s">
        <v>496</v>
      </c>
      <c r="H1449" t="s">
        <v>645</v>
      </c>
      <c r="I1449" t="s">
        <v>41</v>
      </c>
      <c r="J1449" t="s">
        <v>217</v>
      </c>
      <c r="K1449">
        <v>1.5E-3</v>
      </c>
      <c r="L1449" t="s">
        <v>461</v>
      </c>
      <c r="O1449" t="s">
        <v>462</v>
      </c>
      <c r="Q1449" t="str">
        <f>IFERROR(VLOOKUP($J$2:$J$12502,Pollutant_mapping!$A$2:$B$9,2, FALSE),"")</f>
        <v/>
      </c>
    </row>
    <row r="1450" spans="1:17" hidden="1">
      <c r="A1450" t="s">
        <v>491</v>
      </c>
      <c r="B1450" t="s">
        <v>492</v>
      </c>
      <c r="C1450" t="s">
        <v>493</v>
      </c>
      <c r="D1450" t="s">
        <v>748</v>
      </c>
      <c r="E1450" t="s">
        <v>39</v>
      </c>
      <c r="F1450" t="s">
        <v>546</v>
      </c>
      <c r="G1450" t="s">
        <v>547</v>
      </c>
      <c r="H1450" t="s">
        <v>749</v>
      </c>
      <c r="I1450" t="s">
        <v>41</v>
      </c>
      <c r="J1450" t="s">
        <v>217</v>
      </c>
      <c r="K1450">
        <v>1.9E-3</v>
      </c>
      <c r="L1450" t="s">
        <v>461</v>
      </c>
      <c r="O1450" t="s">
        <v>462</v>
      </c>
      <c r="Q1450" t="str">
        <f>IFERROR(VLOOKUP($J$2:$J$12502,Pollutant_mapping!$A$2:$B$9,2, FALSE),"")</f>
        <v/>
      </c>
    </row>
    <row r="1451" spans="1:17" hidden="1">
      <c r="A1451" t="s">
        <v>491</v>
      </c>
      <c r="B1451" t="s">
        <v>492</v>
      </c>
      <c r="C1451" t="s">
        <v>493</v>
      </c>
      <c r="D1451" t="s">
        <v>689</v>
      </c>
      <c r="E1451" t="s">
        <v>39</v>
      </c>
      <c r="F1451" t="s">
        <v>546</v>
      </c>
      <c r="G1451" t="s">
        <v>547</v>
      </c>
      <c r="H1451" t="s">
        <v>690</v>
      </c>
      <c r="I1451" t="s">
        <v>41</v>
      </c>
      <c r="J1451" t="s">
        <v>217</v>
      </c>
      <c r="K1451">
        <v>1.9E-3</v>
      </c>
      <c r="L1451" t="s">
        <v>461</v>
      </c>
      <c r="O1451" t="s">
        <v>462</v>
      </c>
      <c r="Q1451" t="str">
        <f>IFERROR(VLOOKUP($J$2:$J$12502,Pollutant_mapping!$A$2:$B$9,2, FALSE),"")</f>
        <v/>
      </c>
    </row>
    <row r="1452" spans="1:17" hidden="1">
      <c r="A1452" t="s">
        <v>491</v>
      </c>
      <c r="B1452" t="s">
        <v>492</v>
      </c>
      <c r="C1452" t="s">
        <v>493</v>
      </c>
      <c r="D1452" t="s">
        <v>687</v>
      </c>
      <c r="E1452" t="s">
        <v>39</v>
      </c>
      <c r="F1452" t="s">
        <v>546</v>
      </c>
      <c r="G1452" t="s">
        <v>547</v>
      </c>
      <c r="H1452" t="s">
        <v>688</v>
      </c>
      <c r="I1452" t="s">
        <v>41</v>
      </c>
      <c r="J1452" t="s">
        <v>217</v>
      </c>
      <c r="K1452">
        <v>1.9E-3</v>
      </c>
      <c r="L1452" t="s">
        <v>461</v>
      </c>
      <c r="O1452" t="s">
        <v>462</v>
      </c>
      <c r="Q1452" t="str">
        <f>IFERROR(VLOOKUP($J$2:$J$12502,Pollutant_mapping!$A$2:$B$9,2, FALSE),"")</f>
        <v/>
      </c>
    </row>
    <row r="1453" spans="1:17" hidden="1">
      <c r="A1453" t="s">
        <v>491</v>
      </c>
      <c r="B1453" t="s">
        <v>492</v>
      </c>
      <c r="C1453" t="s">
        <v>493</v>
      </c>
      <c r="D1453" t="s">
        <v>685</v>
      </c>
      <c r="E1453" t="s">
        <v>39</v>
      </c>
      <c r="F1453" t="s">
        <v>546</v>
      </c>
      <c r="G1453" t="s">
        <v>547</v>
      </c>
      <c r="H1453" t="s">
        <v>686</v>
      </c>
      <c r="I1453" t="s">
        <v>41</v>
      </c>
      <c r="J1453" t="s">
        <v>217</v>
      </c>
      <c r="K1453">
        <v>1.9E-3</v>
      </c>
      <c r="L1453" t="s">
        <v>461</v>
      </c>
      <c r="O1453" t="s">
        <v>462</v>
      </c>
      <c r="Q1453" t="str">
        <f>IFERROR(VLOOKUP($J$2:$J$12502,Pollutant_mapping!$A$2:$B$9,2, FALSE),"")</f>
        <v/>
      </c>
    </row>
    <row r="1454" spans="1:17" hidden="1">
      <c r="A1454" t="s">
        <v>491</v>
      </c>
      <c r="B1454" t="s">
        <v>492</v>
      </c>
      <c r="C1454" t="s">
        <v>493</v>
      </c>
      <c r="D1454" t="s">
        <v>747</v>
      </c>
      <c r="E1454" t="s">
        <v>39</v>
      </c>
      <c r="F1454" t="s">
        <v>546</v>
      </c>
      <c r="G1454" t="s">
        <v>547</v>
      </c>
      <c r="H1454" t="s">
        <v>511</v>
      </c>
      <c r="I1454" t="s">
        <v>41</v>
      </c>
      <c r="J1454" t="s">
        <v>217</v>
      </c>
      <c r="K1454">
        <v>1.9E-3</v>
      </c>
      <c r="L1454" t="s">
        <v>461</v>
      </c>
      <c r="O1454" t="s">
        <v>462</v>
      </c>
      <c r="Q1454" t="str">
        <f>IFERROR(VLOOKUP($J$2:$J$12502,Pollutant_mapping!$A$2:$B$9,2, FALSE),"")</f>
        <v/>
      </c>
    </row>
    <row r="1455" spans="1:17" hidden="1">
      <c r="A1455" t="s">
        <v>491</v>
      </c>
      <c r="B1455" t="s">
        <v>492</v>
      </c>
      <c r="C1455" t="s">
        <v>493</v>
      </c>
      <c r="D1455" t="s">
        <v>750</v>
      </c>
      <c r="E1455" t="s">
        <v>39</v>
      </c>
      <c r="F1455" t="s">
        <v>546</v>
      </c>
      <c r="G1455" t="s">
        <v>547</v>
      </c>
      <c r="H1455" t="s">
        <v>530</v>
      </c>
      <c r="I1455" t="s">
        <v>41</v>
      </c>
      <c r="J1455" t="s">
        <v>217</v>
      </c>
      <c r="K1455">
        <v>1.9E-3</v>
      </c>
      <c r="L1455" t="s">
        <v>461</v>
      </c>
      <c r="O1455" t="s">
        <v>462</v>
      </c>
      <c r="Q1455" t="str">
        <f>IFERROR(VLOOKUP($J$2:$J$12502,Pollutant_mapping!$A$2:$B$9,2, FALSE),"")</f>
        <v/>
      </c>
    </row>
    <row r="1456" spans="1:17" hidden="1">
      <c r="A1456" t="s">
        <v>491</v>
      </c>
      <c r="B1456" t="s">
        <v>492</v>
      </c>
      <c r="C1456" t="s">
        <v>493</v>
      </c>
      <c r="D1456" t="s">
        <v>751</v>
      </c>
      <c r="E1456" t="s">
        <v>39</v>
      </c>
      <c r="F1456" t="s">
        <v>546</v>
      </c>
      <c r="G1456" t="s">
        <v>547</v>
      </c>
      <c r="H1456" t="s">
        <v>752</v>
      </c>
      <c r="I1456" t="s">
        <v>41</v>
      </c>
      <c r="J1456" t="s">
        <v>217</v>
      </c>
      <c r="K1456">
        <v>1.9E-3</v>
      </c>
      <c r="L1456" t="s">
        <v>461</v>
      </c>
      <c r="O1456" t="s">
        <v>462</v>
      </c>
      <c r="Q1456" t="str">
        <f>IFERROR(VLOOKUP($J$2:$J$12502,Pollutant_mapping!$A$2:$B$9,2, FALSE),"")</f>
        <v/>
      </c>
    </row>
    <row r="1457" spans="1:17" hidden="1">
      <c r="A1457" t="s">
        <v>491</v>
      </c>
      <c r="B1457" t="s">
        <v>492</v>
      </c>
      <c r="C1457" t="s">
        <v>493</v>
      </c>
      <c r="D1457" t="s">
        <v>753</v>
      </c>
      <c r="E1457" t="s">
        <v>39</v>
      </c>
      <c r="F1457" t="s">
        <v>546</v>
      </c>
      <c r="G1457" t="s">
        <v>547</v>
      </c>
      <c r="H1457" t="s">
        <v>754</v>
      </c>
      <c r="I1457" t="s">
        <v>41</v>
      </c>
      <c r="J1457" t="s">
        <v>217</v>
      </c>
      <c r="K1457">
        <v>1.9E-3</v>
      </c>
      <c r="L1457" t="s">
        <v>461</v>
      </c>
      <c r="O1457" t="s">
        <v>462</v>
      </c>
      <c r="Q1457" t="str">
        <f>IFERROR(VLOOKUP($J$2:$J$12502,Pollutant_mapping!$A$2:$B$9,2, FALSE),"")</f>
        <v/>
      </c>
    </row>
    <row r="1458" spans="1:17" hidden="1">
      <c r="A1458" t="s">
        <v>491</v>
      </c>
      <c r="B1458" t="s">
        <v>492</v>
      </c>
      <c r="C1458" t="s">
        <v>493</v>
      </c>
      <c r="D1458" t="s">
        <v>789</v>
      </c>
      <c r="E1458" t="s">
        <v>39</v>
      </c>
      <c r="F1458" t="s">
        <v>546</v>
      </c>
      <c r="G1458" t="s">
        <v>547</v>
      </c>
      <c r="H1458" t="s">
        <v>534</v>
      </c>
      <c r="I1458" t="s">
        <v>41</v>
      </c>
      <c r="J1458" t="s">
        <v>217</v>
      </c>
      <c r="K1458">
        <v>1.9E-3</v>
      </c>
      <c r="L1458" t="s">
        <v>461</v>
      </c>
      <c r="O1458" t="s">
        <v>462</v>
      </c>
      <c r="Q1458" t="str">
        <f>IFERROR(VLOOKUP($J$2:$J$12502,Pollutant_mapping!$A$2:$B$9,2, FALSE),"")</f>
        <v/>
      </c>
    </row>
    <row r="1459" spans="1:17" hidden="1">
      <c r="A1459" t="s">
        <v>491</v>
      </c>
      <c r="B1459" t="s">
        <v>492</v>
      </c>
      <c r="C1459" t="s">
        <v>493</v>
      </c>
      <c r="D1459" t="s">
        <v>846</v>
      </c>
      <c r="E1459" t="s">
        <v>39</v>
      </c>
      <c r="F1459" t="s">
        <v>546</v>
      </c>
      <c r="G1459" t="s">
        <v>547</v>
      </c>
      <c r="H1459" t="s">
        <v>536</v>
      </c>
      <c r="I1459" t="s">
        <v>41</v>
      </c>
      <c r="J1459" t="s">
        <v>217</v>
      </c>
      <c r="K1459">
        <v>1.9E-3</v>
      </c>
      <c r="L1459" t="s">
        <v>461</v>
      </c>
      <c r="O1459" t="s">
        <v>462</v>
      </c>
      <c r="Q1459" t="str">
        <f>IFERROR(VLOOKUP($J$2:$J$12502,Pollutant_mapping!$A$2:$B$9,2, FALSE),"")</f>
        <v/>
      </c>
    </row>
    <row r="1460" spans="1:17" hidden="1">
      <c r="A1460" t="s">
        <v>491</v>
      </c>
      <c r="B1460" t="s">
        <v>492</v>
      </c>
      <c r="C1460" t="s">
        <v>493</v>
      </c>
      <c r="D1460" t="s">
        <v>847</v>
      </c>
      <c r="E1460" t="s">
        <v>39</v>
      </c>
      <c r="F1460" t="s">
        <v>546</v>
      </c>
      <c r="G1460" t="s">
        <v>547</v>
      </c>
      <c r="H1460" t="s">
        <v>848</v>
      </c>
      <c r="I1460" t="s">
        <v>41</v>
      </c>
      <c r="J1460" t="s">
        <v>217</v>
      </c>
      <c r="K1460">
        <v>1.9E-3</v>
      </c>
      <c r="L1460" t="s">
        <v>461</v>
      </c>
      <c r="O1460" t="s">
        <v>462</v>
      </c>
      <c r="Q1460" t="str">
        <f>IFERROR(VLOOKUP($J$2:$J$12502,Pollutant_mapping!$A$2:$B$9,2, FALSE),"")</f>
        <v/>
      </c>
    </row>
    <row r="1461" spans="1:17" hidden="1">
      <c r="A1461" t="s">
        <v>491</v>
      </c>
      <c r="B1461" t="s">
        <v>492</v>
      </c>
      <c r="C1461" t="s">
        <v>493</v>
      </c>
      <c r="D1461" t="s">
        <v>849</v>
      </c>
      <c r="E1461" t="s">
        <v>39</v>
      </c>
      <c r="F1461" t="s">
        <v>546</v>
      </c>
      <c r="G1461" t="s">
        <v>547</v>
      </c>
      <c r="H1461" t="s">
        <v>850</v>
      </c>
      <c r="I1461" t="s">
        <v>41</v>
      </c>
      <c r="J1461" t="s">
        <v>217</v>
      </c>
      <c r="K1461">
        <v>1.9E-3</v>
      </c>
      <c r="L1461" t="s">
        <v>461</v>
      </c>
      <c r="O1461" t="s">
        <v>462</v>
      </c>
      <c r="Q1461" t="str">
        <f>IFERROR(VLOOKUP($J$2:$J$12502,Pollutant_mapping!$A$2:$B$9,2, FALSE),"")</f>
        <v/>
      </c>
    </row>
    <row r="1462" spans="1:17" hidden="1">
      <c r="A1462" t="s">
        <v>491</v>
      </c>
      <c r="B1462" t="s">
        <v>492</v>
      </c>
      <c r="C1462" t="s">
        <v>493</v>
      </c>
      <c r="D1462" t="s">
        <v>760</v>
      </c>
      <c r="E1462" t="s">
        <v>39</v>
      </c>
      <c r="F1462" t="s">
        <v>546</v>
      </c>
      <c r="G1462" t="s">
        <v>547</v>
      </c>
      <c r="H1462" t="s">
        <v>540</v>
      </c>
      <c r="I1462" t="s">
        <v>41</v>
      </c>
      <c r="J1462" t="s">
        <v>217</v>
      </c>
      <c r="K1462">
        <v>1.9E-3</v>
      </c>
      <c r="L1462" t="s">
        <v>461</v>
      </c>
      <c r="O1462" t="s">
        <v>462</v>
      </c>
      <c r="Q1462" t="str">
        <f>IFERROR(VLOOKUP($J$2:$J$12502,Pollutant_mapping!$A$2:$B$9,2, FALSE),"")</f>
        <v/>
      </c>
    </row>
    <row r="1463" spans="1:17" hidden="1">
      <c r="A1463" t="s">
        <v>491</v>
      </c>
      <c r="B1463" t="s">
        <v>492</v>
      </c>
      <c r="C1463" t="s">
        <v>493</v>
      </c>
      <c r="D1463" t="s">
        <v>755</v>
      </c>
      <c r="E1463" t="s">
        <v>39</v>
      </c>
      <c r="F1463" t="s">
        <v>546</v>
      </c>
      <c r="G1463" t="s">
        <v>547</v>
      </c>
      <c r="H1463" t="s">
        <v>542</v>
      </c>
      <c r="I1463" t="s">
        <v>41</v>
      </c>
      <c r="J1463" t="s">
        <v>217</v>
      </c>
      <c r="K1463">
        <v>1.9E-3</v>
      </c>
      <c r="L1463" t="s">
        <v>461</v>
      </c>
      <c r="O1463" t="s">
        <v>462</v>
      </c>
      <c r="Q1463" t="str">
        <f>IFERROR(VLOOKUP($J$2:$J$12502,Pollutant_mapping!$A$2:$B$9,2, FALSE),"")</f>
        <v/>
      </c>
    </row>
    <row r="1464" spans="1:17" hidden="1">
      <c r="A1464" t="s">
        <v>491</v>
      </c>
      <c r="B1464" t="s">
        <v>492</v>
      </c>
      <c r="C1464" t="s">
        <v>493</v>
      </c>
      <c r="D1464" t="s">
        <v>756</v>
      </c>
      <c r="E1464" t="s">
        <v>39</v>
      </c>
      <c r="F1464" t="s">
        <v>546</v>
      </c>
      <c r="G1464" t="s">
        <v>547</v>
      </c>
      <c r="H1464" t="s">
        <v>757</v>
      </c>
      <c r="I1464" t="s">
        <v>41</v>
      </c>
      <c r="J1464" t="s">
        <v>217</v>
      </c>
      <c r="K1464">
        <v>1.9E-3</v>
      </c>
      <c r="L1464" t="s">
        <v>461</v>
      </c>
      <c r="O1464" t="s">
        <v>462</v>
      </c>
      <c r="Q1464" t="str">
        <f>IFERROR(VLOOKUP($J$2:$J$12502,Pollutant_mapping!$A$2:$B$9,2, FALSE),"")</f>
        <v/>
      </c>
    </row>
    <row r="1465" spans="1:17" hidden="1">
      <c r="A1465" t="s">
        <v>491</v>
      </c>
      <c r="B1465" t="s">
        <v>492</v>
      </c>
      <c r="C1465" t="s">
        <v>493</v>
      </c>
      <c r="D1465" t="s">
        <v>758</v>
      </c>
      <c r="E1465" t="s">
        <v>39</v>
      </c>
      <c r="F1465" t="s">
        <v>546</v>
      </c>
      <c r="G1465" t="s">
        <v>547</v>
      </c>
      <c r="H1465" t="s">
        <v>759</v>
      </c>
      <c r="I1465" t="s">
        <v>41</v>
      </c>
      <c r="J1465" t="s">
        <v>217</v>
      </c>
      <c r="K1465">
        <v>1.9E-3</v>
      </c>
      <c r="L1465" t="s">
        <v>461</v>
      </c>
      <c r="O1465" t="s">
        <v>462</v>
      </c>
      <c r="Q1465" t="str">
        <f>IFERROR(VLOOKUP($J$2:$J$12502,Pollutant_mapping!$A$2:$B$9,2, FALSE),"")</f>
        <v/>
      </c>
    </row>
    <row r="1466" spans="1:17" hidden="1">
      <c r="A1466" t="s">
        <v>491</v>
      </c>
      <c r="B1466" t="s">
        <v>492</v>
      </c>
      <c r="C1466" t="s">
        <v>493</v>
      </c>
      <c r="D1466" t="s">
        <v>851</v>
      </c>
      <c r="E1466" t="s">
        <v>39</v>
      </c>
      <c r="F1466" t="s">
        <v>546</v>
      </c>
      <c r="G1466" t="s">
        <v>547</v>
      </c>
      <c r="H1466" t="s">
        <v>548</v>
      </c>
      <c r="I1466" t="s">
        <v>41</v>
      </c>
      <c r="J1466" t="s">
        <v>217</v>
      </c>
      <c r="K1466">
        <v>1.9E-3</v>
      </c>
      <c r="L1466" t="s">
        <v>461</v>
      </c>
      <c r="O1466" t="s">
        <v>462</v>
      </c>
      <c r="Q1466" t="str">
        <f>IFERROR(VLOOKUP($J$2:$J$12502,Pollutant_mapping!$A$2:$B$9,2, FALSE),"")</f>
        <v/>
      </c>
    </row>
    <row r="1467" spans="1:17" hidden="1">
      <c r="A1467" t="s">
        <v>491</v>
      </c>
      <c r="B1467" t="s">
        <v>492</v>
      </c>
      <c r="C1467" t="s">
        <v>493</v>
      </c>
      <c r="D1467" t="s">
        <v>852</v>
      </c>
      <c r="E1467" t="s">
        <v>39</v>
      </c>
      <c r="F1467" t="s">
        <v>546</v>
      </c>
      <c r="G1467" t="s">
        <v>547</v>
      </c>
      <c r="H1467" t="s">
        <v>550</v>
      </c>
      <c r="I1467" t="s">
        <v>41</v>
      </c>
      <c r="J1467" t="s">
        <v>217</v>
      </c>
      <c r="K1467">
        <v>1.9E-3</v>
      </c>
      <c r="L1467" t="s">
        <v>461</v>
      </c>
      <c r="O1467" t="s">
        <v>462</v>
      </c>
      <c r="Q1467" t="str">
        <f>IFERROR(VLOOKUP($J$2:$J$12502,Pollutant_mapping!$A$2:$B$9,2, FALSE),"")</f>
        <v/>
      </c>
    </row>
    <row r="1468" spans="1:17" hidden="1">
      <c r="A1468" t="s">
        <v>491</v>
      </c>
      <c r="B1468" t="s">
        <v>492</v>
      </c>
      <c r="C1468" t="s">
        <v>493</v>
      </c>
      <c r="D1468" t="s">
        <v>853</v>
      </c>
      <c r="E1468" t="s">
        <v>39</v>
      </c>
      <c r="F1468" t="s">
        <v>546</v>
      </c>
      <c r="G1468" t="s">
        <v>547</v>
      </c>
      <c r="H1468" t="s">
        <v>552</v>
      </c>
      <c r="I1468" t="s">
        <v>41</v>
      </c>
      <c r="J1468" t="s">
        <v>217</v>
      </c>
      <c r="K1468">
        <v>1.9E-3</v>
      </c>
      <c r="L1468" t="s">
        <v>461</v>
      </c>
      <c r="O1468" t="s">
        <v>462</v>
      </c>
      <c r="Q1468" t="str">
        <f>IFERROR(VLOOKUP($J$2:$J$12502,Pollutant_mapping!$A$2:$B$9,2, FALSE),"")</f>
        <v/>
      </c>
    </row>
    <row r="1469" spans="1:17" hidden="1">
      <c r="A1469" t="s">
        <v>491</v>
      </c>
      <c r="B1469" t="s">
        <v>492</v>
      </c>
      <c r="C1469" t="s">
        <v>493</v>
      </c>
      <c r="D1469" t="s">
        <v>854</v>
      </c>
      <c r="E1469" t="s">
        <v>39</v>
      </c>
      <c r="F1469" t="s">
        <v>546</v>
      </c>
      <c r="G1469" t="s">
        <v>547</v>
      </c>
      <c r="H1469" t="s">
        <v>554</v>
      </c>
      <c r="I1469" t="s">
        <v>41</v>
      </c>
      <c r="J1469" t="s">
        <v>217</v>
      </c>
      <c r="K1469">
        <v>1.9E-3</v>
      </c>
      <c r="L1469" t="s">
        <v>461</v>
      </c>
      <c r="O1469" t="s">
        <v>462</v>
      </c>
      <c r="Q1469" t="str">
        <f>IFERROR(VLOOKUP($J$2:$J$12502,Pollutant_mapping!$A$2:$B$9,2, FALSE),"")</f>
        <v/>
      </c>
    </row>
    <row r="1470" spans="1:17" hidden="1">
      <c r="A1470" t="s">
        <v>491</v>
      </c>
      <c r="B1470" t="s">
        <v>492</v>
      </c>
      <c r="C1470" t="s">
        <v>493</v>
      </c>
      <c r="D1470" t="s">
        <v>855</v>
      </c>
      <c r="E1470" t="s">
        <v>39</v>
      </c>
      <c r="F1470" t="s">
        <v>546</v>
      </c>
      <c r="G1470" t="s">
        <v>547</v>
      </c>
      <c r="H1470" t="s">
        <v>556</v>
      </c>
      <c r="I1470" t="s">
        <v>41</v>
      </c>
      <c r="J1470" t="s">
        <v>217</v>
      </c>
      <c r="K1470">
        <v>1.9E-3</v>
      </c>
      <c r="L1470" t="s">
        <v>461</v>
      </c>
      <c r="O1470" t="s">
        <v>462</v>
      </c>
      <c r="Q1470" t="str">
        <f>IFERROR(VLOOKUP($J$2:$J$12502,Pollutant_mapping!$A$2:$B$9,2, FALSE),"")</f>
        <v/>
      </c>
    </row>
    <row r="1471" spans="1:17" hidden="1">
      <c r="A1471" t="s">
        <v>491</v>
      </c>
      <c r="B1471" t="s">
        <v>492</v>
      </c>
      <c r="C1471" t="s">
        <v>493</v>
      </c>
      <c r="D1471" t="s">
        <v>856</v>
      </c>
      <c r="E1471" t="s">
        <v>39</v>
      </c>
      <c r="F1471" t="s">
        <v>546</v>
      </c>
      <c r="G1471" t="s">
        <v>547</v>
      </c>
      <c r="H1471" t="s">
        <v>558</v>
      </c>
      <c r="I1471" t="s">
        <v>41</v>
      </c>
      <c r="J1471" t="s">
        <v>217</v>
      </c>
      <c r="K1471">
        <v>1.9E-3</v>
      </c>
      <c r="L1471" t="s">
        <v>461</v>
      </c>
      <c r="O1471" t="s">
        <v>462</v>
      </c>
      <c r="Q1471" t="str">
        <f>IFERROR(VLOOKUP($J$2:$J$12502,Pollutant_mapping!$A$2:$B$9,2, FALSE),"")</f>
        <v/>
      </c>
    </row>
    <row r="1472" spans="1:17" hidden="1">
      <c r="A1472" t="s">
        <v>471</v>
      </c>
      <c r="C1472" t="s">
        <v>472</v>
      </c>
      <c r="D1472" t="s">
        <v>871</v>
      </c>
      <c r="E1472" t="s">
        <v>39</v>
      </c>
      <c r="F1472" t="s">
        <v>474</v>
      </c>
      <c r="G1472" t="s">
        <v>475</v>
      </c>
      <c r="H1472" t="s">
        <v>521</v>
      </c>
      <c r="I1472" t="s">
        <v>41</v>
      </c>
      <c r="J1472" t="s">
        <v>217</v>
      </c>
      <c r="K1472">
        <v>1.9E-3</v>
      </c>
      <c r="L1472" t="s">
        <v>461</v>
      </c>
      <c r="O1472" t="s">
        <v>462</v>
      </c>
      <c r="Q1472" t="str">
        <f>IFERROR(VLOOKUP($J$2:$J$12502,Pollutant_mapping!$A$2:$B$9,2, FALSE),"")</f>
        <v/>
      </c>
    </row>
    <row r="1473" spans="1:17" hidden="1">
      <c r="A1473" t="s">
        <v>471</v>
      </c>
      <c r="C1473" t="s">
        <v>472</v>
      </c>
      <c r="D1473" t="s">
        <v>872</v>
      </c>
      <c r="E1473" t="s">
        <v>39</v>
      </c>
      <c r="F1473" t="s">
        <v>474</v>
      </c>
      <c r="G1473" t="s">
        <v>475</v>
      </c>
      <c r="H1473" t="s">
        <v>523</v>
      </c>
      <c r="I1473" t="s">
        <v>41</v>
      </c>
      <c r="J1473" t="s">
        <v>217</v>
      </c>
      <c r="K1473">
        <v>1.9E-3</v>
      </c>
      <c r="L1473" t="s">
        <v>461</v>
      </c>
      <c r="O1473" t="s">
        <v>462</v>
      </c>
      <c r="Q1473" t="str">
        <f>IFERROR(VLOOKUP($J$2:$J$12502,Pollutant_mapping!$A$2:$B$9,2, FALSE),"")</f>
        <v/>
      </c>
    </row>
    <row r="1474" spans="1:17" hidden="1">
      <c r="A1474" t="s">
        <v>471</v>
      </c>
      <c r="C1474" t="s">
        <v>472</v>
      </c>
      <c r="D1474" t="s">
        <v>873</v>
      </c>
      <c r="E1474" t="s">
        <v>39</v>
      </c>
      <c r="F1474" t="s">
        <v>474</v>
      </c>
      <c r="G1474" t="s">
        <v>475</v>
      </c>
      <c r="H1474" t="s">
        <v>525</v>
      </c>
      <c r="I1474" t="s">
        <v>41</v>
      </c>
      <c r="J1474" t="s">
        <v>217</v>
      </c>
      <c r="K1474">
        <v>1.9E-3</v>
      </c>
      <c r="L1474" t="s">
        <v>461</v>
      </c>
      <c r="O1474" t="s">
        <v>462</v>
      </c>
      <c r="Q1474" t="str">
        <f>IFERROR(VLOOKUP($J$2:$J$12502,Pollutant_mapping!$A$2:$B$9,2, FALSE),"")</f>
        <v/>
      </c>
    </row>
    <row r="1475" spans="1:17" hidden="1">
      <c r="A1475" t="s">
        <v>471</v>
      </c>
      <c r="C1475" t="s">
        <v>472</v>
      </c>
      <c r="D1475" t="s">
        <v>874</v>
      </c>
      <c r="E1475" t="s">
        <v>39</v>
      </c>
      <c r="F1475" t="s">
        <v>474</v>
      </c>
      <c r="G1475" t="s">
        <v>475</v>
      </c>
      <c r="H1475" t="s">
        <v>527</v>
      </c>
      <c r="I1475" t="s">
        <v>41</v>
      </c>
      <c r="J1475" t="s">
        <v>217</v>
      </c>
      <c r="K1475">
        <v>1.9E-3</v>
      </c>
      <c r="L1475" t="s">
        <v>461</v>
      </c>
      <c r="O1475" t="s">
        <v>462</v>
      </c>
      <c r="Q1475" t="str">
        <f>IFERROR(VLOOKUP($J$2:$J$12502,Pollutant_mapping!$A$2:$B$9,2, FALSE),"")</f>
        <v/>
      </c>
    </row>
    <row r="1476" spans="1:17" hidden="1">
      <c r="A1476" t="s">
        <v>455</v>
      </c>
      <c r="B1476" t="s">
        <v>456</v>
      </c>
      <c r="C1476" t="s">
        <v>457</v>
      </c>
      <c r="D1476" t="s">
        <v>937</v>
      </c>
      <c r="E1476" t="s">
        <v>39</v>
      </c>
      <c r="F1476" t="s">
        <v>459</v>
      </c>
      <c r="G1476" t="s">
        <v>475</v>
      </c>
      <c r="H1476" t="s">
        <v>800</v>
      </c>
      <c r="I1476" t="s">
        <v>41</v>
      </c>
      <c r="J1476" t="s">
        <v>217</v>
      </c>
      <c r="K1476">
        <v>1.9E-3</v>
      </c>
      <c r="L1476" t="s">
        <v>461</v>
      </c>
      <c r="O1476" t="s">
        <v>462</v>
      </c>
      <c r="Q1476" t="str">
        <f>IFERROR(VLOOKUP($J$2:$J$12502,Pollutant_mapping!$A$2:$B$9,2, FALSE),"")</f>
        <v/>
      </c>
    </row>
    <row r="1477" spans="1:17" hidden="1">
      <c r="A1477" t="s">
        <v>455</v>
      </c>
      <c r="B1477" t="s">
        <v>456</v>
      </c>
      <c r="C1477" t="s">
        <v>457</v>
      </c>
      <c r="D1477" t="s">
        <v>938</v>
      </c>
      <c r="E1477" t="s">
        <v>39</v>
      </c>
      <c r="F1477" t="s">
        <v>459</v>
      </c>
      <c r="G1477" t="s">
        <v>475</v>
      </c>
      <c r="H1477" t="s">
        <v>802</v>
      </c>
      <c r="I1477" t="s">
        <v>41</v>
      </c>
      <c r="J1477" t="s">
        <v>217</v>
      </c>
      <c r="K1477">
        <v>1.9E-3</v>
      </c>
      <c r="L1477" t="s">
        <v>461</v>
      </c>
      <c r="O1477" t="s">
        <v>462</v>
      </c>
      <c r="Q1477" t="str">
        <f>IFERROR(VLOOKUP($J$2:$J$12502,Pollutant_mapping!$A$2:$B$9,2, FALSE),"")</f>
        <v/>
      </c>
    </row>
    <row r="1478" spans="1:17" hidden="1">
      <c r="A1478" t="s">
        <v>455</v>
      </c>
      <c r="B1478" t="s">
        <v>456</v>
      </c>
      <c r="C1478" t="s">
        <v>457</v>
      </c>
      <c r="D1478" t="s">
        <v>939</v>
      </c>
      <c r="E1478" t="s">
        <v>39</v>
      </c>
      <c r="F1478" t="s">
        <v>459</v>
      </c>
      <c r="G1478" t="s">
        <v>475</v>
      </c>
      <c r="H1478" t="s">
        <v>804</v>
      </c>
      <c r="I1478" t="s">
        <v>41</v>
      </c>
      <c r="J1478" t="s">
        <v>217</v>
      </c>
      <c r="K1478">
        <v>1.9E-3</v>
      </c>
      <c r="L1478" t="s">
        <v>461</v>
      </c>
      <c r="O1478" t="s">
        <v>462</v>
      </c>
      <c r="Q1478" t="str">
        <f>IFERROR(VLOOKUP($J$2:$J$12502,Pollutant_mapping!$A$2:$B$9,2, FALSE),"")</f>
        <v/>
      </c>
    </row>
    <row r="1479" spans="1:17" hidden="1">
      <c r="A1479" t="s">
        <v>455</v>
      </c>
      <c r="B1479" t="s">
        <v>456</v>
      </c>
      <c r="C1479" t="s">
        <v>457</v>
      </c>
      <c r="D1479" t="s">
        <v>940</v>
      </c>
      <c r="E1479" t="s">
        <v>39</v>
      </c>
      <c r="F1479" t="s">
        <v>459</v>
      </c>
      <c r="G1479" t="s">
        <v>475</v>
      </c>
      <c r="H1479" t="s">
        <v>806</v>
      </c>
      <c r="I1479" t="s">
        <v>41</v>
      </c>
      <c r="J1479" t="s">
        <v>217</v>
      </c>
      <c r="K1479">
        <v>1.9E-3</v>
      </c>
      <c r="L1479" t="s">
        <v>461</v>
      </c>
      <c r="O1479" t="s">
        <v>462</v>
      </c>
      <c r="Q1479" t="str">
        <f>IFERROR(VLOOKUP($J$2:$J$12502,Pollutant_mapping!$A$2:$B$9,2, FALSE),"")</f>
        <v/>
      </c>
    </row>
    <row r="1480" spans="1:17" hidden="1">
      <c r="A1480" t="s">
        <v>455</v>
      </c>
      <c r="B1480" t="s">
        <v>456</v>
      </c>
      <c r="C1480" t="s">
        <v>457</v>
      </c>
      <c r="D1480" t="s">
        <v>945</v>
      </c>
      <c r="E1480" t="s">
        <v>39</v>
      </c>
      <c r="F1480" t="s">
        <v>459</v>
      </c>
      <c r="G1480" t="s">
        <v>475</v>
      </c>
      <c r="H1480" t="s">
        <v>817</v>
      </c>
      <c r="I1480" t="s">
        <v>41</v>
      </c>
      <c r="J1480" t="s">
        <v>217</v>
      </c>
      <c r="K1480">
        <v>1.9E-3</v>
      </c>
      <c r="L1480" t="s">
        <v>461</v>
      </c>
      <c r="O1480" t="s">
        <v>462</v>
      </c>
      <c r="Q1480" t="str">
        <f>IFERROR(VLOOKUP($J$2:$J$12502,Pollutant_mapping!$A$2:$B$9,2, FALSE),"")</f>
        <v/>
      </c>
    </row>
    <row r="1481" spans="1:17" hidden="1">
      <c r="A1481" t="s">
        <v>455</v>
      </c>
      <c r="B1481" t="s">
        <v>456</v>
      </c>
      <c r="C1481" t="s">
        <v>457</v>
      </c>
      <c r="D1481" t="s">
        <v>946</v>
      </c>
      <c r="E1481" t="s">
        <v>39</v>
      </c>
      <c r="F1481" t="s">
        <v>459</v>
      </c>
      <c r="G1481" t="s">
        <v>475</v>
      </c>
      <c r="H1481" t="s">
        <v>819</v>
      </c>
      <c r="I1481" t="s">
        <v>41</v>
      </c>
      <c r="J1481" t="s">
        <v>217</v>
      </c>
      <c r="K1481">
        <v>1.9E-3</v>
      </c>
      <c r="L1481" t="s">
        <v>461</v>
      </c>
      <c r="O1481" t="s">
        <v>462</v>
      </c>
      <c r="Q1481" t="str">
        <f>IFERROR(VLOOKUP($J$2:$J$12502,Pollutant_mapping!$A$2:$B$9,2, FALSE),"")</f>
        <v/>
      </c>
    </row>
    <row r="1482" spans="1:17" hidden="1">
      <c r="A1482" t="s">
        <v>455</v>
      </c>
      <c r="B1482" t="s">
        <v>456</v>
      </c>
      <c r="C1482" t="s">
        <v>457</v>
      </c>
      <c r="D1482" t="s">
        <v>947</v>
      </c>
      <c r="E1482" t="s">
        <v>39</v>
      </c>
      <c r="F1482" t="s">
        <v>459</v>
      </c>
      <c r="G1482" t="s">
        <v>475</v>
      </c>
      <c r="H1482" t="s">
        <v>821</v>
      </c>
      <c r="I1482" t="s">
        <v>41</v>
      </c>
      <c r="J1482" t="s">
        <v>217</v>
      </c>
      <c r="K1482">
        <v>1.9E-3</v>
      </c>
      <c r="L1482" t="s">
        <v>461</v>
      </c>
      <c r="O1482" t="s">
        <v>462</v>
      </c>
      <c r="Q1482" t="str">
        <f>IFERROR(VLOOKUP($J$2:$J$12502,Pollutant_mapping!$A$2:$B$9,2, FALSE),"")</f>
        <v/>
      </c>
    </row>
    <row r="1483" spans="1:17" hidden="1">
      <c r="A1483" t="s">
        <v>455</v>
      </c>
      <c r="B1483" t="s">
        <v>456</v>
      </c>
      <c r="C1483" t="s">
        <v>457</v>
      </c>
      <c r="D1483" t="s">
        <v>948</v>
      </c>
      <c r="E1483" t="s">
        <v>39</v>
      </c>
      <c r="F1483" t="s">
        <v>459</v>
      </c>
      <c r="G1483" t="s">
        <v>475</v>
      </c>
      <c r="H1483" t="s">
        <v>823</v>
      </c>
      <c r="I1483" t="s">
        <v>41</v>
      </c>
      <c r="J1483" t="s">
        <v>217</v>
      </c>
      <c r="K1483">
        <v>1.9E-3</v>
      </c>
      <c r="L1483" t="s">
        <v>461</v>
      </c>
      <c r="O1483" t="s">
        <v>462</v>
      </c>
      <c r="Q1483" t="str">
        <f>IFERROR(VLOOKUP($J$2:$J$12502,Pollutant_mapping!$A$2:$B$9,2, FALSE),"")</f>
        <v/>
      </c>
    </row>
    <row r="1484" spans="1:17" hidden="1">
      <c r="A1484" t="s">
        <v>455</v>
      </c>
      <c r="B1484" t="s">
        <v>456</v>
      </c>
      <c r="C1484" t="s">
        <v>457</v>
      </c>
      <c r="D1484" t="s">
        <v>950</v>
      </c>
      <c r="E1484" t="s">
        <v>39</v>
      </c>
      <c r="F1484" t="s">
        <v>459</v>
      </c>
      <c r="G1484" t="s">
        <v>475</v>
      </c>
      <c r="H1484" t="s">
        <v>827</v>
      </c>
      <c r="I1484" t="s">
        <v>41</v>
      </c>
      <c r="J1484" t="s">
        <v>217</v>
      </c>
      <c r="K1484">
        <v>1.9E-3</v>
      </c>
      <c r="L1484" t="s">
        <v>461</v>
      </c>
      <c r="O1484" t="s">
        <v>462</v>
      </c>
      <c r="Q1484" t="str">
        <f>IFERROR(VLOOKUP($J$2:$J$12502,Pollutant_mapping!$A$2:$B$9,2, FALSE),"")</f>
        <v/>
      </c>
    </row>
    <row r="1485" spans="1:17" hidden="1">
      <c r="A1485" t="s">
        <v>455</v>
      </c>
      <c r="B1485" t="s">
        <v>456</v>
      </c>
      <c r="C1485" t="s">
        <v>457</v>
      </c>
      <c r="D1485" t="s">
        <v>951</v>
      </c>
      <c r="E1485" t="s">
        <v>39</v>
      </c>
      <c r="F1485" t="s">
        <v>459</v>
      </c>
      <c r="G1485" t="s">
        <v>475</v>
      </c>
      <c r="H1485" t="s">
        <v>829</v>
      </c>
      <c r="I1485" t="s">
        <v>41</v>
      </c>
      <c r="J1485" t="s">
        <v>217</v>
      </c>
      <c r="K1485">
        <v>1.9E-3</v>
      </c>
      <c r="L1485" t="s">
        <v>461</v>
      </c>
      <c r="O1485" t="s">
        <v>462</v>
      </c>
      <c r="Q1485" t="str">
        <f>IFERROR(VLOOKUP($J$2:$J$12502,Pollutant_mapping!$A$2:$B$9,2, FALSE),"")</f>
        <v/>
      </c>
    </row>
    <row r="1486" spans="1:17" hidden="1">
      <c r="A1486" t="s">
        <v>455</v>
      </c>
      <c r="B1486" t="s">
        <v>456</v>
      </c>
      <c r="C1486" t="s">
        <v>457</v>
      </c>
      <c r="D1486" t="s">
        <v>952</v>
      </c>
      <c r="E1486" t="s">
        <v>39</v>
      </c>
      <c r="F1486" t="s">
        <v>459</v>
      </c>
      <c r="G1486" t="s">
        <v>475</v>
      </c>
      <c r="H1486" t="s">
        <v>831</v>
      </c>
      <c r="I1486" t="s">
        <v>41</v>
      </c>
      <c r="J1486" t="s">
        <v>217</v>
      </c>
      <c r="K1486">
        <v>1.9E-3</v>
      </c>
      <c r="L1486" t="s">
        <v>461</v>
      </c>
      <c r="O1486" t="s">
        <v>462</v>
      </c>
      <c r="Q1486" t="str">
        <f>IFERROR(VLOOKUP($J$2:$J$12502,Pollutant_mapping!$A$2:$B$9,2, FALSE),"")</f>
        <v/>
      </c>
    </row>
    <row r="1487" spans="1:17" hidden="1">
      <c r="A1487" t="s">
        <v>455</v>
      </c>
      <c r="B1487" t="s">
        <v>456</v>
      </c>
      <c r="C1487" t="s">
        <v>457</v>
      </c>
      <c r="D1487" t="s">
        <v>953</v>
      </c>
      <c r="E1487" t="s">
        <v>39</v>
      </c>
      <c r="F1487" t="s">
        <v>459</v>
      </c>
      <c r="G1487" t="s">
        <v>475</v>
      </c>
      <c r="H1487" t="s">
        <v>833</v>
      </c>
      <c r="I1487" t="s">
        <v>41</v>
      </c>
      <c r="J1487" t="s">
        <v>217</v>
      </c>
      <c r="K1487">
        <v>1.9E-3</v>
      </c>
      <c r="L1487" t="s">
        <v>461</v>
      </c>
      <c r="O1487" t="s">
        <v>462</v>
      </c>
      <c r="Q1487" t="str">
        <f>IFERROR(VLOOKUP($J$2:$J$12502,Pollutant_mapping!$A$2:$B$9,2, FALSE),"")</f>
        <v/>
      </c>
    </row>
    <row r="1488" spans="1:17" hidden="1">
      <c r="A1488" t="s">
        <v>483</v>
      </c>
      <c r="C1488" t="s">
        <v>484</v>
      </c>
      <c r="D1488" t="s">
        <v>881</v>
      </c>
      <c r="E1488" t="s">
        <v>39</v>
      </c>
      <c r="F1488" t="s">
        <v>649</v>
      </c>
      <c r="G1488" t="s">
        <v>496</v>
      </c>
      <c r="H1488" t="s">
        <v>650</v>
      </c>
      <c r="I1488" t="s">
        <v>41</v>
      </c>
      <c r="J1488" t="s">
        <v>217</v>
      </c>
      <c r="K1488">
        <v>1.9E-3</v>
      </c>
      <c r="L1488" t="s">
        <v>461</v>
      </c>
      <c r="O1488" t="s">
        <v>462</v>
      </c>
      <c r="Q1488" t="str">
        <f>IFERROR(VLOOKUP($J$2:$J$12502,Pollutant_mapping!$A$2:$B$9,2, FALSE),"")</f>
        <v/>
      </c>
    </row>
    <row r="1489" spans="1:17" hidden="1">
      <c r="A1489" t="s">
        <v>491</v>
      </c>
      <c r="B1489" t="s">
        <v>492</v>
      </c>
      <c r="C1489" t="s">
        <v>493</v>
      </c>
      <c r="D1489" t="s">
        <v>748</v>
      </c>
      <c r="E1489" t="s">
        <v>39</v>
      </c>
      <c r="F1489" t="s">
        <v>546</v>
      </c>
      <c r="G1489" t="s">
        <v>547</v>
      </c>
      <c r="H1489" t="s">
        <v>749</v>
      </c>
      <c r="I1489" t="s">
        <v>41</v>
      </c>
      <c r="J1489" t="s">
        <v>477</v>
      </c>
      <c r="K1489">
        <v>2E-3</v>
      </c>
      <c r="L1489" t="s">
        <v>461</v>
      </c>
      <c r="O1489" t="s">
        <v>462</v>
      </c>
      <c r="Q1489" t="str">
        <f>IFERROR(VLOOKUP($J$2:$J$12502,Pollutant_mapping!$A$2:$B$9,2, FALSE),"")</f>
        <v/>
      </c>
    </row>
    <row r="1490" spans="1:17" hidden="1">
      <c r="A1490" t="s">
        <v>491</v>
      </c>
      <c r="B1490" t="s">
        <v>492</v>
      </c>
      <c r="C1490" t="s">
        <v>493</v>
      </c>
      <c r="D1490" t="s">
        <v>689</v>
      </c>
      <c r="E1490" t="s">
        <v>39</v>
      </c>
      <c r="F1490" t="s">
        <v>546</v>
      </c>
      <c r="G1490" t="s">
        <v>547</v>
      </c>
      <c r="H1490" t="s">
        <v>690</v>
      </c>
      <c r="I1490" t="s">
        <v>41</v>
      </c>
      <c r="J1490" t="s">
        <v>477</v>
      </c>
      <c r="K1490">
        <v>2E-3</v>
      </c>
      <c r="L1490" t="s">
        <v>461</v>
      </c>
      <c r="O1490" t="s">
        <v>462</v>
      </c>
      <c r="Q1490" t="str">
        <f>IFERROR(VLOOKUP($J$2:$J$12502,Pollutant_mapping!$A$2:$B$9,2, FALSE),"")</f>
        <v/>
      </c>
    </row>
    <row r="1491" spans="1:17" hidden="1">
      <c r="A1491" t="s">
        <v>491</v>
      </c>
      <c r="B1491" t="s">
        <v>492</v>
      </c>
      <c r="C1491" t="s">
        <v>493</v>
      </c>
      <c r="D1491" t="s">
        <v>687</v>
      </c>
      <c r="E1491" t="s">
        <v>39</v>
      </c>
      <c r="F1491" t="s">
        <v>546</v>
      </c>
      <c r="G1491" t="s">
        <v>547</v>
      </c>
      <c r="H1491" t="s">
        <v>688</v>
      </c>
      <c r="I1491" t="s">
        <v>41</v>
      </c>
      <c r="J1491" t="s">
        <v>477</v>
      </c>
      <c r="K1491">
        <v>2E-3</v>
      </c>
      <c r="L1491" t="s">
        <v>461</v>
      </c>
      <c r="O1491" t="s">
        <v>462</v>
      </c>
      <c r="Q1491" t="str">
        <f>IFERROR(VLOOKUP($J$2:$J$12502,Pollutant_mapping!$A$2:$B$9,2, FALSE),"")</f>
        <v/>
      </c>
    </row>
    <row r="1492" spans="1:17" hidden="1">
      <c r="A1492" t="s">
        <v>491</v>
      </c>
      <c r="B1492" t="s">
        <v>492</v>
      </c>
      <c r="C1492" t="s">
        <v>493</v>
      </c>
      <c r="D1492" t="s">
        <v>685</v>
      </c>
      <c r="E1492" t="s">
        <v>39</v>
      </c>
      <c r="F1492" t="s">
        <v>546</v>
      </c>
      <c r="G1492" t="s">
        <v>547</v>
      </c>
      <c r="H1492" t="s">
        <v>686</v>
      </c>
      <c r="I1492" t="s">
        <v>41</v>
      </c>
      <c r="J1492" t="s">
        <v>477</v>
      </c>
      <c r="K1492">
        <v>2E-3</v>
      </c>
      <c r="L1492" t="s">
        <v>461</v>
      </c>
      <c r="O1492" t="s">
        <v>462</v>
      </c>
      <c r="Q1492" t="str">
        <f>IFERROR(VLOOKUP($J$2:$J$12502,Pollutant_mapping!$A$2:$B$9,2, FALSE),"")</f>
        <v/>
      </c>
    </row>
    <row r="1493" spans="1:17" hidden="1">
      <c r="A1493" t="s">
        <v>491</v>
      </c>
      <c r="B1493" t="s">
        <v>492</v>
      </c>
      <c r="C1493" t="s">
        <v>493</v>
      </c>
      <c r="D1493" t="s">
        <v>747</v>
      </c>
      <c r="E1493" t="s">
        <v>39</v>
      </c>
      <c r="F1493" t="s">
        <v>546</v>
      </c>
      <c r="G1493" t="s">
        <v>547</v>
      </c>
      <c r="H1493" t="s">
        <v>511</v>
      </c>
      <c r="I1493" t="s">
        <v>41</v>
      </c>
      <c r="J1493" t="s">
        <v>477</v>
      </c>
      <c r="K1493">
        <v>2E-3</v>
      </c>
      <c r="L1493" t="s">
        <v>461</v>
      </c>
      <c r="O1493" t="s">
        <v>462</v>
      </c>
      <c r="Q1493" t="str">
        <f>IFERROR(VLOOKUP($J$2:$J$12502,Pollutant_mapping!$A$2:$B$9,2, FALSE),"")</f>
        <v/>
      </c>
    </row>
    <row r="1494" spans="1:17" hidden="1">
      <c r="A1494" t="s">
        <v>491</v>
      </c>
      <c r="B1494" t="s">
        <v>492</v>
      </c>
      <c r="C1494" t="s">
        <v>493</v>
      </c>
      <c r="D1494" t="s">
        <v>750</v>
      </c>
      <c r="E1494" t="s">
        <v>39</v>
      </c>
      <c r="F1494" t="s">
        <v>546</v>
      </c>
      <c r="G1494" t="s">
        <v>547</v>
      </c>
      <c r="H1494" t="s">
        <v>530</v>
      </c>
      <c r="I1494" t="s">
        <v>41</v>
      </c>
      <c r="J1494" t="s">
        <v>477</v>
      </c>
      <c r="K1494">
        <v>2E-3</v>
      </c>
      <c r="L1494" t="s">
        <v>461</v>
      </c>
      <c r="O1494" t="s">
        <v>462</v>
      </c>
      <c r="Q1494" t="str">
        <f>IFERROR(VLOOKUP($J$2:$J$12502,Pollutant_mapping!$A$2:$B$9,2, FALSE),"")</f>
        <v/>
      </c>
    </row>
    <row r="1495" spans="1:17" hidden="1">
      <c r="A1495" t="s">
        <v>491</v>
      </c>
      <c r="B1495" t="s">
        <v>492</v>
      </c>
      <c r="C1495" t="s">
        <v>493</v>
      </c>
      <c r="D1495" t="s">
        <v>751</v>
      </c>
      <c r="E1495" t="s">
        <v>39</v>
      </c>
      <c r="F1495" t="s">
        <v>546</v>
      </c>
      <c r="G1495" t="s">
        <v>547</v>
      </c>
      <c r="H1495" t="s">
        <v>752</v>
      </c>
      <c r="I1495" t="s">
        <v>41</v>
      </c>
      <c r="J1495" t="s">
        <v>477</v>
      </c>
      <c r="K1495">
        <v>2E-3</v>
      </c>
      <c r="L1495" t="s">
        <v>461</v>
      </c>
      <c r="O1495" t="s">
        <v>462</v>
      </c>
      <c r="Q1495" t="str">
        <f>IFERROR(VLOOKUP($J$2:$J$12502,Pollutant_mapping!$A$2:$B$9,2, FALSE),"")</f>
        <v/>
      </c>
    </row>
    <row r="1496" spans="1:17" hidden="1">
      <c r="A1496" t="s">
        <v>491</v>
      </c>
      <c r="B1496" t="s">
        <v>492</v>
      </c>
      <c r="C1496" t="s">
        <v>493</v>
      </c>
      <c r="D1496" t="s">
        <v>753</v>
      </c>
      <c r="E1496" t="s">
        <v>39</v>
      </c>
      <c r="F1496" t="s">
        <v>546</v>
      </c>
      <c r="G1496" t="s">
        <v>547</v>
      </c>
      <c r="H1496" t="s">
        <v>754</v>
      </c>
      <c r="I1496" t="s">
        <v>41</v>
      </c>
      <c r="J1496" t="s">
        <v>477</v>
      </c>
      <c r="K1496">
        <v>2E-3</v>
      </c>
      <c r="L1496" t="s">
        <v>461</v>
      </c>
      <c r="O1496" t="s">
        <v>462</v>
      </c>
      <c r="Q1496" t="str">
        <f>IFERROR(VLOOKUP($J$2:$J$12502,Pollutant_mapping!$A$2:$B$9,2, FALSE),"")</f>
        <v/>
      </c>
    </row>
    <row r="1497" spans="1:17" hidden="1">
      <c r="A1497" t="s">
        <v>491</v>
      </c>
      <c r="B1497" t="s">
        <v>492</v>
      </c>
      <c r="C1497" t="s">
        <v>493</v>
      </c>
      <c r="D1497" t="s">
        <v>789</v>
      </c>
      <c r="E1497" t="s">
        <v>39</v>
      </c>
      <c r="F1497" t="s">
        <v>546</v>
      </c>
      <c r="G1497" t="s">
        <v>547</v>
      </c>
      <c r="H1497" t="s">
        <v>534</v>
      </c>
      <c r="I1497" t="s">
        <v>41</v>
      </c>
      <c r="J1497" t="s">
        <v>477</v>
      </c>
      <c r="K1497">
        <v>2E-3</v>
      </c>
      <c r="L1497" t="s">
        <v>461</v>
      </c>
      <c r="O1497" t="s">
        <v>462</v>
      </c>
      <c r="Q1497" t="str">
        <f>IFERROR(VLOOKUP($J$2:$J$12502,Pollutant_mapping!$A$2:$B$9,2, FALSE),"")</f>
        <v/>
      </c>
    </row>
    <row r="1498" spans="1:17" hidden="1">
      <c r="A1498" t="s">
        <v>491</v>
      </c>
      <c r="B1498" t="s">
        <v>492</v>
      </c>
      <c r="C1498" t="s">
        <v>493</v>
      </c>
      <c r="D1498" t="s">
        <v>846</v>
      </c>
      <c r="E1498" t="s">
        <v>39</v>
      </c>
      <c r="F1498" t="s">
        <v>546</v>
      </c>
      <c r="G1498" t="s">
        <v>547</v>
      </c>
      <c r="H1498" t="s">
        <v>536</v>
      </c>
      <c r="I1498" t="s">
        <v>41</v>
      </c>
      <c r="J1498" t="s">
        <v>477</v>
      </c>
      <c r="K1498">
        <v>2E-3</v>
      </c>
      <c r="L1498" t="s">
        <v>461</v>
      </c>
      <c r="O1498" t="s">
        <v>462</v>
      </c>
      <c r="Q1498" t="str">
        <f>IFERROR(VLOOKUP($J$2:$J$12502,Pollutant_mapping!$A$2:$B$9,2, FALSE),"")</f>
        <v/>
      </c>
    </row>
    <row r="1499" spans="1:17" hidden="1">
      <c r="A1499" t="s">
        <v>491</v>
      </c>
      <c r="B1499" t="s">
        <v>492</v>
      </c>
      <c r="C1499" t="s">
        <v>493</v>
      </c>
      <c r="D1499" t="s">
        <v>847</v>
      </c>
      <c r="E1499" t="s">
        <v>39</v>
      </c>
      <c r="F1499" t="s">
        <v>546</v>
      </c>
      <c r="G1499" t="s">
        <v>547</v>
      </c>
      <c r="H1499" t="s">
        <v>848</v>
      </c>
      <c r="I1499" t="s">
        <v>41</v>
      </c>
      <c r="J1499" t="s">
        <v>477</v>
      </c>
      <c r="K1499">
        <v>2E-3</v>
      </c>
      <c r="L1499" t="s">
        <v>461</v>
      </c>
      <c r="O1499" t="s">
        <v>462</v>
      </c>
      <c r="Q1499" t="str">
        <f>IFERROR(VLOOKUP($J$2:$J$12502,Pollutant_mapping!$A$2:$B$9,2, FALSE),"")</f>
        <v/>
      </c>
    </row>
    <row r="1500" spans="1:17" hidden="1">
      <c r="A1500" t="s">
        <v>491</v>
      </c>
      <c r="B1500" t="s">
        <v>492</v>
      </c>
      <c r="C1500" t="s">
        <v>493</v>
      </c>
      <c r="D1500" t="s">
        <v>849</v>
      </c>
      <c r="E1500" t="s">
        <v>39</v>
      </c>
      <c r="F1500" t="s">
        <v>546</v>
      </c>
      <c r="G1500" t="s">
        <v>547</v>
      </c>
      <c r="H1500" t="s">
        <v>850</v>
      </c>
      <c r="I1500" t="s">
        <v>41</v>
      </c>
      <c r="J1500" t="s">
        <v>477</v>
      </c>
      <c r="K1500">
        <v>2E-3</v>
      </c>
      <c r="L1500" t="s">
        <v>461</v>
      </c>
      <c r="O1500" t="s">
        <v>462</v>
      </c>
      <c r="Q1500" t="str">
        <f>IFERROR(VLOOKUP($J$2:$J$12502,Pollutant_mapping!$A$2:$B$9,2, FALSE),"")</f>
        <v/>
      </c>
    </row>
    <row r="1501" spans="1:17" hidden="1">
      <c r="A1501" t="s">
        <v>491</v>
      </c>
      <c r="B1501" t="s">
        <v>492</v>
      </c>
      <c r="C1501" t="s">
        <v>493</v>
      </c>
      <c r="D1501" t="s">
        <v>760</v>
      </c>
      <c r="E1501" t="s">
        <v>39</v>
      </c>
      <c r="F1501" t="s">
        <v>546</v>
      </c>
      <c r="G1501" t="s">
        <v>547</v>
      </c>
      <c r="H1501" t="s">
        <v>540</v>
      </c>
      <c r="I1501" t="s">
        <v>41</v>
      </c>
      <c r="J1501" t="s">
        <v>477</v>
      </c>
      <c r="K1501">
        <v>2E-3</v>
      </c>
      <c r="L1501" t="s">
        <v>461</v>
      </c>
      <c r="O1501" t="s">
        <v>462</v>
      </c>
      <c r="Q1501" t="str">
        <f>IFERROR(VLOOKUP($J$2:$J$12502,Pollutant_mapping!$A$2:$B$9,2, FALSE),"")</f>
        <v/>
      </c>
    </row>
    <row r="1502" spans="1:17" hidden="1">
      <c r="A1502" t="s">
        <v>491</v>
      </c>
      <c r="B1502" t="s">
        <v>492</v>
      </c>
      <c r="C1502" t="s">
        <v>493</v>
      </c>
      <c r="D1502" t="s">
        <v>755</v>
      </c>
      <c r="E1502" t="s">
        <v>39</v>
      </c>
      <c r="F1502" t="s">
        <v>546</v>
      </c>
      <c r="G1502" t="s">
        <v>547</v>
      </c>
      <c r="H1502" t="s">
        <v>542</v>
      </c>
      <c r="I1502" t="s">
        <v>41</v>
      </c>
      <c r="J1502" t="s">
        <v>477</v>
      </c>
      <c r="K1502">
        <v>2E-3</v>
      </c>
      <c r="L1502" t="s">
        <v>461</v>
      </c>
      <c r="O1502" t="s">
        <v>462</v>
      </c>
      <c r="Q1502" t="str">
        <f>IFERROR(VLOOKUP($J$2:$J$12502,Pollutant_mapping!$A$2:$B$9,2, FALSE),"")</f>
        <v/>
      </c>
    </row>
    <row r="1503" spans="1:17" hidden="1">
      <c r="A1503" t="s">
        <v>491</v>
      </c>
      <c r="B1503" t="s">
        <v>492</v>
      </c>
      <c r="C1503" t="s">
        <v>493</v>
      </c>
      <c r="D1503" t="s">
        <v>756</v>
      </c>
      <c r="E1503" t="s">
        <v>39</v>
      </c>
      <c r="F1503" t="s">
        <v>546</v>
      </c>
      <c r="G1503" t="s">
        <v>547</v>
      </c>
      <c r="H1503" t="s">
        <v>757</v>
      </c>
      <c r="I1503" t="s">
        <v>41</v>
      </c>
      <c r="J1503" t="s">
        <v>477</v>
      </c>
      <c r="K1503">
        <v>2E-3</v>
      </c>
      <c r="L1503" t="s">
        <v>461</v>
      </c>
      <c r="O1503" t="s">
        <v>462</v>
      </c>
      <c r="Q1503" t="str">
        <f>IFERROR(VLOOKUP($J$2:$J$12502,Pollutant_mapping!$A$2:$B$9,2, FALSE),"")</f>
        <v/>
      </c>
    </row>
    <row r="1504" spans="1:17" hidden="1">
      <c r="A1504" t="s">
        <v>491</v>
      </c>
      <c r="B1504" t="s">
        <v>492</v>
      </c>
      <c r="C1504" t="s">
        <v>493</v>
      </c>
      <c r="D1504" t="s">
        <v>758</v>
      </c>
      <c r="E1504" t="s">
        <v>39</v>
      </c>
      <c r="F1504" t="s">
        <v>546</v>
      </c>
      <c r="G1504" t="s">
        <v>547</v>
      </c>
      <c r="H1504" t="s">
        <v>759</v>
      </c>
      <c r="I1504" t="s">
        <v>41</v>
      </c>
      <c r="J1504" t="s">
        <v>477</v>
      </c>
      <c r="K1504">
        <v>2E-3</v>
      </c>
      <c r="L1504" t="s">
        <v>461</v>
      </c>
      <c r="O1504" t="s">
        <v>462</v>
      </c>
      <c r="Q1504" t="str">
        <f>IFERROR(VLOOKUP($J$2:$J$12502,Pollutant_mapping!$A$2:$B$9,2, FALSE),"")</f>
        <v/>
      </c>
    </row>
    <row r="1505" spans="1:17" hidden="1">
      <c r="A1505" t="s">
        <v>491</v>
      </c>
      <c r="B1505" t="s">
        <v>492</v>
      </c>
      <c r="C1505" t="s">
        <v>493</v>
      </c>
      <c r="D1505" t="s">
        <v>851</v>
      </c>
      <c r="E1505" t="s">
        <v>39</v>
      </c>
      <c r="F1505" t="s">
        <v>546</v>
      </c>
      <c r="G1505" t="s">
        <v>547</v>
      </c>
      <c r="H1505" t="s">
        <v>548</v>
      </c>
      <c r="I1505" t="s">
        <v>41</v>
      </c>
      <c r="J1505" t="s">
        <v>477</v>
      </c>
      <c r="K1505">
        <v>2E-3</v>
      </c>
      <c r="L1505" t="s">
        <v>461</v>
      </c>
      <c r="O1505" t="s">
        <v>462</v>
      </c>
      <c r="Q1505" t="str">
        <f>IFERROR(VLOOKUP($J$2:$J$12502,Pollutant_mapping!$A$2:$B$9,2, FALSE),"")</f>
        <v/>
      </c>
    </row>
    <row r="1506" spans="1:17" hidden="1">
      <c r="A1506" t="s">
        <v>491</v>
      </c>
      <c r="B1506" t="s">
        <v>492</v>
      </c>
      <c r="C1506" t="s">
        <v>493</v>
      </c>
      <c r="D1506" t="s">
        <v>852</v>
      </c>
      <c r="E1506" t="s">
        <v>39</v>
      </c>
      <c r="F1506" t="s">
        <v>546</v>
      </c>
      <c r="G1506" t="s">
        <v>547</v>
      </c>
      <c r="H1506" t="s">
        <v>550</v>
      </c>
      <c r="I1506" t="s">
        <v>41</v>
      </c>
      <c r="J1506" t="s">
        <v>477</v>
      </c>
      <c r="K1506">
        <v>2E-3</v>
      </c>
      <c r="L1506" t="s">
        <v>461</v>
      </c>
      <c r="O1506" t="s">
        <v>462</v>
      </c>
      <c r="Q1506" t="str">
        <f>IFERROR(VLOOKUP($J$2:$J$12502,Pollutant_mapping!$A$2:$B$9,2, FALSE),"")</f>
        <v/>
      </c>
    </row>
    <row r="1507" spans="1:17" hidden="1">
      <c r="A1507" t="s">
        <v>491</v>
      </c>
      <c r="B1507" t="s">
        <v>492</v>
      </c>
      <c r="C1507" t="s">
        <v>493</v>
      </c>
      <c r="D1507" t="s">
        <v>853</v>
      </c>
      <c r="E1507" t="s">
        <v>39</v>
      </c>
      <c r="F1507" t="s">
        <v>546</v>
      </c>
      <c r="G1507" t="s">
        <v>547</v>
      </c>
      <c r="H1507" t="s">
        <v>552</v>
      </c>
      <c r="I1507" t="s">
        <v>41</v>
      </c>
      <c r="J1507" t="s">
        <v>477</v>
      </c>
      <c r="K1507">
        <v>2E-3</v>
      </c>
      <c r="L1507" t="s">
        <v>461</v>
      </c>
      <c r="O1507" t="s">
        <v>462</v>
      </c>
      <c r="Q1507" t="str">
        <f>IFERROR(VLOOKUP($J$2:$J$12502,Pollutant_mapping!$A$2:$B$9,2, FALSE),"")</f>
        <v/>
      </c>
    </row>
    <row r="1508" spans="1:17" hidden="1">
      <c r="A1508" t="s">
        <v>491</v>
      </c>
      <c r="B1508" t="s">
        <v>492</v>
      </c>
      <c r="C1508" t="s">
        <v>493</v>
      </c>
      <c r="D1508" t="s">
        <v>854</v>
      </c>
      <c r="E1508" t="s">
        <v>39</v>
      </c>
      <c r="F1508" t="s">
        <v>546</v>
      </c>
      <c r="G1508" t="s">
        <v>547</v>
      </c>
      <c r="H1508" t="s">
        <v>554</v>
      </c>
      <c r="I1508" t="s">
        <v>41</v>
      </c>
      <c r="J1508" t="s">
        <v>477</v>
      </c>
      <c r="K1508">
        <v>2E-3</v>
      </c>
      <c r="L1508" t="s">
        <v>461</v>
      </c>
      <c r="O1508" t="s">
        <v>462</v>
      </c>
      <c r="Q1508" t="str">
        <f>IFERROR(VLOOKUP($J$2:$J$12502,Pollutant_mapping!$A$2:$B$9,2, FALSE),"")</f>
        <v/>
      </c>
    </row>
    <row r="1509" spans="1:17" hidden="1">
      <c r="A1509" t="s">
        <v>491</v>
      </c>
      <c r="B1509" t="s">
        <v>492</v>
      </c>
      <c r="C1509" t="s">
        <v>493</v>
      </c>
      <c r="D1509" t="s">
        <v>855</v>
      </c>
      <c r="E1509" t="s">
        <v>39</v>
      </c>
      <c r="F1509" t="s">
        <v>546</v>
      </c>
      <c r="G1509" t="s">
        <v>547</v>
      </c>
      <c r="H1509" t="s">
        <v>556</v>
      </c>
      <c r="I1509" t="s">
        <v>41</v>
      </c>
      <c r="J1509" t="s">
        <v>477</v>
      </c>
      <c r="K1509">
        <v>2E-3</v>
      </c>
      <c r="L1509" t="s">
        <v>461</v>
      </c>
      <c r="O1509" t="s">
        <v>462</v>
      </c>
      <c r="Q1509" t="str">
        <f>IFERROR(VLOOKUP($J$2:$J$12502,Pollutant_mapping!$A$2:$B$9,2, FALSE),"")</f>
        <v/>
      </c>
    </row>
    <row r="1510" spans="1:17" hidden="1">
      <c r="A1510" t="s">
        <v>491</v>
      </c>
      <c r="B1510" t="s">
        <v>492</v>
      </c>
      <c r="C1510" t="s">
        <v>493</v>
      </c>
      <c r="D1510" t="s">
        <v>856</v>
      </c>
      <c r="E1510" t="s">
        <v>39</v>
      </c>
      <c r="F1510" t="s">
        <v>546</v>
      </c>
      <c r="G1510" t="s">
        <v>547</v>
      </c>
      <c r="H1510" t="s">
        <v>558</v>
      </c>
      <c r="I1510" t="s">
        <v>41</v>
      </c>
      <c r="J1510" t="s">
        <v>477</v>
      </c>
      <c r="K1510">
        <v>2E-3</v>
      </c>
      <c r="L1510" t="s">
        <v>461</v>
      </c>
      <c r="O1510" t="s">
        <v>462</v>
      </c>
      <c r="Q1510" t="str">
        <f>IFERROR(VLOOKUP($J$2:$J$12502,Pollutant_mapping!$A$2:$B$9,2, FALSE),"")</f>
        <v/>
      </c>
    </row>
    <row r="1511" spans="1:17" hidden="1">
      <c r="A1511" t="s">
        <v>455</v>
      </c>
      <c r="B1511" t="s">
        <v>456</v>
      </c>
      <c r="C1511" t="s">
        <v>457</v>
      </c>
      <c r="D1511" t="s">
        <v>954</v>
      </c>
      <c r="E1511" t="s">
        <v>39</v>
      </c>
      <c r="F1511" t="s">
        <v>459</v>
      </c>
      <c r="G1511" t="s">
        <v>562</v>
      </c>
      <c r="H1511" t="s">
        <v>955</v>
      </c>
      <c r="I1511" t="s">
        <v>41</v>
      </c>
      <c r="J1511" t="s">
        <v>477</v>
      </c>
      <c r="K1511">
        <v>2E-3</v>
      </c>
      <c r="L1511" t="s">
        <v>461</v>
      </c>
      <c r="O1511" t="s">
        <v>462</v>
      </c>
      <c r="Q1511" t="str">
        <f>IFERROR(VLOOKUP($J$2:$J$12502,Pollutant_mapping!$A$2:$B$9,2, FALSE),"")</f>
        <v/>
      </c>
    </row>
    <row r="1512" spans="1:17" hidden="1">
      <c r="A1512" t="s">
        <v>455</v>
      </c>
      <c r="B1512" t="s">
        <v>456</v>
      </c>
      <c r="C1512" t="s">
        <v>457</v>
      </c>
      <c r="D1512" t="s">
        <v>982</v>
      </c>
      <c r="E1512" t="s">
        <v>39</v>
      </c>
      <c r="F1512" t="s">
        <v>459</v>
      </c>
      <c r="G1512" t="s">
        <v>496</v>
      </c>
      <c r="H1512" t="s">
        <v>591</v>
      </c>
      <c r="I1512" t="s">
        <v>41</v>
      </c>
      <c r="J1512" t="s">
        <v>477</v>
      </c>
      <c r="K1512">
        <v>2E-3</v>
      </c>
      <c r="L1512" t="s">
        <v>461</v>
      </c>
      <c r="O1512" t="s">
        <v>462</v>
      </c>
      <c r="Q1512" t="str">
        <f>IFERROR(VLOOKUP($J$2:$J$12502,Pollutant_mapping!$A$2:$B$9,2, FALSE),"")</f>
        <v/>
      </c>
    </row>
    <row r="1513" spans="1:17" hidden="1">
      <c r="A1513" t="s">
        <v>455</v>
      </c>
      <c r="B1513" t="s">
        <v>456</v>
      </c>
      <c r="C1513" t="s">
        <v>457</v>
      </c>
      <c r="D1513" t="s">
        <v>983</v>
      </c>
      <c r="E1513" t="s">
        <v>39</v>
      </c>
      <c r="F1513" t="s">
        <v>459</v>
      </c>
      <c r="G1513" t="s">
        <v>496</v>
      </c>
      <c r="H1513" t="s">
        <v>593</v>
      </c>
      <c r="I1513" t="s">
        <v>41</v>
      </c>
      <c r="J1513" t="s">
        <v>477</v>
      </c>
      <c r="K1513">
        <v>2E-3</v>
      </c>
      <c r="L1513" t="s">
        <v>461</v>
      </c>
      <c r="O1513" t="s">
        <v>462</v>
      </c>
      <c r="Q1513" t="str">
        <f>IFERROR(VLOOKUP($J$2:$J$12502,Pollutant_mapping!$A$2:$B$9,2, FALSE),"")</f>
        <v/>
      </c>
    </row>
    <row r="1514" spans="1:17" hidden="1">
      <c r="A1514" t="s">
        <v>455</v>
      </c>
      <c r="B1514" t="s">
        <v>456</v>
      </c>
      <c r="C1514" t="s">
        <v>457</v>
      </c>
      <c r="D1514" t="s">
        <v>995</v>
      </c>
      <c r="E1514" t="s">
        <v>39</v>
      </c>
      <c r="F1514" t="s">
        <v>459</v>
      </c>
      <c r="G1514" t="s">
        <v>496</v>
      </c>
      <c r="H1514" t="s">
        <v>607</v>
      </c>
      <c r="I1514" t="s">
        <v>41</v>
      </c>
      <c r="J1514" t="s">
        <v>477</v>
      </c>
      <c r="K1514">
        <v>2E-3</v>
      </c>
      <c r="L1514" t="s">
        <v>461</v>
      </c>
      <c r="O1514" t="s">
        <v>462</v>
      </c>
      <c r="Q1514" t="str">
        <f>IFERROR(VLOOKUP($J$2:$J$12502,Pollutant_mapping!$A$2:$B$9,2, FALSE),"")</f>
        <v/>
      </c>
    </row>
    <row r="1515" spans="1:17" hidden="1">
      <c r="A1515" t="s">
        <v>455</v>
      </c>
      <c r="B1515" t="s">
        <v>456</v>
      </c>
      <c r="C1515" t="s">
        <v>457</v>
      </c>
      <c r="D1515" t="s">
        <v>996</v>
      </c>
      <c r="E1515" t="s">
        <v>39</v>
      </c>
      <c r="F1515" t="s">
        <v>459</v>
      </c>
      <c r="G1515" t="s">
        <v>496</v>
      </c>
      <c r="H1515" t="s">
        <v>609</v>
      </c>
      <c r="I1515" t="s">
        <v>41</v>
      </c>
      <c r="J1515" t="s">
        <v>477</v>
      </c>
      <c r="K1515">
        <v>2E-3</v>
      </c>
      <c r="L1515" t="s">
        <v>461</v>
      </c>
      <c r="O1515" t="s">
        <v>462</v>
      </c>
      <c r="Q1515" t="str">
        <f>IFERROR(VLOOKUP($J$2:$J$12502,Pollutant_mapping!$A$2:$B$9,2, FALSE),"")</f>
        <v/>
      </c>
    </row>
    <row r="1516" spans="1:17" hidden="1">
      <c r="A1516" t="s">
        <v>455</v>
      </c>
      <c r="B1516" t="s">
        <v>456</v>
      </c>
      <c r="C1516" t="s">
        <v>457</v>
      </c>
      <c r="D1516" t="s">
        <v>1003</v>
      </c>
      <c r="E1516" t="s">
        <v>39</v>
      </c>
      <c r="F1516" t="s">
        <v>459</v>
      </c>
      <c r="G1516" t="s">
        <v>496</v>
      </c>
      <c r="H1516" t="s">
        <v>619</v>
      </c>
      <c r="I1516" t="s">
        <v>41</v>
      </c>
      <c r="J1516" t="s">
        <v>477</v>
      </c>
      <c r="K1516">
        <v>2E-3</v>
      </c>
      <c r="L1516" t="s">
        <v>461</v>
      </c>
      <c r="O1516" t="s">
        <v>462</v>
      </c>
      <c r="Q1516" t="str">
        <f>IFERROR(VLOOKUP($J$2:$J$12502,Pollutant_mapping!$A$2:$B$9,2, FALSE),"")</f>
        <v/>
      </c>
    </row>
    <row r="1517" spans="1:17" hidden="1">
      <c r="A1517" t="s">
        <v>455</v>
      </c>
      <c r="B1517" t="s">
        <v>456</v>
      </c>
      <c r="C1517" t="s">
        <v>457</v>
      </c>
      <c r="D1517" t="s">
        <v>1014</v>
      </c>
      <c r="E1517" t="s">
        <v>39</v>
      </c>
      <c r="F1517" t="s">
        <v>459</v>
      </c>
      <c r="G1517" t="s">
        <v>496</v>
      </c>
      <c r="H1517" t="s">
        <v>633</v>
      </c>
      <c r="I1517" t="s">
        <v>41</v>
      </c>
      <c r="J1517" t="s">
        <v>477</v>
      </c>
      <c r="K1517">
        <v>2E-3</v>
      </c>
      <c r="L1517" t="s">
        <v>461</v>
      </c>
      <c r="O1517" t="s">
        <v>462</v>
      </c>
      <c r="Q1517" t="str">
        <f>IFERROR(VLOOKUP($J$2:$J$12502,Pollutant_mapping!$A$2:$B$9,2, FALSE),"")</f>
        <v/>
      </c>
    </row>
    <row r="1518" spans="1:17" hidden="1">
      <c r="A1518" t="s">
        <v>455</v>
      </c>
      <c r="B1518" t="s">
        <v>456</v>
      </c>
      <c r="C1518" t="s">
        <v>457</v>
      </c>
      <c r="D1518" t="s">
        <v>1015</v>
      </c>
      <c r="E1518" t="s">
        <v>39</v>
      </c>
      <c r="F1518" t="s">
        <v>459</v>
      </c>
      <c r="G1518" t="s">
        <v>496</v>
      </c>
      <c r="H1518" t="s">
        <v>635</v>
      </c>
      <c r="I1518" t="s">
        <v>41</v>
      </c>
      <c r="J1518" t="s">
        <v>477</v>
      </c>
      <c r="K1518">
        <v>2E-3</v>
      </c>
      <c r="L1518" t="s">
        <v>461</v>
      </c>
      <c r="O1518" t="s">
        <v>462</v>
      </c>
      <c r="Q1518" t="str">
        <f>IFERROR(VLOOKUP($J$2:$J$12502,Pollutant_mapping!$A$2:$B$9,2, FALSE),"")</f>
        <v/>
      </c>
    </row>
    <row r="1519" spans="1:17" hidden="1">
      <c r="A1519" t="s">
        <v>455</v>
      </c>
      <c r="B1519" t="s">
        <v>456</v>
      </c>
      <c r="C1519" t="s">
        <v>457</v>
      </c>
      <c r="D1519" t="s">
        <v>482</v>
      </c>
      <c r="E1519" t="s">
        <v>39</v>
      </c>
      <c r="F1519" t="s">
        <v>459</v>
      </c>
      <c r="G1519" t="s">
        <v>297</v>
      </c>
      <c r="H1519" t="s">
        <v>460</v>
      </c>
      <c r="I1519" t="s">
        <v>41</v>
      </c>
      <c r="J1519" t="s">
        <v>217</v>
      </c>
      <c r="K1519">
        <v>2E-3</v>
      </c>
      <c r="L1519" t="s">
        <v>461</v>
      </c>
      <c r="O1519" t="s">
        <v>462</v>
      </c>
      <c r="Q1519" t="str">
        <f>IFERROR(VLOOKUP($J$2:$J$12502,Pollutant_mapping!$A$2:$B$9,2, FALSE),"")</f>
        <v/>
      </c>
    </row>
    <row r="1520" spans="1:17" hidden="1">
      <c r="A1520" t="s">
        <v>455</v>
      </c>
      <c r="B1520" t="s">
        <v>456</v>
      </c>
      <c r="C1520" t="s">
        <v>457</v>
      </c>
      <c r="D1520" t="s">
        <v>976</v>
      </c>
      <c r="E1520" t="s">
        <v>39</v>
      </c>
      <c r="F1520" t="s">
        <v>459</v>
      </c>
      <c r="G1520" t="s">
        <v>496</v>
      </c>
      <c r="H1520" t="s">
        <v>652</v>
      </c>
      <c r="I1520" t="s">
        <v>41</v>
      </c>
      <c r="J1520" t="s">
        <v>217</v>
      </c>
      <c r="K1520">
        <v>2E-3</v>
      </c>
      <c r="L1520" t="s">
        <v>461</v>
      </c>
      <c r="O1520" t="s">
        <v>462</v>
      </c>
      <c r="Q1520" t="str">
        <f>IFERROR(VLOOKUP($J$2:$J$12502,Pollutant_mapping!$A$2:$B$9,2, FALSE),"")</f>
        <v/>
      </c>
    </row>
    <row r="1521" spans="1:17" hidden="1">
      <c r="A1521" t="s">
        <v>455</v>
      </c>
      <c r="B1521" t="s">
        <v>456</v>
      </c>
      <c r="C1521" t="s">
        <v>457</v>
      </c>
      <c r="D1521" t="s">
        <v>977</v>
      </c>
      <c r="E1521" t="s">
        <v>39</v>
      </c>
      <c r="F1521" t="s">
        <v>459</v>
      </c>
      <c r="G1521" t="s">
        <v>496</v>
      </c>
      <c r="H1521" t="s">
        <v>654</v>
      </c>
      <c r="I1521" t="s">
        <v>41</v>
      </c>
      <c r="J1521" t="s">
        <v>217</v>
      </c>
      <c r="K1521">
        <v>2E-3</v>
      </c>
      <c r="L1521" t="s">
        <v>461</v>
      </c>
      <c r="O1521" t="s">
        <v>462</v>
      </c>
      <c r="Q1521" t="str">
        <f>IFERROR(VLOOKUP($J$2:$J$12502,Pollutant_mapping!$A$2:$B$9,2, FALSE),"")</f>
        <v/>
      </c>
    </row>
    <row r="1522" spans="1:17" hidden="1">
      <c r="A1522" t="s">
        <v>455</v>
      </c>
      <c r="B1522" t="s">
        <v>456</v>
      </c>
      <c r="C1522" t="s">
        <v>457</v>
      </c>
      <c r="D1522" t="s">
        <v>978</v>
      </c>
      <c r="E1522" t="s">
        <v>39</v>
      </c>
      <c r="F1522" t="s">
        <v>459</v>
      </c>
      <c r="G1522" t="s">
        <v>496</v>
      </c>
      <c r="H1522" t="s">
        <v>656</v>
      </c>
      <c r="I1522" t="s">
        <v>41</v>
      </c>
      <c r="J1522" t="s">
        <v>217</v>
      </c>
      <c r="K1522">
        <v>2E-3</v>
      </c>
      <c r="L1522" t="s">
        <v>461</v>
      </c>
      <c r="O1522" t="s">
        <v>462</v>
      </c>
      <c r="Q1522" t="str">
        <f>IFERROR(VLOOKUP($J$2:$J$12502,Pollutant_mapping!$A$2:$B$9,2, FALSE),"")</f>
        <v/>
      </c>
    </row>
    <row r="1523" spans="1:17" hidden="1">
      <c r="A1523" t="s">
        <v>455</v>
      </c>
      <c r="B1523" t="s">
        <v>456</v>
      </c>
      <c r="C1523" t="s">
        <v>457</v>
      </c>
      <c r="D1523" t="s">
        <v>979</v>
      </c>
      <c r="E1523" t="s">
        <v>39</v>
      </c>
      <c r="F1523" t="s">
        <v>459</v>
      </c>
      <c r="G1523" t="s">
        <v>496</v>
      </c>
      <c r="H1523" t="s">
        <v>658</v>
      </c>
      <c r="I1523" t="s">
        <v>41</v>
      </c>
      <c r="J1523" t="s">
        <v>217</v>
      </c>
      <c r="K1523">
        <v>2E-3</v>
      </c>
      <c r="L1523" t="s">
        <v>461</v>
      </c>
      <c r="O1523" t="s">
        <v>462</v>
      </c>
      <c r="Q1523" t="str">
        <f>IFERROR(VLOOKUP($J$2:$J$12502,Pollutant_mapping!$A$2:$B$9,2, FALSE),"")</f>
        <v/>
      </c>
    </row>
    <row r="1524" spans="1:17" hidden="1">
      <c r="A1524" t="s">
        <v>455</v>
      </c>
      <c r="B1524" t="s">
        <v>456</v>
      </c>
      <c r="C1524" t="s">
        <v>457</v>
      </c>
      <c r="D1524" t="s">
        <v>988</v>
      </c>
      <c r="E1524" t="s">
        <v>39</v>
      </c>
      <c r="F1524" t="s">
        <v>459</v>
      </c>
      <c r="G1524" t="s">
        <v>496</v>
      </c>
      <c r="H1524" t="s">
        <v>660</v>
      </c>
      <c r="I1524" t="s">
        <v>41</v>
      </c>
      <c r="J1524" t="s">
        <v>217</v>
      </c>
      <c r="K1524">
        <v>2E-3</v>
      </c>
      <c r="L1524" t="s">
        <v>461</v>
      </c>
      <c r="O1524" t="s">
        <v>462</v>
      </c>
      <c r="Q1524" t="str">
        <f>IFERROR(VLOOKUP($J$2:$J$12502,Pollutant_mapping!$A$2:$B$9,2, FALSE),"")</f>
        <v/>
      </c>
    </row>
    <row r="1525" spans="1:17" hidden="1">
      <c r="A1525" t="s">
        <v>455</v>
      </c>
      <c r="B1525" t="s">
        <v>456</v>
      </c>
      <c r="C1525" t="s">
        <v>457</v>
      </c>
      <c r="D1525" t="s">
        <v>989</v>
      </c>
      <c r="E1525" t="s">
        <v>39</v>
      </c>
      <c r="F1525" t="s">
        <v>459</v>
      </c>
      <c r="G1525" t="s">
        <v>496</v>
      </c>
      <c r="H1525" t="s">
        <v>662</v>
      </c>
      <c r="I1525" t="s">
        <v>41</v>
      </c>
      <c r="J1525" t="s">
        <v>217</v>
      </c>
      <c r="K1525">
        <v>2E-3</v>
      </c>
      <c r="L1525" t="s">
        <v>461</v>
      </c>
      <c r="O1525" t="s">
        <v>462</v>
      </c>
      <c r="Q1525" t="str">
        <f>IFERROR(VLOOKUP($J$2:$J$12502,Pollutant_mapping!$A$2:$B$9,2, FALSE),"")</f>
        <v/>
      </c>
    </row>
    <row r="1526" spans="1:17" hidden="1">
      <c r="A1526" t="s">
        <v>455</v>
      </c>
      <c r="B1526" t="s">
        <v>456</v>
      </c>
      <c r="C1526" t="s">
        <v>457</v>
      </c>
      <c r="D1526" t="s">
        <v>990</v>
      </c>
      <c r="E1526" t="s">
        <v>39</v>
      </c>
      <c r="F1526" t="s">
        <v>459</v>
      </c>
      <c r="G1526" t="s">
        <v>496</v>
      </c>
      <c r="H1526" t="s">
        <v>664</v>
      </c>
      <c r="I1526" t="s">
        <v>41</v>
      </c>
      <c r="J1526" t="s">
        <v>217</v>
      </c>
      <c r="K1526">
        <v>2E-3</v>
      </c>
      <c r="L1526" t="s">
        <v>461</v>
      </c>
      <c r="O1526" t="s">
        <v>462</v>
      </c>
      <c r="Q1526" t="str">
        <f>IFERROR(VLOOKUP($J$2:$J$12502,Pollutant_mapping!$A$2:$B$9,2, FALSE),"")</f>
        <v/>
      </c>
    </row>
    <row r="1527" spans="1:17" hidden="1">
      <c r="A1527" t="s">
        <v>455</v>
      </c>
      <c r="B1527" t="s">
        <v>456</v>
      </c>
      <c r="C1527" t="s">
        <v>457</v>
      </c>
      <c r="D1527" t="s">
        <v>991</v>
      </c>
      <c r="E1527" t="s">
        <v>39</v>
      </c>
      <c r="F1527" t="s">
        <v>459</v>
      </c>
      <c r="G1527" t="s">
        <v>496</v>
      </c>
      <c r="H1527" t="s">
        <v>666</v>
      </c>
      <c r="I1527" t="s">
        <v>41</v>
      </c>
      <c r="J1527" t="s">
        <v>217</v>
      </c>
      <c r="K1527">
        <v>2E-3</v>
      </c>
      <c r="L1527" t="s">
        <v>461</v>
      </c>
      <c r="O1527" t="s">
        <v>462</v>
      </c>
      <c r="Q1527" t="str">
        <f>IFERROR(VLOOKUP($J$2:$J$12502,Pollutant_mapping!$A$2:$B$9,2, FALSE),"")</f>
        <v/>
      </c>
    </row>
    <row r="1528" spans="1:17" hidden="1">
      <c r="A1528" t="s">
        <v>455</v>
      </c>
      <c r="B1528" t="s">
        <v>456</v>
      </c>
      <c r="C1528" t="s">
        <v>457</v>
      </c>
      <c r="D1528" t="s">
        <v>992</v>
      </c>
      <c r="E1528" t="s">
        <v>39</v>
      </c>
      <c r="F1528" t="s">
        <v>459</v>
      </c>
      <c r="G1528" t="s">
        <v>496</v>
      </c>
      <c r="H1528" t="s">
        <v>668</v>
      </c>
      <c r="I1528" t="s">
        <v>41</v>
      </c>
      <c r="J1528" t="s">
        <v>217</v>
      </c>
      <c r="K1528">
        <v>2E-3</v>
      </c>
      <c r="L1528" t="s">
        <v>461</v>
      </c>
      <c r="O1528" t="s">
        <v>462</v>
      </c>
      <c r="Q1528" t="str">
        <f>IFERROR(VLOOKUP($J$2:$J$12502,Pollutant_mapping!$A$2:$B$9,2, FALSE),"")</f>
        <v/>
      </c>
    </row>
    <row r="1529" spans="1:17" hidden="1">
      <c r="A1529" t="s">
        <v>455</v>
      </c>
      <c r="B1529" t="s">
        <v>456</v>
      </c>
      <c r="C1529" t="s">
        <v>457</v>
      </c>
      <c r="D1529" t="s">
        <v>1001</v>
      </c>
      <c r="E1529" t="s">
        <v>39</v>
      </c>
      <c r="F1529" t="s">
        <v>459</v>
      </c>
      <c r="G1529" t="s">
        <v>496</v>
      </c>
      <c r="H1529" t="s">
        <v>670</v>
      </c>
      <c r="I1529" t="s">
        <v>41</v>
      </c>
      <c r="J1529" t="s">
        <v>217</v>
      </c>
      <c r="K1529">
        <v>2E-3</v>
      </c>
      <c r="L1529" t="s">
        <v>461</v>
      </c>
      <c r="O1529" t="s">
        <v>462</v>
      </c>
      <c r="Q1529" t="str">
        <f>IFERROR(VLOOKUP($J$2:$J$12502,Pollutant_mapping!$A$2:$B$9,2, FALSE),"")</f>
        <v/>
      </c>
    </row>
    <row r="1530" spans="1:17" hidden="1">
      <c r="A1530" t="s">
        <v>455</v>
      </c>
      <c r="B1530" t="s">
        <v>456</v>
      </c>
      <c r="C1530" t="s">
        <v>457</v>
      </c>
      <c r="D1530" t="s">
        <v>1002</v>
      </c>
      <c r="E1530" t="s">
        <v>39</v>
      </c>
      <c r="F1530" t="s">
        <v>459</v>
      </c>
      <c r="G1530" t="s">
        <v>496</v>
      </c>
      <c r="H1530" t="s">
        <v>672</v>
      </c>
      <c r="I1530" t="s">
        <v>41</v>
      </c>
      <c r="J1530" t="s">
        <v>217</v>
      </c>
      <c r="K1530">
        <v>2E-3</v>
      </c>
      <c r="L1530" t="s">
        <v>461</v>
      </c>
      <c r="O1530" t="s">
        <v>462</v>
      </c>
      <c r="Q1530" t="str">
        <f>IFERROR(VLOOKUP($J$2:$J$12502,Pollutant_mapping!$A$2:$B$9,2, FALSE),"")</f>
        <v/>
      </c>
    </row>
    <row r="1531" spans="1:17" hidden="1">
      <c r="A1531" t="s">
        <v>455</v>
      </c>
      <c r="B1531" t="s">
        <v>456</v>
      </c>
      <c r="C1531" t="s">
        <v>457</v>
      </c>
      <c r="D1531" t="s">
        <v>1008</v>
      </c>
      <c r="E1531" t="s">
        <v>39</v>
      </c>
      <c r="F1531" t="s">
        <v>459</v>
      </c>
      <c r="G1531" t="s">
        <v>496</v>
      </c>
      <c r="H1531" t="s">
        <v>674</v>
      </c>
      <c r="I1531" t="s">
        <v>41</v>
      </c>
      <c r="J1531" t="s">
        <v>217</v>
      </c>
      <c r="K1531">
        <v>2E-3</v>
      </c>
      <c r="L1531" t="s">
        <v>461</v>
      </c>
      <c r="O1531" t="s">
        <v>462</v>
      </c>
      <c r="Q1531" t="str">
        <f>IFERROR(VLOOKUP($J$2:$J$12502,Pollutant_mapping!$A$2:$B$9,2, FALSE),"")</f>
        <v/>
      </c>
    </row>
    <row r="1532" spans="1:17" hidden="1">
      <c r="A1532" t="s">
        <v>455</v>
      </c>
      <c r="B1532" t="s">
        <v>456</v>
      </c>
      <c r="C1532" t="s">
        <v>457</v>
      </c>
      <c r="D1532" t="s">
        <v>1009</v>
      </c>
      <c r="E1532" t="s">
        <v>39</v>
      </c>
      <c r="F1532" t="s">
        <v>459</v>
      </c>
      <c r="G1532" t="s">
        <v>496</v>
      </c>
      <c r="H1532" t="s">
        <v>676</v>
      </c>
      <c r="I1532" t="s">
        <v>41</v>
      </c>
      <c r="J1532" t="s">
        <v>217</v>
      </c>
      <c r="K1532">
        <v>2E-3</v>
      </c>
      <c r="L1532" t="s">
        <v>461</v>
      </c>
      <c r="O1532" t="s">
        <v>462</v>
      </c>
      <c r="Q1532" t="str">
        <f>IFERROR(VLOOKUP($J$2:$J$12502,Pollutant_mapping!$A$2:$B$9,2, FALSE),"")</f>
        <v/>
      </c>
    </row>
    <row r="1533" spans="1:17" hidden="1">
      <c r="A1533" t="s">
        <v>455</v>
      </c>
      <c r="B1533" t="s">
        <v>456</v>
      </c>
      <c r="C1533" t="s">
        <v>457</v>
      </c>
      <c r="D1533" t="s">
        <v>1010</v>
      </c>
      <c r="E1533" t="s">
        <v>39</v>
      </c>
      <c r="F1533" t="s">
        <v>459</v>
      </c>
      <c r="G1533" t="s">
        <v>496</v>
      </c>
      <c r="H1533" t="s">
        <v>678</v>
      </c>
      <c r="I1533" t="s">
        <v>41</v>
      </c>
      <c r="J1533" t="s">
        <v>217</v>
      </c>
      <c r="K1533">
        <v>2E-3</v>
      </c>
      <c r="L1533" t="s">
        <v>461</v>
      </c>
      <c r="O1533" t="s">
        <v>462</v>
      </c>
      <c r="Q1533" t="str">
        <f>IFERROR(VLOOKUP($J$2:$J$12502,Pollutant_mapping!$A$2:$B$9,2, FALSE),"")</f>
        <v/>
      </c>
    </row>
    <row r="1534" spans="1:17" hidden="1">
      <c r="A1534" t="s">
        <v>455</v>
      </c>
      <c r="B1534" t="s">
        <v>456</v>
      </c>
      <c r="C1534" t="s">
        <v>457</v>
      </c>
      <c r="D1534" t="s">
        <v>1011</v>
      </c>
      <c r="E1534" t="s">
        <v>39</v>
      </c>
      <c r="F1534" t="s">
        <v>459</v>
      </c>
      <c r="G1534" t="s">
        <v>496</v>
      </c>
      <c r="H1534" t="s">
        <v>680</v>
      </c>
      <c r="I1534" t="s">
        <v>41</v>
      </c>
      <c r="J1534" t="s">
        <v>217</v>
      </c>
      <c r="K1534">
        <v>2E-3</v>
      </c>
      <c r="L1534" t="s">
        <v>461</v>
      </c>
      <c r="O1534" t="s">
        <v>462</v>
      </c>
      <c r="Q1534" t="str">
        <f>IFERROR(VLOOKUP($J$2:$J$12502,Pollutant_mapping!$A$2:$B$9,2, FALSE),"")</f>
        <v/>
      </c>
    </row>
    <row r="1535" spans="1:17" hidden="1">
      <c r="A1535" t="s">
        <v>455</v>
      </c>
      <c r="B1535" t="s">
        <v>456</v>
      </c>
      <c r="C1535" t="s">
        <v>457</v>
      </c>
      <c r="D1535" t="s">
        <v>1020</v>
      </c>
      <c r="E1535" t="s">
        <v>39</v>
      </c>
      <c r="F1535" t="s">
        <v>459</v>
      </c>
      <c r="G1535" t="s">
        <v>496</v>
      </c>
      <c r="H1535" t="s">
        <v>682</v>
      </c>
      <c r="I1535" t="s">
        <v>41</v>
      </c>
      <c r="J1535" t="s">
        <v>217</v>
      </c>
      <c r="K1535">
        <v>2E-3</v>
      </c>
      <c r="L1535" t="s">
        <v>461</v>
      </c>
      <c r="O1535" t="s">
        <v>462</v>
      </c>
      <c r="Q1535" t="str">
        <f>IFERROR(VLOOKUP($J$2:$J$12502,Pollutant_mapping!$A$2:$B$9,2, FALSE),"")</f>
        <v/>
      </c>
    </row>
    <row r="1536" spans="1:17" hidden="1">
      <c r="A1536" t="s">
        <v>455</v>
      </c>
      <c r="B1536" t="s">
        <v>456</v>
      </c>
      <c r="C1536" t="s">
        <v>457</v>
      </c>
      <c r="D1536" t="s">
        <v>1021</v>
      </c>
      <c r="E1536" t="s">
        <v>39</v>
      </c>
      <c r="F1536" t="s">
        <v>459</v>
      </c>
      <c r="G1536" t="s">
        <v>496</v>
      </c>
      <c r="H1536" t="s">
        <v>684</v>
      </c>
      <c r="I1536" t="s">
        <v>41</v>
      </c>
      <c r="J1536" t="s">
        <v>217</v>
      </c>
      <c r="K1536">
        <v>2E-3</v>
      </c>
      <c r="L1536" t="s">
        <v>461</v>
      </c>
      <c r="O1536" t="s">
        <v>462</v>
      </c>
      <c r="Q1536" t="str">
        <f>IFERROR(VLOOKUP($J$2:$J$12502,Pollutant_mapping!$A$2:$B$9,2, FALSE),"")</f>
        <v/>
      </c>
    </row>
    <row r="1537" spans="1:17">
      <c r="A1537" t="s">
        <v>491</v>
      </c>
      <c r="B1537" t="s">
        <v>492</v>
      </c>
      <c r="C1537" t="s">
        <v>493</v>
      </c>
      <c r="D1537" t="s">
        <v>557</v>
      </c>
      <c r="E1537" t="s">
        <v>39</v>
      </c>
      <c r="F1537" t="s">
        <v>546</v>
      </c>
      <c r="G1537" t="s">
        <v>547</v>
      </c>
      <c r="H1537" t="s">
        <v>558</v>
      </c>
      <c r="I1537" t="s">
        <v>41</v>
      </c>
      <c r="J1537" t="s">
        <v>65</v>
      </c>
      <c r="K1537">
        <v>2E-3</v>
      </c>
      <c r="L1537" t="s">
        <v>461</v>
      </c>
      <c r="O1537" t="s">
        <v>462</v>
      </c>
      <c r="Q1537" t="str">
        <f>IFERROR(VLOOKUP($J$2:$J$12502,Pollutant_mapping!$A$2:$B$9,2, FALSE),"")</f>
        <v>PM25</v>
      </c>
    </row>
    <row r="1538" spans="1:17" hidden="1">
      <c r="A1538" t="s">
        <v>471</v>
      </c>
      <c r="C1538" t="s">
        <v>472</v>
      </c>
      <c r="D1538" t="s">
        <v>858</v>
      </c>
      <c r="E1538" t="s">
        <v>39</v>
      </c>
      <c r="F1538" t="s">
        <v>474</v>
      </c>
      <c r="G1538" t="s">
        <v>496</v>
      </c>
      <c r="H1538" t="s">
        <v>647</v>
      </c>
      <c r="I1538" t="s">
        <v>41</v>
      </c>
      <c r="J1538" t="s">
        <v>217</v>
      </c>
      <c r="K1538">
        <v>2.5000000000000001E-3</v>
      </c>
      <c r="L1538" t="s">
        <v>461</v>
      </c>
      <c r="O1538" t="s">
        <v>462</v>
      </c>
      <c r="Q1538" t="str">
        <f>IFERROR(VLOOKUP($J$2:$J$12502,Pollutant_mapping!$A$2:$B$9,2, FALSE),"")</f>
        <v/>
      </c>
    </row>
    <row r="1539" spans="1:17" hidden="1">
      <c r="A1539" t="s">
        <v>483</v>
      </c>
      <c r="C1539" t="s">
        <v>484</v>
      </c>
      <c r="D1539" t="s">
        <v>919</v>
      </c>
      <c r="E1539" t="s">
        <v>39</v>
      </c>
      <c r="F1539" t="s">
        <v>486</v>
      </c>
      <c r="G1539" t="s">
        <v>475</v>
      </c>
      <c r="H1539" t="s">
        <v>762</v>
      </c>
      <c r="I1539" t="s">
        <v>41</v>
      </c>
      <c r="J1539" t="s">
        <v>217</v>
      </c>
      <c r="K1539">
        <v>2.8999999999999998E-3</v>
      </c>
      <c r="L1539" t="s">
        <v>461</v>
      </c>
      <c r="O1539" t="s">
        <v>462</v>
      </c>
      <c r="Q1539" t="str">
        <f>IFERROR(VLOOKUP($J$2:$J$12502,Pollutant_mapping!$A$2:$B$9,2, FALSE),"")</f>
        <v/>
      </c>
    </row>
    <row r="1540" spans="1:17" hidden="1">
      <c r="A1540" t="s">
        <v>483</v>
      </c>
      <c r="C1540" t="s">
        <v>484</v>
      </c>
      <c r="D1540" t="s">
        <v>905</v>
      </c>
      <c r="E1540" t="s">
        <v>39</v>
      </c>
      <c r="F1540" t="s">
        <v>486</v>
      </c>
      <c r="G1540" t="s">
        <v>475</v>
      </c>
      <c r="H1540" t="s">
        <v>764</v>
      </c>
      <c r="I1540" t="s">
        <v>41</v>
      </c>
      <c r="J1540" t="s">
        <v>217</v>
      </c>
      <c r="K1540">
        <v>2.8999999999999998E-3</v>
      </c>
      <c r="L1540" t="s">
        <v>461</v>
      </c>
      <c r="O1540" t="s">
        <v>462</v>
      </c>
      <c r="Q1540" t="str">
        <f>IFERROR(VLOOKUP($J$2:$J$12502,Pollutant_mapping!$A$2:$B$9,2, FALSE),"")</f>
        <v/>
      </c>
    </row>
    <row r="1541" spans="1:17" hidden="1">
      <c r="A1541" t="s">
        <v>483</v>
      </c>
      <c r="C1541" t="s">
        <v>484</v>
      </c>
      <c r="D1541" t="s">
        <v>904</v>
      </c>
      <c r="E1541" t="s">
        <v>39</v>
      </c>
      <c r="F1541" t="s">
        <v>486</v>
      </c>
      <c r="G1541" t="s">
        <v>475</v>
      </c>
      <c r="H1541" t="s">
        <v>766</v>
      </c>
      <c r="I1541" t="s">
        <v>41</v>
      </c>
      <c r="J1541" t="s">
        <v>217</v>
      </c>
      <c r="K1541">
        <v>2.8999999999999998E-3</v>
      </c>
      <c r="L1541" t="s">
        <v>461</v>
      </c>
      <c r="O1541" t="s">
        <v>462</v>
      </c>
      <c r="Q1541" t="str">
        <f>IFERROR(VLOOKUP($J$2:$J$12502,Pollutant_mapping!$A$2:$B$9,2, FALSE),"")</f>
        <v/>
      </c>
    </row>
    <row r="1542" spans="1:17" hidden="1">
      <c r="A1542" t="s">
        <v>483</v>
      </c>
      <c r="C1542" t="s">
        <v>484</v>
      </c>
      <c r="D1542" t="s">
        <v>916</v>
      </c>
      <c r="E1542" t="s">
        <v>39</v>
      </c>
      <c r="F1542" t="s">
        <v>486</v>
      </c>
      <c r="G1542" t="s">
        <v>475</v>
      </c>
      <c r="H1542" t="s">
        <v>768</v>
      </c>
      <c r="I1542" t="s">
        <v>41</v>
      </c>
      <c r="J1542" t="s">
        <v>217</v>
      </c>
      <c r="K1542">
        <v>2.8999999999999998E-3</v>
      </c>
      <c r="L1542" t="s">
        <v>461</v>
      </c>
      <c r="O1542" t="s">
        <v>462</v>
      </c>
      <c r="Q1542" t="str">
        <f>IFERROR(VLOOKUP($J$2:$J$12502,Pollutant_mapping!$A$2:$B$9,2, FALSE),"")</f>
        <v/>
      </c>
    </row>
    <row r="1543" spans="1:17" hidden="1">
      <c r="A1543" t="s">
        <v>483</v>
      </c>
      <c r="C1543" t="s">
        <v>484</v>
      </c>
      <c r="D1543" t="s">
        <v>909</v>
      </c>
      <c r="E1543" t="s">
        <v>39</v>
      </c>
      <c r="F1543" t="s">
        <v>486</v>
      </c>
      <c r="G1543" t="s">
        <v>475</v>
      </c>
      <c r="H1543" t="s">
        <v>770</v>
      </c>
      <c r="I1543" t="s">
        <v>41</v>
      </c>
      <c r="J1543" t="s">
        <v>217</v>
      </c>
      <c r="K1543">
        <v>2.8999999999999998E-3</v>
      </c>
      <c r="L1543" t="s">
        <v>461</v>
      </c>
      <c r="O1543" t="s">
        <v>462</v>
      </c>
      <c r="Q1543" t="str">
        <f>IFERROR(VLOOKUP($J$2:$J$12502,Pollutant_mapping!$A$2:$B$9,2, FALSE),"")</f>
        <v/>
      </c>
    </row>
    <row r="1544" spans="1:17" hidden="1">
      <c r="A1544" t="s">
        <v>483</v>
      </c>
      <c r="C1544" t="s">
        <v>484</v>
      </c>
      <c r="D1544" t="s">
        <v>882</v>
      </c>
      <c r="E1544" t="s">
        <v>39</v>
      </c>
      <c r="F1544" t="s">
        <v>649</v>
      </c>
      <c r="G1544" t="s">
        <v>475</v>
      </c>
      <c r="H1544" t="s">
        <v>692</v>
      </c>
      <c r="I1544" t="s">
        <v>41</v>
      </c>
      <c r="J1544" t="s">
        <v>217</v>
      </c>
      <c r="K1544">
        <v>2.8999999999999998E-3</v>
      </c>
      <c r="L1544" t="s">
        <v>461</v>
      </c>
      <c r="O1544" t="s">
        <v>462</v>
      </c>
      <c r="Q1544" t="str">
        <f>IFERROR(VLOOKUP($J$2:$J$12502,Pollutant_mapping!$A$2:$B$9,2, FALSE),"")</f>
        <v/>
      </c>
    </row>
    <row r="1545" spans="1:17" hidden="1">
      <c r="A1545" t="s">
        <v>483</v>
      </c>
      <c r="C1545" t="s">
        <v>484</v>
      </c>
      <c r="D1545" t="s">
        <v>879</v>
      </c>
      <c r="E1545" t="s">
        <v>39</v>
      </c>
      <c r="F1545" t="s">
        <v>649</v>
      </c>
      <c r="G1545" t="s">
        <v>475</v>
      </c>
      <c r="H1545" t="s">
        <v>694</v>
      </c>
      <c r="I1545" t="s">
        <v>41</v>
      </c>
      <c r="J1545" t="s">
        <v>217</v>
      </c>
      <c r="K1545">
        <v>2.8999999999999998E-3</v>
      </c>
      <c r="L1545" t="s">
        <v>461</v>
      </c>
      <c r="O1545" t="s">
        <v>462</v>
      </c>
      <c r="Q1545" t="str">
        <f>IFERROR(VLOOKUP($J$2:$J$12502,Pollutant_mapping!$A$2:$B$9,2, FALSE),"")</f>
        <v/>
      </c>
    </row>
    <row r="1546" spans="1:17" hidden="1">
      <c r="A1546" t="s">
        <v>483</v>
      </c>
      <c r="C1546" t="s">
        <v>484</v>
      </c>
      <c r="D1546" t="s">
        <v>878</v>
      </c>
      <c r="E1546" t="s">
        <v>39</v>
      </c>
      <c r="F1546" t="s">
        <v>649</v>
      </c>
      <c r="G1546" t="s">
        <v>475</v>
      </c>
      <c r="H1546" t="s">
        <v>696</v>
      </c>
      <c r="I1546" t="s">
        <v>41</v>
      </c>
      <c r="J1546" t="s">
        <v>217</v>
      </c>
      <c r="K1546">
        <v>2.8999999999999998E-3</v>
      </c>
      <c r="L1546" t="s">
        <v>461</v>
      </c>
      <c r="O1546" t="s">
        <v>462</v>
      </c>
      <c r="Q1546" t="str">
        <f>IFERROR(VLOOKUP($J$2:$J$12502,Pollutant_mapping!$A$2:$B$9,2, FALSE),"")</f>
        <v/>
      </c>
    </row>
    <row r="1547" spans="1:17" hidden="1">
      <c r="A1547" t="s">
        <v>483</v>
      </c>
      <c r="C1547" t="s">
        <v>484</v>
      </c>
      <c r="D1547" t="s">
        <v>880</v>
      </c>
      <c r="E1547" t="s">
        <v>39</v>
      </c>
      <c r="F1547" t="s">
        <v>649</v>
      </c>
      <c r="G1547" t="s">
        <v>475</v>
      </c>
      <c r="H1547" t="s">
        <v>698</v>
      </c>
      <c r="I1547" t="s">
        <v>41</v>
      </c>
      <c r="J1547" t="s">
        <v>217</v>
      </c>
      <c r="K1547">
        <v>2.8999999999999998E-3</v>
      </c>
      <c r="L1547" t="s">
        <v>461</v>
      </c>
      <c r="O1547" t="s">
        <v>462</v>
      </c>
      <c r="Q1547" t="str">
        <f>IFERROR(VLOOKUP($J$2:$J$12502,Pollutant_mapping!$A$2:$B$9,2, FALSE),"")</f>
        <v/>
      </c>
    </row>
    <row r="1548" spans="1:17" hidden="1">
      <c r="A1548" t="s">
        <v>483</v>
      </c>
      <c r="C1548" t="s">
        <v>484</v>
      </c>
      <c r="D1548" t="s">
        <v>875</v>
      </c>
      <c r="E1548" t="s">
        <v>39</v>
      </c>
      <c r="F1548" t="s">
        <v>649</v>
      </c>
      <c r="G1548" t="s">
        <v>475</v>
      </c>
      <c r="H1548" t="s">
        <v>700</v>
      </c>
      <c r="I1548" t="s">
        <v>41</v>
      </c>
      <c r="J1548" t="s">
        <v>217</v>
      </c>
      <c r="K1548">
        <v>2.8999999999999998E-3</v>
      </c>
      <c r="L1548" t="s">
        <v>461</v>
      </c>
      <c r="O1548" t="s">
        <v>462</v>
      </c>
      <c r="Q1548" t="str">
        <f>IFERROR(VLOOKUP($J$2:$J$12502,Pollutant_mapping!$A$2:$B$9,2, FALSE),"")</f>
        <v/>
      </c>
    </row>
    <row r="1549" spans="1:17" hidden="1">
      <c r="A1549" t="s">
        <v>483</v>
      </c>
      <c r="C1549" t="s">
        <v>484</v>
      </c>
      <c r="D1549" t="s">
        <v>920</v>
      </c>
      <c r="E1549" t="s">
        <v>39</v>
      </c>
      <c r="F1549" t="s">
        <v>649</v>
      </c>
      <c r="G1549" t="s">
        <v>475</v>
      </c>
      <c r="H1549" t="s">
        <v>706</v>
      </c>
      <c r="I1549" t="s">
        <v>41</v>
      </c>
      <c r="J1549" t="s">
        <v>217</v>
      </c>
      <c r="K1549">
        <v>2.8999999999999998E-3</v>
      </c>
      <c r="L1549" t="s">
        <v>461</v>
      </c>
      <c r="O1549" t="s">
        <v>462</v>
      </c>
      <c r="Q1549" t="str">
        <f>IFERROR(VLOOKUP($J$2:$J$12502,Pollutant_mapping!$A$2:$B$9,2, FALSE),"")</f>
        <v/>
      </c>
    </row>
    <row r="1550" spans="1:17" hidden="1">
      <c r="A1550" t="s">
        <v>483</v>
      </c>
      <c r="C1550" t="s">
        <v>484</v>
      </c>
      <c r="D1550" t="s">
        <v>917</v>
      </c>
      <c r="E1550" t="s">
        <v>39</v>
      </c>
      <c r="F1550" t="s">
        <v>649</v>
      </c>
      <c r="G1550" t="s">
        <v>475</v>
      </c>
      <c r="H1550" t="s">
        <v>708</v>
      </c>
      <c r="I1550" t="s">
        <v>41</v>
      </c>
      <c r="J1550" t="s">
        <v>217</v>
      </c>
      <c r="K1550">
        <v>2.8999999999999998E-3</v>
      </c>
      <c r="L1550" t="s">
        <v>461</v>
      </c>
      <c r="O1550" t="s">
        <v>462</v>
      </c>
      <c r="Q1550" t="str">
        <f>IFERROR(VLOOKUP($J$2:$J$12502,Pollutant_mapping!$A$2:$B$9,2, FALSE),"")</f>
        <v/>
      </c>
    </row>
    <row r="1551" spans="1:17" hidden="1">
      <c r="A1551" t="s">
        <v>483</v>
      </c>
      <c r="C1551" t="s">
        <v>484</v>
      </c>
      <c r="D1551" t="s">
        <v>915</v>
      </c>
      <c r="E1551" t="s">
        <v>39</v>
      </c>
      <c r="F1551" t="s">
        <v>649</v>
      </c>
      <c r="G1551" t="s">
        <v>475</v>
      </c>
      <c r="H1551" t="s">
        <v>710</v>
      </c>
      <c r="I1551" t="s">
        <v>41</v>
      </c>
      <c r="J1551" t="s">
        <v>217</v>
      </c>
      <c r="K1551">
        <v>2.8999999999999998E-3</v>
      </c>
      <c r="L1551" t="s">
        <v>461</v>
      </c>
      <c r="O1551" t="s">
        <v>462</v>
      </c>
      <c r="Q1551" t="str">
        <f>IFERROR(VLOOKUP($J$2:$J$12502,Pollutant_mapping!$A$2:$B$9,2, FALSE),"")</f>
        <v/>
      </c>
    </row>
    <row r="1552" spans="1:17" hidden="1">
      <c r="A1552" t="s">
        <v>483</v>
      </c>
      <c r="C1552" t="s">
        <v>484</v>
      </c>
      <c r="D1552" t="s">
        <v>918</v>
      </c>
      <c r="E1552" t="s">
        <v>39</v>
      </c>
      <c r="F1552" t="s">
        <v>649</v>
      </c>
      <c r="G1552" t="s">
        <v>475</v>
      </c>
      <c r="H1552" t="s">
        <v>712</v>
      </c>
      <c r="I1552" t="s">
        <v>41</v>
      </c>
      <c r="J1552" t="s">
        <v>217</v>
      </c>
      <c r="K1552">
        <v>2.8999999999999998E-3</v>
      </c>
      <c r="L1552" t="s">
        <v>461</v>
      </c>
      <c r="O1552" t="s">
        <v>462</v>
      </c>
      <c r="Q1552" t="str">
        <f>IFERROR(VLOOKUP($J$2:$J$12502,Pollutant_mapping!$A$2:$B$9,2, FALSE),"")</f>
        <v/>
      </c>
    </row>
    <row r="1553" spans="1:17" hidden="1">
      <c r="A1553" t="s">
        <v>483</v>
      </c>
      <c r="C1553" t="s">
        <v>484</v>
      </c>
      <c r="D1553" t="s">
        <v>906</v>
      </c>
      <c r="E1553" t="s">
        <v>39</v>
      </c>
      <c r="F1553" t="s">
        <v>649</v>
      </c>
      <c r="G1553" t="s">
        <v>475</v>
      </c>
      <c r="H1553" t="s">
        <v>714</v>
      </c>
      <c r="I1553" t="s">
        <v>41</v>
      </c>
      <c r="J1553" t="s">
        <v>217</v>
      </c>
      <c r="K1553">
        <v>2.8999999999999998E-3</v>
      </c>
      <c r="L1553" t="s">
        <v>461</v>
      </c>
      <c r="O1553" t="s">
        <v>462</v>
      </c>
      <c r="Q1553" t="str">
        <f>IFERROR(VLOOKUP($J$2:$J$12502,Pollutant_mapping!$A$2:$B$9,2, FALSE),"")</f>
        <v/>
      </c>
    </row>
    <row r="1554" spans="1:17" hidden="1">
      <c r="A1554" t="s">
        <v>483</v>
      </c>
      <c r="C1554" t="s">
        <v>484</v>
      </c>
      <c r="D1554" t="s">
        <v>914</v>
      </c>
      <c r="E1554" t="s">
        <v>39</v>
      </c>
      <c r="F1554" t="s">
        <v>649</v>
      </c>
      <c r="G1554" t="s">
        <v>475</v>
      </c>
      <c r="H1554" t="s">
        <v>720</v>
      </c>
      <c r="I1554" t="s">
        <v>41</v>
      </c>
      <c r="J1554" t="s">
        <v>217</v>
      </c>
      <c r="K1554">
        <v>2.8999999999999998E-3</v>
      </c>
      <c r="L1554" t="s">
        <v>461</v>
      </c>
      <c r="O1554" t="s">
        <v>462</v>
      </c>
      <c r="Q1554" t="str">
        <f>IFERROR(VLOOKUP($J$2:$J$12502,Pollutant_mapping!$A$2:$B$9,2, FALSE),"")</f>
        <v/>
      </c>
    </row>
    <row r="1555" spans="1:17" hidden="1">
      <c r="A1555" t="s">
        <v>483</v>
      </c>
      <c r="C1555" t="s">
        <v>484</v>
      </c>
      <c r="D1555" t="s">
        <v>903</v>
      </c>
      <c r="E1555" t="s">
        <v>39</v>
      </c>
      <c r="F1555" t="s">
        <v>649</v>
      </c>
      <c r="G1555" t="s">
        <v>475</v>
      </c>
      <c r="H1555" t="s">
        <v>722</v>
      </c>
      <c r="I1555" t="s">
        <v>41</v>
      </c>
      <c r="J1555" t="s">
        <v>217</v>
      </c>
      <c r="K1555">
        <v>2.8999999999999998E-3</v>
      </c>
      <c r="L1555" t="s">
        <v>461</v>
      </c>
      <c r="O1555" t="s">
        <v>462</v>
      </c>
      <c r="Q1555" t="str">
        <f>IFERROR(VLOOKUP($J$2:$J$12502,Pollutant_mapping!$A$2:$B$9,2, FALSE),"")</f>
        <v/>
      </c>
    </row>
    <row r="1556" spans="1:17" hidden="1">
      <c r="A1556" t="s">
        <v>483</v>
      </c>
      <c r="C1556" t="s">
        <v>484</v>
      </c>
      <c r="D1556" t="s">
        <v>901</v>
      </c>
      <c r="E1556" t="s">
        <v>39</v>
      </c>
      <c r="F1556" t="s">
        <v>649</v>
      </c>
      <c r="G1556" t="s">
        <v>475</v>
      </c>
      <c r="H1556" t="s">
        <v>724</v>
      </c>
      <c r="I1556" t="s">
        <v>41</v>
      </c>
      <c r="J1556" t="s">
        <v>217</v>
      </c>
      <c r="K1556">
        <v>2.8999999999999998E-3</v>
      </c>
      <c r="L1556" t="s">
        <v>461</v>
      </c>
      <c r="O1556" t="s">
        <v>462</v>
      </c>
      <c r="Q1556" t="str">
        <f>IFERROR(VLOOKUP($J$2:$J$12502,Pollutant_mapping!$A$2:$B$9,2, FALSE),"")</f>
        <v/>
      </c>
    </row>
    <row r="1557" spans="1:17" hidden="1">
      <c r="A1557" t="s">
        <v>483</v>
      </c>
      <c r="C1557" t="s">
        <v>484</v>
      </c>
      <c r="D1557" t="s">
        <v>902</v>
      </c>
      <c r="E1557" t="s">
        <v>39</v>
      </c>
      <c r="F1557" t="s">
        <v>649</v>
      </c>
      <c r="G1557" t="s">
        <v>475</v>
      </c>
      <c r="H1557" t="s">
        <v>726</v>
      </c>
      <c r="I1557" t="s">
        <v>41</v>
      </c>
      <c r="J1557" t="s">
        <v>217</v>
      </c>
      <c r="K1557">
        <v>2.8999999999999998E-3</v>
      </c>
      <c r="L1557" t="s">
        <v>461</v>
      </c>
      <c r="O1557" t="s">
        <v>462</v>
      </c>
      <c r="Q1557" t="str">
        <f>IFERROR(VLOOKUP($J$2:$J$12502,Pollutant_mapping!$A$2:$B$9,2, FALSE),"")</f>
        <v/>
      </c>
    </row>
    <row r="1558" spans="1:17" hidden="1">
      <c r="A1558" t="s">
        <v>483</v>
      </c>
      <c r="C1558" t="s">
        <v>484</v>
      </c>
      <c r="D1558" t="s">
        <v>890</v>
      </c>
      <c r="E1558" t="s">
        <v>39</v>
      </c>
      <c r="F1558" t="s">
        <v>649</v>
      </c>
      <c r="G1558" t="s">
        <v>475</v>
      </c>
      <c r="H1558" t="s">
        <v>728</v>
      </c>
      <c r="I1558" t="s">
        <v>41</v>
      </c>
      <c r="J1558" t="s">
        <v>217</v>
      </c>
      <c r="K1558">
        <v>2.8999999999999998E-3</v>
      </c>
      <c r="L1558" t="s">
        <v>461</v>
      </c>
      <c r="O1558" t="s">
        <v>462</v>
      </c>
      <c r="Q1558" t="str">
        <f>IFERROR(VLOOKUP($J$2:$J$12502,Pollutant_mapping!$A$2:$B$9,2, FALSE),"")</f>
        <v/>
      </c>
    </row>
    <row r="1559" spans="1:17" hidden="1">
      <c r="A1559" t="s">
        <v>483</v>
      </c>
      <c r="C1559" t="s">
        <v>484</v>
      </c>
      <c r="D1559" t="s">
        <v>889</v>
      </c>
      <c r="E1559" t="s">
        <v>39</v>
      </c>
      <c r="F1559" t="s">
        <v>649</v>
      </c>
      <c r="G1559" t="s">
        <v>475</v>
      </c>
      <c r="H1559" t="s">
        <v>734</v>
      </c>
      <c r="I1559" t="s">
        <v>41</v>
      </c>
      <c r="J1559" t="s">
        <v>217</v>
      </c>
      <c r="K1559">
        <v>2.8999999999999998E-3</v>
      </c>
      <c r="L1559" t="s">
        <v>461</v>
      </c>
      <c r="O1559" t="s">
        <v>462</v>
      </c>
      <c r="Q1559" t="str">
        <f>IFERROR(VLOOKUP($J$2:$J$12502,Pollutant_mapping!$A$2:$B$9,2, FALSE),"")</f>
        <v/>
      </c>
    </row>
    <row r="1560" spans="1:17" hidden="1">
      <c r="A1560" t="s">
        <v>483</v>
      </c>
      <c r="C1560" t="s">
        <v>484</v>
      </c>
      <c r="D1560" t="s">
        <v>887</v>
      </c>
      <c r="E1560" t="s">
        <v>39</v>
      </c>
      <c r="F1560" t="s">
        <v>649</v>
      </c>
      <c r="G1560" t="s">
        <v>475</v>
      </c>
      <c r="H1560" t="s">
        <v>736</v>
      </c>
      <c r="I1560" t="s">
        <v>41</v>
      </c>
      <c r="J1560" t="s">
        <v>217</v>
      </c>
      <c r="K1560">
        <v>2.8999999999999998E-3</v>
      </c>
      <c r="L1560" t="s">
        <v>461</v>
      </c>
      <c r="O1560" t="s">
        <v>462</v>
      </c>
      <c r="Q1560" t="str">
        <f>IFERROR(VLOOKUP($J$2:$J$12502,Pollutant_mapping!$A$2:$B$9,2, FALSE),"")</f>
        <v/>
      </c>
    </row>
    <row r="1561" spans="1:17" hidden="1">
      <c r="A1561" t="s">
        <v>483</v>
      </c>
      <c r="C1561" t="s">
        <v>484</v>
      </c>
      <c r="D1561" t="s">
        <v>886</v>
      </c>
      <c r="E1561" t="s">
        <v>39</v>
      </c>
      <c r="F1561" t="s">
        <v>649</v>
      </c>
      <c r="G1561" t="s">
        <v>475</v>
      </c>
      <c r="H1561" t="s">
        <v>738</v>
      </c>
      <c r="I1561" t="s">
        <v>41</v>
      </c>
      <c r="J1561" t="s">
        <v>217</v>
      </c>
      <c r="K1561">
        <v>2.8999999999999998E-3</v>
      </c>
      <c r="L1561" t="s">
        <v>461</v>
      </c>
      <c r="O1561" t="s">
        <v>462</v>
      </c>
      <c r="Q1561" t="str">
        <f>IFERROR(VLOOKUP($J$2:$J$12502,Pollutant_mapping!$A$2:$B$9,2, FALSE),"")</f>
        <v/>
      </c>
    </row>
    <row r="1562" spans="1:17" hidden="1">
      <c r="A1562" t="s">
        <v>483</v>
      </c>
      <c r="C1562" t="s">
        <v>484</v>
      </c>
      <c r="D1562" t="s">
        <v>888</v>
      </c>
      <c r="E1562" t="s">
        <v>39</v>
      </c>
      <c r="F1562" t="s">
        <v>649</v>
      </c>
      <c r="G1562" t="s">
        <v>475</v>
      </c>
      <c r="H1562" t="s">
        <v>740</v>
      </c>
      <c r="I1562" t="s">
        <v>41</v>
      </c>
      <c r="J1562" t="s">
        <v>217</v>
      </c>
      <c r="K1562">
        <v>2.8999999999999998E-3</v>
      </c>
      <c r="L1562" t="s">
        <v>461</v>
      </c>
      <c r="O1562" t="s">
        <v>462</v>
      </c>
      <c r="Q1562" t="str">
        <f>IFERROR(VLOOKUP($J$2:$J$12502,Pollutant_mapping!$A$2:$B$9,2, FALSE),"")</f>
        <v/>
      </c>
    </row>
    <row r="1563" spans="1:17" hidden="1">
      <c r="A1563" t="s">
        <v>483</v>
      </c>
      <c r="C1563" t="s">
        <v>484</v>
      </c>
      <c r="D1563" t="s">
        <v>883</v>
      </c>
      <c r="E1563" t="s">
        <v>39</v>
      </c>
      <c r="F1563" t="s">
        <v>649</v>
      </c>
      <c r="G1563" t="s">
        <v>475</v>
      </c>
      <c r="H1563" t="s">
        <v>742</v>
      </c>
      <c r="I1563" t="s">
        <v>41</v>
      </c>
      <c r="J1563" t="s">
        <v>217</v>
      </c>
      <c r="K1563">
        <v>2.8999999999999998E-3</v>
      </c>
      <c r="L1563" t="s">
        <v>461</v>
      </c>
      <c r="O1563" t="s">
        <v>462</v>
      </c>
      <c r="Q1563" t="str">
        <f>IFERROR(VLOOKUP($J$2:$J$12502,Pollutant_mapping!$A$2:$B$9,2, FALSE),"")</f>
        <v/>
      </c>
    </row>
    <row r="1564" spans="1:17" hidden="1">
      <c r="A1564" t="s">
        <v>483</v>
      </c>
      <c r="C1564" t="s">
        <v>484</v>
      </c>
      <c r="D1564" t="s">
        <v>1022</v>
      </c>
      <c r="E1564" t="s">
        <v>39</v>
      </c>
      <c r="F1564" t="s">
        <v>486</v>
      </c>
      <c r="G1564" t="s">
        <v>475</v>
      </c>
      <c r="H1564" t="s">
        <v>776</v>
      </c>
      <c r="I1564" t="s">
        <v>41</v>
      </c>
      <c r="J1564" t="s">
        <v>217</v>
      </c>
      <c r="K1564">
        <v>2.8999999999999998E-3</v>
      </c>
      <c r="L1564" t="s">
        <v>461</v>
      </c>
      <c r="O1564" t="s">
        <v>462</v>
      </c>
      <c r="Q1564" t="str">
        <f>IFERROR(VLOOKUP($J$2:$J$12502,Pollutant_mapping!$A$2:$B$9,2, FALSE),"")</f>
        <v/>
      </c>
    </row>
    <row r="1565" spans="1:17" hidden="1">
      <c r="A1565" t="s">
        <v>483</v>
      </c>
      <c r="C1565" t="s">
        <v>484</v>
      </c>
      <c r="D1565" t="s">
        <v>927</v>
      </c>
      <c r="E1565" t="s">
        <v>39</v>
      </c>
      <c r="F1565" t="s">
        <v>486</v>
      </c>
      <c r="G1565" t="s">
        <v>475</v>
      </c>
      <c r="H1565" t="s">
        <v>778</v>
      </c>
      <c r="I1565" t="s">
        <v>41</v>
      </c>
      <c r="J1565" t="s">
        <v>217</v>
      </c>
      <c r="K1565">
        <v>2.8999999999999998E-3</v>
      </c>
      <c r="L1565" t="s">
        <v>461</v>
      </c>
      <c r="O1565" t="s">
        <v>462</v>
      </c>
      <c r="Q1565" t="str">
        <f>IFERROR(VLOOKUP($J$2:$J$12502,Pollutant_mapping!$A$2:$B$9,2, FALSE),"")</f>
        <v/>
      </c>
    </row>
    <row r="1566" spans="1:17" hidden="1">
      <c r="A1566" t="s">
        <v>483</v>
      </c>
      <c r="C1566" t="s">
        <v>484</v>
      </c>
      <c r="D1566" t="s">
        <v>926</v>
      </c>
      <c r="E1566" t="s">
        <v>39</v>
      </c>
      <c r="F1566" t="s">
        <v>486</v>
      </c>
      <c r="G1566" t="s">
        <v>475</v>
      </c>
      <c r="H1566" t="s">
        <v>780</v>
      </c>
      <c r="I1566" t="s">
        <v>41</v>
      </c>
      <c r="J1566" t="s">
        <v>217</v>
      </c>
      <c r="K1566">
        <v>2.8999999999999998E-3</v>
      </c>
      <c r="L1566" t="s">
        <v>461</v>
      </c>
      <c r="O1566" t="s">
        <v>462</v>
      </c>
      <c r="Q1566" t="str">
        <f>IFERROR(VLOOKUP($J$2:$J$12502,Pollutant_mapping!$A$2:$B$9,2, FALSE),"")</f>
        <v/>
      </c>
    </row>
    <row r="1567" spans="1:17" hidden="1">
      <c r="A1567" t="s">
        <v>483</v>
      </c>
      <c r="C1567" t="s">
        <v>484</v>
      </c>
      <c r="D1567" t="s">
        <v>928</v>
      </c>
      <c r="E1567" t="s">
        <v>39</v>
      </c>
      <c r="F1567" t="s">
        <v>486</v>
      </c>
      <c r="G1567" t="s">
        <v>475</v>
      </c>
      <c r="H1567" t="s">
        <v>782</v>
      </c>
      <c r="I1567" t="s">
        <v>41</v>
      </c>
      <c r="J1567" t="s">
        <v>217</v>
      </c>
      <c r="K1567">
        <v>2.8999999999999998E-3</v>
      </c>
      <c r="L1567" t="s">
        <v>461</v>
      </c>
      <c r="O1567" t="s">
        <v>462</v>
      </c>
      <c r="Q1567" t="str">
        <f>IFERROR(VLOOKUP($J$2:$J$12502,Pollutant_mapping!$A$2:$B$9,2, FALSE),"")</f>
        <v/>
      </c>
    </row>
    <row r="1568" spans="1:17" hidden="1">
      <c r="A1568" t="s">
        <v>483</v>
      </c>
      <c r="C1568" t="s">
        <v>484</v>
      </c>
      <c r="D1568" t="s">
        <v>921</v>
      </c>
      <c r="E1568" t="s">
        <v>39</v>
      </c>
      <c r="F1568" t="s">
        <v>486</v>
      </c>
      <c r="G1568" t="s">
        <v>475</v>
      </c>
      <c r="H1568" t="s">
        <v>784</v>
      </c>
      <c r="I1568" t="s">
        <v>41</v>
      </c>
      <c r="J1568" t="s">
        <v>217</v>
      </c>
      <c r="K1568">
        <v>2.8999999999999998E-3</v>
      </c>
      <c r="L1568" t="s">
        <v>461</v>
      </c>
      <c r="O1568" t="s">
        <v>462</v>
      </c>
      <c r="Q1568" t="str">
        <f>IFERROR(VLOOKUP($J$2:$J$12502,Pollutant_mapping!$A$2:$B$9,2, FALSE),"")</f>
        <v/>
      </c>
    </row>
    <row r="1569" spans="1:17" hidden="1">
      <c r="A1569" t="s">
        <v>471</v>
      </c>
      <c r="C1569" t="s">
        <v>472</v>
      </c>
      <c r="D1569" t="s">
        <v>867</v>
      </c>
      <c r="E1569" t="s">
        <v>39</v>
      </c>
      <c r="F1569" t="s">
        <v>474</v>
      </c>
      <c r="G1569" t="s">
        <v>475</v>
      </c>
      <c r="H1569" t="s">
        <v>513</v>
      </c>
      <c r="I1569" t="s">
        <v>41</v>
      </c>
      <c r="J1569" t="s">
        <v>477</v>
      </c>
      <c r="K1569">
        <v>3.0000000000000001E-3</v>
      </c>
      <c r="L1569" t="s">
        <v>461</v>
      </c>
      <c r="O1569" t="s">
        <v>462</v>
      </c>
      <c r="Q1569" t="str">
        <f>IFERROR(VLOOKUP($J$2:$J$12502,Pollutant_mapping!$A$2:$B$9,2, FALSE),"")</f>
        <v/>
      </c>
    </row>
    <row r="1570" spans="1:17" hidden="1">
      <c r="A1570" t="s">
        <v>483</v>
      </c>
      <c r="C1570" t="s">
        <v>484</v>
      </c>
      <c r="D1570" t="s">
        <v>880</v>
      </c>
      <c r="E1570" t="s">
        <v>39</v>
      </c>
      <c r="F1570" t="s">
        <v>649</v>
      </c>
      <c r="G1570" t="s">
        <v>475</v>
      </c>
      <c r="H1570" t="s">
        <v>698</v>
      </c>
      <c r="I1570" t="s">
        <v>41</v>
      </c>
      <c r="J1570" t="s">
        <v>477</v>
      </c>
      <c r="K1570">
        <v>3.0000000000000001E-3</v>
      </c>
      <c r="L1570" t="s">
        <v>461</v>
      </c>
      <c r="O1570" t="s">
        <v>462</v>
      </c>
      <c r="Q1570" t="str">
        <f>IFERROR(VLOOKUP($J$2:$J$12502,Pollutant_mapping!$A$2:$B$9,2, FALSE),"")</f>
        <v/>
      </c>
    </row>
    <row r="1571" spans="1:17" hidden="1">
      <c r="A1571" t="s">
        <v>455</v>
      </c>
      <c r="B1571" t="s">
        <v>456</v>
      </c>
      <c r="C1571" t="s">
        <v>457</v>
      </c>
      <c r="D1571" t="s">
        <v>933</v>
      </c>
      <c r="E1571" t="s">
        <v>39</v>
      </c>
      <c r="F1571" t="s">
        <v>459</v>
      </c>
      <c r="G1571" t="s">
        <v>475</v>
      </c>
      <c r="H1571" t="s">
        <v>792</v>
      </c>
      <c r="I1571" t="s">
        <v>41</v>
      </c>
      <c r="J1571" t="s">
        <v>477</v>
      </c>
      <c r="K1571">
        <v>3.0000000000000001E-3</v>
      </c>
      <c r="L1571" t="s">
        <v>461</v>
      </c>
      <c r="O1571" t="s">
        <v>462</v>
      </c>
      <c r="Q1571" t="str">
        <f>IFERROR(VLOOKUP($J$2:$J$12502,Pollutant_mapping!$A$2:$B$9,2, FALSE),"")</f>
        <v/>
      </c>
    </row>
    <row r="1572" spans="1:17" hidden="1">
      <c r="A1572" t="s">
        <v>455</v>
      </c>
      <c r="B1572" t="s">
        <v>456</v>
      </c>
      <c r="C1572" t="s">
        <v>457</v>
      </c>
      <c r="D1572" t="s">
        <v>941</v>
      </c>
      <c r="E1572" t="s">
        <v>39</v>
      </c>
      <c r="F1572" t="s">
        <v>459</v>
      </c>
      <c r="G1572" t="s">
        <v>475</v>
      </c>
      <c r="H1572" t="s">
        <v>809</v>
      </c>
      <c r="I1572" t="s">
        <v>41</v>
      </c>
      <c r="J1572" t="s">
        <v>477</v>
      </c>
      <c r="K1572">
        <v>3.0000000000000001E-3</v>
      </c>
      <c r="L1572" t="s">
        <v>461</v>
      </c>
      <c r="O1572" t="s">
        <v>462</v>
      </c>
      <c r="Q1572" t="str">
        <f>IFERROR(VLOOKUP($J$2:$J$12502,Pollutant_mapping!$A$2:$B$9,2, FALSE),"")</f>
        <v/>
      </c>
    </row>
    <row r="1573" spans="1:17" hidden="1">
      <c r="A1573" t="s">
        <v>483</v>
      </c>
      <c r="C1573" t="s">
        <v>484</v>
      </c>
      <c r="D1573" t="s">
        <v>916</v>
      </c>
      <c r="E1573" t="s">
        <v>39</v>
      </c>
      <c r="F1573" t="s">
        <v>486</v>
      </c>
      <c r="G1573" t="s">
        <v>475</v>
      </c>
      <c r="H1573" t="s">
        <v>768</v>
      </c>
      <c r="I1573" t="s">
        <v>41</v>
      </c>
      <c r="J1573" t="s">
        <v>477</v>
      </c>
      <c r="K1573">
        <v>4.0000000000000001E-3</v>
      </c>
      <c r="L1573" t="s">
        <v>461</v>
      </c>
      <c r="O1573" t="s">
        <v>462</v>
      </c>
      <c r="Q1573" t="str">
        <f>IFERROR(VLOOKUP($J$2:$J$12502,Pollutant_mapping!$A$2:$B$9,2, FALSE),"")</f>
        <v/>
      </c>
    </row>
    <row r="1574" spans="1:17" hidden="1">
      <c r="A1574" t="s">
        <v>471</v>
      </c>
      <c r="C1574" t="s">
        <v>472</v>
      </c>
      <c r="D1574" t="s">
        <v>871</v>
      </c>
      <c r="E1574" t="s">
        <v>39</v>
      </c>
      <c r="F1574" t="s">
        <v>474</v>
      </c>
      <c r="G1574" t="s">
        <v>475</v>
      </c>
      <c r="H1574" t="s">
        <v>521</v>
      </c>
      <c r="I1574" t="s">
        <v>41</v>
      </c>
      <c r="J1574" t="s">
        <v>477</v>
      </c>
      <c r="K1574">
        <v>4.0000000000000001E-3</v>
      </c>
      <c r="L1574" t="s">
        <v>461</v>
      </c>
      <c r="O1574" t="s">
        <v>462</v>
      </c>
      <c r="Q1574" t="str">
        <f>IFERROR(VLOOKUP($J$2:$J$12502,Pollutant_mapping!$A$2:$B$9,2, FALSE),"")</f>
        <v/>
      </c>
    </row>
    <row r="1575" spans="1:17" hidden="1">
      <c r="A1575" t="s">
        <v>471</v>
      </c>
      <c r="C1575" t="s">
        <v>472</v>
      </c>
      <c r="D1575" t="s">
        <v>872</v>
      </c>
      <c r="E1575" t="s">
        <v>39</v>
      </c>
      <c r="F1575" t="s">
        <v>474</v>
      </c>
      <c r="G1575" t="s">
        <v>475</v>
      </c>
      <c r="H1575" t="s">
        <v>523</v>
      </c>
      <c r="I1575" t="s">
        <v>41</v>
      </c>
      <c r="J1575" t="s">
        <v>477</v>
      </c>
      <c r="K1575">
        <v>4.0000000000000001E-3</v>
      </c>
      <c r="L1575" t="s">
        <v>461</v>
      </c>
      <c r="O1575" t="s">
        <v>462</v>
      </c>
      <c r="Q1575" t="str">
        <f>IFERROR(VLOOKUP($J$2:$J$12502,Pollutant_mapping!$A$2:$B$9,2, FALSE),"")</f>
        <v/>
      </c>
    </row>
    <row r="1576" spans="1:17" hidden="1">
      <c r="A1576" t="s">
        <v>471</v>
      </c>
      <c r="C1576" t="s">
        <v>472</v>
      </c>
      <c r="D1576" t="s">
        <v>873</v>
      </c>
      <c r="E1576" t="s">
        <v>39</v>
      </c>
      <c r="F1576" t="s">
        <v>474</v>
      </c>
      <c r="G1576" t="s">
        <v>475</v>
      </c>
      <c r="H1576" t="s">
        <v>525</v>
      </c>
      <c r="I1576" t="s">
        <v>41</v>
      </c>
      <c r="J1576" t="s">
        <v>477</v>
      </c>
      <c r="K1576">
        <v>4.0000000000000001E-3</v>
      </c>
      <c r="L1576" t="s">
        <v>461</v>
      </c>
      <c r="O1576" t="s">
        <v>462</v>
      </c>
      <c r="Q1576" t="str">
        <f>IFERROR(VLOOKUP($J$2:$J$12502,Pollutant_mapping!$A$2:$B$9,2, FALSE),"")</f>
        <v/>
      </c>
    </row>
    <row r="1577" spans="1:17" hidden="1">
      <c r="A1577" t="s">
        <v>471</v>
      </c>
      <c r="C1577" t="s">
        <v>472</v>
      </c>
      <c r="D1577" t="s">
        <v>874</v>
      </c>
      <c r="E1577" t="s">
        <v>39</v>
      </c>
      <c r="F1577" t="s">
        <v>474</v>
      </c>
      <c r="G1577" t="s">
        <v>475</v>
      </c>
      <c r="H1577" t="s">
        <v>527</v>
      </c>
      <c r="I1577" t="s">
        <v>41</v>
      </c>
      <c r="J1577" t="s">
        <v>477</v>
      </c>
      <c r="K1577">
        <v>4.0000000000000001E-3</v>
      </c>
      <c r="L1577" t="s">
        <v>461</v>
      </c>
      <c r="O1577" t="s">
        <v>462</v>
      </c>
      <c r="Q1577" t="str">
        <f>IFERROR(VLOOKUP($J$2:$J$12502,Pollutant_mapping!$A$2:$B$9,2, FALSE),"")</f>
        <v/>
      </c>
    </row>
    <row r="1578" spans="1:17" hidden="1">
      <c r="A1578" t="s">
        <v>483</v>
      </c>
      <c r="C1578" t="s">
        <v>484</v>
      </c>
      <c r="D1578" t="s">
        <v>878</v>
      </c>
      <c r="E1578" t="s">
        <v>39</v>
      </c>
      <c r="F1578" t="s">
        <v>649</v>
      </c>
      <c r="G1578" t="s">
        <v>475</v>
      </c>
      <c r="H1578" t="s">
        <v>696</v>
      </c>
      <c r="I1578" t="s">
        <v>41</v>
      </c>
      <c r="J1578" t="s">
        <v>477</v>
      </c>
      <c r="K1578">
        <v>4.0000000000000001E-3</v>
      </c>
      <c r="L1578" t="s">
        <v>461</v>
      </c>
      <c r="O1578" t="s">
        <v>462</v>
      </c>
      <c r="Q1578" t="str">
        <f>IFERROR(VLOOKUP($J$2:$J$12502,Pollutant_mapping!$A$2:$B$9,2, FALSE),"")</f>
        <v/>
      </c>
    </row>
    <row r="1579" spans="1:17" hidden="1">
      <c r="A1579" t="s">
        <v>483</v>
      </c>
      <c r="C1579" t="s">
        <v>484</v>
      </c>
      <c r="D1579" t="s">
        <v>902</v>
      </c>
      <c r="E1579" t="s">
        <v>39</v>
      </c>
      <c r="F1579" t="s">
        <v>649</v>
      </c>
      <c r="G1579" t="s">
        <v>475</v>
      </c>
      <c r="H1579" t="s">
        <v>726</v>
      </c>
      <c r="I1579" t="s">
        <v>41</v>
      </c>
      <c r="J1579" t="s">
        <v>477</v>
      </c>
      <c r="K1579">
        <v>4.0000000000000001E-3</v>
      </c>
      <c r="L1579" t="s">
        <v>461</v>
      </c>
      <c r="O1579" t="s">
        <v>462</v>
      </c>
      <c r="Q1579" t="str">
        <f>IFERROR(VLOOKUP($J$2:$J$12502,Pollutant_mapping!$A$2:$B$9,2, FALSE),"")</f>
        <v/>
      </c>
    </row>
    <row r="1580" spans="1:17" hidden="1">
      <c r="A1580" t="s">
        <v>483</v>
      </c>
      <c r="C1580" t="s">
        <v>484</v>
      </c>
      <c r="D1580" t="s">
        <v>888</v>
      </c>
      <c r="E1580" t="s">
        <v>39</v>
      </c>
      <c r="F1580" t="s">
        <v>649</v>
      </c>
      <c r="G1580" t="s">
        <v>475</v>
      </c>
      <c r="H1580" t="s">
        <v>740</v>
      </c>
      <c r="I1580" t="s">
        <v>41</v>
      </c>
      <c r="J1580" t="s">
        <v>477</v>
      </c>
      <c r="K1580">
        <v>4.0000000000000001E-3</v>
      </c>
      <c r="L1580" t="s">
        <v>461</v>
      </c>
      <c r="O1580" t="s">
        <v>462</v>
      </c>
      <c r="Q1580" t="str">
        <f>IFERROR(VLOOKUP($J$2:$J$12502,Pollutant_mapping!$A$2:$B$9,2, FALSE),"")</f>
        <v/>
      </c>
    </row>
    <row r="1581" spans="1:17" hidden="1">
      <c r="A1581" t="s">
        <v>455</v>
      </c>
      <c r="B1581" t="s">
        <v>456</v>
      </c>
      <c r="C1581" t="s">
        <v>457</v>
      </c>
      <c r="D1581" t="s">
        <v>937</v>
      </c>
      <c r="E1581" t="s">
        <v>39</v>
      </c>
      <c r="F1581" t="s">
        <v>459</v>
      </c>
      <c r="G1581" t="s">
        <v>475</v>
      </c>
      <c r="H1581" t="s">
        <v>800</v>
      </c>
      <c r="I1581" t="s">
        <v>41</v>
      </c>
      <c r="J1581" t="s">
        <v>477</v>
      </c>
      <c r="K1581">
        <v>4.0000000000000001E-3</v>
      </c>
      <c r="L1581" t="s">
        <v>461</v>
      </c>
      <c r="O1581" t="s">
        <v>462</v>
      </c>
      <c r="Q1581" t="str">
        <f>IFERROR(VLOOKUP($J$2:$J$12502,Pollutant_mapping!$A$2:$B$9,2, FALSE),"")</f>
        <v/>
      </c>
    </row>
    <row r="1582" spans="1:17" hidden="1">
      <c r="A1582" t="s">
        <v>455</v>
      </c>
      <c r="B1582" t="s">
        <v>456</v>
      </c>
      <c r="C1582" t="s">
        <v>457</v>
      </c>
      <c r="D1582" t="s">
        <v>938</v>
      </c>
      <c r="E1582" t="s">
        <v>39</v>
      </c>
      <c r="F1582" t="s">
        <v>459</v>
      </c>
      <c r="G1582" t="s">
        <v>475</v>
      </c>
      <c r="H1582" t="s">
        <v>802</v>
      </c>
      <c r="I1582" t="s">
        <v>41</v>
      </c>
      <c r="J1582" t="s">
        <v>477</v>
      </c>
      <c r="K1582">
        <v>4.0000000000000001E-3</v>
      </c>
      <c r="L1582" t="s">
        <v>461</v>
      </c>
      <c r="O1582" t="s">
        <v>462</v>
      </c>
      <c r="Q1582" t="str">
        <f>IFERROR(VLOOKUP($J$2:$J$12502,Pollutant_mapping!$A$2:$B$9,2, FALSE),"")</f>
        <v/>
      </c>
    </row>
    <row r="1583" spans="1:17" hidden="1">
      <c r="A1583" t="s">
        <v>455</v>
      </c>
      <c r="B1583" t="s">
        <v>456</v>
      </c>
      <c r="C1583" t="s">
        <v>457</v>
      </c>
      <c r="D1583" t="s">
        <v>939</v>
      </c>
      <c r="E1583" t="s">
        <v>39</v>
      </c>
      <c r="F1583" t="s">
        <v>459</v>
      </c>
      <c r="G1583" t="s">
        <v>475</v>
      </c>
      <c r="H1583" t="s">
        <v>804</v>
      </c>
      <c r="I1583" t="s">
        <v>41</v>
      </c>
      <c r="J1583" t="s">
        <v>477</v>
      </c>
      <c r="K1583">
        <v>4.0000000000000001E-3</v>
      </c>
      <c r="L1583" t="s">
        <v>461</v>
      </c>
      <c r="O1583" t="s">
        <v>462</v>
      </c>
      <c r="Q1583" t="str">
        <f>IFERROR(VLOOKUP($J$2:$J$12502,Pollutant_mapping!$A$2:$B$9,2, FALSE),"")</f>
        <v/>
      </c>
    </row>
    <row r="1584" spans="1:17" hidden="1">
      <c r="A1584" t="s">
        <v>455</v>
      </c>
      <c r="B1584" t="s">
        <v>456</v>
      </c>
      <c r="C1584" t="s">
        <v>457</v>
      </c>
      <c r="D1584" t="s">
        <v>940</v>
      </c>
      <c r="E1584" t="s">
        <v>39</v>
      </c>
      <c r="F1584" t="s">
        <v>459</v>
      </c>
      <c r="G1584" t="s">
        <v>475</v>
      </c>
      <c r="H1584" t="s">
        <v>806</v>
      </c>
      <c r="I1584" t="s">
        <v>41</v>
      </c>
      <c r="J1584" t="s">
        <v>477</v>
      </c>
      <c r="K1584">
        <v>4.0000000000000001E-3</v>
      </c>
      <c r="L1584" t="s">
        <v>461</v>
      </c>
      <c r="O1584" t="s">
        <v>462</v>
      </c>
      <c r="Q1584" t="str">
        <f>IFERROR(VLOOKUP($J$2:$J$12502,Pollutant_mapping!$A$2:$B$9,2, FALSE),"")</f>
        <v/>
      </c>
    </row>
    <row r="1585" spans="1:17" hidden="1">
      <c r="A1585" t="s">
        <v>455</v>
      </c>
      <c r="B1585" t="s">
        <v>456</v>
      </c>
      <c r="C1585" t="s">
        <v>457</v>
      </c>
      <c r="D1585" t="s">
        <v>945</v>
      </c>
      <c r="E1585" t="s">
        <v>39</v>
      </c>
      <c r="F1585" t="s">
        <v>459</v>
      </c>
      <c r="G1585" t="s">
        <v>475</v>
      </c>
      <c r="H1585" t="s">
        <v>817</v>
      </c>
      <c r="I1585" t="s">
        <v>41</v>
      </c>
      <c r="J1585" t="s">
        <v>477</v>
      </c>
      <c r="K1585">
        <v>4.0000000000000001E-3</v>
      </c>
      <c r="L1585" t="s">
        <v>461</v>
      </c>
      <c r="O1585" t="s">
        <v>462</v>
      </c>
      <c r="Q1585" t="str">
        <f>IFERROR(VLOOKUP($J$2:$J$12502,Pollutant_mapping!$A$2:$B$9,2, FALSE),"")</f>
        <v/>
      </c>
    </row>
    <row r="1586" spans="1:17" hidden="1">
      <c r="A1586" t="s">
        <v>455</v>
      </c>
      <c r="B1586" t="s">
        <v>456</v>
      </c>
      <c r="C1586" t="s">
        <v>457</v>
      </c>
      <c r="D1586" t="s">
        <v>946</v>
      </c>
      <c r="E1586" t="s">
        <v>39</v>
      </c>
      <c r="F1586" t="s">
        <v>459</v>
      </c>
      <c r="G1586" t="s">
        <v>475</v>
      </c>
      <c r="H1586" t="s">
        <v>819</v>
      </c>
      <c r="I1586" t="s">
        <v>41</v>
      </c>
      <c r="J1586" t="s">
        <v>477</v>
      </c>
      <c r="K1586">
        <v>4.0000000000000001E-3</v>
      </c>
      <c r="L1586" t="s">
        <v>461</v>
      </c>
      <c r="O1586" t="s">
        <v>462</v>
      </c>
      <c r="Q1586" t="str">
        <f>IFERROR(VLOOKUP($J$2:$J$12502,Pollutant_mapping!$A$2:$B$9,2, FALSE),"")</f>
        <v/>
      </c>
    </row>
    <row r="1587" spans="1:17" hidden="1">
      <c r="A1587" t="s">
        <v>455</v>
      </c>
      <c r="B1587" t="s">
        <v>456</v>
      </c>
      <c r="C1587" t="s">
        <v>457</v>
      </c>
      <c r="D1587" t="s">
        <v>947</v>
      </c>
      <c r="E1587" t="s">
        <v>39</v>
      </c>
      <c r="F1587" t="s">
        <v>459</v>
      </c>
      <c r="G1587" t="s">
        <v>475</v>
      </c>
      <c r="H1587" t="s">
        <v>821</v>
      </c>
      <c r="I1587" t="s">
        <v>41</v>
      </c>
      <c r="J1587" t="s">
        <v>477</v>
      </c>
      <c r="K1587">
        <v>4.0000000000000001E-3</v>
      </c>
      <c r="L1587" t="s">
        <v>461</v>
      </c>
      <c r="O1587" t="s">
        <v>462</v>
      </c>
      <c r="Q1587" t="str">
        <f>IFERROR(VLOOKUP($J$2:$J$12502,Pollutant_mapping!$A$2:$B$9,2, FALSE),"")</f>
        <v/>
      </c>
    </row>
    <row r="1588" spans="1:17" hidden="1">
      <c r="A1588" t="s">
        <v>455</v>
      </c>
      <c r="B1588" t="s">
        <v>456</v>
      </c>
      <c r="C1588" t="s">
        <v>457</v>
      </c>
      <c r="D1588" t="s">
        <v>948</v>
      </c>
      <c r="E1588" t="s">
        <v>39</v>
      </c>
      <c r="F1588" t="s">
        <v>459</v>
      </c>
      <c r="G1588" t="s">
        <v>475</v>
      </c>
      <c r="H1588" t="s">
        <v>823</v>
      </c>
      <c r="I1588" t="s">
        <v>41</v>
      </c>
      <c r="J1588" t="s">
        <v>477</v>
      </c>
      <c r="K1588">
        <v>4.0000000000000001E-3</v>
      </c>
      <c r="L1588" t="s">
        <v>461</v>
      </c>
      <c r="O1588" t="s">
        <v>462</v>
      </c>
      <c r="Q1588" t="str">
        <f>IFERROR(VLOOKUP($J$2:$J$12502,Pollutant_mapping!$A$2:$B$9,2, FALSE),"")</f>
        <v/>
      </c>
    </row>
    <row r="1589" spans="1:17" hidden="1">
      <c r="A1589" t="s">
        <v>455</v>
      </c>
      <c r="B1589" t="s">
        <v>456</v>
      </c>
      <c r="C1589" t="s">
        <v>457</v>
      </c>
      <c r="D1589" t="s">
        <v>950</v>
      </c>
      <c r="E1589" t="s">
        <v>39</v>
      </c>
      <c r="F1589" t="s">
        <v>459</v>
      </c>
      <c r="G1589" t="s">
        <v>475</v>
      </c>
      <c r="H1589" t="s">
        <v>827</v>
      </c>
      <c r="I1589" t="s">
        <v>41</v>
      </c>
      <c r="J1589" t="s">
        <v>477</v>
      </c>
      <c r="K1589">
        <v>4.0000000000000001E-3</v>
      </c>
      <c r="L1589" t="s">
        <v>461</v>
      </c>
      <c r="O1589" t="s">
        <v>462</v>
      </c>
      <c r="Q1589" t="str">
        <f>IFERROR(VLOOKUP($J$2:$J$12502,Pollutant_mapping!$A$2:$B$9,2, FALSE),"")</f>
        <v/>
      </c>
    </row>
    <row r="1590" spans="1:17" hidden="1">
      <c r="A1590" t="s">
        <v>455</v>
      </c>
      <c r="B1590" t="s">
        <v>456</v>
      </c>
      <c r="C1590" t="s">
        <v>457</v>
      </c>
      <c r="D1590" t="s">
        <v>951</v>
      </c>
      <c r="E1590" t="s">
        <v>39</v>
      </c>
      <c r="F1590" t="s">
        <v>459</v>
      </c>
      <c r="G1590" t="s">
        <v>475</v>
      </c>
      <c r="H1590" t="s">
        <v>829</v>
      </c>
      <c r="I1590" t="s">
        <v>41</v>
      </c>
      <c r="J1590" t="s">
        <v>477</v>
      </c>
      <c r="K1590">
        <v>4.0000000000000001E-3</v>
      </c>
      <c r="L1590" t="s">
        <v>461</v>
      </c>
      <c r="O1590" t="s">
        <v>462</v>
      </c>
      <c r="Q1590" t="str">
        <f>IFERROR(VLOOKUP($J$2:$J$12502,Pollutant_mapping!$A$2:$B$9,2, FALSE),"")</f>
        <v/>
      </c>
    </row>
    <row r="1591" spans="1:17" hidden="1">
      <c r="A1591" t="s">
        <v>455</v>
      </c>
      <c r="B1591" t="s">
        <v>456</v>
      </c>
      <c r="C1591" t="s">
        <v>457</v>
      </c>
      <c r="D1591" t="s">
        <v>952</v>
      </c>
      <c r="E1591" t="s">
        <v>39</v>
      </c>
      <c r="F1591" t="s">
        <v>459</v>
      </c>
      <c r="G1591" t="s">
        <v>475</v>
      </c>
      <c r="H1591" t="s">
        <v>831</v>
      </c>
      <c r="I1591" t="s">
        <v>41</v>
      </c>
      <c r="J1591" t="s">
        <v>477</v>
      </c>
      <c r="K1591">
        <v>4.0000000000000001E-3</v>
      </c>
      <c r="L1591" t="s">
        <v>461</v>
      </c>
      <c r="O1591" t="s">
        <v>462</v>
      </c>
      <c r="Q1591" t="str">
        <f>IFERROR(VLOOKUP($J$2:$J$12502,Pollutant_mapping!$A$2:$B$9,2, FALSE),"")</f>
        <v/>
      </c>
    </row>
    <row r="1592" spans="1:17" hidden="1">
      <c r="A1592" t="s">
        <v>455</v>
      </c>
      <c r="B1592" t="s">
        <v>456</v>
      </c>
      <c r="C1592" t="s">
        <v>457</v>
      </c>
      <c r="D1592" t="s">
        <v>953</v>
      </c>
      <c r="E1592" t="s">
        <v>39</v>
      </c>
      <c r="F1592" t="s">
        <v>459</v>
      </c>
      <c r="G1592" t="s">
        <v>475</v>
      </c>
      <c r="H1592" t="s">
        <v>833</v>
      </c>
      <c r="I1592" t="s">
        <v>41</v>
      </c>
      <c r="J1592" t="s">
        <v>477</v>
      </c>
      <c r="K1592">
        <v>4.0000000000000001E-3</v>
      </c>
      <c r="L1592" t="s">
        <v>461</v>
      </c>
      <c r="O1592" t="s">
        <v>462</v>
      </c>
      <c r="Q1592" t="str">
        <f>IFERROR(VLOOKUP($J$2:$J$12502,Pollutant_mapping!$A$2:$B$9,2, FALSE),"")</f>
        <v/>
      </c>
    </row>
    <row r="1593" spans="1:17" hidden="1">
      <c r="A1593" t="s">
        <v>455</v>
      </c>
      <c r="B1593" t="s">
        <v>456</v>
      </c>
      <c r="C1593" t="s">
        <v>457</v>
      </c>
      <c r="D1593" t="s">
        <v>964</v>
      </c>
      <c r="E1593" t="s">
        <v>39</v>
      </c>
      <c r="F1593" t="s">
        <v>459</v>
      </c>
      <c r="G1593" t="s">
        <v>297</v>
      </c>
      <c r="H1593" t="s">
        <v>468</v>
      </c>
      <c r="I1593" t="s">
        <v>41</v>
      </c>
      <c r="J1593" t="s">
        <v>477</v>
      </c>
      <c r="K1593">
        <v>4.0000000000000001E-3</v>
      </c>
      <c r="L1593" t="s">
        <v>461</v>
      </c>
      <c r="O1593" t="s">
        <v>462</v>
      </c>
      <c r="Q1593" t="str">
        <f>IFERROR(VLOOKUP($J$2:$J$12502,Pollutant_mapping!$A$2:$B$9,2, FALSE),"")</f>
        <v/>
      </c>
    </row>
    <row r="1594" spans="1:17" hidden="1">
      <c r="A1594" t="s">
        <v>455</v>
      </c>
      <c r="B1594" t="s">
        <v>456</v>
      </c>
      <c r="C1594" t="s">
        <v>457</v>
      </c>
      <c r="D1594" t="s">
        <v>965</v>
      </c>
      <c r="E1594" t="s">
        <v>39</v>
      </c>
      <c r="F1594" t="s">
        <v>459</v>
      </c>
      <c r="G1594" t="s">
        <v>297</v>
      </c>
      <c r="H1594" t="s">
        <v>470</v>
      </c>
      <c r="I1594" t="s">
        <v>41</v>
      </c>
      <c r="J1594" t="s">
        <v>477</v>
      </c>
      <c r="K1594">
        <v>4.0000000000000001E-3</v>
      </c>
      <c r="L1594" t="s">
        <v>461</v>
      </c>
      <c r="O1594" t="s">
        <v>462</v>
      </c>
      <c r="Q1594" t="str">
        <f>IFERROR(VLOOKUP($J$2:$J$12502,Pollutant_mapping!$A$2:$B$9,2, FALSE),"")</f>
        <v/>
      </c>
    </row>
    <row r="1595" spans="1:17" hidden="1">
      <c r="A1595" t="s">
        <v>455</v>
      </c>
      <c r="B1595" t="s">
        <v>456</v>
      </c>
      <c r="C1595" t="s">
        <v>457</v>
      </c>
      <c r="D1595" t="s">
        <v>966</v>
      </c>
      <c r="E1595" t="s">
        <v>39</v>
      </c>
      <c r="F1595" t="s">
        <v>459</v>
      </c>
      <c r="G1595" t="s">
        <v>297</v>
      </c>
      <c r="H1595" t="s">
        <v>967</v>
      </c>
      <c r="I1595" t="s">
        <v>41</v>
      </c>
      <c r="J1595" t="s">
        <v>477</v>
      </c>
      <c r="K1595">
        <v>4.0000000000000001E-3</v>
      </c>
      <c r="L1595" t="s">
        <v>461</v>
      </c>
      <c r="O1595" t="s">
        <v>462</v>
      </c>
      <c r="Q1595" t="str">
        <f>IFERROR(VLOOKUP($J$2:$J$12502,Pollutant_mapping!$A$2:$B$9,2, FALSE),"")</f>
        <v/>
      </c>
    </row>
    <row r="1596" spans="1:17" hidden="1">
      <c r="A1596" t="s">
        <v>455</v>
      </c>
      <c r="B1596" t="s">
        <v>456</v>
      </c>
      <c r="C1596" t="s">
        <v>457</v>
      </c>
      <c r="D1596" t="s">
        <v>968</v>
      </c>
      <c r="E1596" t="s">
        <v>39</v>
      </c>
      <c r="F1596" t="s">
        <v>459</v>
      </c>
      <c r="G1596" t="s">
        <v>297</v>
      </c>
      <c r="H1596" t="s">
        <v>969</v>
      </c>
      <c r="I1596" t="s">
        <v>41</v>
      </c>
      <c r="J1596" t="s">
        <v>477</v>
      </c>
      <c r="K1596">
        <v>4.0000000000000001E-3</v>
      </c>
      <c r="L1596" t="s">
        <v>461</v>
      </c>
      <c r="O1596" t="s">
        <v>462</v>
      </c>
      <c r="Q1596" t="str">
        <f>IFERROR(VLOOKUP($J$2:$J$12502,Pollutant_mapping!$A$2:$B$9,2, FALSE),"")</f>
        <v/>
      </c>
    </row>
    <row r="1597" spans="1:17" hidden="1">
      <c r="A1597" t="s">
        <v>455</v>
      </c>
      <c r="B1597" t="s">
        <v>456</v>
      </c>
      <c r="C1597" t="s">
        <v>457</v>
      </c>
      <c r="D1597" t="s">
        <v>929</v>
      </c>
      <c r="E1597" t="s">
        <v>39</v>
      </c>
      <c r="F1597" t="s">
        <v>459</v>
      </c>
      <c r="G1597" t="s">
        <v>496</v>
      </c>
      <c r="H1597" t="s">
        <v>645</v>
      </c>
      <c r="I1597" t="s">
        <v>41</v>
      </c>
      <c r="J1597" t="s">
        <v>477</v>
      </c>
      <c r="K1597">
        <v>5.0000000000000001E-3</v>
      </c>
      <c r="L1597" t="s">
        <v>461</v>
      </c>
      <c r="O1597" t="s">
        <v>462</v>
      </c>
      <c r="Q1597" t="str">
        <f>IFERROR(VLOOKUP($J$2:$J$12502,Pollutant_mapping!$A$2:$B$9,2, FALSE),"")</f>
        <v/>
      </c>
    </row>
    <row r="1598" spans="1:17" hidden="1">
      <c r="A1598" t="s">
        <v>483</v>
      </c>
      <c r="C1598" t="s">
        <v>484</v>
      </c>
      <c r="D1598" t="s">
        <v>879</v>
      </c>
      <c r="E1598" t="s">
        <v>39</v>
      </c>
      <c r="F1598" t="s">
        <v>649</v>
      </c>
      <c r="G1598" t="s">
        <v>475</v>
      </c>
      <c r="H1598" t="s">
        <v>694</v>
      </c>
      <c r="I1598" t="s">
        <v>41</v>
      </c>
      <c r="J1598" t="s">
        <v>477</v>
      </c>
      <c r="K1598">
        <v>5.0000000000000001E-3</v>
      </c>
      <c r="L1598" t="s">
        <v>461</v>
      </c>
      <c r="O1598" t="s">
        <v>462</v>
      </c>
      <c r="Q1598" t="str">
        <f>IFERROR(VLOOKUP($J$2:$J$12502,Pollutant_mapping!$A$2:$B$9,2, FALSE),"")</f>
        <v/>
      </c>
    </row>
    <row r="1599" spans="1:17" hidden="1">
      <c r="A1599" t="s">
        <v>455</v>
      </c>
      <c r="B1599" t="s">
        <v>456</v>
      </c>
      <c r="C1599" t="s">
        <v>457</v>
      </c>
      <c r="D1599" t="s">
        <v>934</v>
      </c>
      <c r="E1599" t="s">
        <v>39</v>
      </c>
      <c r="F1599" t="s">
        <v>459</v>
      </c>
      <c r="G1599" t="s">
        <v>475</v>
      </c>
      <c r="H1599" t="s">
        <v>794</v>
      </c>
      <c r="I1599" t="s">
        <v>41</v>
      </c>
      <c r="J1599" t="s">
        <v>477</v>
      </c>
      <c r="K1599">
        <v>5.0000000000000001E-3</v>
      </c>
      <c r="L1599" t="s">
        <v>461</v>
      </c>
      <c r="O1599" t="s">
        <v>462</v>
      </c>
      <c r="Q1599" t="str">
        <f>IFERROR(VLOOKUP($J$2:$J$12502,Pollutant_mapping!$A$2:$B$9,2, FALSE),"")</f>
        <v/>
      </c>
    </row>
    <row r="1600" spans="1:17" hidden="1">
      <c r="A1600" t="s">
        <v>455</v>
      </c>
      <c r="B1600" t="s">
        <v>456</v>
      </c>
      <c r="C1600" t="s">
        <v>457</v>
      </c>
      <c r="D1600" t="s">
        <v>942</v>
      </c>
      <c r="E1600" t="s">
        <v>39</v>
      </c>
      <c r="F1600" t="s">
        <v>459</v>
      </c>
      <c r="G1600" t="s">
        <v>475</v>
      </c>
      <c r="H1600" t="s">
        <v>811</v>
      </c>
      <c r="I1600" t="s">
        <v>41</v>
      </c>
      <c r="J1600" t="s">
        <v>477</v>
      </c>
      <c r="K1600">
        <v>5.0000000000000001E-3</v>
      </c>
      <c r="L1600" t="s">
        <v>461</v>
      </c>
      <c r="O1600" t="s">
        <v>462</v>
      </c>
      <c r="Q1600" t="str">
        <f>IFERROR(VLOOKUP($J$2:$J$12502,Pollutant_mapping!$A$2:$B$9,2, FALSE),"")</f>
        <v/>
      </c>
    </row>
    <row r="1601" spans="1:17" hidden="1">
      <c r="A1601" t="s">
        <v>491</v>
      </c>
      <c r="B1601" t="s">
        <v>492</v>
      </c>
      <c r="C1601" t="s">
        <v>493</v>
      </c>
      <c r="D1601" t="s">
        <v>970</v>
      </c>
      <c r="E1601" t="s">
        <v>39</v>
      </c>
      <c r="F1601" t="s">
        <v>546</v>
      </c>
      <c r="G1601" t="s">
        <v>547</v>
      </c>
      <c r="H1601" t="s">
        <v>835</v>
      </c>
      <c r="I1601" t="s">
        <v>41</v>
      </c>
      <c r="J1601" t="s">
        <v>477</v>
      </c>
      <c r="K1601">
        <v>5.0000000000000001E-3</v>
      </c>
      <c r="L1601" t="s">
        <v>461</v>
      </c>
      <c r="O1601" t="s">
        <v>462</v>
      </c>
      <c r="Q1601" t="str">
        <f>IFERROR(VLOOKUP($J$2:$J$12502,Pollutant_mapping!$A$2:$B$9,2, FALSE),"")</f>
        <v/>
      </c>
    </row>
    <row r="1602" spans="1:17" hidden="1">
      <c r="A1602" t="s">
        <v>491</v>
      </c>
      <c r="B1602" t="s">
        <v>492</v>
      </c>
      <c r="C1602" t="s">
        <v>493</v>
      </c>
      <c r="D1602" t="s">
        <v>971</v>
      </c>
      <c r="E1602" t="s">
        <v>39</v>
      </c>
      <c r="F1602" t="s">
        <v>546</v>
      </c>
      <c r="G1602" t="s">
        <v>547</v>
      </c>
      <c r="H1602" t="s">
        <v>837</v>
      </c>
      <c r="I1602" t="s">
        <v>41</v>
      </c>
      <c r="J1602" t="s">
        <v>477</v>
      </c>
      <c r="K1602">
        <v>5.0000000000000001E-3</v>
      </c>
      <c r="L1602" t="s">
        <v>461</v>
      </c>
      <c r="O1602" t="s">
        <v>462</v>
      </c>
      <c r="Q1602" t="str">
        <f>IFERROR(VLOOKUP($J$2:$J$12502,Pollutant_mapping!$A$2:$B$9,2, FALSE),"")</f>
        <v/>
      </c>
    </row>
    <row r="1603" spans="1:17" hidden="1">
      <c r="A1603" t="s">
        <v>491</v>
      </c>
      <c r="B1603" t="s">
        <v>492</v>
      </c>
      <c r="C1603" t="s">
        <v>493</v>
      </c>
      <c r="D1603" t="s">
        <v>972</v>
      </c>
      <c r="E1603" t="s">
        <v>39</v>
      </c>
      <c r="F1603" t="s">
        <v>546</v>
      </c>
      <c r="G1603" t="s">
        <v>547</v>
      </c>
      <c r="H1603" t="s">
        <v>839</v>
      </c>
      <c r="I1603" t="s">
        <v>41</v>
      </c>
      <c r="J1603" t="s">
        <v>477</v>
      </c>
      <c r="K1603">
        <v>5.0000000000000001E-3</v>
      </c>
      <c r="L1603" t="s">
        <v>461</v>
      </c>
      <c r="O1603" t="s">
        <v>462</v>
      </c>
      <c r="Q1603" t="str">
        <f>IFERROR(VLOOKUP($J$2:$J$12502,Pollutant_mapping!$A$2:$B$9,2, FALSE),"")</f>
        <v/>
      </c>
    </row>
    <row r="1604" spans="1:17" hidden="1">
      <c r="A1604" t="s">
        <v>491</v>
      </c>
      <c r="B1604" t="s">
        <v>492</v>
      </c>
      <c r="C1604" t="s">
        <v>493</v>
      </c>
      <c r="D1604" t="s">
        <v>973</v>
      </c>
      <c r="E1604" t="s">
        <v>39</v>
      </c>
      <c r="F1604" t="s">
        <v>546</v>
      </c>
      <c r="G1604" t="s">
        <v>547</v>
      </c>
      <c r="H1604" t="s">
        <v>841</v>
      </c>
      <c r="I1604" t="s">
        <v>41</v>
      </c>
      <c r="J1604" t="s">
        <v>477</v>
      </c>
      <c r="K1604">
        <v>5.0000000000000001E-3</v>
      </c>
      <c r="L1604" t="s">
        <v>461</v>
      </c>
      <c r="O1604" t="s">
        <v>462</v>
      </c>
      <c r="Q1604" t="str">
        <f>IFERROR(VLOOKUP($J$2:$J$12502,Pollutant_mapping!$A$2:$B$9,2, FALSE),"")</f>
        <v/>
      </c>
    </row>
    <row r="1605" spans="1:17" hidden="1">
      <c r="A1605" t="s">
        <v>491</v>
      </c>
      <c r="B1605" t="s">
        <v>492</v>
      </c>
      <c r="C1605" t="s">
        <v>493</v>
      </c>
      <c r="D1605" t="s">
        <v>974</v>
      </c>
      <c r="E1605" t="s">
        <v>39</v>
      </c>
      <c r="F1605" t="s">
        <v>546</v>
      </c>
      <c r="G1605" t="s">
        <v>547</v>
      </c>
      <c r="H1605" t="s">
        <v>843</v>
      </c>
      <c r="I1605" t="s">
        <v>41</v>
      </c>
      <c r="J1605" t="s">
        <v>477</v>
      </c>
      <c r="K1605">
        <v>5.0000000000000001E-3</v>
      </c>
      <c r="L1605" t="s">
        <v>461</v>
      </c>
      <c r="O1605" t="s">
        <v>462</v>
      </c>
      <c r="Q1605" t="str">
        <f>IFERROR(VLOOKUP($J$2:$J$12502,Pollutant_mapping!$A$2:$B$9,2, FALSE),"")</f>
        <v/>
      </c>
    </row>
    <row r="1606" spans="1:17" hidden="1">
      <c r="A1606" t="s">
        <v>491</v>
      </c>
      <c r="B1606" t="s">
        <v>492</v>
      </c>
      <c r="C1606" t="s">
        <v>493</v>
      </c>
      <c r="D1606" t="s">
        <v>975</v>
      </c>
      <c r="E1606" t="s">
        <v>39</v>
      </c>
      <c r="F1606" t="s">
        <v>546</v>
      </c>
      <c r="G1606" t="s">
        <v>547</v>
      </c>
      <c r="H1606" t="s">
        <v>845</v>
      </c>
      <c r="I1606" t="s">
        <v>41</v>
      </c>
      <c r="J1606" t="s">
        <v>477</v>
      </c>
      <c r="K1606">
        <v>5.0000000000000001E-3</v>
      </c>
      <c r="L1606" t="s">
        <v>461</v>
      </c>
      <c r="O1606" t="s">
        <v>462</v>
      </c>
      <c r="Q1606" t="str">
        <f>IFERROR(VLOOKUP($J$2:$J$12502,Pollutant_mapping!$A$2:$B$9,2, FALSE),"")</f>
        <v/>
      </c>
    </row>
    <row r="1607" spans="1:17" hidden="1">
      <c r="A1607" t="s">
        <v>483</v>
      </c>
      <c r="B1607" t="s">
        <v>1030</v>
      </c>
      <c r="C1607" t="s">
        <v>484</v>
      </c>
      <c r="D1607" t="s">
        <v>875</v>
      </c>
      <c r="E1607" t="s">
        <v>39</v>
      </c>
      <c r="F1607" t="s">
        <v>649</v>
      </c>
      <c r="G1607" t="s">
        <v>475</v>
      </c>
      <c r="H1607" t="s">
        <v>700</v>
      </c>
      <c r="I1607" t="s">
        <v>41</v>
      </c>
      <c r="J1607" t="s">
        <v>54</v>
      </c>
      <c r="K1607">
        <v>5.0000000000000001E-3</v>
      </c>
      <c r="L1607" t="s">
        <v>461</v>
      </c>
      <c r="O1607" t="s">
        <v>462</v>
      </c>
      <c r="Q1607" t="str">
        <f>IFERROR(VLOOKUP($J$2:$J$12502,Pollutant_mapping!$A$2:$B$9,2, FALSE),"")</f>
        <v>VOC</v>
      </c>
    </row>
    <row r="1608" spans="1:17" hidden="1">
      <c r="A1608" t="s">
        <v>483</v>
      </c>
      <c r="B1608" t="s">
        <v>1030</v>
      </c>
      <c r="C1608" t="s">
        <v>484</v>
      </c>
      <c r="D1608" t="s">
        <v>876</v>
      </c>
      <c r="E1608" t="s">
        <v>39</v>
      </c>
      <c r="F1608" t="s">
        <v>649</v>
      </c>
      <c r="G1608" t="s">
        <v>475</v>
      </c>
      <c r="H1608" t="s">
        <v>702</v>
      </c>
      <c r="I1608" t="s">
        <v>41</v>
      </c>
      <c r="J1608" t="s">
        <v>54</v>
      </c>
      <c r="K1608">
        <v>5.0000000000000001E-3</v>
      </c>
      <c r="L1608" t="s">
        <v>461</v>
      </c>
      <c r="O1608" t="s">
        <v>462</v>
      </c>
      <c r="Q1608" t="str">
        <f>IFERROR(VLOOKUP($J$2:$J$12502,Pollutant_mapping!$A$2:$B$9,2, FALSE),"")</f>
        <v>VOC</v>
      </c>
    </row>
    <row r="1609" spans="1:17" hidden="1">
      <c r="A1609" t="s">
        <v>483</v>
      </c>
      <c r="B1609" t="s">
        <v>1030</v>
      </c>
      <c r="C1609" t="s">
        <v>484</v>
      </c>
      <c r="D1609" t="s">
        <v>877</v>
      </c>
      <c r="E1609" t="s">
        <v>39</v>
      </c>
      <c r="F1609" t="s">
        <v>649</v>
      </c>
      <c r="G1609" t="s">
        <v>475</v>
      </c>
      <c r="H1609" t="s">
        <v>704</v>
      </c>
      <c r="I1609" t="s">
        <v>41</v>
      </c>
      <c r="J1609" t="s">
        <v>54</v>
      </c>
      <c r="K1609">
        <v>5.0000000000000001E-3</v>
      </c>
      <c r="L1609" t="s">
        <v>461</v>
      </c>
      <c r="O1609" t="s">
        <v>462</v>
      </c>
      <c r="Q1609" t="str">
        <f>IFERROR(VLOOKUP($J$2:$J$12502,Pollutant_mapping!$A$2:$B$9,2, FALSE),"")</f>
        <v>VOC</v>
      </c>
    </row>
    <row r="1610" spans="1:17" hidden="1">
      <c r="A1610" t="s">
        <v>471</v>
      </c>
      <c r="C1610" t="s">
        <v>472</v>
      </c>
      <c r="D1610" t="s">
        <v>868</v>
      </c>
      <c r="E1610" t="s">
        <v>39</v>
      </c>
      <c r="F1610" t="s">
        <v>474</v>
      </c>
      <c r="G1610" t="s">
        <v>475</v>
      </c>
      <c r="H1610" t="s">
        <v>515</v>
      </c>
      <c r="I1610" t="s">
        <v>41</v>
      </c>
      <c r="J1610" t="s">
        <v>477</v>
      </c>
      <c r="K1610">
        <v>6.0000000000000001E-3</v>
      </c>
      <c r="L1610" t="s">
        <v>461</v>
      </c>
      <c r="O1610" t="s">
        <v>462</v>
      </c>
      <c r="Q1610" t="str">
        <f>IFERROR(VLOOKUP($J$2:$J$12502,Pollutant_mapping!$A$2:$B$9,2, FALSE),"")</f>
        <v/>
      </c>
    </row>
    <row r="1611" spans="1:17" hidden="1">
      <c r="A1611" t="s">
        <v>483</v>
      </c>
      <c r="C1611" t="s">
        <v>484</v>
      </c>
      <c r="D1611" t="s">
        <v>875</v>
      </c>
      <c r="E1611" t="s">
        <v>39</v>
      </c>
      <c r="F1611" t="s">
        <v>649</v>
      </c>
      <c r="G1611" t="s">
        <v>475</v>
      </c>
      <c r="H1611" t="s">
        <v>700</v>
      </c>
      <c r="I1611" t="s">
        <v>41</v>
      </c>
      <c r="J1611" t="s">
        <v>477</v>
      </c>
      <c r="K1611">
        <v>6.0000000000000001E-3</v>
      </c>
      <c r="L1611" t="s">
        <v>461</v>
      </c>
      <c r="O1611" t="s">
        <v>462</v>
      </c>
      <c r="Q1611" t="str">
        <f>IFERROR(VLOOKUP($J$2:$J$12502,Pollutant_mapping!$A$2:$B$9,2, FALSE),"")</f>
        <v/>
      </c>
    </row>
    <row r="1612" spans="1:17" hidden="1">
      <c r="A1612" t="s">
        <v>483</v>
      </c>
      <c r="C1612" t="s">
        <v>484</v>
      </c>
      <c r="D1612" t="s">
        <v>881</v>
      </c>
      <c r="E1612" t="s">
        <v>39</v>
      </c>
      <c r="F1612" t="s">
        <v>649</v>
      </c>
      <c r="G1612" t="s">
        <v>496</v>
      </c>
      <c r="H1612" t="s">
        <v>650</v>
      </c>
      <c r="I1612" t="s">
        <v>41</v>
      </c>
      <c r="J1612" t="s">
        <v>477</v>
      </c>
      <c r="K1612">
        <v>6.0000000000000001E-3</v>
      </c>
      <c r="L1612" t="s">
        <v>461</v>
      </c>
      <c r="O1612" t="s">
        <v>462</v>
      </c>
      <c r="Q1612" t="str">
        <f>IFERROR(VLOOKUP($J$2:$J$12502,Pollutant_mapping!$A$2:$B$9,2, FALSE),"")</f>
        <v/>
      </c>
    </row>
    <row r="1613" spans="1:17" hidden="1">
      <c r="A1613" t="s">
        <v>455</v>
      </c>
      <c r="B1613" t="s">
        <v>456</v>
      </c>
      <c r="C1613" t="s">
        <v>457</v>
      </c>
      <c r="D1613" t="s">
        <v>981</v>
      </c>
      <c r="E1613" t="s">
        <v>39</v>
      </c>
      <c r="F1613" t="s">
        <v>459</v>
      </c>
      <c r="G1613" t="s">
        <v>496</v>
      </c>
      <c r="H1613" t="s">
        <v>589</v>
      </c>
      <c r="I1613" t="s">
        <v>41</v>
      </c>
      <c r="J1613" t="s">
        <v>477</v>
      </c>
      <c r="K1613">
        <v>6.0000000000000001E-3</v>
      </c>
      <c r="L1613" t="s">
        <v>461</v>
      </c>
      <c r="O1613" t="s">
        <v>462</v>
      </c>
      <c r="Q1613" t="str">
        <f>IFERROR(VLOOKUP($J$2:$J$12502,Pollutant_mapping!$A$2:$B$9,2, FALSE),"")</f>
        <v/>
      </c>
    </row>
    <row r="1614" spans="1:17" hidden="1">
      <c r="A1614" t="s">
        <v>455</v>
      </c>
      <c r="B1614" t="s">
        <v>456</v>
      </c>
      <c r="C1614" t="s">
        <v>457</v>
      </c>
      <c r="D1614" t="s">
        <v>994</v>
      </c>
      <c r="E1614" t="s">
        <v>39</v>
      </c>
      <c r="F1614" t="s">
        <v>459</v>
      </c>
      <c r="G1614" t="s">
        <v>496</v>
      </c>
      <c r="H1614" t="s">
        <v>605</v>
      </c>
      <c r="I1614" t="s">
        <v>41</v>
      </c>
      <c r="J1614" t="s">
        <v>477</v>
      </c>
      <c r="K1614">
        <v>6.0000000000000001E-3</v>
      </c>
      <c r="L1614" t="s">
        <v>461</v>
      </c>
      <c r="O1614" t="s">
        <v>462</v>
      </c>
      <c r="Q1614" t="str">
        <f>IFERROR(VLOOKUP($J$2:$J$12502,Pollutant_mapping!$A$2:$B$9,2, FALSE),"")</f>
        <v/>
      </c>
    </row>
    <row r="1615" spans="1:17" hidden="1">
      <c r="A1615" t="s">
        <v>455</v>
      </c>
      <c r="B1615" t="s">
        <v>456</v>
      </c>
      <c r="C1615" t="s">
        <v>457</v>
      </c>
      <c r="D1615" t="s">
        <v>1013</v>
      </c>
      <c r="E1615" t="s">
        <v>39</v>
      </c>
      <c r="F1615" t="s">
        <v>459</v>
      </c>
      <c r="G1615" t="s">
        <v>496</v>
      </c>
      <c r="H1615" t="s">
        <v>631</v>
      </c>
      <c r="I1615" t="s">
        <v>41</v>
      </c>
      <c r="J1615" t="s">
        <v>477</v>
      </c>
      <c r="K1615">
        <v>6.0000000000000001E-3</v>
      </c>
      <c r="L1615" t="s">
        <v>461</v>
      </c>
      <c r="O1615" t="s">
        <v>462</v>
      </c>
      <c r="Q1615" t="str">
        <f>IFERROR(VLOOKUP($J$2:$J$12502,Pollutant_mapping!$A$2:$B$9,2, FALSE),"")</f>
        <v/>
      </c>
    </row>
    <row r="1616" spans="1:17" hidden="1">
      <c r="A1616" t="s">
        <v>483</v>
      </c>
      <c r="C1616" t="s">
        <v>484</v>
      </c>
      <c r="D1616" t="s">
        <v>918</v>
      </c>
      <c r="E1616" t="s">
        <v>39</v>
      </c>
      <c r="F1616" t="s">
        <v>649</v>
      </c>
      <c r="G1616" t="s">
        <v>475</v>
      </c>
      <c r="H1616" t="s">
        <v>712</v>
      </c>
      <c r="I1616" t="s">
        <v>41</v>
      </c>
      <c r="J1616" t="s">
        <v>477</v>
      </c>
      <c r="K1616">
        <v>7.0000000000000001E-3</v>
      </c>
      <c r="L1616" t="s">
        <v>461</v>
      </c>
      <c r="O1616" t="s">
        <v>462</v>
      </c>
      <c r="Q1616" t="str">
        <f>IFERROR(VLOOKUP($J$2:$J$12502,Pollutant_mapping!$A$2:$B$9,2, FALSE),"")</f>
        <v/>
      </c>
    </row>
    <row r="1617" spans="1:17" hidden="1">
      <c r="A1617" t="s">
        <v>483</v>
      </c>
      <c r="C1617" t="s">
        <v>484</v>
      </c>
      <c r="D1617" t="s">
        <v>901</v>
      </c>
      <c r="E1617" t="s">
        <v>39</v>
      </c>
      <c r="F1617" t="s">
        <v>649</v>
      </c>
      <c r="G1617" t="s">
        <v>475</v>
      </c>
      <c r="H1617" t="s">
        <v>724</v>
      </c>
      <c r="I1617" t="s">
        <v>41</v>
      </c>
      <c r="J1617" t="s">
        <v>477</v>
      </c>
      <c r="K1617">
        <v>7.0000000000000001E-3</v>
      </c>
      <c r="L1617" t="s">
        <v>461</v>
      </c>
      <c r="O1617" t="s">
        <v>462</v>
      </c>
      <c r="Q1617" t="str">
        <f>IFERROR(VLOOKUP($J$2:$J$12502,Pollutant_mapping!$A$2:$B$9,2, FALSE),"")</f>
        <v/>
      </c>
    </row>
    <row r="1618" spans="1:17" hidden="1">
      <c r="A1618" t="s">
        <v>455</v>
      </c>
      <c r="B1618" t="s">
        <v>456</v>
      </c>
      <c r="C1618" t="s">
        <v>457</v>
      </c>
      <c r="D1618" t="s">
        <v>943</v>
      </c>
      <c r="E1618" t="s">
        <v>39</v>
      </c>
      <c r="F1618" t="s">
        <v>459</v>
      </c>
      <c r="G1618" t="s">
        <v>475</v>
      </c>
      <c r="H1618" t="s">
        <v>813</v>
      </c>
      <c r="I1618" t="s">
        <v>41</v>
      </c>
      <c r="J1618" t="s">
        <v>477</v>
      </c>
      <c r="K1618">
        <v>7.0000000000000001E-3</v>
      </c>
      <c r="L1618" t="s">
        <v>461</v>
      </c>
      <c r="O1618" t="s">
        <v>462</v>
      </c>
      <c r="Q1618" t="str">
        <f>IFERROR(VLOOKUP($J$2:$J$12502,Pollutant_mapping!$A$2:$B$9,2, FALSE),"")</f>
        <v/>
      </c>
    </row>
    <row r="1619" spans="1:17" hidden="1">
      <c r="A1619" t="s">
        <v>483</v>
      </c>
      <c r="C1619" t="s">
        <v>484</v>
      </c>
      <c r="D1619" t="s">
        <v>904</v>
      </c>
      <c r="E1619" t="s">
        <v>39</v>
      </c>
      <c r="F1619" t="s">
        <v>486</v>
      </c>
      <c r="G1619" t="s">
        <v>475</v>
      </c>
      <c r="H1619" t="s">
        <v>766</v>
      </c>
      <c r="I1619" t="s">
        <v>41</v>
      </c>
      <c r="J1619" t="s">
        <v>477</v>
      </c>
      <c r="K1619">
        <v>8.0000000000000002E-3</v>
      </c>
      <c r="L1619" t="s">
        <v>461</v>
      </c>
      <c r="O1619" t="s">
        <v>462</v>
      </c>
      <c r="Q1619" t="str">
        <f>IFERROR(VLOOKUP($J$2:$J$12502,Pollutant_mapping!$A$2:$B$9,2, FALSE),"")</f>
        <v/>
      </c>
    </row>
    <row r="1620" spans="1:17" hidden="1">
      <c r="A1620" t="s">
        <v>483</v>
      </c>
      <c r="C1620" t="s">
        <v>484</v>
      </c>
      <c r="D1620" t="s">
        <v>903</v>
      </c>
      <c r="E1620" t="s">
        <v>39</v>
      </c>
      <c r="F1620" t="s">
        <v>649</v>
      </c>
      <c r="G1620" t="s">
        <v>475</v>
      </c>
      <c r="H1620" t="s">
        <v>722</v>
      </c>
      <c r="I1620" t="s">
        <v>41</v>
      </c>
      <c r="J1620" t="s">
        <v>477</v>
      </c>
      <c r="K1620">
        <v>8.0000000000000002E-3</v>
      </c>
      <c r="L1620" t="s">
        <v>461</v>
      </c>
      <c r="O1620" t="s">
        <v>462</v>
      </c>
      <c r="Q1620" t="str">
        <f>IFERROR(VLOOKUP($J$2:$J$12502,Pollutant_mapping!$A$2:$B$9,2, FALSE),"")</f>
        <v/>
      </c>
    </row>
    <row r="1621" spans="1:17" hidden="1">
      <c r="A1621" t="s">
        <v>483</v>
      </c>
      <c r="C1621" t="s">
        <v>484</v>
      </c>
      <c r="D1621" t="s">
        <v>887</v>
      </c>
      <c r="E1621" t="s">
        <v>39</v>
      </c>
      <c r="F1621" t="s">
        <v>649</v>
      </c>
      <c r="G1621" t="s">
        <v>475</v>
      </c>
      <c r="H1621" t="s">
        <v>736</v>
      </c>
      <c r="I1621" t="s">
        <v>41</v>
      </c>
      <c r="J1621" t="s">
        <v>477</v>
      </c>
      <c r="K1621">
        <v>8.0000000000000002E-3</v>
      </c>
      <c r="L1621" t="s">
        <v>461</v>
      </c>
      <c r="O1621" t="s">
        <v>462</v>
      </c>
      <c r="Q1621" t="str">
        <f>IFERROR(VLOOKUP($J$2:$J$12502,Pollutant_mapping!$A$2:$B$9,2, FALSE),"")</f>
        <v/>
      </c>
    </row>
    <row r="1622" spans="1:17" hidden="1">
      <c r="A1622" t="s">
        <v>483</v>
      </c>
      <c r="C1622" t="s">
        <v>484</v>
      </c>
      <c r="D1622" t="s">
        <v>886</v>
      </c>
      <c r="E1622" t="s">
        <v>39</v>
      </c>
      <c r="F1622" t="s">
        <v>649</v>
      </c>
      <c r="G1622" t="s">
        <v>475</v>
      </c>
      <c r="H1622" t="s">
        <v>738</v>
      </c>
      <c r="I1622" t="s">
        <v>41</v>
      </c>
      <c r="J1622" t="s">
        <v>477</v>
      </c>
      <c r="K1622">
        <v>8.0000000000000002E-3</v>
      </c>
      <c r="L1622" t="s">
        <v>461</v>
      </c>
      <c r="O1622" t="s">
        <v>462</v>
      </c>
      <c r="Q1622" t="str">
        <f>IFERROR(VLOOKUP($J$2:$J$12502,Pollutant_mapping!$A$2:$B$9,2, FALSE),"")</f>
        <v/>
      </c>
    </row>
    <row r="1623" spans="1:17" hidden="1">
      <c r="A1623" t="s">
        <v>455</v>
      </c>
      <c r="B1623" t="s">
        <v>456</v>
      </c>
      <c r="C1623" t="s">
        <v>457</v>
      </c>
      <c r="D1623" t="s">
        <v>963</v>
      </c>
      <c r="E1623" t="s">
        <v>39</v>
      </c>
      <c r="F1623" t="s">
        <v>459</v>
      </c>
      <c r="G1623" t="s">
        <v>297</v>
      </c>
      <c r="H1623" t="s">
        <v>466</v>
      </c>
      <c r="I1623" t="s">
        <v>41</v>
      </c>
      <c r="J1623" t="s">
        <v>477</v>
      </c>
      <c r="K1623">
        <v>8.0000000000000002E-3</v>
      </c>
      <c r="L1623" t="s">
        <v>461</v>
      </c>
      <c r="O1623" t="s">
        <v>462</v>
      </c>
      <c r="Q1623" t="str">
        <f>IFERROR(VLOOKUP($J$2:$J$12502,Pollutant_mapping!$A$2:$B$9,2, FALSE),"")</f>
        <v/>
      </c>
    </row>
    <row r="1624" spans="1:17" hidden="1">
      <c r="A1624" t="s">
        <v>483</v>
      </c>
      <c r="B1624" t="s">
        <v>1030</v>
      </c>
      <c r="C1624" t="s">
        <v>484</v>
      </c>
      <c r="D1624" t="s">
        <v>883</v>
      </c>
      <c r="E1624" t="s">
        <v>39</v>
      </c>
      <c r="F1624" t="s">
        <v>649</v>
      </c>
      <c r="G1624" t="s">
        <v>475</v>
      </c>
      <c r="H1624" t="s">
        <v>742</v>
      </c>
      <c r="I1624" t="s">
        <v>41</v>
      </c>
      <c r="J1624" t="s">
        <v>54</v>
      </c>
      <c r="K1624">
        <v>8.0000000000000002E-3</v>
      </c>
      <c r="L1624" t="s">
        <v>461</v>
      </c>
      <c r="O1624" t="s">
        <v>462</v>
      </c>
      <c r="Q1624" t="str">
        <f>IFERROR(VLOOKUP($J$2:$J$12502,Pollutant_mapping!$A$2:$B$9,2, FALSE),"")</f>
        <v>VOC</v>
      </c>
    </row>
    <row r="1625" spans="1:17" hidden="1">
      <c r="A1625" t="s">
        <v>483</v>
      </c>
      <c r="B1625" t="s">
        <v>1030</v>
      </c>
      <c r="C1625" t="s">
        <v>484</v>
      </c>
      <c r="D1625" t="s">
        <v>884</v>
      </c>
      <c r="E1625" t="s">
        <v>39</v>
      </c>
      <c r="F1625" t="s">
        <v>649</v>
      </c>
      <c r="G1625" t="s">
        <v>475</v>
      </c>
      <c r="H1625" t="s">
        <v>744</v>
      </c>
      <c r="I1625" t="s">
        <v>41</v>
      </c>
      <c r="J1625" t="s">
        <v>54</v>
      </c>
      <c r="K1625">
        <v>8.0000000000000002E-3</v>
      </c>
      <c r="L1625" t="s">
        <v>461</v>
      </c>
      <c r="O1625" t="s">
        <v>462</v>
      </c>
      <c r="Q1625" t="str">
        <f>IFERROR(VLOOKUP($J$2:$J$12502,Pollutant_mapping!$A$2:$B$9,2, FALSE),"")</f>
        <v>VOC</v>
      </c>
    </row>
    <row r="1626" spans="1:17" hidden="1">
      <c r="A1626" t="s">
        <v>483</v>
      </c>
      <c r="B1626" t="s">
        <v>1030</v>
      </c>
      <c r="C1626" t="s">
        <v>484</v>
      </c>
      <c r="D1626" t="s">
        <v>885</v>
      </c>
      <c r="E1626" t="s">
        <v>39</v>
      </c>
      <c r="F1626" t="s">
        <v>649</v>
      </c>
      <c r="G1626" t="s">
        <v>475</v>
      </c>
      <c r="H1626" t="s">
        <v>746</v>
      </c>
      <c r="I1626" t="s">
        <v>41</v>
      </c>
      <c r="J1626" t="s">
        <v>54</v>
      </c>
      <c r="K1626">
        <v>8.0000000000000002E-3</v>
      </c>
      <c r="L1626" t="s">
        <v>461</v>
      </c>
      <c r="O1626" t="s">
        <v>462</v>
      </c>
      <c r="Q1626" t="str">
        <f>IFERROR(VLOOKUP($J$2:$J$12502,Pollutant_mapping!$A$2:$B$9,2, FALSE),"")</f>
        <v>VOC</v>
      </c>
    </row>
    <row r="1627" spans="1:17" hidden="1">
      <c r="A1627" t="s">
        <v>455</v>
      </c>
      <c r="B1627" t="s">
        <v>456</v>
      </c>
      <c r="C1627" t="s">
        <v>457</v>
      </c>
      <c r="D1627" t="s">
        <v>937</v>
      </c>
      <c r="E1627" t="s">
        <v>39</v>
      </c>
      <c r="F1627" t="s">
        <v>459</v>
      </c>
      <c r="G1627" t="s">
        <v>475</v>
      </c>
      <c r="H1627" t="s">
        <v>800</v>
      </c>
      <c r="I1627" t="s">
        <v>41</v>
      </c>
      <c r="J1627" t="s">
        <v>54</v>
      </c>
      <c r="K1627">
        <v>8.0000000000000002E-3</v>
      </c>
      <c r="L1627" t="s">
        <v>461</v>
      </c>
      <c r="O1627" t="s">
        <v>462</v>
      </c>
      <c r="P1627" t="s">
        <v>475</v>
      </c>
      <c r="Q1627" t="str">
        <f>IFERROR(VLOOKUP($J$2:$J$12502,Pollutant_mapping!$A$2:$B$9,2, FALSE),"")</f>
        <v>VOC</v>
      </c>
    </row>
    <row r="1628" spans="1:17" hidden="1">
      <c r="A1628" t="s">
        <v>455</v>
      </c>
      <c r="B1628" t="s">
        <v>456</v>
      </c>
      <c r="C1628" t="s">
        <v>457</v>
      </c>
      <c r="D1628" t="s">
        <v>938</v>
      </c>
      <c r="E1628" t="s">
        <v>39</v>
      </c>
      <c r="F1628" t="s">
        <v>459</v>
      </c>
      <c r="G1628" t="s">
        <v>475</v>
      </c>
      <c r="H1628" t="s">
        <v>802</v>
      </c>
      <c r="I1628" t="s">
        <v>41</v>
      </c>
      <c r="J1628" t="s">
        <v>54</v>
      </c>
      <c r="K1628">
        <v>8.0000000000000002E-3</v>
      </c>
      <c r="L1628" t="s">
        <v>461</v>
      </c>
      <c r="O1628" t="s">
        <v>462</v>
      </c>
      <c r="P1628" t="s">
        <v>475</v>
      </c>
      <c r="Q1628" t="str">
        <f>IFERROR(VLOOKUP($J$2:$J$12502,Pollutant_mapping!$A$2:$B$9,2, FALSE),"")</f>
        <v>VOC</v>
      </c>
    </row>
    <row r="1629" spans="1:17" hidden="1">
      <c r="A1629" t="s">
        <v>455</v>
      </c>
      <c r="B1629" t="s">
        <v>456</v>
      </c>
      <c r="C1629" t="s">
        <v>457</v>
      </c>
      <c r="D1629" t="s">
        <v>939</v>
      </c>
      <c r="E1629" t="s">
        <v>39</v>
      </c>
      <c r="F1629" t="s">
        <v>459</v>
      </c>
      <c r="G1629" t="s">
        <v>475</v>
      </c>
      <c r="H1629" t="s">
        <v>804</v>
      </c>
      <c r="I1629" t="s">
        <v>41</v>
      </c>
      <c r="J1629" t="s">
        <v>54</v>
      </c>
      <c r="K1629">
        <v>8.0000000000000002E-3</v>
      </c>
      <c r="L1629" t="s">
        <v>461</v>
      </c>
      <c r="O1629" t="s">
        <v>462</v>
      </c>
      <c r="P1629" t="s">
        <v>475</v>
      </c>
      <c r="Q1629" t="str">
        <f>IFERROR(VLOOKUP($J$2:$J$12502,Pollutant_mapping!$A$2:$B$9,2, FALSE),"")</f>
        <v>VOC</v>
      </c>
    </row>
    <row r="1630" spans="1:17" hidden="1">
      <c r="A1630" t="s">
        <v>455</v>
      </c>
      <c r="B1630" t="s">
        <v>456</v>
      </c>
      <c r="C1630" t="s">
        <v>457</v>
      </c>
      <c r="D1630" t="s">
        <v>940</v>
      </c>
      <c r="E1630" t="s">
        <v>39</v>
      </c>
      <c r="F1630" t="s">
        <v>459</v>
      </c>
      <c r="G1630" t="s">
        <v>475</v>
      </c>
      <c r="H1630" t="s">
        <v>806</v>
      </c>
      <c r="I1630" t="s">
        <v>41</v>
      </c>
      <c r="J1630" t="s">
        <v>54</v>
      </c>
      <c r="K1630">
        <v>8.0000000000000002E-3</v>
      </c>
      <c r="L1630" t="s">
        <v>461</v>
      </c>
      <c r="O1630" t="s">
        <v>462</v>
      </c>
      <c r="P1630" t="s">
        <v>475</v>
      </c>
      <c r="Q1630" t="str">
        <f>IFERROR(VLOOKUP($J$2:$J$12502,Pollutant_mapping!$A$2:$B$9,2, FALSE),"")</f>
        <v>VOC</v>
      </c>
    </row>
    <row r="1631" spans="1:17" hidden="1">
      <c r="A1631" t="s">
        <v>455</v>
      </c>
      <c r="B1631" t="s">
        <v>456</v>
      </c>
      <c r="C1631" t="s">
        <v>457</v>
      </c>
      <c r="D1631" t="s">
        <v>945</v>
      </c>
      <c r="E1631" t="s">
        <v>39</v>
      </c>
      <c r="F1631" t="s">
        <v>459</v>
      </c>
      <c r="G1631" t="s">
        <v>475</v>
      </c>
      <c r="H1631" t="s">
        <v>817</v>
      </c>
      <c r="I1631" t="s">
        <v>41</v>
      </c>
      <c r="J1631" t="s">
        <v>54</v>
      </c>
      <c r="K1631">
        <v>8.0000000000000002E-3</v>
      </c>
      <c r="L1631" t="s">
        <v>461</v>
      </c>
      <c r="O1631" t="s">
        <v>462</v>
      </c>
      <c r="P1631" t="s">
        <v>475</v>
      </c>
      <c r="Q1631" t="str">
        <f>IFERROR(VLOOKUP($J$2:$J$12502,Pollutant_mapping!$A$2:$B$9,2, FALSE),"")</f>
        <v>VOC</v>
      </c>
    </row>
    <row r="1632" spans="1:17" hidden="1">
      <c r="A1632" t="s">
        <v>455</v>
      </c>
      <c r="B1632" t="s">
        <v>456</v>
      </c>
      <c r="C1632" t="s">
        <v>457</v>
      </c>
      <c r="D1632" t="s">
        <v>946</v>
      </c>
      <c r="E1632" t="s">
        <v>39</v>
      </c>
      <c r="F1632" t="s">
        <v>459</v>
      </c>
      <c r="G1632" t="s">
        <v>475</v>
      </c>
      <c r="H1632" t="s">
        <v>819</v>
      </c>
      <c r="I1632" t="s">
        <v>41</v>
      </c>
      <c r="J1632" t="s">
        <v>54</v>
      </c>
      <c r="K1632">
        <v>8.0000000000000002E-3</v>
      </c>
      <c r="L1632" t="s">
        <v>461</v>
      </c>
      <c r="O1632" t="s">
        <v>462</v>
      </c>
      <c r="P1632" t="s">
        <v>475</v>
      </c>
      <c r="Q1632" t="str">
        <f>IFERROR(VLOOKUP($J$2:$J$12502,Pollutant_mapping!$A$2:$B$9,2, FALSE),"")</f>
        <v>VOC</v>
      </c>
    </row>
    <row r="1633" spans="1:17" hidden="1">
      <c r="A1633" t="s">
        <v>455</v>
      </c>
      <c r="B1633" t="s">
        <v>456</v>
      </c>
      <c r="C1633" t="s">
        <v>457</v>
      </c>
      <c r="D1633" t="s">
        <v>947</v>
      </c>
      <c r="E1633" t="s">
        <v>39</v>
      </c>
      <c r="F1633" t="s">
        <v>459</v>
      </c>
      <c r="G1633" t="s">
        <v>475</v>
      </c>
      <c r="H1633" t="s">
        <v>821</v>
      </c>
      <c r="I1633" t="s">
        <v>41</v>
      </c>
      <c r="J1633" t="s">
        <v>54</v>
      </c>
      <c r="K1633">
        <v>8.0000000000000002E-3</v>
      </c>
      <c r="L1633" t="s">
        <v>461</v>
      </c>
      <c r="O1633" t="s">
        <v>462</v>
      </c>
      <c r="P1633" t="s">
        <v>475</v>
      </c>
      <c r="Q1633" t="str">
        <f>IFERROR(VLOOKUP($J$2:$J$12502,Pollutant_mapping!$A$2:$B$9,2, FALSE),"")</f>
        <v>VOC</v>
      </c>
    </row>
    <row r="1634" spans="1:17" hidden="1">
      <c r="A1634" t="s">
        <v>455</v>
      </c>
      <c r="B1634" t="s">
        <v>456</v>
      </c>
      <c r="C1634" t="s">
        <v>457</v>
      </c>
      <c r="D1634" t="s">
        <v>948</v>
      </c>
      <c r="E1634" t="s">
        <v>39</v>
      </c>
      <c r="F1634" t="s">
        <v>459</v>
      </c>
      <c r="G1634" t="s">
        <v>475</v>
      </c>
      <c r="H1634" t="s">
        <v>823</v>
      </c>
      <c r="I1634" t="s">
        <v>41</v>
      </c>
      <c r="J1634" t="s">
        <v>54</v>
      </c>
      <c r="K1634">
        <v>8.0000000000000002E-3</v>
      </c>
      <c r="L1634" t="s">
        <v>461</v>
      </c>
      <c r="O1634" t="s">
        <v>462</v>
      </c>
      <c r="P1634" t="s">
        <v>475</v>
      </c>
      <c r="Q1634" t="str">
        <f>IFERROR(VLOOKUP($J$2:$J$12502,Pollutant_mapping!$A$2:$B$9,2, FALSE),"")</f>
        <v>VOC</v>
      </c>
    </row>
    <row r="1635" spans="1:17" hidden="1">
      <c r="A1635" t="s">
        <v>483</v>
      </c>
      <c r="C1635" t="s">
        <v>484</v>
      </c>
      <c r="D1635" t="s">
        <v>905</v>
      </c>
      <c r="E1635" t="s">
        <v>39</v>
      </c>
      <c r="F1635" t="s">
        <v>486</v>
      </c>
      <c r="G1635" t="s">
        <v>475</v>
      </c>
      <c r="H1635" t="s">
        <v>764</v>
      </c>
      <c r="I1635" t="s">
        <v>41</v>
      </c>
      <c r="J1635" t="s">
        <v>477</v>
      </c>
      <c r="K1635">
        <v>8.9999999999999993E-3</v>
      </c>
      <c r="L1635" t="s">
        <v>461</v>
      </c>
      <c r="O1635" t="s">
        <v>462</v>
      </c>
      <c r="Q1635" t="str">
        <f>IFERROR(VLOOKUP($J$2:$J$12502,Pollutant_mapping!$A$2:$B$9,2, FALSE),"")</f>
        <v/>
      </c>
    </row>
    <row r="1636" spans="1:17" hidden="1">
      <c r="A1636" t="s">
        <v>471</v>
      </c>
      <c r="C1636" t="s">
        <v>472</v>
      </c>
      <c r="D1636" t="s">
        <v>869</v>
      </c>
      <c r="E1636" t="s">
        <v>39</v>
      </c>
      <c r="F1636" t="s">
        <v>474</v>
      </c>
      <c r="G1636" t="s">
        <v>475</v>
      </c>
      <c r="H1636" t="s">
        <v>517</v>
      </c>
      <c r="I1636" t="s">
        <v>41</v>
      </c>
      <c r="J1636" t="s">
        <v>477</v>
      </c>
      <c r="K1636">
        <v>8.9999999999999993E-3</v>
      </c>
      <c r="L1636" t="s">
        <v>461</v>
      </c>
      <c r="O1636" t="s">
        <v>462</v>
      </c>
      <c r="Q1636" t="str">
        <f>IFERROR(VLOOKUP($J$2:$J$12502,Pollutant_mapping!$A$2:$B$9,2, FALSE),"")</f>
        <v/>
      </c>
    </row>
    <row r="1637" spans="1:17" hidden="1">
      <c r="A1637" t="s">
        <v>471</v>
      </c>
      <c r="C1637" t="s">
        <v>472</v>
      </c>
      <c r="D1637" t="s">
        <v>870</v>
      </c>
      <c r="E1637" t="s">
        <v>39</v>
      </c>
      <c r="F1637" t="s">
        <v>474</v>
      </c>
      <c r="G1637" t="s">
        <v>475</v>
      </c>
      <c r="H1637" t="s">
        <v>519</v>
      </c>
      <c r="I1637" t="s">
        <v>41</v>
      </c>
      <c r="J1637" t="s">
        <v>477</v>
      </c>
      <c r="K1637">
        <v>8.9999999999999993E-3</v>
      </c>
      <c r="L1637" t="s">
        <v>461</v>
      </c>
      <c r="O1637" t="s">
        <v>462</v>
      </c>
      <c r="Q1637" t="str">
        <f>IFERROR(VLOOKUP($J$2:$J$12502,Pollutant_mapping!$A$2:$B$9,2, FALSE),"")</f>
        <v/>
      </c>
    </row>
    <row r="1638" spans="1:17" hidden="1">
      <c r="A1638" t="s">
        <v>483</v>
      </c>
      <c r="C1638" t="s">
        <v>484</v>
      </c>
      <c r="D1638" t="s">
        <v>911</v>
      </c>
      <c r="E1638" t="s">
        <v>39</v>
      </c>
      <c r="F1638" t="s">
        <v>486</v>
      </c>
      <c r="G1638" t="s">
        <v>475</v>
      </c>
      <c r="H1638" t="s">
        <v>912</v>
      </c>
      <c r="I1638" t="s">
        <v>41</v>
      </c>
      <c r="J1638" t="s">
        <v>217</v>
      </c>
      <c r="K1638">
        <v>8.9999999999999993E-3</v>
      </c>
      <c r="L1638" t="s">
        <v>461</v>
      </c>
      <c r="O1638" t="s">
        <v>462</v>
      </c>
      <c r="Q1638" t="str">
        <f>IFERROR(VLOOKUP($J$2:$J$12502,Pollutant_mapping!$A$2:$B$9,2, FALSE),"")</f>
        <v/>
      </c>
    </row>
    <row r="1639" spans="1:17" hidden="1">
      <c r="A1639" t="s">
        <v>483</v>
      </c>
      <c r="C1639" t="s">
        <v>484</v>
      </c>
      <c r="D1639" t="s">
        <v>911</v>
      </c>
      <c r="E1639" t="s">
        <v>39</v>
      </c>
      <c r="F1639" t="s">
        <v>486</v>
      </c>
      <c r="G1639" t="s">
        <v>475</v>
      </c>
      <c r="H1639" t="s">
        <v>913</v>
      </c>
      <c r="I1639" t="s">
        <v>41</v>
      </c>
      <c r="J1639" t="s">
        <v>217</v>
      </c>
      <c r="K1639">
        <v>8.9999999999999993E-3</v>
      </c>
      <c r="L1639" t="s">
        <v>461</v>
      </c>
      <c r="O1639" t="s">
        <v>462</v>
      </c>
      <c r="Q1639" t="str">
        <f>IFERROR(VLOOKUP($J$2:$J$12502,Pollutant_mapping!$A$2:$B$9,2, FALSE),"")</f>
        <v/>
      </c>
    </row>
    <row r="1640" spans="1:17" hidden="1">
      <c r="A1640" t="s">
        <v>483</v>
      </c>
      <c r="C1640" t="s">
        <v>484</v>
      </c>
      <c r="D1640" t="s">
        <v>923</v>
      </c>
      <c r="E1640" t="s">
        <v>39</v>
      </c>
      <c r="F1640" t="s">
        <v>486</v>
      </c>
      <c r="G1640" t="s">
        <v>475</v>
      </c>
      <c r="H1640" t="s">
        <v>924</v>
      </c>
      <c r="I1640" t="s">
        <v>41</v>
      </c>
      <c r="J1640" t="s">
        <v>217</v>
      </c>
      <c r="K1640">
        <v>8.9999999999999993E-3</v>
      </c>
      <c r="L1640" t="s">
        <v>461</v>
      </c>
      <c r="O1640" t="s">
        <v>462</v>
      </c>
      <c r="Q1640" t="str">
        <f>IFERROR(VLOOKUP($J$2:$J$12502,Pollutant_mapping!$A$2:$B$9,2, FALSE),"")</f>
        <v/>
      </c>
    </row>
    <row r="1641" spans="1:17" hidden="1">
      <c r="A1641" t="s">
        <v>483</v>
      </c>
      <c r="C1641" t="s">
        <v>484</v>
      </c>
      <c r="D1641" t="s">
        <v>923</v>
      </c>
      <c r="E1641" t="s">
        <v>39</v>
      </c>
      <c r="F1641" t="s">
        <v>486</v>
      </c>
      <c r="G1641" t="s">
        <v>475</v>
      </c>
      <c r="H1641" t="s">
        <v>925</v>
      </c>
      <c r="I1641" t="s">
        <v>41</v>
      </c>
      <c r="J1641" t="s">
        <v>217</v>
      </c>
      <c r="K1641">
        <v>8.9999999999999993E-3</v>
      </c>
      <c r="L1641" t="s">
        <v>461</v>
      </c>
      <c r="O1641" t="s">
        <v>462</v>
      </c>
      <c r="Q1641" t="str">
        <f>IFERROR(VLOOKUP($J$2:$J$12502,Pollutant_mapping!$A$2:$B$9,2, FALSE),"")</f>
        <v/>
      </c>
    </row>
    <row r="1642" spans="1:17" hidden="1">
      <c r="A1642" t="s">
        <v>455</v>
      </c>
      <c r="B1642" t="s">
        <v>456</v>
      </c>
      <c r="C1642" t="s">
        <v>457</v>
      </c>
      <c r="D1642" t="s">
        <v>935</v>
      </c>
      <c r="E1642" t="s">
        <v>39</v>
      </c>
      <c r="F1642" t="s">
        <v>459</v>
      </c>
      <c r="G1642" t="s">
        <v>475</v>
      </c>
      <c r="H1642" t="s">
        <v>796</v>
      </c>
      <c r="I1642" t="s">
        <v>41</v>
      </c>
      <c r="J1642" t="s">
        <v>477</v>
      </c>
      <c r="K1642">
        <v>0.01</v>
      </c>
      <c r="L1642" t="s">
        <v>461</v>
      </c>
      <c r="O1642" t="s">
        <v>462</v>
      </c>
      <c r="Q1642" t="str">
        <f>IFERROR(VLOOKUP($J$2:$J$12502,Pollutant_mapping!$A$2:$B$9,2, FALSE),"")</f>
        <v/>
      </c>
    </row>
    <row r="1643" spans="1:17" hidden="1">
      <c r="A1643" t="s">
        <v>455</v>
      </c>
      <c r="B1643" t="s">
        <v>456</v>
      </c>
      <c r="C1643" t="s">
        <v>457</v>
      </c>
      <c r="D1643" t="s">
        <v>936</v>
      </c>
      <c r="E1643" t="s">
        <v>39</v>
      </c>
      <c r="F1643" t="s">
        <v>459</v>
      </c>
      <c r="G1643" t="s">
        <v>475</v>
      </c>
      <c r="H1643" t="s">
        <v>798</v>
      </c>
      <c r="I1643" t="s">
        <v>41</v>
      </c>
      <c r="J1643" t="s">
        <v>477</v>
      </c>
      <c r="K1643">
        <v>0.01</v>
      </c>
      <c r="L1643" t="s">
        <v>461</v>
      </c>
      <c r="O1643" t="s">
        <v>462</v>
      </c>
      <c r="Q1643" t="str">
        <f>IFERROR(VLOOKUP($J$2:$J$12502,Pollutant_mapping!$A$2:$B$9,2, FALSE),"")</f>
        <v/>
      </c>
    </row>
    <row r="1644" spans="1:17" hidden="1">
      <c r="A1644" t="s">
        <v>455</v>
      </c>
      <c r="B1644" t="s">
        <v>456</v>
      </c>
      <c r="C1644" t="s">
        <v>457</v>
      </c>
      <c r="D1644" t="s">
        <v>944</v>
      </c>
      <c r="E1644" t="s">
        <v>39</v>
      </c>
      <c r="F1644" t="s">
        <v>459</v>
      </c>
      <c r="G1644" t="s">
        <v>475</v>
      </c>
      <c r="H1644" t="s">
        <v>815</v>
      </c>
      <c r="I1644" t="s">
        <v>41</v>
      </c>
      <c r="J1644" t="s">
        <v>477</v>
      </c>
      <c r="K1644">
        <v>0.01</v>
      </c>
      <c r="L1644" t="s">
        <v>461</v>
      </c>
      <c r="O1644" t="s">
        <v>462</v>
      </c>
      <c r="Q1644" t="str">
        <f>IFERROR(VLOOKUP($J$2:$J$12502,Pollutant_mapping!$A$2:$B$9,2, FALSE),"")</f>
        <v/>
      </c>
    </row>
    <row r="1645" spans="1:17" hidden="1">
      <c r="A1645" t="s">
        <v>455</v>
      </c>
      <c r="B1645" t="s">
        <v>456</v>
      </c>
      <c r="C1645" t="s">
        <v>457</v>
      </c>
      <c r="D1645" t="s">
        <v>949</v>
      </c>
      <c r="E1645" t="s">
        <v>39</v>
      </c>
      <c r="F1645" t="s">
        <v>459</v>
      </c>
      <c r="G1645" t="s">
        <v>475</v>
      </c>
      <c r="H1645" t="s">
        <v>825</v>
      </c>
      <c r="I1645" t="s">
        <v>41</v>
      </c>
      <c r="J1645" t="s">
        <v>477</v>
      </c>
      <c r="K1645">
        <v>0.01</v>
      </c>
      <c r="L1645" t="s">
        <v>461</v>
      </c>
      <c r="O1645" t="s">
        <v>462</v>
      </c>
      <c r="Q1645" t="str">
        <f>IFERROR(VLOOKUP($J$2:$J$12502,Pollutant_mapping!$A$2:$B$9,2, FALSE),"")</f>
        <v/>
      </c>
    </row>
    <row r="1646" spans="1:17" hidden="1">
      <c r="A1646" t="s">
        <v>471</v>
      </c>
      <c r="C1646" t="s">
        <v>472</v>
      </c>
      <c r="D1646" t="s">
        <v>858</v>
      </c>
      <c r="E1646" t="s">
        <v>39</v>
      </c>
      <c r="F1646" t="s">
        <v>474</v>
      </c>
      <c r="G1646" t="s">
        <v>496</v>
      </c>
      <c r="H1646" t="s">
        <v>647</v>
      </c>
      <c r="I1646" t="s">
        <v>41</v>
      </c>
      <c r="J1646" t="s">
        <v>477</v>
      </c>
      <c r="K1646">
        <v>0.01</v>
      </c>
      <c r="L1646" t="s">
        <v>461</v>
      </c>
      <c r="O1646" t="s">
        <v>462</v>
      </c>
      <c r="Q1646" t="str">
        <f>IFERROR(VLOOKUP($J$2:$J$12502,Pollutant_mapping!$A$2:$B$9,2, FALSE),"")</f>
        <v/>
      </c>
    </row>
    <row r="1647" spans="1:17" hidden="1">
      <c r="A1647" t="s">
        <v>455</v>
      </c>
      <c r="B1647" t="s">
        <v>456</v>
      </c>
      <c r="C1647" t="s">
        <v>457</v>
      </c>
      <c r="D1647" t="s">
        <v>976</v>
      </c>
      <c r="E1647" t="s">
        <v>39</v>
      </c>
      <c r="F1647" t="s">
        <v>459</v>
      </c>
      <c r="G1647" t="s">
        <v>496</v>
      </c>
      <c r="H1647" t="s">
        <v>652</v>
      </c>
      <c r="I1647" t="s">
        <v>41</v>
      </c>
      <c r="J1647" t="s">
        <v>477</v>
      </c>
      <c r="K1647">
        <v>0.01</v>
      </c>
      <c r="L1647" t="s">
        <v>461</v>
      </c>
      <c r="O1647" t="s">
        <v>462</v>
      </c>
      <c r="Q1647" t="str">
        <f>IFERROR(VLOOKUP($J$2:$J$12502,Pollutant_mapping!$A$2:$B$9,2, FALSE),"")</f>
        <v/>
      </c>
    </row>
    <row r="1648" spans="1:17" hidden="1">
      <c r="A1648" t="s">
        <v>455</v>
      </c>
      <c r="B1648" t="s">
        <v>456</v>
      </c>
      <c r="C1648" t="s">
        <v>457</v>
      </c>
      <c r="D1648" t="s">
        <v>977</v>
      </c>
      <c r="E1648" t="s">
        <v>39</v>
      </c>
      <c r="F1648" t="s">
        <v>459</v>
      </c>
      <c r="G1648" t="s">
        <v>496</v>
      </c>
      <c r="H1648" t="s">
        <v>654</v>
      </c>
      <c r="I1648" t="s">
        <v>41</v>
      </c>
      <c r="J1648" t="s">
        <v>477</v>
      </c>
      <c r="K1648">
        <v>0.01</v>
      </c>
      <c r="L1648" t="s">
        <v>461</v>
      </c>
      <c r="O1648" t="s">
        <v>462</v>
      </c>
      <c r="Q1648" t="str">
        <f>IFERROR(VLOOKUP($J$2:$J$12502,Pollutant_mapping!$A$2:$B$9,2, FALSE),"")</f>
        <v/>
      </c>
    </row>
    <row r="1649" spans="1:17" hidden="1">
      <c r="A1649" t="s">
        <v>455</v>
      </c>
      <c r="B1649" t="s">
        <v>456</v>
      </c>
      <c r="C1649" t="s">
        <v>457</v>
      </c>
      <c r="D1649" t="s">
        <v>978</v>
      </c>
      <c r="E1649" t="s">
        <v>39</v>
      </c>
      <c r="F1649" t="s">
        <v>459</v>
      </c>
      <c r="G1649" t="s">
        <v>496</v>
      </c>
      <c r="H1649" t="s">
        <v>656</v>
      </c>
      <c r="I1649" t="s">
        <v>41</v>
      </c>
      <c r="J1649" t="s">
        <v>477</v>
      </c>
      <c r="K1649">
        <v>0.01</v>
      </c>
      <c r="L1649" t="s">
        <v>461</v>
      </c>
      <c r="O1649" t="s">
        <v>462</v>
      </c>
      <c r="Q1649" t="str">
        <f>IFERROR(VLOOKUP($J$2:$J$12502,Pollutant_mapping!$A$2:$B$9,2, FALSE),"")</f>
        <v/>
      </c>
    </row>
    <row r="1650" spans="1:17" hidden="1">
      <c r="A1650" t="s">
        <v>455</v>
      </c>
      <c r="B1650" t="s">
        <v>456</v>
      </c>
      <c r="C1650" t="s">
        <v>457</v>
      </c>
      <c r="D1650" t="s">
        <v>979</v>
      </c>
      <c r="E1650" t="s">
        <v>39</v>
      </c>
      <c r="F1650" t="s">
        <v>459</v>
      </c>
      <c r="G1650" t="s">
        <v>496</v>
      </c>
      <c r="H1650" t="s">
        <v>658</v>
      </c>
      <c r="I1650" t="s">
        <v>41</v>
      </c>
      <c r="J1650" t="s">
        <v>477</v>
      </c>
      <c r="K1650">
        <v>0.01</v>
      </c>
      <c r="L1650" t="s">
        <v>461</v>
      </c>
      <c r="O1650" t="s">
        <v>462</v>
      </c>
      <c r="Q1650" t="str">
        <f>IFERROR(VLOOKUP($J$2:$J$12502,Pollutant_mapping!$A$2:$B$9,2, FALSE),"")</f>
        <v/>
      </c>
    </row>
    <row r="1651" spans="1:17" hidden="1">
      <c r="A1651" t="s">
        <v>455</v>
      </c>
      <c r="B1651" t="s">
        <v>456</v>
      </c>
      <c r="C1651" t="s">
        <v>457</v>
      </c>
      <c r="D1651" t="s">
        <v>988</v>
      </c>
      <c r="E1651" t="s">
        <v>39</v>
      </c>
      <c r="F1651" t="s">
        <v>459</v>
      </c>
      <c r="G1651" t="s">
        <v>496</v>
      </c>
      <c r="H1651" t="s">
        <v>660</v>
      </c>
      <c r="I1651" t="s">
        <v>41</v>
      </c>
      <c r="J1651" t="s">
        <v>477</v>
      </c>
      <c r="K1651">
        <v>0.01</v>
      </c>
      <c r="L1651" t="s">
        <v>461</v>
      </c>
      <c r="O1651" t="s">
        <v>462</v>
      </c>
      <c r="Q1651" t="str">
        <f>IFERROR(VLOOKUP($J$2:$J$12502,Pollutant_mapping!$A$2:$B$9,2, FALSE),"")</f>
        <v/>
      </c>
    </row>
    <row r="1652" spans="1:17" hidden="1">
      <c r="A1652" t="s">
        <v>455</v>
      </c>
      <c r="B1652" t="s">
        <v>456</v>
      </c>
      <c r="C1652" t="s">
        <v>457</v>
      </c>
      <c r="D1652" t="s">
        <v>989</v>
      </c>
      <c r="E1652" t="s">
        <v>39</v>
      </c>
      <c r="F1652" t="s">
        <v>459</v>
      </c>
      <c r="G1652" t="s">
        <v>496</v>
      </c>
      <c r="H1652" t="s">
        <v>662</v>
      </c>
      <c r="I1652" t="s">
        <v>41</v>
      </c>
      <c r="J1652" t="s">
        <v>477</v>
      </c>
      <c r="K1652">
        <v>0.01</v>
      </c>
      <c r="L1652" t="s">
        <v>461</v>
      </c>
      <c r="O1652" t="s">
        <v>462</v>
      </c>
      <c r="Q1652" t="str">
        <f>IFERROR(VLOOKUP($J$2:$J$12502,Pollutant_mapping!$A$2:$B$9,2, FALSE),"")</f>
        <v/>
      </c>
    </row>
    <row r="1653" spans="1:17" hidden="1">
      <c r="A1653" t="s">
        <v>455</v>
      </c>
      <c r="B1653" t="s">
        <v>456</v>
      </c>
      <c r="C1653" t="s">
        <v>457</v>
      </c>
      <c r="D1653" t="s">
        <v>990</v>
      </c>
      <c r="E1653" t="s">
        <v>39</v>
      </c>
      <c r="F1653" t="s">
        <v>459</v>
      </c>
      <c r="G1653" t="s">
        <v>496</v>
      </c>
      <c r="H1653" t="s">
        <v>664</v>
      </c>
      <c r="I1653" t="s">
        <v>41</v>
      </c>
      <c r="J1653" t="s">
        <v>477</v>
      </c>
      <c r="K1653">
        <v>0.01</v>
      </c>
      <c r="L1653" t="s">
        <v>461</v>
      </c>
      <c r="O1653" t="s">
        <v>462</v>
      </c>
      <c r="Q1653" t="str">
        <f>IFERROR(VLOOKUP($J$2:$J$12502,Pollutant_mapping!$A$2:$B$9,2, FALSE),"")</f>
        <v/>
      </c>
    </row>
    <row r="1654" spans="1:17" hidden="1">
      <c r="A1654" t="s">
        <v>455</v>
      </c>
      <c r="B1654" t="s">
        <v>456</v>
      </c>
      <c r="C1654" t="s">
        <v>457</v>
      </c>
      <c r="D1654" t="s">
        <v>991</v>
      </c>
      <c r="E1654" t="s">
        <v>39</v>
      </c>
      <c r="F1654" t="s">
        <v>459</v>
      </c>
      <c r="G1654" t="s">
        <v>496</v>
      </c>
      <c r="H1654" t="s">
        <v>666</v>
      </c>
      <c r="I1654" t="s">
        <v>41</v>
      </c>
      <c r="J1654" t="s">
        <v>477</v>
      </c>
      <c r="K1654">
        <v>0.01</v>
      </c>
      <c r="L1654" t="s">
        <v>461</v>
      </c>
      <c r="O1654" t="s">
        <v>462</v>
      </c>
      <c r="Q1654" t="str">
        <f>IFERROR(VLOOKUP($J$2:$J$12502,Pollutant_mapping!$A$2:$B$9,2, FALSE),"")</f>
        <v/>
      </c>
    </row>
    <row r="1655" spans="1:17" hidden="1">
      <c r="A1655" t="s">
        <v>455</v>
      </c>
      <c r="B1655" t="s">
        <v>456</v>
      </c>
      <c r="C1655" t="s">
        <v>457</v>
      </c>
      <c r="D1655" t="s">
        <v>992</v>
      </c>
      <c r="E1655" t="s">
        <v>39</v>
      </c>
      <c r="F1655" t="s">
        <v>459</v>
      </c>
      <c r="G1655" t="s">
        <v>496</v>
      </c>
      <c r="H1655" t="s">
        <v>668</v>
      </c>
      <c r="I1655" t="s">
        <v>41</v>
      </c>
      <c r="J1655" t="s">
        <v>477</v>
      </c>
      <c r="K1655">
        <v>0.01</v>
      </c>
      <c r="L1655" t="s">
        <v>461</v>
      </c>
      <c r="O1655" t="s">
        <v>462</v>
      </c>
      <c r="Q1655" t="str">
        <f>IFERROR(VLOOKUP($J$2:$J$12502,Pollutant_mapping!$A$2:$B$9,2, FALSE),"")</f>
        <v/>
      </c>
    </row>
    <row r="1656" spans="1:17" hidden="1">
      <c r="A1656" t="s">
        <v>455</v>
      </c>
      <c r="B1656" t="s">
        <v>456</v>
      </c>
      <c r="C1656" t="s">
        <v>457</v>
      </c>
      <c r="D1656" t="s">
        <v>993</v>
      </c>
      <c r="E1656" t="s">
        <v>39</v>
      </c>
      <c r="F1656" t="s">
        <v>459</v>
      </c>
      <c r="G1656" t="s">
        <v>496</v>
      </c>
      <c r="H1656" t="s">
        <v>603</v>
      </c>
      <c r="I1656" t="s">
        <v>41</v>
      </c>
      <c r="J1656" t="s">
        <v>477</v>
      </c>
      <c r="K1656">
        <v>0.01</v>
      </c>
      <c r="L1656" t="s">
        <v>461</v>
      </c>
      <c r="O1656" t="s">
        <v>462</v>
      </c>
      <c r="Q1656" t="str">
        <f>IFERROR(VLOOKUP($J$2:$J$12502,Pollutant_mapping!$A$2:$B$9,2, FALSE),"")</f>
        <v/>
      </c>
    </row>
    <row r="1657" spans="1:17" hidden="1">
      <c r="A1657" t="s">
        <v>455</v>
      </c>
      <c r="B1657" t="s">
        <v>456</v>
      </c>
      <c r="C1657" t="s">
        <v>457</v>
      </c>
      <c r="D1657" t="s">
        <v>1001</v>
      </c>
      <c r="E1657" t="s">
        <v>39</v>
      </c>
      <c r="F1657" t="s">
        <v>459</v>
      </c>
      <c r="G1657" t="s">
        <v>496</v>
      </c>
      <c r="H1657" t="s">
        <v>670</v>
      </c>
      <c r="I1657" t="s">
        <v>41</v>
      </c>
      <c r="J1657" t="s">
        <v>477</v>
      </c>
      <c r="K1657">
        <v>0.01</v>
      </c>
      <c r="L1657" t="s">
        <v>461</v>
      </c>
      <c r="O1657" t="s">
        <v>462</v>
      </c>
      <c r="Q1657" t="str">
        <f>IFERROR(VLOOKUP($J$2:$J$12502,Pollutant_mapping!$A$2:$B$9,2, FALSE),"")</f>
        <v/>
      </c>
    </row>
    <row r="1658" spans="1:17" hidden="1">
      <c r="A1658" t="s">
        <v>455</v>
      </c>
      <c r="B1658" t="s">
        <v>456</v>
      </c>
      <c r="C1658" t="s">
        <v>457</v>
      </c>
      <c r="D1658" t="s">
        <v>1002</v>
      </c>
      <c r="E1658" t="s">
        <v>39</v>
      </c>
      <c r="F1658" t="s">
        <v>459</v>
      </c>
      <c r="G1658" t="s">
        <v>496</v>
      </c>
      <c r="H1658" t="s">
        <v>672</v>
      </c>
      <c r="I1658" t="s">
        <v>41</v>
      </c>
      <c r="J1658" t="s">
        <v>477</v>
      </c>
      <c r="K1658">
        <v>0.01</v>
      </c>
      <c r="L1658" t="s">
        <v>461</v>
      </c>
      <c r="O1658" t="s">
        <v>462</v>
      </c>
      <c r="Q1658" t="str">
        <f>IFERROR(VLOOKUP($J$2:$J$12502,Pollutant_mapping!$A$2:$B$9,2, FALSE),"")</f>
        <v/>
      </c>
    </row>
    <row r="1659" spans="1:17" hidden="1">
      <c r="A1659" t="s">
        <v>455</v>
      </c>
      <c r="B1659" t="s">
        <v>456</v>
      </c>
      <c r="C1659" t="s">
        <v>457</v>
      </c>
      <c r="D1659" t="s">
        <v>1008</v>
      </c>
      <c r="E1659" t="s">
        <v>39</v>
      </c>
      <c r="F1659" t="s">
        <v>459</v>
      </c>
      <c r="G1659" t="s">
        <v>496</v>
      </c>
      <c r="H1659" t="s">
        <v>674</v>
      </c>
      <c r="I1659" t="s">
        <v>41</v>
      </c>
      <c r="J1659" t="s">
        <v>477</v>
      </c>
      <c r="K1659">
        <v>0.01</v>
      </c>
      <c r="L1659" t="s">
        <v>461</v>
      </c>
      <c r="O1659" t="s">
        <v>462</v>
      </c>
      <c r="Q1659" t="str">
        <f>IFERROR(VLOOKUP($J$2:$J$12502,Pollutant_mapping!$A$2:$B$9,2, FALSE),"")</f>
        <v/>
      </c>
    </row>
    <row r="1660" spans="1:17" hidden="1">
      <c r="A1660" t="s">
        <v>455</v>
      </c>
      <c r="B1660" t="s">
        <v>456</v>
      </c>
      <c r="C1660" t="s">
        <v>457</v>
      </c>
      <c r="D1660" t="s">
        <v>1009</v>
      </c>
      <c r="E1660" t="s">
        <v>39</v>
      </c>
      <c r="F1660" t="s">
        <v>459</v>
      </c>
      <c r="G1660" t="s">
        <v>496</v>
      </c>
      <c r="H1660" t="s">
        <v>676</v>
      </c>
      <c r="I1660" t="s">
        <v>41</v>
      </c>
      <c r="J1660" t="s">
        <v>477</v>
      </c>
      <c r="K1660">
        <v>0.01</v>
      </c>
      <c r="L1660" t="s">
        <v>461</v>
      </c>
      <c r="O1660" t="s">
        <v>462</v>
      </c>
      <c r="Q1660" t="str">
        <f>IFERROR(VLOOKUP($J$2:$J$12502,Pollutant_mapping!$A$2:$B$9,2, FALSE),"")</f>
        <v/>
      </c>
    </row>
    <row r="1661" spans="1:17" hidden="1">
      <c r="A1661" t="s">
        <v>455</v>
      </c>
      <c r="B1661" t="s">
        <v>456</v>
      </c>
      <c r="C1661" t="s">
        <v>457</v>
      </c>
      <c r="D1661" t="s">
        <v>1010</v>
      </c>
      <c r="E1661" t="s">
        <v>39</v>
      </c>
      <c r="F1661" t="s">
        <v>459</v>
      </c>
      <c r="G1661" t="s">
        <v>496</v>
      </c>
      <c r="H1661" t="s">
        <v>678</v>
      </c>
      <c r="I1661" t="s">
        <v>41</v>
      </c>
      <c r="J1661" t="s">
        <v>477</v>
      </c>
      <c r="K1661">
        <v>0.01</v>
      </c>
      <c r="L1661" t="s">
        <v>461</v>
      </c>
      <c r="O1661" t="s">
        <v>462</v>
      </c>
      <c r="Q1661" t="str">
        <f>IFERROR(VLOOKUP($J$2:$J$12502,Pollutant_mapping!$A$2:$B$9,2, FALSE),"")</f>
        <v/>
      </c>
    </row>
    <row r="1662" spans="1:17" hidden="1">
      <c r="A1662" t="s">
        <v>455</v>
      </c>
      <c r="B1662" t="s">
        <v>456</v>
      </c>
      <c r="C1662" t="s">
        <v>457</v>
      </c>
      <c r="D1662" t="s">
        <v>1011</v>
      </c>
      <c r="E1662" t="s">
        <v>39</v>
      </c>
      <c r="F1662" t="s">
        <v>459</v>
      </c>
      <c r="G1662" t="s">
        <v>496</v>
      </c>
      <c r="H1662" t="s">
        <v>680</v>
      </c>
      <c r="I1662" t="s">
        <v>41</v>
      </c>
      <c r="J1662" t="s">
        <v>477</v>
      </c>
      <c r="K1662">
        <v>0.01</v>
      </c>
      <c r="L1662" t="s">
        <v>461</v>
      </c>
      <c r="O1662" t="s">
        <v>462</v>
      </c>
      <c r="Q1662" t="str">
        <f>IFERROR(VLOOKUP($J$2:$J$12502,Pollutant_mapping!$A$2:$B$9,2, FALSE),"")</f>
        <v/>
      </c>
    </row>
    <row r="1663" spans="1:17" hidden="1">
      <c r="A1663" t="s">
        <v>455</v>
      </c>
      <c r="B1663" t="s">
        <v>456</v>
      </c>
      <c r="C1663" t="s">
        <v>457</v>
      </c>
      <c r="D1663" t="s">
        <v>1012</v>
      </c>
      <c r="E1663" t="s">
        <v>39</v>
      </c>
      <c r="F1663" t="s">
        <v>459</v>
      </c>
      <c r="G1663" t="s">
        <v>496</v>
      </c>
      <c r="H1663" t="s">
        <v>629</v>
      </c>
      <c r="I1663" t="s">
        <v>41</v>
      </c>
      <c r="J1663" t="s">
        <v>477</v>
      </c>
      <c r="K1663">
        <v>0.01</v>
      </c>
      <c r="L1663" t="s">
        <v>461</v>
      </c>
      <c r="O1663" t="s">
        <v>462</v>
      </c>
      <c r="Q1663" t="str">
        <f>IFERROR(VLOOKUP($J$2:$J$12502,Pollutant_mapping!$A$2:$B$9,2, FALSE),"")</f>
        <v/>
      </c>
    </row>
    <row r="1664" spans="1:17" hidden="1">
      <c r="A1664" t="s">
        <v>455</v>
      </c>
      <c r="B1664" t="s">
        <v>456</v>
      </c>
      <c r="C1664" t="s">
        <v>457</v>
      </c>
      <c r="D1664" t="s">
        <v>1020</v>
      </c>
      <c r="E1664" t="s">
        <v>39</v>
      </c>
      <c r="F1664" t="s">
        <v>459</v>
      </c>
      <c r="G1664" t="s">
        <v>496</v>
      </c>
      <c r="H1664" t="s">
        <v>682</v>
      </c>
      <c r="I1664" t="s">
        <v>41</v>
      </c>
      <c r="J1664" t="s">
        <v>477</v>
      </c>
      <c r="K1664">
        <v>0.01</v>
      </c>
      <c r="L1664" t="s">
        <v>461</v>
      </c>
      <c r="O1664" t="s">
        <v>462</v>
      </c>
      <c r="Q1664" t="str">
        <f>IFERROR(VLOOKUP($J$2:$J$12502,Pollutant_mapping!$A$2:$B$9,2, FALSE),"")</f>
        <v/>
      </c>
    </row>
    <row r="1665" spans="1:17" hidden="1">
      <c r="A1665" t="s">
        <v>455</v>
      </c>
      <c r="B1665" t="s">
        <v>456</v>
      </c>
      <c r="C1665" t="s">
        <v>457</v>
      </c>
      <c r="D1665" t="s">
        <v>1021</v>
      </c>
      <c r="E1665" t="s">
        <v>39</v>
      </c>
      <c r="F1665" t="s">
        <v>459</v>
      </c>
      <c r="G1665" t="s">
        <v>496</v>
      </c>
      <c r="H1665" t="s">
        <v>684</v>
      </c>
      <c r="I1665" t="s">
        <v>41</v>
      </c>
      <c r="J1665" t="s">
        <v>477</v>
      </c>
      <c r="K1665">
        <v>0.01</v>
      </c>
      <c r="L1665" t="s">
        <v>461</v>
      </c>
      <c r="O1665" t="s">
        <v>462</v>
      </c>
      <c r="Q1665" t="str">
        <f>IFERROR(VLOOKUP($J$2:$J$12502,Pollutant_mapping!$A$2:$B$9,2, FALSE),"")</f>
        <v/>
      </c>
    </row>
    <row r="1666" spans="1:17" hidden="1">
      <c r="A1666" t="s">
        <v>483</v>
      </c>
      <c r="B1666" t="s">
        <v>1030</v>
      </c>
      <c r="C1666" t="s">
        <v>484</v>
      </c>
      <c r="D1666" t="s">
        <v>890</v>
      </c>
      <c r="E1666" t="s">
        <v>39</v>
      </c>
      <c r="F1666" t="s">
        <v>649</v>
      </c>
      <c r="G1666" t="s">
        <v>475</v>
      </c>
      <c r="H1666" t="s">
        <v>728</v>
      </c>
      <c r="I1666" t="s">
        <v>41</v>
      </c>
      <c r="J1666" t="s">
        <v>54</v>
      </c>
      <c r="K1666">
        <v>0.01</v>
      </c>
      <c r="L1666" t="s">
        <v>461</v>
      </c>
      <c r="O1666" t="s">
        <v>462</v>
      </c>
      <c r="Q1666" t="str">
        <f>IFERROR(VLOOKUP($J$2:$J$12502,Pollutant_mapping!$A$2:$B$9,2, FALSE),"")</f>
        <v>VOC</v>
      </c>
    </row>
    <row r="1667" spans="1:17" hidden="1">
      <c r="A1667" t="s">
        <v>483</v>
      </c>
      <c r="B1667" t="s">
        <v>1030</v>
      </c>
      <c r="C1667" t="s">
        <v>484</v>
      </c>
      <c r="D1667" t="s">
        <v>891</v>
      </c>
      <c r="E1667" t="s">
        <v>39</v>
      </c>
      <c r="F1667" t="s">
        <v>649</v>
      </c>
      <c r="G1667" t="s">
        <v>475</v>
      </c>
      <c r="H1667" t="s">
        <v>730</v>
      </c>
      <c r="I1667" t="s">
        <v>41</v>
      </c>
      <c r="J1667" t="s">
        <v>54</v>
      </c>
      <c r="K1667">
        <v>0.01</v>
      </c>
      <c r="L1667" t="s">
        <v>461</v>
      </c>
      <c r="O1667" t="s">
        <v>462</v>
      </c>
      <c r="Q1667" t="str">
        <f>IFERROR(VLOOKUP($J$2:$J$12502,Pollutant_mapping!$A$2:$B$9,2, FALSE),"")</f>
        <v>VOC</v>
      </c>
    </row>
    <row r="1668" spans="1:17" hidden="1">
      <c r="A1668" t="s">
        <v>483</v>
      </c>
      <c r="B1668" t="s">
        <v>1030</v>
      </c>
      <c r="C1668" t="s">
        <v>484</v>
      </c>
      <c r="D1668" t="s">
        <v>892</v>
      </c>
      <c r="E1668" t="s">
        <v>39</v>
      </c>
      <c r="F1668" t="s">
        <v>649</v>
      </c>
      <c r="G1668" t="s">
        <v>475</v>
      </c>
      <c r="H1668" t="s">
        <v>732</v>
      </c>
      <c r="I1668" t="s">
        <v>41</v>
      </c>
      <c r="J1668" t="s">
        <v>54</v>
      </c>
      <c r="K1668">
        <v>0.01</v>
      </c>
      <c r="L1668" t="s">
        <v>461</v>
      </c>
      <c r="O1668" t="s">
        <v>462</v>
      </c>
      <c r="Q1668" t="str">
        <f>IFERROR(VLOOKUP($J$2:$J$12502,Pollutant_mapping!$A$2:$B$9,2, FALSE),"")</f>
        <v>VOC</v>
      </c>
    </row>
    <row r="1669" spans="1:17" hidden="1">
      <c r="A1669" t="s">
        <v>455</v>
      </c>
      <c r="B1669" t="s">
        <v>456</v>
      </c>
      <c r="C1669" t="s">
        <v>457</v>
      </c>
      <c r="D1669" t="s">
        <v>950</v>
      </c>
      <c r="E1669" t="s">
        <v>39</v>
      </c>
      <c r="F1669" t="s">
        <v>459</v>
      </c>
      <c r="G1669" t="s">
        <v>475</v>
      </c>
      <c r="H1669" t="s">
        <v>827</v>
      </c>
      <c r="I1669" t="s">
        <v>41</v>
      </c>
      <c r="J1669" t="s">
        <v>54</v>
      </c>
      <c r="K1669">
        <v>0.01</v>
      </c>
      <c r="L1669" t="s">
        <v>461</v>
      </c>
      <c r="O1669" t="s">
        <v>462</v>
      </c>
      <c r="P1669" t="s">
        <v>475</v>
      </c>
      <c r="Q1669" t="str">
        <f>IFERROR(VLOOKUP($J$2:$J$12502,Pollutant_mapping!$A$2:$B$9,2, FALSE),"")</f>
        <v>VOC</v>
      </c>
    </row>
    <row r="1670" spans="1:17" hidden="1">
      <c r="A1670" t="s">
        <v>455</v>
      </c>
      <c r="B1670" t="s">
        <v>456</v>
      </c>
      <c r="C1670" t="s">
        <v>457</v>
      </c>
      <c r="D1670" t="s">
        <v>951</v>
      </c>
      <c r="E1670" t="s">
        <v>39</v>
      </c>
      <c r="F1670" t="s">
        <v>459</v>
      </c>
      <c r="G1670" t="s">
        <v>475</v>
      </c>
      <c r="H1670" t="s">
        <v>829</v>
      </c>
      <c r="I1670" t="s">
        <v>41</v>
      </c>
      <c r="J1670" t="s">
        <v>54</v>
      </c>
      <c r="K1670">
        <v>0.01</v>
      </c>
      <c r="L1670" t="s">
        <v>461</v>
      </c>
      <c r="O1670" t="s">
        <v>462</v>
      </c>
      <c r="P1670" t="s">
        <v>475</v>
      </c>
      <c r="Q1670" t="str">
        <f>IFERROR(VLOOKUP($J$2:$J$12502,Pollutant_mapping!$A$2:$B$9,2, FALSE),"")</f>
        <v>VOC</v>
      </c>
    </row>
    <row r="1671" spans="1:17" hidden="1">
      <c r="A1671" t="s">
        <v>455</v>
      </c>
      <c r="B1671" t="s">
        <v>456</v>
      </c>
      <c r="C1671" t="s">
        <v>457</v>
      </c>
      <c r="D1671" t="s">
        <v>952</v>
      </c>
      <c r="E1671" t="s">
        <v>39</v>
      </c>
      <c r="F1671" t="s">
        <v>459</v>
      </c>
      <c r="G1671" t="s">
        <v>475</v>
      </c>
      <c r="H1671" t="s">
        <v>831</v>
      </c>
      <c r="I1671" t="s">
        <v>41</v>
      </c>
      <c r="J1671" t="s">
        <v>54</v>
      </c>
      <c r="K1671">
        <v>0.01</v>
      </c>
      <c r="L1671" t="s">
        <v>461</v>
      </c>
      <c r="O1671" t="s">
        <v>462</v>
      </c>
      <c r="P1671" t="s">
        <v>475</v>
      </c>
      <c r="Q1671" t="str">
        <f>IFERROR(VLOOKUP($J$2:$J$12502,Pollutant_mapping!$A$2:$B$9,2, FALSE),"")</f>
        <v>VOC</v>
      </c>
    </row>
    <row r="1672" spans="1:17" hidden="1">
      <c r="A1672" t="s">
        <v>455</v>
      </c>
      <c r="B1672" t="s">
        <v>456</v>
      </c>
      <c r="C1672" t="s">
        <v>457</v>
      </c>
      <c r="D1672" t="s">
        <v>953</v>
      </c>
      <c r="E1672" t="s">
        <v>39</v>
      </c>
      <c r="F1672" t="s">
        <v>459</v>
      </c>
      <c r="G1672" t="s">
        <v>475</v>
      </c>
      <c r="H1672" t="s">
        <v>833</v>
      </c>
      <c r="I1672" t="s">
        <v>41</v>
      </c>
      <c r="J1672" t="s">
        <v>54</v>
      </c>
      <c r="K1672">
        <v>0.01</v>
      </c>
      <c r="L1672" t="s">
        <v>461</v>
      </c>
      <c r="O1672" t="s">
        <v>462</v>
      </c>
      <c r="P1672" t="s">
        <v>475</v>
      </c>
      <c r="Q1672" t="str">
        <f>IFERROR(VLOOKUP($J$2:$J$12502,Pollutant_mapping!$A$2:$B$9,2, FALSE),"")</f>
        <v>VOC</v>
      </c>
    </row>
    <row r="1673" spans="1:17">
      <c r="A1673" t="s">
        <v>491</v>
      </c>
      <c r="B1673" t="s">
        <v>492</v>
      </c>
      <c r="C1673" t="s">
        <v>493</v>
      </c>
      <c r="D1673" t="s">
        <v>555</v>
      </c>
      <c r="E1673" t="s">
        <v>39</v>
      </c>
      <c r="F1673" t="s">
        <v>546</v>
      </c>
      <c r="G1673" t="s">
        <v>547</v>
      </c>
      <c r="H1673" t="s">
        <v>556</v>
      </c>
      <c r="I1673" t="s">
        <v>41</v>
      </c>
      <c r="J1673" t="s">
        <v>65</v>
      </c>
      <c r="K1673">
        <v>0.01</v>
      </c>
      <c r="L1673" t="s">
        <v>461</v>
      </c>
      <c r="O1673" t="s">
        <v>462</v>
      </c>
      <c r="Q1673" t="str">
        <f>IFERROR(VLOOKUP($J$2:$J$12502,Pollutant_mapping!$A$2:$B$9,2, FALSE),"")</f>
        <v>PM25</v>
      </c>
    </row>
    <row r="1674" spans="1:17" hidden="1">
      <c r="A1674" t="s">
        <v>455</v>
      </c>
      <c r="B1674" t="s">
        <v>456</v>
      </c>
      <c r="C1674" t="s">
        <v>457</v>
      </c>
      <c r="D1674" t="s">
        <v>980</v>
      </c>
      <c r="E1674" t="s">
        <v>39</v>
      </c>
      <c r="F1674" t="s">
        <v>459</v>
      </c>
      <c r="G1674" t="s">
        <v>496</v>
      </c>
      <c r="H1674" t="s">
        <v>587</v>
      </c>
      <c r="I1674" t="s">
        <v>41</v>
      </c>
      <c r="J1674" t="s">
        <v>477</v>
      </c>
      <c r="K1674">
        <v>1.0999999999999999E-2</v>
      </c>
      <c r="L1674" t="s">
        <v>461</v>
      </c>
      <c r="O1674" t="s">
        <v>462</v>
      </c>
      <c r="Q1674" t="str">
        <f>IFERROR(VLOOKUP($J$2:$J$12502,Pollutant_mapping!$A$2:$B$9,2, FALSE),"")</f>
        <v/>
      </c>
    </row>
    <row r="1675" spans="1:17" hidden="1">
      <c r="A1675" t="s">
        <v>483</v>
      </c>
      <c r="C1675" t="s">
        <v>484</v>
      </c>
      <c r="D1675" t="s">
        <v>910</v>
      </c>
      <c r="E1675" t="s">
        <v>39</v>
      </c>
      <c r="F1675" t="s">
        <v>486</v>
      </c>
      <c r="G1675" t="s">
        <v>475</v>
      </c>
      <c r="H1675" t="s">
        <v>772</v>
      </c>
      <c r="I1675" t="s">
        <v>41</v>
      </c>
      <c r="J1675" t="s">
        <v>217</v>
      </c>
      <c r="K1675">
        <v>1.0999999999999999E-2</v>
      </c>
      <c r="L1675" t="s">
        <v>461</v>
      </c>
      <c r="O1675" t="s">
        <v>462</v>
      </c>
      <c r="Q1675" t="str">
        <f>IFERROR(VLOOKUP($J$2:$J$12502,Pollutant_mapping!$A$2:$B$9,2, FALSE),"")</f>
        <v/>
      </c>
    </row>
    <row r="1676" spans="1:17" hidden="1">
      <c r="A1676" t="s">
        <v>483</v>
      </c>
      <c r="C1676" t="s">
        <v>484</v>
      </c>
      <c r="D1676" t="s">
        <v>876</v>
      </c>
      <c r="E1676" t="s">
        <v>39</v>
      </c>
      <c r="F1676" t="s">
        <v>649</v>
      </c>
      <c r="G1676" t="s">
        <v>475</v>
      </c>
      <c r="H1676" t="s">
        <v>702</v>
      </c>
      <c r="I1676" t="s">
        <v>41</v>
      </c>
      <c r="J1676" t="s">
        <v>217</v>
      </c>
      <c r="K1676">
        <v>1.0999999999999999E-2</v>
      </c>
      <c r="L1676" t="s">
        <v>461</v>
      </c>
      <c r="O1676" t="s">
        <v>462</v>
      </c>
      <c r="Q1676" t="str">
        <f>IFERROR(VLOOKUP($J$2:$J$12502,Pollutant_mapping!$A$2:$B$9,2, FALSE),"")</f>
        <v/>
      </c>
    </row>
    <row r="1677" spans="1:17" hidden="1">
      <c r="A1677" t="s">
        <v>483</v>
      </c>
      <c r="C1677" t="s">
        <v>484</v>
      </c>
      <c r="D1677" t="s">
        <v>907</v>
      </c>
      <c r="E1677" t="s">
        <v>39</v>
      </c>
      <c r="F1677" t="s">
        <v>649</v>
      </c>
      <c r="G1677" t="s">
        <v>475</v>
      </c>
      <c r="H1677" t="s">
        <v>716</v>
      </c>
      <c r="I1677" t="s">
        <v>41</v>
      </c>
      <c r="J1677" t="s">
        <v>217</v>
      </c>
      <c r="K1677">
        <v>1.0999999999999999E-2</v>
      </c>
      <c r="L1677" t="s">
        <v>461</v>
      </c>
      <c r="O1677" t="s">
        <v>462</v>
      </c>
      <c r="Q1677" t="str">
        <f>IFERROR(VLOOKUP($J$2:$J$12502,Pollutant_mapping!$A$2:$B$9,2, FALSE),"")</f>
        <v/>
      </c>
    </row>
    <row r="1678" spans="1:17" hidden="1">
      <c r="A1678" t="s">
        <v>483</v>
      </c>
      <c r="C1678" t="s">
        <v>484</v>
      </c>
      <c r="D1678" t="s">
        <v>891</v>
      </c>
      <c r="E1678" t="s">
        <v>39</v>
      </c>
      <c r="F1678" t="s">
        <v>649</v>
      </c>
      <c r="G1678" t="s">
        <v>475</v>
      </c>
      <c r="H1678" t="s">
        <v>730</v>
      </c>
      <c r="I1678" t="s">
        <v>41</v>
      </c>
      <c r="J1678" t="s">
        <v>217</v>
      </c>
      <c r="K1678">
        <v>1.0999999999999999E-2</v>
      </c>
      <c r="L1678" t="s">
        <v>461</v>
      </c>
      <c r="O1678" t="s">
        <v>462</v>
      </c>
      <c r="Q1678" t="str">
        <f>IFERROR(VLOOKUP($J$2:$J$12502,Pollutant_mapping!$A$2:$B$9,2, FALSE),"")</f>
        <v/>
      </c>
    </row>
    <row r="1679" spans="1:17" hidden="1">
      <c r="A1679" t="s">
        <v>483</v>
      </c>
      <c r="C1679" t="s">
        <v>484</v>
      </c>
      <c r="D1679" t="s">
        <v>884</v>
      </c>
      <c r="E1679" t="s">
        <v>39</v>
      </c>
      <c r="F1679" t="s">
        <v>649</v>
      </c>
      <c r="G1679" t="s">
        <v>475</v>
      </c>
      <c r="H1679" t="s">
        <v>744</v>
      </c>
      <c r="I1679" t="s">
        <v>41</v>
      </c>
      <c r="J1679" t="s">
        <v>217</v>
      </c>
      <c r="K1679">
        <v>1.0999999999999999E-2</v>
      </c>
      <c r="L1679" t="s">
        <v>461</v>
      </c>
      <c r="O1679" t="s">
        <v>462</v>
      </c>
      <c r="Q1679" t="str">
        <f>IFERROR(VLOOKUP($J$2:$J$12502,Pollutant_mapping!$A$2:$B$9,2, FALSE),"")</f>
        <v/>
      </c>
    </row>
    <row r="1680" spans="1:17" hidden="1">
      <c r="A1680" t="s">
        <v>483</v>
      </c>
      <c r="C1680" t="s">
        <v>484</v>
      </c>
      <c r="D1680" t="s">
        <v>922</v>
      </c>
      <c r="E1680" t="s">
        <v>39</v>
      </c>
      <c r="F1680" t="s">
        <v>486</v>
      </c>
      <c r="G1680" t="s">
        <v>475</v>
      </c>
      <c r="H1680" t="s">
        <v>786</v>
      </c>
      <c r="I1680" t="s">
        <v>41</v>
      </c>
      <c r="J1680" t="s">
        <v>217</v>
      </c>
      <c r="K1680">
        <v>1.0999999999999999E-2</v>
      </c>
      <c r="L1680" t="s">
        <v>461</v>
      </c>
      <c r="O1680" t="s">
        <v>462</v>
      </c>
      <c r="Q1680" t="str">
        <f>IFERROR(VLOOKUP($J$2:$J$12502,Pollutant_mapping!$A$2:$B$9,2, FALSE),"")</f>
        <v/>
      </c>
    </row>
    <row r="1681" spans="1:17" hidden="1">
      <c r="A1681" t="s">
        <v>455</v>
      </c>
      <c r="B1681" t="s">
        <v>456</v>
      </c>
      <c r="C1681" t="s">
        <v>457</v>
      </c>
      <c r="D1681" t="s">
        <v>930</v>
      </c>
      <c r="E1681" t="s">
        <v>39</v>
      </c>
      <c r="F1681" t="s">
        <v>459</v>
      </c>
      <c r="G1681" t="s">
        <v>487</v>
      </c>
      <c r="H1681" t="s">
        <v>932</v>
      </c>
      <c r="I1681" t="s">
        <v>41</v>
      </c>
      <c r="J1681" t="s">
        <v>179</v>
      </c>
      <c r="K1681">
        <v>1.0999999999999999E-2</v>
      </c>
      <c r="L1681" t="s">
        <v>461</v>
      </c>
      <c r="O1681" t="s">
        <v>462</v>
      </c>
      <c r="P1681" t="s">
        <v>74</v>
      </c>
      <c r="Q1681" t="str">
        <f>IFERROR(VLOOKUP($J$2:$J$12502,Pollutant_mapping!$A$2:$B$9,2, FALSE),"")</f>
        <v>NOx</v>
      </c>
    </row>
    <row r="1682" spans="1:17" hidden="1">
      <c r="A1682" t="s">
        <v>483</v>
      </c>
      <c r="C1682" t="s">
        <v>484</v>
      </c>
      <c r="D1682" t="s">
        <v>909</v>
      </c>
      <c r="E1682" t="s">
        <v>39</v>
      </c>
      <c r="F1682" t="s">
        <v>486</v>
      </c>
      <c r="G1682" t="s">
        <v>475</v>
      </c>
      <c r="H1682" t="s">
        <v>770</v>
      </c>
      <c r="I1682" t="s">
        <v>41</v>
      </c>
      <c r="J1682" t="s">
        <v>477</v>
      </c>
      <c r="K1682">
        <v>1.2E-2</v>
      </c>
      <c r="L1682" t="s">
        <v>461</v>
      </c>
      <c r="O1682" t="s">
        <v>462</v>
      </c>
      <c r="Q1682" t="str">
        <f>IFERROR(VLOOKUP($J$2:$J$12502,Pollutant_mapping!$A$2:$B$9,2, FALSE),"")</f>
        <v/>
      </c>
    </row>
    <row r="1683" spans="1:17" hidden="1">
      <c r="A1683" t="s">
        <v>483</v>
      </c>
      <c r="C1683" t="s">
        <v>484</v>
      </c>
      <c r="D1683" t="s">
        <v>917</v>
      </c>
      <c r="E1683" t="s">
        <v>39</v>
      </c>
      <c r="F1683" t="s">
        <v>649</v>
      </c>
      <c r="G1683" t="s">
        <v>475</v>
      </c>
      <c r="H1683" t="s">
        <v>708</v>
      </c>
      <c r="I1683" t="s">
        <v>41</v>
      </c>
      <c r="J1683" t="s">
        <v>477</v>
      </c>
      <c r="K1683">
        <v>1.2E-2</v>
      </c>
      <c r="L1683" t="s">
        <v>461</v>
      </c>
      <c r="O1683" t="s">
        <v>462</v>
      </c>
      <c r="Q1683" t="str">
        <f>IFERROR(VLOOKUP($J$2:$J$12502,Pollutant_mapping!$A$2:$B$9,2, FALSE),"")</f>
        <v/>
      </c>
    </row>
    <row r="1684" spans="1:17" hidden="1">
      <c r="A1684" t="s">
        <v>483</v>
      </c>
      <c r="C1684" t="s">
        <v>484</v>
      </c>
      <c r="D1684" t="s">
        <v>915</v>
      </c>
      <c r="E1684" t="s">
        <v>39</v>
      </c>
      <c r="F1684" t="s">
        <v>649</v>
      </c>
      <c r="G1684" t="s">
        <v>475</v>
      </c>
      <c r="H1684" t="s">
        <v>710</v>
      </c>
      <c r="I1684" t="s">
        <v>41</v>
      </c>
      <c r="J1684" t="s">
        <v>477</v>
      </c>
      <c r="K1684">
        <v>1.2E-2</v>
      </c>
      <c r="L1684" t="s">
        <v>461</v>
      </c>
      <c r="O1684" t="s">
        <v>462</v>
      </c>
      <c r="Q1684" t="str">
        <f>IFERROR(VLOOKUP($J$2:$J$12502,Pollutant_mapping!$A$2:$B$9,2, FALSE),"")</f>
        <v/>
      </c>
    </row>
    <row r="1685" spans="1:17" hidden="1">
      <c r="A1685" t="s">
        <v>483</v>
      </c>
      <c r="C1685" t="s">
        <v>484</v>
      </c>
      <c r="D1685" t="s">
        <v>890</v>
      </c>
      <c r="E1685" t="s">
        <v>39</v>
      </c>
      <c r="F1685" t="s">
        <v>649</v>
      </c>
      <c r="G1685" t="s">
        <v>475</v>
      </c>
      <c r="H1685" t="s">
        <v>728</v>
      </c>
      <c r="I1685" t="s">
        <v>41</v>
      </c>
      <c r="J1685" t="s">
        <v>477</v>
      </c>
      <c r="K1685">
        <v>1.2E-2</v>
      </c>
      <c r="L1685" t="s">
        <v>461</v>
      </c>
      <c r="O1685" t="s">
        <v>462</v>
      </c>
      <c r="Q1685" t="str">
        <f>IFERROR(VLOOKUP($J$2:$J$12502,Pollutant_mapping!$A$2:$B$9,2, FALSE),"")</f>
        <v/>
      </c>
    </row>
    <row r="1686" spans="1:17" hidden="1">
      <c r="A1686" t="s">
        <v>483</v>
      </c>
      <c r="C1686" t="s">
        <v>484</v>
      </c>
      <c r="D1686" t="s">
        <v>883</v>
      </c>
      <c r="E1686" t="s">
        <v>39</v>
      </c>
      <c r="F1686" t="s">
        <v>649</v>
      </c>
      <c r="G1686" t="s">
        <v>475</v>
      </c>
      <c r="H1686" t="s">
        <v>742</v>
      </c>
      <c r="I1686" t="s">
        <v>41</v>
      </c>
      <c r="J1686" t="s">
        <v>477</v>
      </c>
      <c r="K1686">
        <v>1.2E-2</v>
      </c>
      <c r="L1686" t="s">
        <v>461</v>
      </c>
      <c r="O1686" t="s">
        <v>462</v>
      </c>
      <c r="Q1686" t="str">
        <f>IFERROR(VLOOKUP($J$2:$J$12502,Pollutant_mapping!$A$2:$B$9,2, FALSE),"")</f>
        <v/>
      </c>
    </row>
    <row r="1687" spans="1:17" hidden="1">
      <c r="A1687" t="s">
        <v>483</v>
      </c>
      <c r="C1687" t="s">
        <v>484</v>
      </c>
      <c r="D1687" t="s">
        <v>927</v>
      </c>
      <c r="E1687" t="s">
        <v>39</v>
      </c>
      <c r="F1687" t="s">
        <v>486</v>
      </c>
      <c r="G1687" t="s">
        <v>475</v>
      </c>
      <c r="H1687" t="s">
        <v>778</v>
      </c>
      <c r="I1687" t="s">
        <v>41</v>
      </c>
      <c r="J1687" t="s">
        <v>477</v>
      </c>
      <c r="K1687">
        <v>1.2E-2</v>
      </c>
      <c r="L1687" t="s">
        <v>461</v>
      </c>
      <c r="O1687" t="s">
        <v>462</v>
      </c>
      <c r="Q1687" t="str">
        <f>IFERROR(VLOOKUP($J$2:$J$12502,Pollutant_mapping!$A$2:$B$9,2, FALSE),"")</f>
        <v/>
      </c>
    </row>
    <row r="1688" spans="1:17" hidden="1">
      <c r="A1688" t="s">
        <v>483</v>
      </c>
      <c r="C1688" t="s">
        <v>484</v>
      </c>
      <c r="D1688" t="s">
        <v>921</v>
      </c>
      <c r="E1688" t="s">
        <v>39</v>
      </c>
      <c r="F1688" t="s">
        <v>486</v>
      </c>
      <c r="G1688" t="s">
        <v>475</v>
      </c>
      <c r="H1688" t="s">
        <v>784</v>
      </c>
      <c r="I1688" t="s">
        <v>41</v>
      </c>
      <c r="J1688" t="s">
        <v>477</v>
      </c>
      <c r="K1688">
        <v>1.2E-2</v>
      </c>
      <c r="L1688" t="s">
        <v>461</v>
      </c>
      <c r="O1688" t="s">
        <v>462</v>
      </c>
      <c r="Q1688" t="str">
        <f>IFERROR(VLOOKUP($J$2:$J$12502,Pollutant_mapping!$A$2:$B$9,2, FALSE),"")</f>
        <v/>
      </c>
    </row>
    <row r="1689" spans="1:17" hidden="1">
      <c r="A1689" t="s">
        <v>483</v>
      </c>
      <c r="B1689" t="s">
        <v>1030</v>
      </c>
      <c r="C1689" t="s">
        <v>484</v>
      </c>
      <c r="D1689" t="s">
        <v>906</v>
      </c>
      <c r="E1689" t="s">
        <v>39</v>
      </c>
      <c r="F1689" t="s">
        <v>649</v>
      </c>
      <c r="G1689" t="s">
        <v>475</v>
      </c>
      <c r="H1689" t="s">
        <v>714</v>
      </c>
      <c r="I1689" t="s">
        <v>41</v>
      </c>
      <c r="J1689" t="s">
        <v>54</v>
      </c>
      <c r="K1689">
        <v>1.2E-2</v>
      </c>
      <c r="L1689" t="s">
        <v>461</v>
      </c>
      <c r="O1689" t="s">
        <v>462</v>
      </c>
      <c r="Q1689" t="str">
        <f>IFERROR(VLOOKUP($J$2:$J$12502,Pollutant_mapping!$A$2:$B$9,2, FALSE),"")</f>
        <v>VOC</v>
      </c>
    </row>
    <row r="1690" spans="1:17" hidden="1">
      <c r="A1690" t="s">
        <v>483</v>
      </c>
      <c r="B1690" t="s">
        <v>1030</v>
      </c>
      <c r="C1690" t="s">
        <v>484</v>
      </c>
      <c r="D1690" t="s">
        <v>907</v>
      </c>
      <c r="E1690" t="s">
        <v>39</v>
      </c>
      <c r="F1690" t="s">
        <v>649</v>
      </c>
      <c r="G1690" t="s">
        <v>475</v>
      </c>
      <c r="H1690" t="s">
        <v>716</v>
      </c>
      <c r="I1690" t="s">
        <v>41</v>
      </c>
      <c r="J1690" t="s">
        <v>54</v>
      </c>
      <c r="K1690">
        <v>1.2E-2</v>
      </c>
      <c r="L1690" t="s">
        <v>461</v>
      </c>
      <c r="O1690" t="s">
        <v>462</v>
      </c>
      <c r="Q1690" t="str">
        <f>IFERROR(VLOOKUP($J$2:$J$12502,Pollutant_mapping!$A$2:$B$9,2, FALSE),"")</f>
        <v>VOC</v>
      </c>
    </row>
    <row r="1691" spans="1:17" hidden="1">
      <c r="A1691" t="s">
        <v>483</v>
      </c>
      <c r="B1691" t="s">
        <v>1030</v>
      </c>
      <c r="C1691" t="s">
        <v>484</v>
      </c>
      <c r="D1691" t="s">
        <v>908</v>
      </c>
      <c r="E1691" t="s">
        <v>39</v>
      </c>
      <c r="F1691" t="s">
        <v>649</v>
      </c>
      <c r="G1691" t="s">
        <v>475</v>
      </c>
      <c r="H1691" t="s">
        <v>718</v>
      </c>
      <c r="I1691" t="s">
        <v>41</v>
      </c>
      <c r="J1691" t="s">
        <v>54</v>
      </c>
      <c r="K1691">
        <v>1.2E-2</v>
      </c>
      <c r="L1691" t="s">
        <v>461</v>
      </c>
      <c r="O1691" t="s">
        <v>462</v>
      </c>
      <c r="Q1691" t="str">
        <f>IFERROR(VLOOKUP($J$2:$J$12502,Pollutant_mapping!$A$2:$B$9,2, FALSE),"")</f>
        <v>VOC</v>
      </c>
    </row>
    <row r="1692" spans="1:17" hidden="1">
      <c r="A1692" t="s">
        <v>471</v>
      </c>
      <c r="C1692" t="s">
        <v>472</v>
      </c>
      <c r="D1692" t="s">
        <v>863</v>
      </c>
      <c r="E1692" t="s">
        <v>39</v>
      </c>
      <c r="F1692" t="s">
        <v>474</v>
      </c>
      <c r="G1692" t="s">
        <v>496</v>
      </c>
      <c r="H1692" t="s">
        <v>579</v>
      </c>
      <c r="I1692" t="s">
        <v>41</v>
      </c>
      <c r="J1692" t="s">
        <v>217</v>
      </c>
      <c r="K1692">
        <v>1.23E-2</v>
      </c>
      <c r="L1692" t="s">
        <v>461</v>
      </c>
      <c r="O1692" t="s">
        <v>462</v>
      </c>
      <c r="Q1692" t="str">
        <f>IFERROR(VLOOKUP($J$2:$J$12502,Pollutant_mapping!$A$2:$B$9,2, FALSE),"")</f>
        <v/>
      </c>
    </row>
    <row r="1693" spans="1:17" hidden="1">
      <c r="A1693" t="s">
        <v>471</v>
      </c>
      <c r="C1693" t="s">
        <v>472</v>
      </c>
      <c r="D1693" t="s">
        <v>864</v>
      </c>
      <c r="E1693" t="s">
        <v>39</v>
      </c>
      <c r="F1693" t="s">
        <v>474</v>
      </c>
      <c r="G1693" t="s">
        <v>496</v>
      </c>
      <c r="H1693" t="s">
        <v>581</v>
      </c>
      <c r="I1693" t="s">
        <v>41</v>
      </c>
      <c r="J1693" t="s">
        <v>217</v>
      </c>
      <c r="K1693">
        <v>1.23E-2</v>
      </c>
      <c r="L1693" t="s">
        <v>461</v>
      </c>
      <c r="O1693" t="s">
        <v>462</v>
      </c>
      <c r="Q1693" t="str">
        <f>IFERROR(VLOOKUP($J$2:$J$12502,Pollutant_mapping!$A$2:$B$9,2, FALSE),"")</f>
        <v/>
      </c>
    </row>
    <row r="1694" spans="1:17" hidden="1">
      <c r="A1694" t="s">
        <v>471</v>
      </c>
      <c r="C1694" t="s">
        <v>472</v>
      </c>
      <c r="D1694" t="s">
        <v>865</v>
      </c>
      <c r="E1694" t="s">
        <v>39</v>
      </c>
      <c r="F1694" t="s">
        <v>474</v>
      </c>
      <c r="G1694" t="s">
        <v>496</v>
      </c>
      <c r="H1694" t="s">
        <v>583</v>
      </c>
      <c r="I1694" t="s">
        <v>41</v>
      </c>
      <c r="J1694" t="s">
        <v>217</v>
      </c>
      <c r="K1694">
        <v>1.23E-2</v>
      </c>
      <c r="L1694" t="s">
        <v>461</v>
      </c>
      <c r="O1694" t="s">
        <v>462</v>
      </c>
      <c r="Q1694" t="str">
        <f>IFERROR(VLOOKUP($J$2:$J$12502,Pollutant_mapping!$A$2:$B$9,2, FALSE),"")</f>
        <v/>
      </c>
    </row>
    <row r="1695" spans="1:17" hidden="1">
      <c r="A1695" t="s">
        <v>471</v>
      </c>
      <c r="C1695" t="s">
        <v>472</v>
      </c>
      <c r="D1695" t="s">
        <v>866</v>
      </c>
      <c r="E1695" t="s">
        <v>39</v>
      </c>
      <c r="F1695" t="s">
        <v>474</v>
      </c>
      <c r="G1695" t="s">
        <v>496</v>
      </c>
      <c r="H1695" t="s">
        <v>585</v>
      </c>
      <c r="I1695" t="s">
        <v>41</v>
      </c>
      <c r="J1695" t="s">
        <v>217</v>
      </c>
      <c r="K1695">
        <v>1.23E-2</v>
      </c>
      <c r="L1695" t="s">
        <v>461</v>
      </c>
      <c r="O1695" t="s">
        <v>462</v>
      </c>
      <c r="Q1695" t="str">
        <f>IFERROR(VLOOKUP($J$2:$J$12502,Pollutant_mapping!$A$2:$B$9,2, FALSE),"")</f>
        <v/>
      </c>
    </row>
    <row r="1696" spans="1:17" hidden="1">
      <c r="A1696" t="s">
        <v>455</v>
      </c>
      <c r="B1696" t="s">
        <v>456</v>
      </c>
      <c r="C1696" t="s">
        <v>457</v>
      </c>
      <c r="D1696" t="s">
        <v>984</v>
      </c>
      <c r="E1696" t="s">
        <v>39</v>
      </c>
      <c r="F1696" t="s">
        <v>459</v>
      </c>
      <c r="G1696" t="s">
        <v>496</v>
      </c>
      <c r="H1696" t="s">
        <v>595</v>
      </c>
      <c r="I1696" t="s">
        <v>41</v>
      </c>
      <c r="J1696" t="s">
        <v>217</v>
      </c>
      <c r="K1696">
        <v>1.23E-2</v>
      </c>
      <c r="L1696" t="s">
        <v>461</v>
      </c>
      <c r="O1696" t="s">
        <v>462</v>
      </c>
      <c r="Q1696" t="str">
        <f>IFERROR(VLOOKUP($J$2:$J$12502,Pollutant_mapping!$A$2:$B$9,2, FALSE),"")</f>
        <v/>
      </c>
    </row>
    <row r="1697" spans="1:17" hidden="1">
      <c r="A1697" t="s">
        <v>455</v>
      </c>
      <c r="B1697" t="s">
        <v>456</v>
      </c>
      <c r="C1697" t="s">
        <v>457</v>
      </c>
      <c r="D1697" t="s">
        <v>985</v>
      </c>
      <c r="E1697" t="s">
        <v>39</v>
      </c>
      <c r="F1697" t="s">
        <v>459</v>
      </c>
      <c r="G1697" t="s">
        <v>496</v>
      </c>
      <c r="H1697" t="s">
        <v>597</v>
      </c>
      <c r="I1697" t="s">
        <v>41</v>
      </c>
      <c r="J1697" t="s">
        <v>217</v>
      </c>
      <c r="K1697">
        <v>1.23E-2</v>
      </c>
      <c r="L1697" t="s">
        <v>461</v>
      </c>
      <c r="O1697" t="s">
        <v>462</v>
      </c>
      <c r="Q1697" t="str">
        <f>IFERROR(VLOOKUP($J$2:$J$12502,Pollutant_mapping!$A$2:$B$9,2, FALSE),"")</f>
        <v/>
      </c>
    </row>
    <row r="1698" spans="1:17" hidden="1">
      <c r="A1698" t="s">
        <v>455</v>
      </c>
      <c r="B1698" t="s">
        <v>456</v>
      </c>
      <c r="C1698" t="s">
        <v>457</v>
      </c>
      <c r="D1698" t="s">
        <v>986</v>
      </c>
      <c r="E1698" t="s">
        <v>39</v>
      </c>
      <c r="F1698" t="s">
        <v>459</v>
      </c>
      <c r="G1698" t="s">
        <v>496</v>
      </c>
      <c r="H1698" t="s">
        <v>599</v>
      </c>
      <c r="I1698" t="s">
        <v>41</v>
      </c>
      <c r="J1698" t="s">
        <v>217</v>
      </c>
      <c r="K1698">
        <v>1.23E-2</v>
      </c>
      <c r="L1698" t="s">
        <v>461</v>
      </c>
      <c r="O1698" t="s">
        <v>462</v>
      </c>
      <c r="Q1698" t="str">
        <f>IFERROR(VLOOKUP($J$2:$J$12502,Pollutant_mapping!$A$2:$B$9,2, FALSE),"")</f>
        <v/>
      </c>
    </row>
    <row r="1699" spans="1:17" hidden="1">
      <c r="A1699" t="s">
        <v>455</v>
      </c>
      <c r="B1699" t="s">
        <v>456</v>
      </c>
      <c r="C1699" t="s">
        <v>457</v>
      </c>
      <c r="D1699" t="s">
        <v>987</v>
      </c>
      <c r="E1699" t="s">
        <v>39</v>
      </c>
      <c r="F1699" t="s">
        <v>459</v>
      </c>
      <c r="G1699" t="s">
        <v>496</v>
      </c>
      <c r="H1699" t="s">
        <v>601</v>
      </c>
      <c r="I1699" t="s">
        <v>41</v>
      </c>
      <c r="J1699" t="s">
        <v>217</v>
      </c>
      <c r="K1699">
        <v>1.23E-2</v>
      </c>
      <c r="L1699" t="s">
        <v>461</v>
      </c>
      <c r="O1699" t="s">
        <v>462</v>
      </c>
      <c r="Q1699" t="str">
        <f>IFERROR(VLOOKUP($J$2:$J$12502,Pollutant_mapping!$A$2:$B$9,2, FALSE),"")</f>
        <v/>
      </c>
    </row>
    <row r="1700" spans="1:17" hidden="1">
      <c r="A1700" t="s">
        <v>455</v>
      </c>
      <c r="B1700" t="s">
        <v>456</v>
      </c>
      <c r="C1700" t="s">
        <v>457</v>
      </c>
      <c r="D1700" t="s">
        <v>997</v>
      </c>
      <c r="E1700" t="s">
        <v>39</v>
      </c>
      <c r="F1700" t="s">
        <v>459</v>
      </c>
      <c r="G1700" t="s">
        <v>496</v>
      </c>
      <c r="H1700" t="s">
        <v>611</v>
      </c>
      <c r="I1700" t="s">
        <v>41</v>
      </c>
      <c r="J1700" t="s">
        <v>217</v>
      </c>
      <c r="K1700">
        <v>1.23E-2</v>
      </c>
      <c r="L1700" t="s">
        <v>461</v>
      </c>
      <c r="O1700" t="s">
        <v>462</v>
      </c>
      <c r="Q1700" t="str">
        <f>IFERROR(VLOOKUP($J$2:$J$12502,Pollutant_mapping!$A$2:$B$9,2, FALSE),"")</f>
        <v/>
      </c>
    </row>
    <row r="1701" spans="1:17" hidden="1">
      <c r="A1701" t="s">
        <v>455</v>
      </c>
      <c r="B1701" t="s">
        <v>456</v>
      </c>
      <c r="C1701" t="s">
        <v>457</v>
      </c>
      <c r="D1701" t="s">
        <v>998</v>
      </c>
      <c r="E1701" t="s">
        <v>39</v>
      </c>
      <c r="F1701" t="s">
        <v>459</v>
      </c>
      <c r="G1701" t="s">
        <v>496</v>
      </c>
      <c r="H1701" t="s">
        <v>613</v>
      </c>
      <c r="I1701" t="s">
        <v>41</v>
      </c>
      <c r="J1701" t="s">
        <v>217</v>
      </c>
      <c r="K1701">
        <v>1.23E-2</v>
      </c>
      <c r="L1701" t="s">
        <v>461</v>
      </c>
      <c r="O1701" t="s">
        <v>462</v>
      </c>
      <c r="Q1701" t="str">
        <f>IFERROR(VLOOKUP($J$2:$J$12502,Pollutant_mapping!$A$2:$B$9,2, FALSE),"")</f>
        <v/>
      </c>
    </row>
    <row r="1702" spans="1:17" hidden="1">
      <c r="A1702" t="s">
        <v>455</v>
      </c>
      <c r="B1702" t="s">
        <v>456</v>
      </c>
      <c r="C1702" t="s">
        <v>457</v>
      </c>
      <c r="D1702" t="s">
        <v>999</v>
      </c>
      <c r="E1702" t="s">
        <v>39</v>
      </c>
      <c r="F1702" t="s">
        <v>459</v>
      </c>
      <c r="G1702" t="s">
        <v>496</v>
      </c>
      <c r="H1702" t="s">
        <v>615</v>
      </c>
      <c r="I1702" t="s">
        <v>41</v>
      </c>
      <c r="J1702" t="s">
        <v>217</v>
      </c>
      <c r="K1702">
        <v>1.23E-2</v>
      </c>
      <c r="L1702" t="s">
        <v>461</v>
      </c>
      <c r="O1702" t="s">
        <v>462</v>
      </c>
      <c r="Q1702" t="str">
        <f>IFERROR(VLOOKUP($J$2:$J$12502,Pollutant_mapping!$A$2:$B$9,2, FALSE),"")</f>
        <v/>
      </c>
    </row>
    <row r="1703" spans="1:17" hidden="1">
      <c r="A1703" t="s">
        <v>455</v>
      </c>
      <c r="B1703" t="s">
        <v>456</v>
      </c>
      <c r="C1703" t="s">
        <v>457</v>
      </c>
      <c r="D1703" t="s">
        <v>1000</v>
      </c>
      <c r="E1703" t="s">
        <v>39</v>
      </c>
      <c r="F1703" t="s">
        <v>459</v>
      </c>
      <c r="G1703" t="s">
        <v>496</v>
      </c>
      <c r="H1703" t="s">
        <v>617</v>
      </c>
      <c r="I1703" t="s">
        <v>41</v>
      </c>
      <c r="J1703" t="s">
        <v>217</v>
      </c>
      <c r="K1703">
        <v>1.23E-2</v>
      </c>
      <c r="L1703" t="s">
        <v>461</v>
      </c>
      <c r="O1703" t="s">
        <v>462</v>
      </c>
      <c r="Q1703" t="str">
        <f>IFERROR(VLOOKUP($J$2:$J$12502,Pollutant_mapping!$A$2:$B$9,2, FALSE),"")</f>
        <v/>
      </c>
    </row>
    <row r="1704" spans="1:17" hidden="1">
      <c r="A1704" t="s">
        <v>455</v>
      </c>
      <c r="B1704" t="s">
        <v>456</v>
      </c>
      <c r="C1704" t="s">
        <v>457</v>
      </c>
      <c r="D1704" t="s">
        <v>1004</v>
      </c>
      <c r="E1704" t="s">
        <v>39</v>
      </c>
      <c r="F1704" t="s">
        <v>459</v>
      </c>
      <c r="G1704" t="s">
        <v>496</v>
      </c>
      <c r="H1704" t="s">
        <v>621</v>
      </c>
      <c r="I1704" t="s">
        <v>41</v>
      </c>
      <c r="J1704" t="s">
        <v>217</v>
      </c>
      <c r="K1704">
        <v>1.23E-2</v>
      </c>
      <c r="L1704" t="s">
        <v>461</v>
      </c>
      <c r="O1704" t="s">
        <v>462</v>
      </c>
      <c r="Q1704" t="str">
        <f>IFERROR(VLOOKUP($J$2:$J$12502,Pollutant_mapping!$A$2:$B$9,2, FALSE),"")</f>
        <v/>
      </c>
    </row>
    <row r="1705" spans="1:17" hidden="1">
      <c r="A1705" t="s">
        <v>455</v>
      </c>
      <c r="B1705" t="s">
        <v>456</v>
      </c>
      <c r="C1705" t="s">
        <v>457</v>
      </c>
      <c r="D1705" t="s">
        <v>1005</v>
      </c>
      <c r="E1705" t="s">
        <v>39</v>
      </c>
      <c r="F1705" t="s">
        <v>459</v>
      </c>
      <c r="G1705" t="s">
        <v>496</v>
      </c>
      <c r="H1705" t="s">
        <v>623</v>
      </c>
      <c r="I1705" t="s">
        <v>41</v>
      </c>
      <c r="J1705" t="s">
        <v>217</v>
      </c>
      <c r="K1705">
        <v>1.23E-2</v>
      </c>
      <c r="L1705" t="s">
        <v>461</v>
      </c>
      <c r="O1705" t="s">
        <v>462</v>
      </c>
      <c r="Q1705" t="str">
        <f>IFERROR(VLOOKUP($J$2:$J$12502,Pollutant_mapping!$A$2:$B$9,2, FALSE),"")</f>
        <v/>
      </c>
    </row>
    <row r="1706" spans="1:17" hidden="1">
      <c r="A1706" t="s">
        <v>455</v>
      </c>
      <c r="B1706" t="s">
        <v>456</v>
      </c>
      <c r="C1706" t="s">
        <v>457</v>
      </c>
      <c r="D1706" t="s">
        <v>1006</v>
      </c>
      <c r="E1706" t="s">
        <v>39</v>
      </c>
      <c r="F1706" t="s">
        <v>459</v>
      </c>
      <c r="G1706" t="s">
        <v>496</v>
      </c>
      <c r="H1706" t="s">
        <v>625</v>
      </c>
      <c r="I1706" t="s">
        <v>41</v>
      </c>
      <c r="J1706" t="s">
        <v>217</v>
      </c>
      <c r="K1706">
        <v>1.23E-2</v>
      </c>
      <c r="L1706" t="s">
        <v>461</v>
      </c>
      <c r="O1706" t="s">
        <v>462</v>
      </c>
      <c r="Q1706" t="str">
        <f>IFERROR(VLOOKUP($J$2:$J$12502,Pollutant_mapping!$A$2:$B$9,2, FALSE),"")</f>
        <v/>
      </c>
    </row>
    <row r="1707" spans="1:17" hidden="1">
      <c r="A1707" t="s">
        <v>455</v>
      </c>
      <c r="B1707" t="s">
        <v>456</v>
      </c>
      <c r="C1707" t="s">
        <v>457</v>
      </c>
      <c r="D1707" t="s">
        <v>1007</v>
      </c>
      <c r="E1707" t="s">
        <v>39</v>
      </c>
      <c r="F1707" t="s">
        <v>459</v>
      </c>
      <c r="G1707" t="s">
        <v>496</v>
      </c>
      <c r="H1707" t="s">
        <v>627</v>
      </c>
      <c r="I1707" t="s">
        <v>41</v>
      </c>
      <c r="J1707" t="s">
        <v>217</v>
      </c>
      <c r="K1707">
        <v>1.23E-2</v>
      </c>
      <c r="L1707" t="s">
        <v>461</v>
      </c>
      <c r="O1707" t="s">
        <v>462</v>
      </c>
      <c r="Q1707" t="str">
        <f>IFERROR(VLOOKUP($J$2:$J$12502,Pollutant_mapping!$A$2:$B$9,2, FALSE),"")</f>
        <v/>
      </c>
    </row>
    <row r="1708" spans="1:17" hidden="1">
      <c r="A1708" t="s">
        <v>455</v>
      </c>
      <c r="B1708" t="s">
        <v>456</v>
      </c>
      <c r="C1708" t="s">
        <v>457</v>
      </c>
      <c r="D1708" t="s">
        <v>1016</v>
      </c>
      <c r="E1708" t="s">
        <v>39</v>
      </c>
      <c r="F1708" t="s">
        <v>459</v>
      </c>
      <c r="G1708" t="s">
        <v>496</v>
      </c>
      <c r="H1708" t="s">
        <v>637</v>
      </c>
      <c r="I1708" t="s">
        <v>41</v>
      </c>
      <c r="J1708" t="s">
        <v>217</v>
      </c>
      <c r="K1708">
        <v>1.23E-2</v>
      </c>
      <c r="L1708" t="s">
        <v>461</v>
      </c>
      <c r="O1708" t="s">
        <v>462</v>
      </c>
      <c r="Q1708" t="str">
        <f>IFERROR(VLOOKUP($J$2:$J$12502,Pollutant_mapping!$A$2:$B$9,2, FALSE),"")</f>
        <v/>
      </c>
    </row>
    <row r="1709" spans="1:17" hidden="1">
      <c r="A1709" t="s">
        <v>455</v>
      </c>
      <c r="B1709" t="s">
        <v>456</v>
      </c>
      <c r="C1709" t="s">
        <v>457</v>
      </c>
      <c r="D1709" t="s">
        <v>1017</v>
      </c>
      <c r="E1709" t="s">
        <v>39</v>
      </c>
      <c r="F1709" t="s">
        <v>459</v>
      </c>
      <c r="G1709" t="s">
        <v>496</v>
      </c>
      <c r="H1709" t="s">
        <v>639</v>
      </c>
      <c r="I1709" t="s">
        <v>41</v>
      </c>
      <c r="J1709" t="s">
        <v>217</v>
      </c>
      <c r="K1709">
        <v>1.23E-2</v>
      </c>
      <c r="L1709" t="s">
        <v>461</v>
      </c>
      <c r="O1709" t="s">
        <v>462</v>
      </c>
      <c r="Q1709" t="str">
        <f>IFERROR(VLOOKUP($J$2:$J$12502,Pollutant_mapping!$A$2:$B$9,2, FALSE),"")</f>
        <v/>
      </c>
    </row>
    <row r="1710" spans="1:17" hidden="1">
      <c r="A1710" t="s">
        <v>455</v>
      </c>
      <c r="B1710" t="s">
        <v>456</v>
      </c>
      <c r="C1710" t="s">
        <v>457</v>
      </c>
      <c r="D1710" t="s">
        <v>1018</v>
      </c>
      <c r="E1710" t="s">
        <v>39</v>
      </c>
      <c r="F1710" t="s">
        <v>459</v>
      </c>
      <c r="G1710" t="s">
        <v>496</v>
      </c>
      <c r="H1710" t="s">
        <v>641</v>
      </c>
      <c r="I1710" t="s">
        <v>41</v>
      </c>
      <c r="J1710" t="s">
        <v>217</v>
      </c>
      <c r="K1710">
        <v>1.23E-2</v>
      </c>
      <c r="L1710" t="s">
        <v>461</v>
      </c>
      <c r="O1710" t="s">
        <v>462</v>
      </c>
      <c r="Q1710" t="str">
        <f>IFERROR(VLOOKUP($J$2:$J$12502,Pollutant_mapping!$A$2:$B$9,2, FALSE),"")</f>
        <v/>
      </c>
    </row>
    <row r="1711" spans="1:17" hidden="1">
      <c r="A1711" t="s">
        <v>455</v>
      </c>
      <c r="B1711" t="s">
        <v>456</v>
      </c>
      <c r="C1711" t="s">
        <v>457</v>
      </c>
      <c r="D1711" t="s">
        <v>1019</v>
      </c>
      <c r="E1711" t="s">
        <v>39</v>
      </c>
      <c r="F1711" t="s">
        <v>459</v>
      </c>
      <c r="G1711" t="s">
        <v>496</v>
      </c>
      <c r="H1711" t="s">
        <v>643</v>
      </c>
      <c r="I1711" t="s">
        <v>41</v>
      </c>
      <c r="J1711" t="s">
        <v>217</v>
      </c>
      <c r="K1711">
        <v>1.23E-2</v>
      </c>
      <c r="L1711" t="s">
        <v>461</v>
      </c>
      <c r="O1711" t="s">
        <v>462</v>
      </c>
      <c r="Q1711" t="str">
        <f>IFERROR(VLOOKUP($J$2:$J$12502,Pollutant_mapping!$A$2:$B$9,2, FALSE),"")</f>
        <v/>
      </c>
    </row>
    <row r="1712" spans="1:17" hidden="1">
      <c r="A1712" t="s">
        <v>471</v>
      </c>
      <c r="C1712" t="s">
        <v>472</v>
      </c>
      <c r="D1712" t="s">
        <v>862</v>
      </c>
      <c r="E1712" t="s">
        <v>39</v>
      </c>
      <c r="F1712" t="s">
        <v>474</v>
      </c>
      <c r="G1712" t="s">
        <v>496</v>
      </c>
      <c r="H1712" t="s">
        <v>577</v>
      </c>
      <c r="I1712" t="s">
        <v>41</v>
      </c>
      <c r="J1712" t="s">
        <v>477</v>
      </c>
      <c r="K1712">
        <v>1.2999999999999999E-2</v>
      </c>
      <c r="L1712" t="s">
        <v>461</v>
      </c>
      <c r="O1712" t="s">
        <v>462</v>
      </c>
      <c r="Q1712" t="str">
        <f>IFERROR(VLOOKUP($J$2:$J$12502,Pollutant_mapping!$A$2:$B$9,2, FALSE),"")</f>
        <v/>
      </c>
    </row>
    <row r="1713" spans="1:17" hidden="1">
      <c r="A1713" t="s">
        <v>455</v>
      </c>
      <c r="B1713" t="s">
        <v>456</v>
      </c>
      <c r="C1713" t="s">
        <v>457</v>
      </c>
      <c r="D1713" t="s">
        <v>956</v>
      </c>
      <c r="E1713" t="s">
        <v>39</v>
      </c>
      <c r="F1713" t="s">
        <v>459</v>
      </c>
      <c r="G1713" t="s">
        <v>496</v>
      </c>
      <c r="H1713" t="s">
        <v>957</v>
      </c>
      <c r="I1713" t="s">
        <v>41</v>
      </c>
      <c r="J1713" t="s">
        <v>179</v>
      </c>
      <c r="K1713">
        <v>1.2999999999999999E-2</v>
      </c>
      <c r="L1713" t="s">
        <v>461</v>
      </c>
      <c r="O1713" t="s">
        <v>462</v>
      </c>
      <c r="P1713" t="s">
        <v>1029</v>
      </c>
      <c r="Q1713" t="str">
        <f>IFERROR(VLOOKUP($J$2:$J$12502,Pollutant_mapping!$A$2:$B$9,2, FALSE),"")</f>
        <v>NOx</v>
      </c>
    </row>
    <row r="1714" spans="1:17" hidden="1">
      <c r="A1714" t="s">
        <v>455</v>
      </c>
      <c r="B1714" t="s">
        <v>456</v>
      </c>
      <c r="C1714" t="s">
        <v>457</v>
      </c>
      <c r="D1714" t="s">
        <v>958</v>
      </c>
      <c r="E1714" t="s">
        <v>39</v>
      </c>
      <c r="F1714" t="s">
        <v>459</v>
      </c>
      <c r="G1714" t="s">
        <v>496</v>
      </c>
      <c r="H1714" t="s">
        <v>959</v>
      </c>
      <c r="I1714" t="s">
        <v>41</v>
      </c>
      <c r="J1714" t="s">
        <v>179</v>
      </c>
      <c r="K1714">
        <v>1.2999999999999999E-2</v>
      </c>
      <c r="L1714" t="s">
        <v>461</v>
      </c>
      <c r="O1714" t="s">
        <v>462</v>
      </c>
      <c r="P1714" t="s">
        <v>1029</v>
      </c>
      <c r="Q1714" t="str">
        <f>IFERROR(VLOOKUP($J$2:$J$12502,Pollutant_mapping!$A$2:$B$9,2, FALSE),"")</f>
        <v>NOx</v>
      </c>
    </row>
    <row r="1715" spans="1:17" hidden="1">
      <c r="A1715" t="s">
        <v>455</v>
      </c>
      <c r="B1715" t="s">
        <v>456</v>
      </c>
      <c r="C1715" t="s">
        <v>457</v>
      </c>
      <c r="D1715" t="s">
        <v>960</v>
      </c>
      <c r="E1715" t="s">
        <v>39</v>
      </c>
      <c r="F1715" t="s">
        <v>459</v>
      </c>
      <c r="G1715" t="s">
        <v>496</v>
      </c>
      <c r="H1715" t="s">
        <v>961</v>
      </c>
      <c r="I1715" t="s">
        <v>41</v>
      </c>
      <c r="J1715" t="s">
        <v>179</v>
      </c>
      <c r="K1715">
        <v>1.2999999999999999E-2</v>
      </c>
      <c r="L1715" t="s">
        <v>461</v>
      </c>
      <c r="O1715" t="s">
        <v>462</v>
      </c>
      <c r="P1715" t="s">
        <v>1029</v>
      </c>
      <c r="Q1715" t="str">
        <f>IFERROR(VLOOKUP($J$2:$J$12502,Pollutant_mapping!$A$2:$B$9,2, FALSE),"")</f>
        <v>NOx</v>
      </c>
    </row>
    <row r="1716" spans="1:17" hidden="1">
      <c r="A1716" t="s">
        <v>455</v>
      </c>
      <c r="B1716" t="s">
        <v>456</v>
      </c>
      <c r="C1716" t="s">
        <v>457</v>
      </c>
      <c r="D1716" t="s">
        <v>936</v>
      </c>
      <c r="E1716" t="s">
        <v>39</v>
      </c>
      <c r="F1716" t="s">
        <v>459</v>
      </c>
      <c r="G1716" t="s">
        <v>475</v>
      </c>
      <c r="H1716" t="s">
        <v>798</v>
      </c>
      <c r="I1716" t="s">
        <v>41</v>
      </c>
      <c r="J1716" t="s">
        <v>54</v>
      </c>
      <c r="K1716">
        <v>1.4E-2</v>
      </c>
      <c r="L1716" t="s">
        <v>461</v>
      </c>
      <c r="O1716" t="s">
        <v>462</v>
      </c>
      <c r="P1716" t="s">
        <v>475</v>
      </c>
      <c r="Q1716" t="str">
        <f>IFERROR(VLOOKUP($J$2:$J$12502,Pollutant_mapping!$A$2:$B$9,2, FALSE),"")</f>
        <v>VOC</v>
      </c>
    </row>
    <row r="1717" spans="1:17" hidden="1">
      <c r="A1717" t="s">
        <v>455</v>
      </c>
      <c r="B1717" t="s">
        <v>456</v>
      </c>
      <c r="C1717" t="s">
        <v>457</v>
      </c>
      <c r="D1717" t="s">
        <v>944</v>
      </c>
      <c r="E1717" t="s">
        <v>39</v>
      </c>
      <c r="F1717" t="s">
        <v>459</v>
      </c>
      <c r="G1717" t="s">
        <v>475</v>
      </c>
      <c r="H1717" t="s">
        <v>815</v>
      </c>
      <c r="I1717" t="s">
        <v>41</v>
      </c>
      <c r="J1717" t="s">
        <v>54</v>
      </c>
      <c r="K1717">
        <v>1.4E-2</v>
      </c>
      <c r="L1717" t="s">
        <v>461</v>
      </c>
      <c r="O1717" t="s">
        <v>462</v>
      </c>
      <c r="P1717" t="s">
        <v>475</v>
      </c>
      <c r="Q1717" t="str">
        <f>IFERROR(VLOOKUP($J$2:$J$12502,Pollutant_mapping!$A$2:$B$9,2, FALSE),"")</f>
        <v>VOC</v>
      </c>
    </row>
    <row r="1718" spans="1:17" hidden="1">
      <c r="A1718" t="s">
        <v>455</v>
      </c>
      <c r="B1718" t="s">
        <v>456</v>
      </c>
      <c r="C1718" t="s">
        <v>457</v>
      </c>
      <c r="D1718" t="s">
        <v>949</v>
      </c>
      <c r="E1718" t="s">
        <v>39</v>
      </c>
      <c r="F1718" t="s">
        <v>459</v>
      </c>
      <c r="G1718" t="s">
        <v>475</v>
      </c>
      <c r="H1718" t="s">
        <v>825</v>
      </c>
      <c r="I1718" t="s">
        <v>41</v>
      </c>
      <c r="J1718" t="s">
        <v>54</v>
      </c>
      <c r="K1718">
        <v>1.4E-2</v>
      </c>
      <c r="L1718" t="s">
        <v>461</v>
      </c>
      <c r="O1718" t="s">
        <v>462</v>
      </c>
      <c r="P1718" t="s">
        <v>475</v>
      </c>
      <c r="Q1718" t="str">
        <f>IFERROR(VLOOKUP($J$2:$J$12502,Pollutant_mapping!$A$2:$B$9,2, FALSE),"")</f>
        <v>VOC</v>
      </c>
    </row>
    <row r="1719" spans="1:17" hidden="1">
      <c r="A1719" t="s">
        <v>483</v>
      </c>
      <c r="C1719" t="s">
        <v>484</v>
      </c>
      <c r="D1719" t="s">
        <v>876</v>
      </c>
      <c r="E1719" t="s">
        <v>39</v>
      </c>
      <c r="F1719" t="s">
        <v>649</v>
      </c>
      <c r="G1719" t="s">
        <v>475</v>
      </c>
      <c r="H1719" t="s">
        <v>702</v>
      </c>
      <c r="I1719" t="s">
        <v>41</v>
      </c>
      <c r="J1719" t="s">
        <v>477</v>
      </c>
      <c r="K1719">
        <v>1.7000000000000001E-2</v>
      </c>
      <c r="L1719" t="s">
        <v>461</v>
      </c>
      <c r="O1719" t="s">
        <v>462</v>
      </c>
      <c r="Q1719" t="str">
        <f>IFERROR(VLOOKUP($J$2:$J$12502,Pollutant_mapping!$A$2:$B$9,2, FALSE),"")</f>
        <v/>
      </c>
    </row>
    <row r="1720" spans="1:17" hidden="1">
      <c r="A1720" t="s">
        <v>483</v>
      </c>
      <c r="C1720" t="s">
        <v>484</v>
      </c>
      <c r="D1720" t="s">
        <v>877</v>
      </c>
      <c r="E1720" t="s">
        <v>39</v>
      </c>
      <c r="F1720" t="s">
        <v>649</v>
      </c>
      <c r="G1720" t="s">
        <v>475</v>
      </c>
      <c r="H1720" t="s">
        <v>704</v>
      </c>
      <c r="I1720" t="s">
        <v>41</v>
      </c>
      <c r="J1720" t="s">
        <v>477</v>
      </c>
      <c r="K1720">
        <v>1.7000000000000001E-2</v>
      </c>
      <c r="L1720" t="s">
        <v>461</v>
      </c>
      <c r="O1720" t="s">
        <v>462</v>
      </c>
      <c r="Q1720" t="str">
        <f>IFERROR(VLOOKUP($J$2:$J$12502,Pollutant_mapping!$A$2:$B$9,2, FALSE),"")</f>
        <v/>
      </c>
    </row>
    <row r="1721" spans="1:17" hidden="1">
      <c r="A1721" t="s">
        <v>483</v>
      </c>
      <c r="C1721" t="s">
        <v>484</v>
      </c>
      <c r="D1721" t="s">
        <v>906</v>
      </c>
      <c r="E1721" t="s">
        <v>39</v>
      </c>
      <c r="F1721" t="s">
        <v>649</v>
      </c>
      <c r="G1721" t="s">
        <v>475</v>
      </c>
      <c r="H1721" t="s">
        <v>714</v>
      </c>
      <c r="I1721" t="s">
        <v>41</v>
      </c>
      <c r="J1721" t="s">
        <v>477</v>
      </c>
      <c r="K1721">
        <v>1.7999999999999999E-2</v>
      </c>
      <c r="L1721" t="s">
        <v>461</v>
      </c>
      <c r="O1721" t="s">
        <v>462</v>
      </c>
      <c r="Q1721" t="str">
        <f>IFERROR(VLOOKUP($J$2:$J$12502,Pollutant_mapping!$A$2:$B$9,2, FALSE),"")</f>
        <v/>
      </c>
    </row>
    <row r="1722" spans="1:17" hidden="1">
      <c r="A1722" t="s">
        <v>455</v>
      </c>
      <c r="B1722" t="s">
        <v>456</v>
      </c>
      <c r="C1722" t="s">
        <v>457</v>
      </c>
      <c r="D1722" t="s">
        <v>962</v>
      </c>
      <c r="E1722" t="s">
        <v>39</v>
      </c>
      <c r="F1722" t="s">
        <v>459</v>
      </c>
      <c r="G1722" t="s">
        <v>297</v>
      </c>
      <c r="H1722" t="s">
        <v>464</v>
      </c>
      <c r="I1722" t="s">
        <v>41</v>
      </c>
      <c r="J1722" t="s">
        <v>477</v>
      </c>
      <c r="K1722">
        <v>0.02</v>
      </c>
      <c r="L1722" t="s">
        <v>461</v>
      </c>
      <c r="O1722" t="s">
        <v>462</v>
      </c>
      <c r="Q1722" t="str">
        <f>IFERROR(VLOOKUP($J$2:$J$12502,Pollutant_mapping!$A$2:$B$9,2, FALSE),"")</f>
        <v/>
      </c>
    </row>
    <row r="1723" spans="1:17" hidden="1">
      <c r="A1723" t="s">
        <v>455</v>
      </c>
      <c r="B1723" t="s">
        <v>456</v>
      </c>
      <c r="C1723" t="s">
        <v>457</v>
      </c>
      <c r="D1723" t="s">
        <v>943</v>
      </c>
      <c r="E1723" t="s">
        <v>39</v>
      </c>
      <c r="F1723" t="s">
        <v>459</v>
      </c>
      <c r="G1723" t="s">
        <v>475</v>
      </c>
      <c r="H1723" t="s">
        <v>813</v>
      </c>
      <c r="I1723" t="s">
        <v>41</v>
      </c>
      <c r="J1723" t="s">
        <v>54</v>
      </c>
      <c r="K1723">
        <v>0.02</v>
      </c>
      <c r="L1723" t="s">
        <v>461</v>
      </c>
      <c r="O1723" t="s">
        <v>462</v>
      </c>
      <c r="P1723" t="s">
        <v>475</v>
      </c>
      <c r="Q1723" t="str">
        <f>IFERROR(VLOOKUP($J$2:$J$12502,Pollutant_mapping!$A$2:$B$9,2, FALSE),"")</f>
        <v>VOC</v>
      </c>
    </row>
    <row r="1724" spans="1:17" hidden="1">
      <c r="A1724" t="s">
        <v>483</v>
      </c>
      <c r="B1724" t="s">
        <v>1030</v>
      </c>
      <c r="C1724" t="s">
        <v>484</v>
      </c>
      <c r="D1724" t="s">
        <v>909</v>
      </c>
      <c r="E1724" t="s">
        <v>39</v>
      </c>
      <c r="F1724" t="s">
        <v>486</v>
      </c>
      <c r="G1724" t="s">
        <v>475</v>
      </c>
      <c r="H1724" t="s">
        <v>770</v>
      </c>
      <c r="I1724" t="s">
        <v>41</v>
      </c>
      <c r="J1724" t="s">
        <v>54</v>
      </c>
      <c r="K1724">
        <v>2.1000000000000001E-2</v>
      </c>
      <c r="L1724" t="s">
        <v>461</v>
      </c>
      <c r="O1724" t="s">
        <v>462</v>
      </c>
      <c r="Q1724" t="str">
        <f>IFERROR(VLOOKUP($J$2:$J$12502,Pollutant_mapping!$A$2:$B$9,2, FALSE),"")</f>
        <v>VOC</v>
      </c>
    </row>
    <row r="1725" spans="1:17" hidden="1">
      <c r="A1725" t="s">
        <v>483</v>
      </c>
      <c r="B1725" t="s">
        <v>1030</v>
      </c>
      <c r="C1725" t="s">
        <v>484</v>
      </c>
      <c r="D1725" t="s">
        <v>910</v>
      </c>
      <c r="E1725" t="s">
        <v>39</v>
      </c>
      <c r="F1725" t="s">
        <v>486</v>
      </c>
      <c r="G1725" t="s">
        <v>475</v>
      </c>
      <c r="H1725" t="s">
        <v>772</v>
      </c>
      <c r="I1725" t="s">
        <v>41</v>
      </c>
      <c r="J1725" t="s">
        <v>54</v>
      </c>
      <c r="K1725">
        <v>2.1000000000000001E-2</v>
      </c>
      <c r="L1725" t="s">
        <v>461</v>
      </c>
      <c r="O1725" t="s">
        <v>462</v>
      </c>
      <c r="Q1725" t="str">
        <f>IFERROR(VLOOKUP($J$2:$J$12502,Pollutant_mapping!$A$2:$B$9,2, FALSE),"")</f>
        <v>VOC</v>
      </c>
    </row>
    <row r="1726" spans="1:17" hidden="1">
      <c r="A1726" t="s">
        <v>483</v>
      </c>
      <c r="B1726" t="s">
        <v>1030</v>
      </c>
      <c r="C1726" t="s">
        <v>484</v>
      </c>
      <c r="D1726" t="s">
        <v>911</v>
      </c>
      <c r="E1726" t="s">
        <v>39</v>
      </c>
      <c r="F1726" t="s">
        <v>486</v>
      </c>
      <c r="G1726" t="s">
        <v>475</v>
      </c>
      <c r="H1726" t="s">
        <v>912</v>
      </c>
      <c r="I1726" t="s">
        <v>41</v>
      </c>
      <c r="J1726" t="s">
        <v>54</v>
      </c>
      <c r="K1726">
        <v>2.1000000000000001E-2</v>
      </c>
      <c r="L1726" t="s">
        <v>461</v>
      </c>
      <c r="O1726" t="s">
        <v>462</v>
      </c>
      <c r="Q1726" t="str">
        <f>IFERROR(VLOOKUP($J$2:$J$12502,Pollutant_mapping!$A$2:$B$9,2, FALSE),"")</f>
        <v>VOC</v>
      </c>
    </row>
    <row r="1727" spans="1:17" hidden="1">
      <c r="A1727" t="s">
        <v>483</v>
      </c>
      <c r="B1727" t="s">
        <v>1030</v>
      </c>
      <c r="C1727" t="s">
        <v>484</v>
      </c>
      <c r="D1727" t="s">
        <v>911</v>
      </c>
      <c r="E1727" t="s">
        <v>39</v>
      </c>
      <c r="F1727" t="s">
        <v>486</v>
      </c>
      <c r="G1727" t="s">
        <v>475</v>
      </c>
      <c r="H1727" t="s">
        <v>913</v>
      </c>
      <c r="I1727" t="s">
        <v>41</v>
      </c>
      <c r="J1727" t="s">
        <v>54</v>
      </c>
      <c r="K1727">
        <v>2.1000000000000001E-2</v>
      </c>
      <c r="L1727" t="s">
        <v>461</v>
      </c>
      <c r="O1727" t="s">
        <v>462</v>
      </c>
      <c r="Q1727" t="str">
        <f>IFERROR(VLOOKUP($J$2:$J$12502,Pollutant_mapping!$A$2:$B$9,2, FALSE),"")</f>
        <v>VOC</v>
      </c>
    </row>
    <row r="1728" spans="1:17" hidden="1">
      <c r="A1728" t="s">
        <v>483</v>
      </c>
      <c r="B1728" t="s">
        <v>1030</v>
      </c>
      <c r="C1728" t="s">
        <v>484</v>
      </c>
      <c r="D1728" t="s">
        <v>921</v>
      </c>
      <c r="E1728" t="s">
        <v>39</v>
      </c>
      <c r="F1728" t="s">
        <v>486</v>
      </c>
      <c r="G1728" t="s">
        <v>475</v>
      </c>
      <c r="H1728" t="s">
        <v>784</v>
      </c>
      <c r="I1728" t="s">
        <v>41</v>
      </c>
      <c r="J1728" t="s">
        <v>54</v>
      </c>
      <c r="K1728">
        <v>2.1999999999999999E-2</v>
      </c>
      <c r="L1728" t="s">
        <v>461</v>
      </c>
      <c r="O1728" t="s">
        <v>462</v>
      </c>
      <c r="P1728" t="s">
        <v>178</v>
      </c>
      <c r="Q1728" t="str">
        <f>IFERROR(VLOOKUP($J$2:$J$12502,Pollutant_mapping!$A$2:$B$9,2, FALSE),"")</f>
        <v>VOC</v>
      </c>
    </row>
    <row r="1729" spans="1:17" hidden="1">
      <c r="A1729" t="s">
        <v>483</v>
      </c>
      <c r="B1729" t="s">
        <v>1030</v>
      </c>
      <c r="C1729" t="s">
        <v>484</v>
      </c>
      <c r="D1729" t="s">
        <v>922</v>
      </c>
      <c r="E1729" t="s">
        <v>39</v>
      </c>
      <c r="F1729" t="s">
        <v>486</v>
      </c>
      <c r="G1729" t="s">
        <v>475</v>
      </c>
      <c r="H1729" t="s">
        <v>786</v>
      </c>
      <c r="I1729" t="s">
        <v>41</v>
      </c>
      <c r="J1729" t="s">
        <v>54</v>
      </c>
      <c r="K1729">
        <v>2.1999999999999999E-2</v>
      </c>
      <c r="L1729" t="s">
        <v>461</v>
      </c>
      <c r="O1729" t="s">
        <v>462</v>
      </c>
      <c r="P1729" t="s">
        <v>178</v>
      </c>
      <c r="Q1729" t="str">
        <f>IFERROR(VLOOKUP($J$2:$J$12502,Pollutant_mapping!$A$2:$B$9,2, FALSE),"")</f>
        <v>VOC</v>
      </c>
    </row>
    <row r="1730" spans="1:17" hidden="1">
      <c r="A1730" t="s">
        <v>471</v>
      </c>
      <c r="C1730" t="s">
        <v>472</v>
      </c>
      <c r="D1730" t="s">
        <v>859</v>
      </c>
      <c r="E1730" t="s">
        <v>39</v>
      </c>
      <c r="F1730" t="s">
        <v>474</v>
      </c>
      <c r="G1730" t="s">
        <v>496</v>
      </c>
      <c r="H1730" t="s">
        <v>571</v>
      </c>
      <c r="I1730" t="s">
        <v>41</v>
      </c>
      <c r="J1730" t="s">
        <v>477</v>
      </c>
      <c r="K1730">
        <v>2.5000000000000001E-2</v>
      </c>
      <c r="L1730" t="s">
        <v>461</v>
      </c>
      <c r="O1730" t="s">
        <v>462</v>
      </c>
      <c r="Q1730" t="str">
        <f>IFERROR(VLOOKUP($J$2:$J$12502,Pollutant_mapping!$A$2:$B$9,2, FALSE),"")</f>
        <v/>
      </c>
    </row>
    <row r="1731" spans="1:17" hidden="1">
      <c r="A1731" t="s">
        <v>471</v>
      </c>
      <c r="C1731" t="s">
        <v>472</v>
      </c>
      <c r="D1731" t="s">
        <v>860</v>
      </c>
      <c r="E1731" t="s">
        <v>39</v>
      </c>
      <c r="F1731" t="s">
        <v>474</v>
      </c>
      <c r="G1731" t="s">
        <v>496</v>
      </c>
      <c r="H1731" t="s">
        <v>573</v>
      </c>
      <c r="I1731" t="s">
        <v>41</v>
      </c>
      <c r="J1731" t="s">
        <v>477</v>
      </c>
      <c r="K1731">
        <v>2.5000000000000001E-2</v>
      </c>
      <c r="L1731" t="s">
        <v>461</v>
      </c>
      <c r="O1731" t="s">
        <v>462</v>
      </c>
      <c r="Q1731" t="str">
        <f>IFERROR(VLOOKUP($J$2:$J$12502,Pollutant_mapping!$A$2:$B$9,2, FALSE),"")</f>
        <v/>
      </c>
    </row>
    <row r="1732" spans="1:17" hidden="1">
      <c r="A1732" t="s">
        <v>471</v>
      </c>
      <c r="C1732" t="s">
        <v>472</v>
      </c>
      <c r="D1732" t="s">
        <v>861</v>
      </c>
      <c r="E1732" t="s">
        <v>39</v>
      </c>
      <c r="F1732" t="s">
        <v>474</v>
      </c>
      <c r="G1732" t="s">
        <v>496</v>
      </c>
      <c r="H1732" t="s">
        <v>575</v>
      </c>
      <c r="I1732" t="s">
        <v>41</v>
      </c>
      <c r="J1732" t="s">
        <v>477</v>
      </c>
      <c r="K1732">
        <v>2.8000000000000001E-2</v>
      </c>
      <c r="L1732" t="s">
        <v>461</v>
      </c>
      <c r="O1732" t="s">
        <v>462</v>
      </c>
      <c r="Q1732" t="str">
        <f>IFERROR(VLOOKUP($J$2:$J$12502,Pollutant_mapping!$A$2:$B$9,2, FALSE),"")</f>
        <v/>
      </c>
    </row>
    <row r="1733" spans="1:17">
      <c r="A1733" t="s">
        <v>491</v>
      </c>
      <c r="B1733" t="s">
        <v>492</v>
      </c>
      <c r="C1733" t="s">
        <v>493</v>
      </c>
      <c r="D1733" t="s">
        <v>689</v>
      </c>
      <c r="E1733" t="s">
        <v>39</v>
      </c>
      <c r="F1733" t="s">
        <v>546</v>
      </c>
      <c r="G1733" t="s">
        <v>547</v>
      </c>
      <c r="H1733" t="s">
        <v>690</v>
      </c>
      <c r="I1733" t="s">
        <v>41</v>
      </c>
      <c r="J1733" t="s">
        <v>179</v>
      </c>
      <c r="K1733">
        <v>2.8000000000000001E-2</v>
      </c>
      <c r="L1733" t="s">
        <v>461</v>
      </c>
      <c r="O1733" t="s">
        <v>462</v>
      </c>
      <c r="Q1733" t="str">
        <f>IFERROR(VLOOKUP($J$2:$J$12502,Pollutant_mapping!$A$2:$B$9,2, FALSE),"")</f>
        <v>NOx</v>
      </c>
    </row>
    <row r="1734" spans="1:17" hidden="1">
      <c r="A1734" t="s">
        <v>483</v>
      </c>
      <c r="C1734" t="s">
        <v>484</v>
      </c>
      <c r="D1734" t="s">
        <v>919</v>
      </c>
      <c r="E1734" t="s">
        <v>39</v>
      </c>
      <c r="F1734" t="s">
        <v>486</v>
      </c>
      <c r="G1734" t="s">
        <v>475</v>
      </c>
      <c r="H1734" t="s">
        <v>762</v>
      </c>
      <c r="I1734" t="s">
        <v>41</v>
      </c>
      <c r="J1734" t="s">
        <v>477</v>
      </c>
      <c r="K1734">
        <v>2.9000000000000001E-2</v>
      </c>
      <c r="L1734" t="s">
        <v>461</v>
      </c>
      <c r="O1734" t="s">
        <v>462</v>
      </c>
      <c r="Q1734" t="str">
        <f>IFERROR(VLOOKUP($J$2:$J$12502,Pollutant_mapping!$A$2:$B$9,2, FALSE),"")</f>
        <v/>
      </c>
    </row>
    <row r="1735" spans="1:17" hidden="1">
      <c r="A1735" t="s">
        <v>483</v>
      </c>
      <c r="C1735" t="s">
        <v>484</v>
      </c>
      <c r="D1735" t="s">
        <v>882</v>
      </c>
      <c r="E1735" t="s">
        <v>39</v>
      </c>
      <c r="F1735" t="s">
        <v>649</v>
      </c>
      <c r="G1735" t="s">
        <v>475</v>
      </c>
      <c r="H1735" t="s">
        <v>692</v>
      </c>
      <c r="I1735" t="s">
        <v>41</v>
      </c>
      <c r="J1735" t="s">
        <v>477</v>
      </c>
      <c r="K1735">
        <v>2.9000000000000001E-2</v>
      </c>
      <c r="L1735" t="s">
        <v>461</v>
      </c>
      <c r="O1735" t="s">
        <v>462</v>
      </c>
      <c r="Q1735" t="str">
        <f>IFERROR(VLOOKUP($J$2:$J$12502,Pollutant_mapping!$A$2:$B$9,2, FALSE),"")</f>
        <v/>
      </c>
    </row>
    <row r="1736" spans="1:17" hidden="1">
      <c r="A1736" t="s">
        <v>483</v>
      </c>
      <c r="C1736" t="s">
        <v>484</v>
      </c>
      <c r="D1736" t="s">
        <v>920</v>
      </c>
      <c r="E1736" t="s">
        <v>39</v>
      </c>
      <c r="F1736" t="s">
        <v>649</v>
      </c>
      <c r="G1736" t="s">
        <v>475</v>
      </c>
      <c r="H1736" t="s">
        <v>706</v>
      </c>
      <c r="I1736" t="s">
        <v>41</v>
      </c>
      <c r="J1736" t="s">
        <v>477</v>
      </c>
      <c r="K1736">
        <v>2.9000000000000001E-2</v>
      </c>
      <c r="L1736" t="s">
        <v>461</v>
      </c>
      <c r="O1736" t="s">
        <v>462</v>
      </c>
      <c r="Q1736" t="str">
        <f>IFERROR(VLOOKUP($J$2:$J$12502,Pollutant_mapping!$A$2:$B$9,2, FALSE),"")</f>
        <v/>
      </c>
    </row>
    <row r="1737" spans="1:17" hidden="1">
      <c r="A1737" t="s">
        <v>483</v>
      </c>
      <c r="C1737" t="s">
        <v>484</v>
      </c>
      <c r="D1737" t="s">
        <v>914</v>
      </c>
      <c r="E1737" t="s">
        <v>39</v>
      </c>
      <c r="F1737" t="s">
        <v>649</v>
      </c>
      <c r="G1737" t="s">
        <v>475</v>
      </c>
      <c r="H1737" t="s">
        <v>720</v>
      </c>
      <c r="I1737" t="s">
        <v>41</v>
      </c>
      <c r="J1737" t="s">
        <v>477</v>
      </c>
      <c r="K1737">
        <v>2.9000000000000001E-2</v>
      </c>
      <c r="L1737" t="s">
        <v>461</v>
      </c>
      <c r="O1737" t="s">
        <v>462</v>
      </c>
      <c r="Q1737" t="str">
        <f>IFERROR(VLOOKUP($J$2:$J$12502,Pollutant_mapping!$A$2:$B$9,2, FALSE),"")</f>
        <v/>
      </c>
    </row>
    <row r="1738" spans="1:17" hidden="1">
      <c r="A1738" t="s">
        <v>483</v>
      </c>
      <c r="C1738" t="s">
        <v>484</v>
      </c>
      <c r="D1738" t="s">
        <v>889</v>
      </c>
      <c r="E1738" t="s">
        <v>39</v>
      </c>
      <c r="F1738" t="s">
        <v>649</v>
      </c>
      <c r="G1738" t="s">
        <v>475</v>
      </c>
      <c r="H1738" t="s">
        <v>734</v>
      </c>
      <c r="I1738" t="s">
        <v>41</v>
      </c>
      <c r="J1738" t="s">
        <v>477</v>
      </c>
      <c r="K1738">
        <v>2.9000000000000001E-2</v>
      </c>
      <c r="L1738" t="s">
        <v>461</v>
      </c>
      <c r="O1738" t="s">
        <v>462</v>
      </c>
      <c r="Q1738" t="str">
        <f>IFERROR(VLOOKUP($J$2:$J$12502,Pollutant_mapping!$A$2:$B$9,2, FALSE),"")</f>
        <v/>
      </c>
    </row>
    <row r="1739" spans="1:17" hidden="1">
      <c r="A1739" t="s">
        <v>483</v>
      </c>
      <c r="C1739" t="s">
        <v>484</v>
      </c>
      <c r="D1739" t="s">
        <v>1022</v>
      </c>
      <c r="E1739" t="s">
        <v>39</v>
      </c>
      <c r="F1739" t="s">
        <v>486</v>
      </c>
      <c r="G1739" t="s">
        <v>475</v>
      </c>
      <c r="H1739" t="s">
        <v>776</v>
      </c>
      <c r="I1739" t="s">
        <v>41</v>
      </c>
      <c r="J1739" t="s">
        <v>477</v>
      </c>
      <c r="K1739">
        <v>2.9000000000000001E-2</v>
      </c>
      <c r="L1739" t="s">
        <v>461</v>
      </c>
      <c r="O1739" t="s">
        <v>462</v>
      </c>
      <c r="Q1739" t="str">
        <f>IFERROR(VLOOKUP($J$2:$J$12502,Pollutant_mapping!$A$2:$B$9,2, FALSE),"")</f>
        <v/>
      </c>
    </row>
    <row r="1740" spans="1:17" hidden="1">
      <c r="A1740" t="s">
        <v>471</v>
      </c>
      <c r="C1740" t="s">
        <v>472</v>
      </c>
      <c r="D1740" t="s">
        <v>861</v>
      </c>
      <c r="E1740" t="s">
        <v>39</v>
      </c>
      <c r="F1740" t="s">
        <v>474</v>
      </c>
      <c r="G1740" t="s">
        <v>496</v>
      </c>
      <c r="H1740" t="s">
        <v>575</v>
      </c>
      <c r="I1740" t="s">
        <v>41</v>
      </c>
      <c r="J1740" t="s">
        <v>217</v>
      </c>
      <c r="K1740">
        <v>3.0200000000000001E-2</v>
      </c>
      <c r="L1740" t="s">
        <v>461</v>
      </c>
      <c r="O1740" t="s">
        <v>462</v>
      </c>
      <c r="Q1740" t="str">
        <f>IFERROR(VLOOKUP($J$2:$J$12502,Pollutant_mapping!$A$2:$B$9,2, FALSE),"")</f>
        <v/>
      </c>
    </row>
    <row r="1741" spans="1:17" hidden="1">
      <c r="A1741" t="s">
        <v>471</v>
      </c>
      <c r="C1741" t="s">
        <v>472</v>
      </c>
      <c r="D1741" t="s">
        <v>862</v>
      </c>
      <c r="E1741" t="s">
        <v>39</v>
      </c>
      <c r="F1741" t="s">
        <v>474</v>
      </c>
      <c r="G1741" t="s">
        <v>496</v>
      </c>
      <c r="H1741" t="s">
        <v>577</v>
      </c>
      <c r="I1741" t="s">
        <v>41</v>
      </c>
      <c r="J1741" t="s">
        <v>217</v>
      </c>
      <c r="K1741">
        <v>3.0200000000000001E-2</v>
      </c>
      <c r="L1741" t="s">
        <v>461</v>
      </c>
      <c r="O1741" t="s">
        <v>462</v>
      </c>
      <c r="Q1741" t="str">
        <f>IFERROR(VLOOKUP($J$2:$J$12502,Pollutant_mapping!$A$2:$B$9,2, FALSE),"")</f>
        <v/>
      </c>
    </row>
    <row r="1742" spans="1:17" hidden="1">
      <c r="A1742" t="s">
        <v>483</v>
      </c>
      <c r="C1742" t="s">
        <v>484</v>
      </c>
      <c r="D1742" t="s">
        <v>892</v>
      </c>
      <c r="E1742" t="s">
        <v>39</v>
      </c>
      <c r="F1742" t="s">
        <v>649</v>
      </c>
      <c r="G1742" t="s">
        <v>475</v>
      </c>
      <c r="H1742" t="s">
        <v>732</v>
      </c>
      <c r="I1742" t="s">
        <v>41</v>
      </c>
      <c r="J1742" t="s">
        <v>477</v>
      </c>
      <c r="K1742">
        <v>3.2000000000000001E-2</v>
      </c>
      <c r="L1742" t="s">
        <v>461</v>
      </c>
      <c r="O1742" t="s">
        <v>462</v>
      </c>
      <c r="Q1742" t="str">
        <f>IFERROR(VLOOKUP($J$2:$J$12502,Pollutant_mapping!$A$2:$B$9,2, FALSE),"")</f>
        <v/>
      </c>
    </row>
    <row r="1743" spans="1:17" hidden="1">
      <c r="A1743" t="s">
        <v>483</v>
      </c>
      <c r="C1743" t="s">
        <v>484</v>
      </c>
      <c r="D1743" t="s">
        <v>922</v>
      </c>
      <c r="E1743" t="s">
        <v>39</v>
      </c>
      <c r="F1743" t="s">
        <v>486</v>
      </c>
      <c r="G1743" t="s">
        <v>475</v>
      </c>
      <c r="H1743" t="s">
        <v>786</v>
      </c>
      <c r="I1743" t="s">
        <v>41</v>
      </c>
      <c r="J1743" t="s">
        <v>477</v>
      </c>
      <c r="K1743">
        <v>3.2000000000000001E-2</v>
      </c>
      <c r="L1743" t="s">
        <v>461</v>
      </c>
      <c r="O1743" t="s">
        <v>462</v>
      </c>
      <c r="Q1743" t="str">
        <f>IFERROR(VLOOKUP($J$2:$J$12502,Pollutant_mapping!$A$2:$B$9,2, FALSE),"")</f>
        <v/>
      </c>
    </row>
    <row r="1744" spans="1:17" hidden="1">
      <c r="A1744" t="s">
        <v>455</v>
      </c>
      <c r="B1744" t="s">
        <v>456</v>
      </c>
      <c r="C1744" t="s">
        <v>457</v>
      </c>
      <c r="D1744" t="s">
        <v>956</v>
      </c>
      <c r="E1744" t="s">
        <v>39</v>
      </c>
      <c r="F1744" t="s">
        <v>459</v>
      </c>
      <c r="G1744" t="s">
        <v>496</v>
      </c>
      <c r="H1744" t="s">
        <v>957</v>
      </c>
      <c r="I1744" t="s">
        <v>41</v>
      </c>
      <c r="J1744" t="s">
        <v>217</v>
      </c>
      <c r="K1744">
        <v>3.27E-2</v>
      </c>
      <c r="L1744" t="s">
        <v>461</v>
      </c>
      <c r="O1744" t="s">
        <v>462</v>
      </c>
      <c r="Q1744" t="str">
        <f>IFERROR(VLOOKUP($J$2:$J$12502,Pollutant_mapping!$A$2:$B$9,2, FALSE),"")</f>
        <v/>
      </c>
    </row>
    <row r="1745" spans="1:17" hidden="1">
      <c r="A1745" t="s">
        <v>455</v>
      </c>
      <c r="B1745" t="s">
        <v>456</v>
      </c>
      <c r="C1745" t="s">
        <v>457</v>
      </c>
      <c r="D1745" t="s">
        <v>958</v>
      </c>
      <c r="E1745" t="s">
        <v>39</v>
      </c>
      <c r="F1745" t="s">
        <v>459</v>
      </c>
      <c r="G1745" t="s">
        <v>496</v>
      </c>
      <c r="H1745" t="s">
        <v>959</v>
      </c>
      <c r="I1745" t="s">
        <v>41</v>
      </c>
      <c r="J1745" t="s">
        <v>217</v>
      </c>
      <c r="K1745">
        <v>3.27E-2</v>
      </c>
      <c r="L1745" t="s">
        <v>461</v>
      </c>
      <c r="O1745" t="s">
        <v>462</v>
      </c>
      <c r="Q1745" t="str">
        <f>IFERROR(VLOOKUP($J$2:$J$12502,Pollutant_mapping!$A$2:$B$9,2, FALSE),"")</f>
        <v/>
      </c>
    </row>
    <row r="1746" spans="1:17" hidden="1">
      <c r="A1746" t="s">
        <v>455</v>
      </c>
      <c r="B1746" t="s">
        <v>456</v>
      </c>
      <c r="C1746" t="s">
        <v>457</v>
      </c>
      <c r="D1746" t="s">
        <v>960</v>
      </c>
      <c r="E1746" t="s">
        <v>39</v>
      </c>
      <c r="F1746" t="s">
        <v>459</v>
      </c>
      <c r="G1746" t="s">
        <v>496</v>
      </c>
      <c r="H1746" t="s">
        <v>961</v>
      </c>
      <c r="I1746" t="s">
        <v>41</v>
      </c>
      <c r="J1746" t="s">
        <v>217</v>
      </c>
      <c r="K1746">
        <v>3.2800000000000003E-2</v>
      </c>
      <c r="L1746" t="s">
        <v>461</v>
      </c>
      <c r="O1746" t="s">
        <v>462</v>
      </c>
      <c r="Q1746" t="str">
        <f>IFERROR(VLOOKUP($J$2:$J$12502,Pollutant_mapping!$A$2:$B$9,2, FALSE),"")</f>
        <v/>
      </c>
    </row>
    <row r="1747" spans="1:17" hidden="1">
      <c r="A1747" t="s">
        <v>483</v>
      </c>
      <c r="C1747" t="s">
        <v>484</v>
      </c>
      <c r="D1747" t="s">
        <v>911</v>
      </c>
      <c r="E1747" t="s">
        <v>39</v>
      </c>
      <c r="F1747" t="s">
        <v>486</v>
      </c>
      <c r="G1747" t="s">
        <v>475</v>
      </c>
      <c r="H1747" t="s">
        <v>912</v>
      </c>
      <c r="I1747" t="s">
        <v>41</v>
      </c>
      <c r="J1747" t="s">
        <v>477</v>
      </c>
      <c r="K1747">
        <v>3.3000000000000002E-2</v>
      </c>
      <c r="L1747" t="s">
        <v>461</v>
      </c>
      <c r="O1747" t="s">
        <v>462</v>
      </c>
      <c r="Q1747" t="str">
        <f>IFERROR(VLOOKUP($J$2:$J$12502,Pollutant_mapping!$A$2:$B$9,2, FALSE),"")</f>
        <v/>
      </c>
    </row>
    <row r="1748" spans="1:17" hidden="1">
      <c r="A1748" t="s">
        <v>483</v>
      </c>
      <c r="C1748" t="s">
        <v>484</v>
      </c>
      <c r="D1748" t="s">
        <v>911</v>
      </c>
      <c r="E1748" t="s">
        <v>39</v>
      </c>
      <c r="F1748" t="s">
        <v>486</v>
      </c>
      <c r="G1748" t="s">
        <v>475</v>
      </c>
      <c r="H1748" t="s">
        <v>913</v>
      </c>
      <c r="I1748" t="s">
        <v>41</v>
      </c>
      <c r="J1748" t="s">
        <v>477</v>
      </c>
      <c r="K1748">
        <v>3.3000000000000002E-2</v>
      </c>
      <c r="L1748" t="s">
        <v>461</v>
      </c>
      <c r="O1748" t="s">
        <v>462</v>
      </c>
      <c r="Q1748" t="str">
        <f>IFERROR(VLOOKUP($J$2:$J$12502,Pollutant_mapping!$A$2:$B$9,2, FALSE),"")</f>
        <v/>
      </c>
    </row>
    <row r="1749" spans="1:17" hidden="1">
      <c r="A1749" t="s">
        <v>483</v>
      </c>
      <c r="C1749" t="s">
        <v>484</v>
      </c>
      <c r="D1749" t="s">
        <v>885</v>
      </c>
      <c r="E1749" t="s">
        <v>39</v>
      </c>
      <c r="F1749" t="s">
        <v>649</v>
      </c>
      <c r="G1749" t="s">
        <v>475</v>
      </c>
      <c r="H1749" t="s">
        <v>746</v>
      </c>
      <c r="I1749" t="s">
        <v>41</v>
      </c>
      <c r="J1749" t="s">
        <v>477</v>
      </c>
      <c r="K1749">
        <v>3.3000000000000002E-2</v>
      </c>
      <c r="L1749" t="s">
        <v>461</v>
      </c>
      <c r="O1749" t="s">
        <v>462</v>
      </c>
      <c r="Q1749" t="str">
        <f>IFERROR(VLOOKUP($J$2:$J$12502,Pollutant_mapping!$A$2:$B$9,2, FALSE),"")</f>
        <v/>
      </c>
    </row>
    <row r="1750" spans="1:17" hidden="1">
      <c r="A1750" t="s">
        <v>455</v>
      </c>
      <c r="B1750" t="s">
        <v>456</v>
      </c>
      <c r="C1750" t="s">
        <v>457</v>
      </c>
      <c r="D1750" t="s">
        <v>930</v>
      </c>
      <c r="E1750" t="s">
        <v>39</v>
      </c>
      <c r="F1750" t="s">
        <v>459</v>
      </c>
      <c r="G1750" t="s">
        <v>487</v>
      </c>
      <c r="H1750" t="s">
        <v>931</v>
      </c>
      <c r="I1750" t="s">
        <v>41</v>
      </c>
      <c r="J1750" t="s">
        <v>217</v>
      </c>
      <c r="K1750">
        <v>3.3799999999999997E-2</v>
      </c>
      <c r="L1750" t="s">
        <v>461</v>
      </c>
      <c r="O1750" t="s">
        <v>462</v>
      </c>
      <c r="Q1750" t="str">
        <f>IFERROR(VLOOKUP($J$2:$J$12502,Pollutant_mapping!$A$2:$B$9,2, FALSE),"")</f>
        <v/>
      </c>
    </row>
    <row r="1751" spans="1:17" hidden="1">
      <c r="A1751" t="s">
        <v>455</v>
      </c>
      <c r="B1751" t="s">
        <v>456</v>
      </c>
      <c r="C1751" t="s">
        <v>457</v>
      </c>
      <c r="D1751" t="s">
        <v>930</v>
      </c>
      <c r="E1751" t="s">
        <v>39</v>
      </c>
      <c r="F1751" t="s">
        <v>459</v>
      </c>
      <c r="G1751" t="s">
        <v>487</v>
      </c>
      <c r="H1751" t="s">
        <v>932</v>
      </c>
      <c r="I1751" t="s">
        <v>41</v>
      </c>
      <c r="J1751" t="s">
        <v>217</v>
      </c>
      <c r="K1751">
        <v>3.3799999999999997E-2</v>
      </c>
      <c r="L1751" t="s">
        <v>461</v>
      </c>
      <c r="O1751" t="s">
        <v>462</v>
      </c>
      <c r="Q1751" t="str">
        <f>IFERROR(VLOOKUP($J$2:$J$12502,Pollutant_mapping!$A$2:$B$9,2, FALSE),"")</f>
        <v/>
      </c>
    </row>
    <row r="1752" spans="1:17" hidden="1">
      <c r="A1752" t="s">
        <v>455</v>
      </c>
      <c r="B1752" t="s">
        <v>456</v>
      </c>
      <c r="C1752" t="s">
        <v>457</v>
      </c>
      <c r="D1752" t="s">
        <v>964</v>
      </c>
      <c r="E1752" t="s">
        <v>39</v>
      </c>
      <c r="F1752" t="s">
        <v>459</v>
      </c>
      <c r="G1752" t="s">
        <v>297</v>
      </c>
      <c r="H1752" t="s">
        <v>468</v>
      </c>
      <c r="I1752" t="s">
        <v>41</v>
      </c>
      <c r="J1752" t="s">
        <v>217</v>
      </c>
      <c r="K1752">
        <v>3.3799999999999997E-2</v>
      </c>
      <c r="L1752" t="s">
        <v>461</v>
      </c>
      <c r="O1752" t="s">
        <v>462</v>
      </c>
      <c r="Q1752" t="str">
        <f>IFERROR(VLOOKUP($J$2:$J$12502,Pollutant_mapping!$A$2:$B$9,2, FALSE),"")</f>
        <v/>
      </c>
    </row>
    <row r="1753" spans="1:17" hidden="1">
      <c r="A1753" t="s">
        <v>455</v>
      </c>
      <c r="B1753" t="s">
        <v>456</v>
      </c>
      <c r="C1753" t="s">
        <v>457</v>
      </c>
      <c r="D1753" t="s">
        <v>965</v>
      </c>
      <c r="E1753" t="s">
        <v>39</v>
      </c>
      <c r="F1753" t="s">
        <v>459</v>
      </c>
      <c r="G1753" t="s">
        <v>297</v>
      </c>
      <c r="H1753" t="s">
        <v>470</v>
      </c>
      <c r="I1753" t="s">
        <v>41</v>
      </c>
      <c r="J1753" t="s">
        <v>217</v>
      </c>
      <c r="K1753">
        <v>3.3799999999999997E-2</v>
      </c>
      <c r="L1753" t="s">
        <v>461</v>
      </c>
      <c r="O1753" t="s">
        <v>462</v>
      </c>
      <c r="Q1753" t="str">
        <f>IFERROR(VLOOKUP($J$2:$J$12502,Pollutant_mapping!$A$2:$B$9,2, FALSE),"")</f>
        <v/>
      </c>
    </row>
    <row r="1754" spans="1:17" hidden="1">
      <c r="A1754" t="s">
        <v>455</v>
      </c>
      <c r="B1754" t="s">
        <v>456</v>
      </c>
      <c r="C1754" t="s">
        <v>457</v>
      </c>
      <c r="D1754" t="s">
        <v>966</v>
      </c>
      <c r="E1754" t="s">
        <v>39</v>
      </c>
      <c r="F1754" t="s">
        <v>459</v>
      </c>
      <c r="G1754" t="s">
        <v>297</v>
      </c>
      <c r="H1754" t="s">
        <v>967</v>
      </c>
      <c r="I1754" t="s">
        <v>41</v>
      </c>
      <c r="J1754" t="s">
        <v>217</v>
      </c>
      <c r="K1754">
        <v>3.3799999999999997E-2</v>
      </c>
      <c r="L1754" t="s">
        <v>461</v>
      </c>
      <c r="O1754" t="s">
        <v>462</v>
      </c>
      <c r="Q1754" t="str">
        <f>IFERROR(VLOOKUP($J$2:$J$12502,Pollutant_mapping!$A$2:$B$9,2, FALSE),"")</f>
        <v/>
      </c>
    </row>
    <row r="1755" spans="1:17" hidden="1">
      <c r="A1755" t="s">
        <v>455</v>
      </c>
      <c r="B1755" t="s">
        <v>456</v>
      </c>
      <c r="C1755" t="s">
        <v>457</v>
      </c>
      <c r="D1755" t="s">
        <v>968</v>
      </c>
      <c r="E1755" t="s">
        <v>39</v>
      </c>
      <c r="F1755" t="s">
        <v>459</v>
      </c>
      <c r="G1755" t="s">
        <v>297</v>
      </c>
      <c r="H1755" t="s">
        <v>969</v>
      </c>
      <c r="I1755" t="s">
        <v>41</v>
      </c>
      <c r="J1755" t="s">
        <v>217</v>
      </c>
      <c r="K1755">
        <v>3.3799999999999997E-2</v>
      </c>
      <c r="L1755" t="s">
        <v>461</v>
      </c>
      <c r="O1755" t="s">
        <v>462</v>
      </c>
      <c r="Q1755" t="str">
        <f>IFERROR(VLOOKUP($J$2:$J$12502,Pollutant_mapping!$A$2:$B$9,2, FALSE),"")</f>
        <v/>
      </c>
    </row>
    <row r="1756" spans="1:17" hidden="1">
      <c r="A1756" t="s">
        <v>455</v>
      </c>
      <c r="B1756" t="s">
        <v>456</v>
      </c>
      <c r="C1756" t="s">
        <v>457</v>
      </c>
      <c r="D1756" t="s">
        <v>954</v>
      </c>
      <c r="E1756" t="s">
        <v>39</v>
      </c>
      <c r="F1756" t="s">
        <v>459</v>
      </c>
      <c r="G1756" t="s">
        <v>562</v>
      </c>
      <c r="H1756" t="s">
        <v>955</v>
      </c>
      <c r="I1756" t="s">
        <v>41</v>
      </c>
      <c r="J1756" t="s">
        <v>217</v>
      </c>
      <c r="K1756">
        <v>3.39E-2</v>
      </c>
      <c r="L1756" t="s">
        <v>461</v>
      </c>
      <c r="O1756" t="s">
        <v>462</v>
      </c>
      <c r="Q1756" t="str">
        <f>IFERROR(VLOOKUP($J$2:$J$12502,Pollutant_mapping!$A$2:$B$9,2, FALSE),"")</f>
        <v/>
      </c>
    </row>
    <row r="1757" spans="1:17" hidden="1">
      <c r="A1757" t="s">
        <v>455</v>
      </c>
      <c r="B1757" t="s">
        <v>456</v>
      </c>
      <c r="C1757" t="s">
        <v>457</v>
      </c>
      <c r="D1757" t="s">
        <v>1003</v>
      </c>
      <c r="E1757" t="s">
        <v>39</v>
      </c>
      <c r="F1757" t="s">
        <v>459</v>
      </c>
      <c r="G1757" t="s">
        <v>496</v>
      </c>
      <c r="H1757" t="s">
        <v>619</v>
      </c>
      <c r="I1757" t="s">
        <v>41</v>
      </c>
      <c r="J1757" t="s">
        <v>217</v>
      </c>
      <c r="K1757">
        <v>3.39E-2</v>
      </c>
      <c r="L1757" t="s">
        <v>461</v>
      </c>
      <c r="O1757" t="s">
        <v>462</v>
      </c>
      <c r="Q1757" t="str">
        <f>IFERROR(VLOOKUP($J$2:$J$12502,Pollutant_mapping!$A$2:$B$9,2, FALSE),"")</f>
        <v/>
      </c>
    </row>
    <row r="1758" spans="1:17" hidden="1">
      <c r="A1758" t="s">
        <v>483</v>
      </c>
      <c r="C1758" t="s">
        <v>484</v>
      </c>
      <c r="D1758" t="s">
        <v>910</v>
      </c>
      <c r="E1758" t="s">
        <v>39</v>
      </c>
      <c r="F1758" t="s">
        <v>486</v>
      </c>
      <c r="G1758" t="s">
        <v>475</v>
      </c>
      <c r="H1758" t="s">
        <v>772</v>
      </c>
      <c r="I1758" t="s">
        <v>41</v>
      </c>
      <c r="J1758" t="s">
        <v>477</v>
      </c>
      <c r="K1758">
        <v>3.4000000000000002E-2</v>
      </c>
      <c r="L1758" t="s">
        <v>461</v>
      </c>
      <c r="O1758" t="s">
        <v>462</v>
      </c>
      <c r="Q1758" t="str">
        <f>IFERROR(VLOOKUP($J$2:$J$12502,Pollutant_mapping!$A$2:$B$9,2, FALSE),"")</f>
        <v/>
      </c>
    </row>
    <row r="1759" spans="1:17" hidden="1">
      <c r="A1759" t="s">
        <v>483</v>
      </c>
      <c r="C1759" t="s">
        <v>484</v>
      </c>
      <c r="D1759" t="s">
        <v>891</v>
      </c>
      <c r="E1759" t="s">
        <v>39</v>
      </c>
      <c r="F1759" t="s">
        <v>649</v>
      </c>
      <c r="G1759" t="s">
        <v>475</v>
      </c>
      <c r="H1759" t="s">
        <v>730</v>
      </c>
      <c r="I1759" t="s">
        <v>41</v>
      </c>
      <c r="J1759" t="s">
        <v>477</v>
      </c>
      <c r="K1759">
        <v>3.4000000000000002E-2</v>
      </c>
      <c r="L1759" t="s">
        <v>461</v>
      </c>
      <c r="O1759" t="s">
        <v>462</v>
      </c>
      <c r="Q1759" t="str">
        <f>IFERROR(VLOOKUP($J$2:$J$12502,Pollutant_mapping!$A$2:$B$9,2, FALSE),"")</f>
        <v/>
      </c>
    </row>
    <row r="1760" spans="1:17" hidden="1">
      <c r="A1760" t="s">
        <v>483</v>
      </c>
      <c r="C1760" t="s">
        <v>484</v>
      </c>
      <c r="D1760" t="s">
        <v>884</v>
      </c>
      <c r="E1760" t="s">
        <v>39</v>
      </c>
      <c r="F1760" t="s">
        <v>649</v>
      </c>
      <c r="G1760" t="s">
        <v>475</v>
      </c>
      <c r="H1760" t="s">
        <v>744</v>
      </c>
      <c r="I1760" t="s">
        <v>41</v>
      </c>
      <c r="J1760" t="s">
        <v>477</v>
      </c>
      <c r="K1760">
        <v>3.4000000000000002E-2</v>
      </c>
      <c r="L1760" t="s">
        <v>461</v>
      </c>
      <c r="O1760" t="s">
        <v>462</v>
      </c>
      <c r="Q1760" t="str">
        <f>IFERROR(VLOOKUP($J$2:$J$12502,Pollutant_mapping!$A$2:$B$9,2, FALSE),"")</f>
        <v/>
      </c>
    </row>
    <row r="1761" spans="1:17" hidden="1">
      <c r="A1761" t="s">
        <v>455</v>
      </c>
      <c r="B1761" t="s">
        <v>456</v>
      </c>
      <c r="C1761" t="s">
        <v>457</v>
      </c>
      <c r="D1761" t="s">
        <v>1015</v>
      </c>
      <c r="E1761" t="s">
        <v>39</v>
      </c>
      <c r="F1761" t="s">
        <v>459</v>
      </c>
      <c r="G1761" t="s">
        <v>496</v>
      </c>
      <c r="H1761" t="s">
        <v>635</v>
      </c>
      <c r="I1761" t="s">
        <v>41</v>
      </c>
      <c r="J1761" t="s">
        <v>217</v>
      </c>
      <c r="K1761">
        <v>3.4099999999999998E-2</v>
      </c>
      <c r="L1761" t="s">
        <v>461</v>
      </c>
      <c r="O1761" t="s">
        <v>462</v>
      </c>
      <c r="Q1761" t="str">
        <f>IFERROR(VLOOKUP($J$2:$J$12502,Pollutant_mapping!$A$2:$B$9,2, FALSE),"")</f>
        <v/>
      </c>
    </row>
    <row r="1762" spans="1:17" hidden="1">
      <c r="A1762" t="s">
        <v>455</v>
      </c>
      <c r="B1762" t="s">
        <v>456</v>
      </c>
      <c r="C1762" t="s">
        <v>457</v>
      </c>
      <c r="D1762" t="s">
        <v>982</v>
      </c>
      <c r="E1762" t="s">
        <v>39</v>
      </c>
      <c r="F1762" t="s">
        <v>459</v>
      </c>
      <c r="G1762" t="s">
        <v>496</v>
      </c>
      <c r="H1762" t="s">
        <v>591</v>
      </c>
      <c r="I1762" t="s">
        <v>41</v>
      </c>
      <c r="J1762" t="s">
        <v>217</v>
      </c>
      <c r="K1762">
        <v>3.4200000000000001E-2</v>
      </c>
      <c r="L1762" t="s">
        <v>461</v>
      </c>
      <c r="O1762" t="s">
        <v>462</v>
      </c>
      <c r="Q1762" t="str">
        <f>IFERROR(VLOOKUP($J$2:$J$12502,Pollutant_mapping!$A$2:$B$9,2, FALSE),"")</f>
        <v/>
      </c>
    </row>
    <row r="1763" spans="1:17" hidden="1">
      <c r="A1763" t="s">
        <v>455</v>
      </c>
      <c r="B1763" t="s">
        <v>456</v>
      </c>
      <c r="C1763" t="s">
        <v>457</v>
      </c>
      <c r="D1763" t="s">
        <v>995</v>
      </c>
      <c r="E1763" t="s">
        <v>39</v>
      </c>
      <c r="F1763" t="s">
        <v>459</v>
      </c>
      <c r="G1763" t="s">
        <v>496</v>
      </c>
      <c r="H1763" t="s">
        <v>607</v>
      </c>
      <c r="I1763" t="s">
        <v>41</v>
      </c>
      <c r="J1763" t="s">
        <v>217</v>
      </c>
      <c r="K1763">
        <v>3.4200000000000001E-2</v>
      </c>
      <c r="L1763" t="s">
        <v>461</v>
      </c>
      <c r="O1763" t="s">
        <v>462</v>
      </c>
      <c r="Q1763" t="str">
        <f>IFERROR(VLOOKUP($J$2:$J$12502,Pollutant_mapping!$A$2:$B$9,2, FALSE),"")</f>
        <v/>
      </c>
    </row>
    <row r="1764" spans="1:17" hidden="1">
      <c r="A1764" t="s">
        <v>455</v>
      </c>
      <c r="B1764" t="s">
        <v>456</v>
      </c>
      <c r="C1764" t="s">
        <v>457</v>
      </c>
      <c r="D1764" t="s">
        <v>996</v>
      </c>
      <c r="E1764" t="s">
        <v>39</v>
      </c>
      <c r="F1764" t="s">
        <v>459</v>
      </c>
      <c r="G1764" t="s">
        <v>496</v>
      </c>
      <c r="H1764" t="s">
        <v>609</v>
      </c>
      <c r="I1764" t="s">
        <v>41</v>
      </c>
      <c r="J1764" t="s">
        <v>217</v>
      </c>
      <c r="K1764">
        <v>3.4200000000000001E-2</v>
      </c>
      <c r="L1764" t="s">
        <v>461</v>
      </c>
      <c r="O1764" t="s">
        <v>462</v>
      </c>
      <c r="Q1764" t="str">
        <f>IFERROR(VLOOKUP($J$2:$J$12502,Pollutant_mapping!$A$2:$B$9,2, FALSE),"")</f>
        <v/>
      </c>
    </row>
    <row r="1765" spans="1:17" hidden="1">
      <c r="A1765" t="s">
        <v>455</v>
      </c>
      <c r="B1765" t="s">
        <v>456</v>
      </c>
      <c r="C1765" t="s">
        <v>457</v>
      </c>
      <c r="D1765" t="s">
        <v>1014</v>
      </c>
      <c r="E1765" t="s">
        <v>39</v>
      </c>
      <c r="F1765" t="s">
        <v>459</v>
      </c>
      <c r="G1765" t="s">
        <v>496</v>
      </c>
      <c r="H1765" t="s">
        <v>633</v>
      </c>
      <c r="I1765" t="s">
        <v>41</v>
      </c>
      <c r="J1765" t="s">
        <v>217</v>
      </c>
      <c r="K1765">
        <v>3.4200000000000001E-2</v>
      </c>
      <c r="L1765" t="s">
        <v>461</v>
      </c>
      <c r="O1765" t="s">
        <v>462</v>
      </c>
      <c r="Q1765" t="str">
        <f>IFERROR(VLOOKUP($J$2:$J$12502,Pollutant_mapping!$A$2:$B$9,2, FALSE),"")</f>
        <v/>
      </c>
    </row>
    <row r="1766" spans="1:17" hidden="1">
      <c r="A1766" t="s">
        <v>455</v>
      </c>
      <c r="B1766" t="s">
        <v>456</v>
      </c>
      <c r="C1766" t="s">
        <v>457</v>
      </c>
      <c r="D1766" t="s">
        <v>983</v>
      </c>
      <c r="E1766" t="s">
        <v>39</v>
      </c>
      <c r="F1766" t="s">
        <v>459</v>
      </c>
      <c r="G1766" t="s">
        <v>496</v>
      </c>
      <c r="H1766" t="s">
        <v>593</v>
      </c>
      <c r="I1766" t="s">
        <v>41</v>
      </c>
      <c r="J1766" t="s">
        <v>217</v>
      </c>
      <c r="K1766">
        <v>3.4299999999999997E-2</v>
      </c>
      <c r="L1766" t="s">
        <v>461</v>
      </c>
      <c r="O1766" t="s">
        <v>462</v>
      </c>
      <c r="Q1766" t="str">
        <f>IFERROR(VLOOKUP($J$2:$J$12502,Pollutant_mapping!$A$2:$B$9,2, FALSE),"")</f>
        <v/>
      </c>
    </row>
    <row r="1767" spans="1:17" hidden="1">
      <c r="A1767" t="s">
        <v>455</v>
      </c>
      <c r="B1767" t="s">
        <v>456</v>
      </c>
      <c r="C1767" t="s">
        <v>457</v>
      </c>
      <c r="D1767" t="s">
        <v>930</v>
      </c>
      <c r="E1767" t="s">
        <v>39</v>
      </c>
      <c r="F1767" t="s">
        <v>459</v>
      </c>
      <c r="G1767" t="s">
        <v>487</v>
      </c>
      <c r="H1767" t="s">
        <v>931</v>
      </c>
      <c r="I1767" t="s">
        <v>41</v>
      </c>
      <c r="J1767" t="s">
        <v>54</v>
      </c>
      <c r="K1767">
        <v>3.5000000000000003E-2</v>
      </c>
      <c r="L1767" t="s">
        <v>461</v>
      </c>
      <c r="O1767" t="s">
        <v>462</v>
      </c>
      <c r="P1767" t="s">
        <v>74</v>
      </c>
      <c r="Q1767" t="str">
        <f>IFERROR(VLOOKUP($J$2:$J$12502,Pollutant_mapping!$A$2:$B$9,2, FALSE),"")</f>
        <v>VOC</v>
      </c>
    </row>
    <row r="1768" spans="1:17" hidden="1">
      <c r="A1768" t="s">
        <v>455</v>
      </c>
      <c r="B1768" t="s">
        <v>456</v>
      </c>
      <c r="C1768" t="s">
        <v>457</v>
      </c>
      <c r="D1768" t="s">
        <v>930</v>
      </c>
      <c r="E1768" t="s">
        <v>39</v>
      </c>
      <c r="F1768" t="s">
        <v>459</v>
      </c>
      <c r="G1768" t="s">
        <v>487</v>
      </c>
      <c r="H1768" t="s">
        <v>932</v>
      </c>
      <c r="I1768" t="s">
        <v>41</v>
      </c>
      <c r="J1768" t="s">
        <v>54</v>
      </c>
      <c r="K1768">
        <v>3.5000000000000003E-2</v>
      </c>
      <c r="L1768" t="s">
        <v>461</v>
      </c>
      <c r="O1768" t="s">
        <v>462</v>
      </c>
      <c r="P1768" t="s">
        <v>74</v>
      </c>
      <c r="Q1768" t="str">
        <f>IFERROR(VLOOKUP($J$2:$J$12502,Pollutant_mapping!$A$2:$B$9,2, FALSE),"")</f>
        <v>VOC</v>
      </c>
    </row>
    <row r="1769" spans="1:17" hidden="1">
      <c r="A1769" t="s">
        <v>471</v>
      </c>
      <c r="C1769" t="s">
        <v>472</v>
      </c>
      <c r="D1769" t="s">
        <v>870</v>
      </c>
      <c r="E1769" t="s">
        <v>39</v>
      </c>
      <c r="F1769" t="s">
        <v>474</v>
      </c>
      <c r="G1769" t="s">
        <v>475</v>
      </c>
      <c r="H1769" t="s">
        <v>519</v>
      </c>
      <c r="I1769" t="s">
        <v>41</v>
      </c>
      <c r="J1769" t="s">
        <v>54</v>
      </c>
      <c r="K1769">
        <v>3.5000000000000003E-2</v>
      </c>
      <c r="L1769" t="s">
        <v>461</v>
      </c>
      <c r="O1769" t="s">
        <v>462</v>
      </c>
      <c r="Q1769" t="str">
        <f>IFERROR(VLOOKUP($J$2:$J$12502,Pollutant_mapping!$A$2:$B$9,2, FALSE),"")</f>
        <v>VOC</v>
      </c>
    </row>
    <row r="1770" spans="1:17" hidden="1">
      <c r="A1770" t="s">
        <v>471</v>
      </c>
      <c r="C1770" t="s">
        <v>472</v>
      </c>
      <c r="D1770" t="s">
        <v>871</v>
      </c>
      <c r="E1770" t="s">
        <v>39</v>
      </c>
      <c r="F1770" t="s">
        <v>474</v>
      </c>
      <c r="G1770" t="s">
        <v>475</v>
      </c>
      <c r="H1770" t="s">
        <v>521</v>
      </c>
      <c r="I1770" t="s">
        <v>41</v>
      </c>
      <c r="J1770" t="s">
        <v>54</v>
      </c>
      <c r="K1770">
        <v>3.5000000000000003E-2</v>
      </c>
      <c r="L1770" t="s">
        <v>461</v>
      </c>
      <c r="O1770" t="s">
        <v>462</v>
      </c>
      <c r="Q1770" t="str">
        <f>IFERROR(VLOOKUP($J$2:$J$12502,Pollutant_mapping!$A$2:$B$9,2, FALSE),"")</f>
        <v>VOC</v>
      </c>
    </row>
    <row r="1771" spans="1:17" hidden="1">
      <c r="A1771" t="s">
        <v>471</v>
      </c>
      <c r="C1771" t="s">
        <v>472</v>
      </c>
      <c r="D1771" t="s">
        <v>872</v>
      </c>
      <c r="E1771" t="s">
        <v>39</v>
      </c>
      <c r="F1771" t="s">
        <v>474</v>
      </c>
      <c r="G1771" t="s">
        <v>475</v>
      </c>
      <c r="H1771" t="s">
        <v>523</v>
      </c>
      <c r="I1771" t="s">
        <v>41</v>
      </c>
      <c r="J1771" t="s">
        <v>54</v>
      </c>
      <c r="K1771">
        <v>3.5000000000000003E-2</v>
      </c>
      <c r="L1771" t="s">
        <v>461</v>
      </c>
      <c r="O1771" t="s">
        <v>462</v>
      </c>
      <c r="Q1771" t="str">
        <f>IFERROR(VLOOKUP($J$2:$J$12502,Pollutant_mapping!$A$2:$B$9,2, FALSE),"")</f>
        <v>VOC</v>
      </c>
    </row>
    <row r="1772" spans="1:17" hidden="1">
      <c r="A1772" t="s">
        <v>471</v>
      </c>
      <c r="C1772" t="s">
        <v>472</v>
      </c>
      <c r="D1772" t="s">
        <v>873</v>
      </c>
      <c r="E1772" t="s">
        <v>39</v>
      </c>
      <c r="F1772" t="s">
        <v>474</v>
      </c>
      <c r="G1772" t="s">
        <v>475</v>
      </c>
      <c r="H1772" t="s">
        <v>525</v>
      </c>
      <c r="I1772" t="s">
        <v>41</v>
      </c>
      <c r="J1772" t="s">
        <v>54</v>
      </c>
      <c r="K1772">
        <v>3.5000000000000003E-2</v>
      </c>
      <c r="L1772" t="s">
        <v>461</v>
      </c>
      <c r="O1772" t="s">
        <v>462</v>
      </c>
      <c r="Q1772" t="str">
        <f>IFERROR(VLOOKUP($J$2:$J$12502,Pollutant_mapping!$A$2:$B$9,2, FALSE),"")</f>
        <v>VOC</v>
      </c>
    </row>
    <row r="1773" spans="1:17" hidden="1">
      <c r="A1773" t="s">
        <v>471</v>
      </c>
      <c r="C1773" t="s">
        <v>472</v>
      </c>
      <c r="D1773" t="s">
        <v>874</v>
      </c>
      <c r="E1773" t="s">
        <v>39</v>
      </c>
      <c r="F1773" t="s">
        <v>474</v>
      </c>
      <c r="G1773" t="s">
        <v>475</v>
      </c>
      <c r="H1773" t="s">
        <v>527</v>
      </c>
      <c r="I1773" t="s">
        <v>41</v>
      </c>
      <c r="J1773" t="s">
        <v>54</v>
      </c>
      <c r="K1773">
        <v>3.5000000000000003E-2</v>
      </c>
      <c r="L1773" t="s">
        <v>461</v>
      </c>
      <c r="O1773" t="s">
        <v>462</v>
      </c>
      <c r="Q1773" t="str">
        <f>IFERROR(VLOOKUP($J$2:$J$12502,Pollutant_mapping!$A$2:$B$9,2, FALSE),"")</f>
        <v>VOC</v>
      </c>
    </row>
    <row r="1774" spans="1:17" hidden="1">
      <c r="A1774" t="s">
        <v>455</v>
      </c>
      <c r="B1774" t="s">
        <v>456</v>
      </c>
      <c r="C1774" t="s">
        <v>457</v>
      </c>
      <c r="D1774" t="s">
        <v>942</v>
      </c>
      <c r="E1774" t="s">
        <v>39</v>
      </c>
      <c r="F1774" t="s">
        <v>459</v>
      </c>
      <c r="G1774" t="s">
        <v>475</v>
      </c>
      <c r="H1774" t="s">
        <v>811</v>
      </c>
      <c r="I1774" t="s">
        <v>41</v>
      </c>
      <c r="J1774" t="s">
        <v>54</v>
      </c>
      <c r="K1774">
        <v>3.5000000000000003E-2</v>
      </c>
      <c r="L1774" t="s">
        <v>461</v>
      </c>
      <c r="O1774" t="s">
        <v>462</v>
      </c>
      <c r="P1774" t="s">
        <v>475</v>
      </c>
      <c r="Q1774" t="str">
        <f>IFERROR(VLOOKUP($J$2:$J$12502,Pollutant_mapping!$A$2:$B$9,2, FALSE),"")</f>
        <v>VOC</v>
      </c>
    </row>
    <row r="1775" spans="1:17" hidden="1">
      <c r="A1775" t="s">
        <v>455</v>
      </c>
      <c r="B1775" t="s">
        <v>456</v>
      </c>
      <c r="C1775" t="s">
        <v>457</v>
      </c>
      <c r="D1775" t="s">
        <v>935</v>
      </c>
      <c r="E1775" t="s">
        <v>39</v>
      </c>
      <c r="F1775" t="s">
        <v>459</v>
      </c>
      <c r="G1775" t="s">
        <v>475</v>
      </c>
      <c r="H1775" t="s">
        <v>796</v>
      </c>
      <c r="I1775" t="s">
        <v>41</v>
      </c>
      <c r="J1775" t="s">
        <v>54</v>
      </c>
      <c r="K1775">
        <v>3.6999999999999998E-2</v>
      </c>
      <c r="L1775" t="s">
        <v>461</v>
      </c>
      <c r="O1775" t="s">
        <v>462</v>
      </c>
      <c r="P1775" t="s">
        <v>475</v>
      </c>
      <c r="Q1775" t="str">
        <f>IFERROR(VLOOKUP($J$2:$J$12502,Pollutant_mapping!$A$2:$B$9,2, FALSE),"")</f>
        <v>VOC</v>
      </c>
    </row>
    <row r="1776" spans="1:17">
      <c r="A1776" t="s">
        <v>491</v>
      </c>
      <c r="B1776" t="s">
        <v>492</v>
      </c>
      <c r="C1776" t="s">
        <v>493</v>
      </c>
      <c r="D1776" t="s">
        <v>856</v>
      </c>
      <c r="E1776" t="s">
        <v>39</v>
      </c>
      <c r="F1776" t="s">
        <v>546</v>
      </c>
      <c r="G1776" t="s">
        <v>547</v>
      </c>
      <c r="H1776" t="s">
        <v>558</v>
      </c>
      <c r="I1776" t="s">
        <v>41</v>
      </c>
      <c r="J1776" t="s">
        <v>54</v>
      </c>
      <c r="K1776">
        <v>3.7999999999999999E-2</v>
      </c>
      <c r="L1776" t="s">
        <v>461</v>
      </c>
      <c r="O1776" t="s">
        <v>462</v>
      </c>
      <c r="Q1776" t="str">
        <f>IFERROR(VLOOKUP($J$2:$J$12502,Pollutant_mapping!$A$2:$B$9,2, FALSE),"")</f>
        <v>VOC</v>
      </c>
    </row>
    <row r="1777" spans="1:17" hidden="1">
      <c r="A1777" t="s">
        <v>455</v>
      </c>
      <c r="B1777" t="s">
        <v>456</v>
      </c>
      <c r="C1777" t="s">
        <v>457</v>
      </c>
      <c r="D1777" t="s">
        <v>937</v>
      </c>
      <c r="E1777" t="s">
        <v>39</v>
      </c>
      <c r="F1777" t="s">
        <v>459</v>
      </c>
      <c r="G1777" t="s">
        <v>475</v>
      </c>
      <c r="H1777" t="s">
        <v>800</v>
      </c>
      <c r="I1777" t="s">
        <v>41</v>
      </c>
      <c r="J1777" t="s">
        <v>298</v>
      </c>
      <c r="K1777">
        <v>0.04</v>
      </c>
      <c r="L1777" t="s">
        <v>461</v>
      </c>
      <c r="O1777" t="s">
        <v>462</v>
      </c>
      <c r="P1777" t="s">
        <v>475</v>
      </c>
      <c r="Q1777" t="str">
        <f>IFERROR(VLOOKUP($J$2:$J$12502,Pollutant_mapping!$A$2:$B$9,2, FALSE),"")</f>
        <v>CO</v>
      </c>
    </row>
    <row r="1778" spans="1:17" hidden="1">
      <c r="A1778" t="s">
        <v>455</v>
      </c>
      <c r="B1778" t="s">
        <v>456</v>
      </c>
      <c r="C1778" t="s">
        <v>457</v>
      </c>
      <c r="D1778" t="s">
        <v>945</v>
      </c>
      <c r="E1778" t="s">
        <v>39</v>
      </c>
      <c r="F1778" t="s">
        <v>459</v>
      </c>
      <c r="G1778" t="s">
        <v>475</v>
      </c>
      <c r="H1778" t="s">
        <v>817</v>
      </c>
      <c r="I1778" t="s">
        <v>41</v>
      </c>
      <c r="J1778" t="s">
        <v>298</v>
      </c>
      <c r="K1778">
        <v>0.04</v>
      </c>
      <c r="L1778" t="s">
        <v>461</v>
      </c>
      <c r="O1778" t="s">
        <v>462</v>
      </c>
      <c r="P1778" t="s">
        <v>475</v>
      </c>
      <c r="Q1778" t="str">
        <f>IFERROR(VLOOKUP($J$2:$J$12502,Pollutant_mapping!$A$2:$B$9,2, FALSE),"")</f>
        <v>CO</v>
      </c>
    </row>
    <row r="1779" spans="1:17" hidden="1">
      <c r="A1779" t="s">
        <v>455</v>
      </c>
      <c r="B1779" t="s">
        <v>456</v>
      </c>
      <c r="C1779" t="s">
        <v>457</v>
      </c>
      <c r="D1779" t="s">
        <v>951</v>
      </c>
      <c r="E1779" t="s">
        <v>39</v>
      </c>
      <c r="F1779" t="s">
        <v>459</v>
      </c>
      <c r="G1779" t="s">
        <v>475</v>
      </c>
      <c r="H1779" t="s">
        <v>829</v>
      </c>
      <c r="I1779" t="s">
        <v>41</v>
      </c>
      <c r="J1779" t="s">
        <v>298</v>
      </c>
      <c r="K1779">
        <v>0.04</v>
      </c>
      <c r="L1779" t="s">
        <v>461</v>
      </c>
      <c r="O1779" t="s">
        <v>462</v>
      </c>
      <c r="P1779" t="s">
        <v>475</v>
      </c>
      <c r="Q1779" t="str">
        <f>IFERROR(VLOOKUP($J$2:$J$12502,Pollutant_mapping!$A$2:$B$9,2, FALSE),"")</f>
        <v>CO</v>
      </c>
    </row>
    <row r="1780" spans="1:17" hidden="1">
      <c r="A1780" t="s">
        <v>455</v>
      </c>
      <c r="B1780" t="s">
        <v>456</v>
      </c>
      <c r="C1780" t="s">
        <v>457</v>
      </c>
      <c r="D1780" t="s">
        <v>952</v>
      </c>
      <c r="E1780" t="s">
        <v>39</v>
      </c>
      <c r="F1780" t="s">
        <v>459</v>
      </c>
      <c r="G1780" t="s">
        <v>475</v>
      </c>
      <c r="H1780" t="s">
        <v>831</v>
      </c>
      <c r="I1780" t="s">
        <v>41</v>
      </c>
      <c r="J1780" t="s">
        <v>298</v>
      </c>
      <c r="K1780">
        <v>0.04</v>
      </c>
      <c r="L1780" t="s">
        <v>461</v>
      </c>
      <c r="O1780" t="s">
        <v>462</v>
      </c>
      <c r="P1780" t="s">
        <v>475</v>
      </c>
      <c r="Q1780" t="str">
        <f>IFERROR(VLOOKUP($J$2:$J$12502,Pollutant_mapping!$A$2:$B$9,2, FALSE),"")</f>
        <v>CO</v>
      </c>
    </row>
    <row r="1781" spans="1:17" hidden="1">
      <c r="A1781" t="s">
        <v>455</v>
      </c>
      <c r="B1781" t="s">
        <v>456</v>
      </c>
      <c r="C1781" t="s">
        <v>457</v>
      </c>
      <c r="D1781" t="s">
        <v>953</v>
      </c>
      <c r="E1781" t="s">
        <v>39</v>
      </c>
      <c r="F1781" t="s">
        <v>459</v>
      </c>
      <c r="G1781" t="s">
        <v>475</v>
      </c>
      <c r="H1781" t="s">
        <v>833</v>
      </c>
      <c r="I1781" t="s">
        <v>41</v>
      </c>
      <c r="J1781" t="s">
        <v>298</v>
      </c>
      <c r="K1781">
        <v>0.04</v>
      </c>
      <c r="L1781" t="s">
        <v>461</v>
      </c>
      <c r="O1781" t="s">
        <v>462</v>
      </c>
      <c r="P1781" t="s">
        <v>475</v>
      </c>
      <c r="Q1781" t="str">
        <f>IFERROR(VLOOKUP($J$2:$J$12502,Pollutant_mapping!$A$2:$B$9,2, FALSE),"")</f>
        <v>CO</v>
      </c>
    </row>
    <row r="1782" spans="1:17" hidden="1">
      <c r="A1782" t="s">
        <v>483</v>
      </c>
      <c r="C1782" t="s">
        <v>484</v>
      </c>
      <c r="D1782" t="s">
        <v>923</v>
      </c>
      <c r="E1782" t="s">
        <v>39</v>
      </c>
      <c r="F1782" t="s">
        <v>486</v>
      </c>
      <c r="G1782" t="s">
        <v>475</v>
      </c>
      <c r="H1782" t="s">
        <v>924</v>
      </c>
      <c r="I1782" t="s">
        <v>41</v>
      </c>
      <c r="J1782" t="s">
        <v>477</v>
      </c>
      <c r="K1782">
        <v>0.04</v>
      </c>
      <c r="L1782" t="s">
        <v>461</v>
      </c>
      <c r="O1782" t="s">
        <v>462</v>
      </c>
      <c r="Q1782" t="str">
        <f>IFERROR(VLOOKUP($J$2:$J$12502,Pollutant_mapping!$A$2:$B$9,2, FALSE),"")</f>
        <v/>
      </c>
    </row>
    <row r="1783" spans="1:17" hidden="1">
      <c r="A1783" t="s">
        <v>483</v>
      </c>
      <c r="C1783" t="s">
        <v>484</v>
      </c>
      <c r="D1783" t="s">
        <v>923</v>
      </c>
      <c r="E1783" t="s">
        <v>39</v>
      </c>
      <c r="F1783" t="s">
        <v>486</v>
      </c>
      <c r="G1783" t="s">
        <v>475</v>
      </c>
      <c r="H1783" t="s">
        <v>925</v>
      </c>
      <c r="I1783" t="s">
        <v>41</v>
      </c>
      <c r="J1783" t="s">
        <v>477</v>
      </c>
      <c r="K1783">
        <v>0.04</v>
      </c>
      <c r="L1783" t="s">
        <v>461</v>
      </c>
      <c r="O1783" t="s">
        <v>462</v>
      </c>
      <c r="Q1783" t="str">
        <f>IFERROR(VLOOKUP($J$2:$J$12502,Pollutant_mapping!$A$2:$B$9,2, FALSE),"")</f>
        <v/>
      </c>
    </row>
    <row r="1784" spans="1:17">
      <c r="A1784" t="s">
        <v>491</v>
      </c>
      <c r="B1784" t="s">
        <v>492</v>
      </c>
      <c r="C1784" t="s">
        <v>493</v>
      </c>
      <c r="D1784" t="s">
        <v>551</v>
      </c>
      <c r="E1784" t="s">
        <v>39</v>
      </c>
      <c r="F1784" t="s">
        <v>546</v>
      </c>
      <c r="G1784" t="s">
        <v>547</v>
      </c>
      <c r="H1784" t="s">
        <v>552</v>
      </c>
      <c r="I1784" t="s">
        <v>41</v>
      </c>
      <c r="J1784" t="s">
        <v>65</v>
      </c>
      <c r="K1784">
        <v>0.04</v>
      </c>
      <c r="L1784" t="s">
        <v>461</v>
      </c>
      <c r="O1784" t="s">
        <v>462</v>
      </c>
      <c r="Q1784" t="str">
        <f>IFERROR(VLOOKUP($J$2:$J$12502,Pollutant_mapping!$A$2:$B$9,2, FALSE),"")</f>
        <v>PM25</v>
      </c>
    </row>
    <row r="1785" spans="1:17">
      <c r="A1785" t="s">
        <v>491</v>
      </c>
      <c r="B1785" t="s">
        <v>492</v>
      </c>
      <c r="C1785" t="s">
        <v>493</v>
      </c>
      <c r="D1785" t="s">
        <v>553</v>
      </c>
      <c r="E1785" t="s">
        <v>39</v>
      </c>
      <c r="F1785" t="s">
        <v>546</v>
      </c>
      <c r="G1785" t="s">
        <v>547</v>
      </c>
      <c r="H1785" t="s">
        <v>554</v>
      </c>
      <c r="I1785" t="s">
        <v>41</v>
      </c>
      <c r="J1785" t="s">
        <v>65</v>
      </c>
      <c r="K1785">
        <v>0.04</v>
      </c>
      <c r="L1785" t="s">
        <v>461</v>
      </c>
      <c r="O1785" t="s">
        <v>462</v>
      </c>
      <c r="Q1785" t="str">
        <f>IFERROR(VLOOKUP($J$2:$J$12502,Pollutant_mapping!$A$2:$B$9,2, FALSE),"")</f>
        <v>PM25</v>
      </c>
    </row>
    <row r="1786" spans="1:17" hidden="1">
      <c r="A1786" t="s">
        <v>455</v>
      </c>
      <c r="B1786" t="s">
        <v>456</v>
      </c>
      <c r="C1786" t="s">
        <v>457</v>
      </c>
      <c r="D1786" t="s">
        <v>960</v>
      </c>
      <c r="E1786" t="s">
        <v>39</v>
      </c>
      <c r="F1786" t="s">
        <v>459</v>
      </c>
      <c r="G1786" t="s">
        <v>496</v>
      </c>
      <c r="H1786" t="s">
        <v>961</v>
      </c>
      <c r="I1786" t="s">
        <v>41</v>
      </c>
      <c r="J1786" t="s">
        <v>298</v>
      </c>
      <c r="K1786">
        <v>4.2000000000000003E-2</v>
      </c>
      <c r="L1786" t="s">
        <v>461</v>
      </c>
      <c r="O1786" t="s">
        <v>462</v>
      </c>
      <c r="P1786" t="s">
        <v>1029</v>
      </c>
      <c r="Q1786" t="str">
        <f>IFERROR(VLOOKUP($J$2:$J$12502,Pollutant_mapping!$A$2:$B$9,2, FALSE),"")</f>
        <v>CO</v>
      </c>
    </row>
    <row r="1787" spans="1:17" hidden="1">
      <c r="A1787" t="s">
        <v>455</v>
      </c>
      <c r="B1787" t="s">
        <v>456</v>
      </c>
      <c r="C1787" t="s">
        <v>457</v>
      </c>
      <c r="D1787" t="s">
        <v>956</v>
      </c>
      <c r="E1787" t="s">
        <v>39</v>
      </c>
      <c r="F1787" t="s">
        <v>459</v>
      </c>
      <c r="G1787" t="s">
        <v>496</v>
      </c>
      <c r="H1787" t="s">
        <v>957</v>
      </c>
      <c r="I1787" t="s">
        <v>41</v>
      </c>
      <c r="J1787" t="s">
        <v>298</v>
      </c>
      <c r="K1787">
        <v>4.2999999999999997E-2</v>
      </c>
      <c r="L1787" t="s">
        <v>461</v>
      </c>
      <c r="O1787" t="s">
        <v>462</v>
      </c>
      <c r="P1787" t="s">
        <v>1029</v>
      </c>
      <c r="Q1787" t="str">
        <f>IFERROR(VLOOKUP($J$2:$J$12502,Pollutant_mapping!$A$2:$B$9,2, FALSE),"")</f>
        <v>CO</v>
      </c>
    </row>
    <row r="1788" spans="1:17" hidden="1">
      <c r="A1788" t="s">
        <v>455</v>
      </c>
      <c r="B1788" t="s">
        <v>456</v>
      </c>
      <c r="C1788" t="s">
        <v>457</v>
      </c>
      <c r="D1788" t="s">
        <v>958</v>
      </c>
      <c r="E1788" t="s">
        <v>39</v>
      </c>
      <c r="F1788" t="s">
        <v>459</v>
      </c>
      <c r="G1788" t="s">
        <v>496</v>
      </c>
      <c r="H1788" t="s">
        <v>959</v>
      </c>
      <c r="I1788" t="s">
        <v>41</v>
      </c>
      <c r="J1788" t="s">
        <v>298</v>
      </c>
      <c r="K1788">
        <v>4.2999999999999997E-2</v>
      </c>
      <c r="L1788" t="s">
        <v>461</v>
      </c>
      <c r="O1788" t="s">
        <v>462</v>
      </c>
      <c r="P1788" t="s">
        <v>1029</v>
      </c>
      <c r="Q1788" t="str">
        <f>IFERROR(VLOOKUP($J$2:$J$12502,Pollutant_mapping!$A$2:$B$9,2, FALSE),"")</f>
        <v>CO</v>
      </c>
    </row>
    <row r="1789" spans="1:17" hidden="1">
      <c r="A1789" t="s">
        <v>483</v>
      </c>
      <c r="B1789" t="s">
        <v>1030</v>
      </c>
      <c r="C1789" t="s">
        <v>484</v>
      </c>
      <c r="D1789" t="s">
        <v>1023</v>
      </c>
      <c r="E1789" t="s">
        <v>39</v>
      </c>
      <c r="F1789" t="s">
        <v>486</v>
      </c>
      <c r="G1789" t="s">
        <v>487</v>
      </c>
      <c r="H1789" t="s">
        <v>488</v>
      </c>
      <c r="I1789" t="s">
        <v>41</v>
      </c>
      <c r="J1789" t="s">
        <v>54</v>
      </c>
      <c r="K1789">
        <v>4.4999999999999998E-2</v>
      </c>
      <c r="L1789" t="s">
        <v>461</v>
      </c>
      <c r="O1789" t="s">
        <v>462</v>
      </c>
      <c r="P1789" t="s">
        <v>74</v>
      </c>
      <c r="Q1789" t="str">
        <f>IFERROR(VLOOKUP($J$2:$J$12502,Pollutant_mapping!$A$2:$B$9,2, FALSE),"")</f>
        <v>VOC</v>
      </c>
    </row>
    <row r="1790" spans="1:17" hidden="1">
      <c r="A1790" t="s">
        <v>483</v>
      </c>
      <c r="B1790" t="s">
        <v>1030</v>
      </c>
      <c r="C1790" t="s">
        <v>484</v>
      </c>
      <c r="D1790" t="s">
        <v>875</v>
      </c>
      <c r="E1790" t="s">
        <v>39</v>
      </c>
      <c r="F1790" t="s">
        <v>649</v>
      </c>
      <c r="G1790" t="s">
        <v>475</v>
      </c>
      <c r="H1790" t="s">
        <v>700</v>
      </c>
      <c r="I1790" t="s">
        <v>41</v>
      </c>
      <c r="J1790" t="s">
        <v>298</v>
      </c>
      <c r="K1790">
        <v>4.7E-2</v>
      </c>
      <c r="L1790" t="s">
        <v>461</v>
      </c>
      <c r="O1790" t="s">
        <v>462</v>
      </c>
      <c r="Q1790" t="str">
        <f>IFERROR(VLOOKUP($J$2:$J$12502,Pollutant_mapping!$A$2:$B$9,2, FALSE),"")</f>
        <v>CO</v>
      </c>
    </row>
    <row r="1791" spans="1:17" hidden="1">
      <c r="A1791" t="s">
        <v>483</v>
      </c>
      <c r="B1791" t="s">
        <v>1030</v>
      </c>
      <c r="C1791" t="s">
        <v>484</v>
      </c>
      <c r="D1791" t="s">
        <v>876</v>
      </c>
      <c r="E1791" t="s">
        <v>39</v>
      </c>
      <c r="F1791" t="s">
        <v>649</v>
      </c>
      <c r="G1791" t="s">
        <v>475</v>
      </c>
      <c r="H1791" t="s">
        <v>702</v>
      </c>
      <c r="I1791" t="s">
        <v>41</v>
      </c>
      <c r="J1791" t="s">
        <v>298</v>
      </c>
      <c r="K1791">
        <v>4.7E-2</v>
      </c>
      <c r="L1791" t="s">
        <v>461</v>
      </c>
      <c r="O1791" t="s">
        <v>462</v>
      </c>
      <c r="Q1791" t="str">
        <f>IFERROR(VLOOKUP($J$2:$J$12502,Pollutant_mapping!$A$2:$B$9,2, FALSE),"")</f>
        <v>CO</v>
      </c>
    </row>
    <row r="1792" spans="1:17" hidden="1">
      <c r="A1792" t="s">
        <v>483</v>
      </c>
      <c r="B1792" t="s">
        <v>1030</v>
      </c>
      <c r="C1792" t="s">
        <v>484</v>
      </c>
      <c r="D1792" t="s">
        <v>877</v>
      </c>
      <c r="E1792" t="s">
        <v>39</v>
      </c>
      <c r="F1792" t="s">
        <v>649</v>
      </c>
      <c r="G1792" t="s">
        <v>475</v>
      </c>
      <c r="H1792" t="s">
        <v>704</v>
      </c>
      <c r="I1792" t="s">
        <v>41</v>
      </c>
      <c r="J1792" t="s">
        <v>298</v>
      </c>
      <c r="K1792">
        <v>4.7E-2</v>
      </c>
      <c r="L1792" t="s">
        <v>461</v>
      </c>
      <c r="O1792" t="s">
        <v>462</v>
      </c>
      <c r="Q1792" t="str">
        <f>IFERROR(VLOOKUP($J$2:$J$12502,Pollutant_mapping!$A$2:$B$9,2, FALSE),"")</f>
        <v>CO</v>
      </c>
    </row>
    <row r="1793" spans="1:17" hidden="1">
      <c r="A1793" t="s">
        <v>455</v>
      </c>
      <c r="B1793" t="s">
        <v>456</v>
      </c>
      <c r="C1793" t="s">
        <v>457</v>
      </c>
      <c r="D1793" t="s">
        <v>941</v>
      </c>
      <c r="E1793" t="s">
        <v>39</v>
      </c>
      <c r="F1793" t="s">
        <v>459</v>
      </c>
      <c r="G1793" t="s">
        <v>475</v>
      </c>
      <c r="H1793" t="s">
        <v>809</v>
      </c>
      <c r="I1793" t="s">
        <v>41</v>
      </c>
      <c r="J1793" t="s">
        <v>54</v>
      </c>
      <c r="K1793">
        <v>4.7E-2</v>
      </c>
      <c r="L1793" t="s">
        <v>461</v>
      </c>
      <c r="O1793" t="s">
        <v>462</v>
      </c>
      <c r="P1793" t="s">
        <v>475</v>
      </c>
      <c r="Q1793" t="str">
        <f>IFERROR(VLOOKUP($J$2:$J$12502,Pollutant_mapping!$A$2:$B$9,2, FALSE),"")</f>
        <v>VOC</v>
      </c>
    </row>
    <row r="1794" spans="1:17">
      <c r="A1794" t="s">
        <v>491</v>
      </c>
      <c r="B1794" t="s">
        <v>492</v>
      </c>
      <c r="C1794" t="s">
        <v>493</v>
      </c>
      <c r="D1794" t="s">
        <v>851</v>
      </c>
      <c r="E1794" t="s">
        <v>39</v>
      </c>
      <c r="F1794" t="s">
        <v>546</v>
      </c>
      <c r="G1794" t="s">
        <v>547</v>
      </c>
      <c r="H1794" t="s">
        <v>548</v>
      </c>
      <c r="I1794" t="s">
        <v>41</v>
      </c>
      <c r="J1794" t="s">
        <v>179</v>
      </c>
      <c r="K1794">
        <v>4.7E-2</v>
      </c>
      <c r="L1794" t="s">
        <v>461</v>
      </c>
      <c r="O1794" t="s">
        <v>462</v>
      </c>
      <c r="Q1794" t="str">
        <f>IFERROR(VLOOKUP($J$2:$J$12502,Pollutant_mapping!$A$2:$B$9,2, FALSE),"")</f>
        <v>NOx</v>
      </c>
    </row>
    <row r="1795" spans="1:17" hidden="1">
      <c r="A1795" t="s">
        <v>455</v>
      </c>
      <c r="B1795" t="s">
        <v>456</v>
      </c>
      <c r="C1795" t="s">
        <v>457</v>
      </c>
      <c r="D1795" t="s">
        <v>983</v>
      </c>
      <c r="E1795" t="s">
        <v>39</v>
      </c>
      <c r="F1795" t="s">
        <v>459</v>
      </c>
      <c r="G1795" t="s">
        <v>496</v>
      </c>
      <c r="H1795" t="s">
        <v>593</v>
      </c>
      <c r="I1795" t="s">
        <v>41</v>
      </c>
      <c r="J1795" t="s">
        <v>54</v>
      </c>
      <c r="K1795">
        <v>4.8000000000000001E-2</v>
      </c>
      <c r="L1795" t="s">
        <v>461</v>
      </c>
      <c r="O1795" t="s">
        <v>462</v>
      </c>
      <c r="P1795" t="s">
        <v>1029</v>
      </c>
      <c r="Q1795" t="str">
        <f>IFERROR(VLOOKUP($J$2:$J$12502,Pollutant_mapping!$A$2:$B$9,2, FALSE),"")</f>
        <v>VOC</v>
      </c>
    </row>
    <row r="1796" spans="1:17" hidden="1">
      <c r="A1796" t="s">
        <v>455</v>
      </c>
      <c r="B1796" t="s">
        <v>456</v>
      </c>
      <c r="C1796" t="s">
        <v>457</v>
      </c>
      <c r="D1796" t="s">
        <v>984</v>
      </c>
      <c r="E1796" t="s">
        <v>39</v>
      </c>
      <c r="F1796" t="s">
        <v>459</v>
      </c>
      <c r="G1796" t="s">
        <v>496</v>
      </c>
      <c r="H1796" t="s">
        <v>595</v>
      </c>
      <c r="I1796" t="s">
        <v>41</v>
      </c>
      <c r="J1796" t="s">
        <v>54</v>
      </c>
      <c r="K1796">
        <v>4.8000000000000001E-2</v>
      </c>
      <c r="L1796" t="s">
        <v>461</v>
      </c>
      <c r="O1796" t="s">
        <v>462</v>
      </c>
      <c r="P1796" t="s">
        <v>1029</v>
      </c>
      <c r="Q1796" t="str">
        <f>IFERROR(VLOOKUP($J$2:$J$12502,Pollutant_mapping!$A$2:$B$9,2, FALSE),"")</f>
        <v>VOC</v>
      </c>
    </row>
    <row r="1797" spans="1:17" hidden="1">
      <c r="A1797" t="s">
        <v>455</v>
      </c>
      <c r="B1797" t="s">
        <v>456</v>
      </c>
      <c r="C1797" t="s">
        <v>457</v>
      </c>
      <c r="D1797" t="s">
        <v>985</v>
      </c>
      <c r="E1797" t="s">
        <v>39</v>
      </c>
      <c r="F1797" t="s">
        <v>459</v>
      </c>
      <c r="G1797" t="s">
        <v>496</v>
      </c>
      <c r="H1797" t="s">
        <v>597</v>
      </c>
      <c r="I1797" t="s">
        <v>41</v>
      </c>
      <c r="J1797" t="s">
        <v>54</v>
      </c>
      <c r="K1797">
        <v>4.8000000000000001E-2</v>
      </c>
      <c r="L1797" t="s">
        <v>461</v>
      </c>
      <c r="O1797" t="s">
        <v>462</v>
      </c>
      <c r="P1797" t="s">
        <v>1029</v>
      </c>
      <c r="Q1797" t="str">
        <f>IFERROR(VLOOKUP($J$2:$J$12502,Pollutant_mapping!$A$2:$B$9,2, FALSE),"")</f>
        <v>VOC</v>
      </c>
    </row>
    <row r="1798" spans="1:17" hidden="1">
      <c r="A1798" t="s">
        <v>455</v>
      </c>
      <c r="B1798" t="s">
        <v>456</v>
      </c>
      <c r="C1798" t="s">
        <v>457</v>
      </c>
      <c r="D1798" t="s">
        <v>986</v>
      </c>
      <c r="E1798" t="s">
        <v>39</v>
      </c>
      <c r="F1798" t="s">
        <v>459</v>
      </c>
      <c r="G1798" t="s">
        <v>496</v>
      </c>
      <c r="H1798" t="s">
        <v>599</v>
      </c>
      <c r="I1798" t="s">
        <v>41</v>
      </c>
      <c r="J1798" t="s">
        <v>54</v>
      </c>
      <c r="K1798">
        <v>4.8000000000000001E-2</v>
      </c>
      <c r="L1798" t="s">
        <v>461</v>
      </c>
      <c r="O1798" t="s">
        <v>462</v>
      </c>
      <c r="P1798" t="s">
        <v>1029</v>
      </c>
      <c r="Q1798" t="str">
        <f>IFERROR(VLOOKUP($J$2:$J$12502,Pollutant_mapping!$A$2:$B$9,2, FALSE),"")</f>
        <v>VOC</v>
      </c>
    </row>
    <row r="1799" spans="1:17" hidden="1">
      <c r="A1799" t="s">
        <v>455</v>
      </c>
      <c r="B1799" t="s">
        <v>456</v>
      </c>
      <c r="C1799" t="s">
        <v>457</v>
      </c>
      <c r="D1799" t="s">
        <v>987</v>
      </c>
      <c r="E1799" t="s">
        <v>39</v>
      </c>
      <c r="F1799" t="s">
        <v>459</v>
      </c>
      <c r="G1799" t="s">
        <v>496</v>
      </c>
      <c r="H1799" t="s">
        <v>601</v>
      </c>
      <c r="I1799" t="s">
        <v>41</v>
      </c>
      <c r="J1799" t="s">
        <v>54</v>
      </c>
      <c r="K1799">
        <v>4.8000000000000001E-2</v>
      </c>
      <c r="L1799" t="s">
        <v>461</v>
      </c>
      <c r="O1799" t="s">
        <v>462</v>
      </c>
      <c r="P1799" t="s">
        <v>1029</v>
      </c>
      <c r="Q1799" t="str">
        <f>IFERROR(VLOOKUP($J$2:$J$12502,Pollutant_mapping!$A$2:$B$9,2, FALSE),"")</f>
        <v>VOC</v>
      </c>
    </row>
    <row r="1800" spans="1:17" hidden="1">
      <c r="A1800" t="s">
        <v>455</v>
      </c>
      <c r="B1800" t="s">
        <v>456</v>
      </c>
      <c r="C1800" t="s">
        <v>457</v>
      </c>
      <c r="D1800" t="s">
        <v>1003</v>
      </c>
      <c r="E1800" t="s">
        <v>39</v>
      </c>
      <c r="F1800" t="s">
        <v>459</v>
      </c>
      <c r="G1800" t="s">
        <v>496</v>
      </c>
      <c r="H1800" t="s">
        <v>619</v>
      </c>
      <c r="I1800" t="s">
        <v>41</v>
      </c>
      <c r="J1800" t="s">
        <v>54</v>
      </c>
      <c r="K1800">
        <v>4.8000000000000001E-2</v>
      </c>
      <c r="L1800" t="s">
        <v>461</v>
      </c>
      <c r="O1800" t="s">
        <v>462</v>
      </c>
      <c r="P1800" t="s">
        <v>1029</v>
      </c>
      <c r="Q1800" t="str">
        <f>IFERROR(VLOOKUP($J$2:$J$12502,Pollutant_mapping!$A$2:$B$9,2, FALSE),"")</f>
        <v>VOC</v>
      </c>
    </row>
    <row r="1801" spans="1:17" hidden="1">
      <c r="A1801" t="s">
        <v>455</v>
      </c>
      <c r="B1801" t="s">
        <v>456</v>
      </c>
      <c r="C1801" t="s">
        <v>457</v>
      </c>
      <c r="D1801" t="s">
        <v>1004</v>
      </c>
      <c r="E1801" t="s">
        <v>39</v>
      </c>
      <c r="F1801" t="s">
        <v>459</v>
      </c>
      <c r="G1801" t="s">
        <v>496</v>
      </c>
      <c r="H1801" t="s">
        <v>621</v>
      </c>
      <c r="I1801" t="s">
        <v>41</v>
      </c>
      <c r="J1801" t="s">
        <v>54</v>
      </c>
      <c r="K1801">
        <v>4.8000000000000001E-2</v>
      </c>
      <c r="L1801" t="s">
        <v>461</v>
      </c>
      <c r="O1801" t="s">
        <v>462</v>
      </c>
      <c r="P1801" t="s">
        <v>1029</v>
      </c>
      <c r="Q1801" t="str">
        <f>IFERROR(VLOOKUP($J$2:$J$12502,Pollutant_mapping!$A$2:$B$9,2, FALSE),"")</f>
        <v>VOC</v>
      </c>
    </row>
    <row r="1802" spans="1:17" hidden="1">
      <c r="A1802" t="s">
        <v>455</v>
      </c>
      <c r="B1802" t="s">
        <v>456</v>
      </c>
      <c r="C1802" t="s">
        <v>457</v>
      </c>
      <c r="D1802" t="s">
        <v>1005</v>
      </c>
      <c r="E1802" t="s">
        <v>39</v>
      </c>
      <c r="F1802" t="s">
        <v>459</v>
      </c>
      <c r="G1802" t="s">
        <v>496</v>
      </c>
      <c r="H1802" t="s">
        <v>623</v>
      </c>
      <c r="I1802" t="s">
        <v>41</v>
      </c>
      <c r="J1802" t="s">
        <v>54</v>
      </c>
      <c r="K1802">
        <v>4.8000000000000001E-2</v>
      </c>
      <c r="L1802" t="s">
        <v>461</v>
      </c>
      <c r="O1802" t="s">
        <v>462</v>
      </c>
      <c r="P1802" t="s">
        <v>1029</v>
      </c>
      <c r="Q1802" t="str">
        <f>IFERROR(VLOOKUP($J$2:$J$12502,Pollutant_mapping!$A$2:$B$9,2, FALSE),"")</f>
        <v>VOC</v>
      </c>
    </row>
    <row r="1803" spans="1:17" hidden="1">
      <c r="A1803" t="s">
        <v>455</v>
      </c>
      <c r="B1803" t="s">
        <v>456</v>
      </c>
      <c r="C1803" t="s">
        <v>457</v>
      </c>
      <c r="D1803" t="s">
        <v>1006</v>
      </c>
      <c r="E1803" t="s">
        <v>39</v>
      </c>
      <c r="F1803" t="s">
        <v>459</v>
      </c>
      <c r="G1803" t="s">
        <v>496</v>
      </c>
      <c r="H1803" t="s">
        <v>625</v>
      </c>
      <c r="I1803" t="s">
        <v>41</v>
      </c>
      <c r="J1803" t="s">
        <v>54</v>
      </c>
      <c r="K1803">
        <v>4.8000000000000001E-2</v>
      </c>
      <c r="L1803" t="s">
        <v>461</v>
      </c>
      <c r="O1803" t="s">
        <v>462</v>
      </c>
      <c r="P1803" t="s">
        <v>1029</v>
      </c>
      <c r="Q1803" t="str">
        <f>IFERROR(VLOOKUP($J$2:$J$12502,Pollutant_mapping!$A$2:$B$9,2, FALSE),"")</f>
        <v>VOC</v>
      </c>
    </row>
    <row r="1804" spans="1:17" hidden="1">
      <c r="A1804" t="s">
        <v>455</v>
      </c>
      <c r="B1804" t="s">
        <v>456</v>
      </c>
      <c r="C1804" t="s">
        <v>457</v>
      </c>
      <c r="D1804" t="s">
        <v>1007</v>
      </c>
      <c r="E1804" t="s">
        <v>39</v>
      </c>
      <c r="F1804" t="s">
        <v>459</v>
      </c>
      <c r="G1804" t="s">
        <v>496</v>
      </c>
      <c r="H1804" t="s">
        <v>627</v>
      </c>
      <c r="I1804" t="s">
        <v>41</v>
      </c>
      <c r="J1804" t="s">
        <v>54</v>
      </c>
      <c r="K1804">
        <v>4.8000000000000001E-2</v>
      </c>
      <c r="L1804" t="s">
        <v>461</v>
      </c>
      <c r="O1804" t="s">
        <v>462</v>
      </c>
      <c r="P1804" t="s">
        <v>1029</v>
      </c>
      <c r="Q1804" t="str">
        <f>IFERROR(VLOOKUP($J$2:$J$12502,Pollutant_mapping!$A$2:$B$9,2, FALSE),"")</f>
        <v>VOC</v>
      </c>
    </row>
    <row r="1805" spans="1:17" hidden="1">
      <c r="A1805" t="s">
        <v>455</v>
      </c>
      <c r="B1805" t="s">
        <v>456</v>
      </c>
      <c r="C1805" t="s">
        <v>457</v>
      </c>
      <c r="D1805" t="s">
        <v>1015</v>
      </c>
      <c r="E1805" t="s">
        <v>39</v>
      </c>
      <c r="F1805" t="s">
        <v>459</v>
      </c>
      <c r="G1805" t="s">
        <v>496</v>
      </c>
      <c r="H1805" t="s">
        <v>635</v>
      </c>
      <c r="I1805" t="s">
        <v>41</v>
      </c>
      <c r="J1805" t="s">
        <v>54</v>
      </c>
      <c r="K1805">
        <v>4.8000000000000001E-2</v>
      </c>
      <c r="L1805" t="s">
        <v>461</v>
      </c>
      <c r="O1805" t="s">
        <v>462</v>
      </c>
      <c r="P1805" t="s">
        <v>1029</v>
      </c>
      <c r="Q1805" t="str">
        <f>IFERROR(VLOOKUP($J$2:$J$12502,Pollutant_mapping!$A$2:$B$9,2, FALSE),"")</f>
        <v>VOC</v>
      </c>
    </row>
    <row r="1806" spans="1:17" hidden="1">
      <c r="A1806" t="s">
        <v>455</v>
      </c>
      <c r="B1806" t="s">
        <v>456</v>
      </c>
      <c r="C1806" t="s">
        <v>457</v>
      </c>
      <c r="D1806" t="s">
        <v>1016</v>
      </c>
      <c r="E1806" t="s">
        <v>39</v>
      </c>
      <c r="F1806" t="s">
        <v>459</v>
      </c>
      <c r="G1806" t="s">
        <v>496</v>
      </c>
      <c r="H1806" t="s">
        <v>637</v>
      </c>
      <c r="I1806" t="s">
        <v>41</v>
      </c>
      <c r="J1806" t="s">
        <v>54</v>
      </c>
      <c r="K1806">
        <v>4.8000000000000001E-2</v>
      </c>
      <c r="L1806" t="s">
        <v>461</v>
      </c>
      <c r="O1806" t="s">
        <v>462</v>
      </c>
      <c r="P1806" t="s">
        <v>1029</v>
      </c>
      <c r="Q1806" t="str">
        <f>IFERROR(VLOOKUP($J$2:$J$12502,Pollutant_mapping!$A$2:$B$9,2, FALSE),"")</f>
        <v>VOC</v>
      </c>
    </row>
    <row r="1807" spans="1:17" hidden="1">
      <c r="A1807" t="s">
        <v>455</v>
      </c>
      <c r="B1807" t="s">
        <v>456</v>
      </c>
      <c r="C1807" t="s">
        <v>457</v>
      </c>
      <c r="D1807" t="s">
        <v>1017</v>
      </c>
      <c r="E1807" t="s">
        <v>39</v>
      </c>
      <c r="F1807" t="s">
        <v>459</v>
      </c>
      <c r="G1807" t="s">
        <v>496</v>
      </c>
      <c r="H1807" t="s">
        <v>639</v>
      </c>
      <c r="I1807" t="s">
        <v>41</v>
      </c>
      <c r="J1807" t="s">
        <v>54</v>
      </c>
      <c r="K1807">
        <v>4.8000000000000001E-2</v>
      </c>
      <c r="L1807" t="s">
        <v>461</v>
      </c>
      <c r="O1807" t="s">
        <v>462</v>
      </c>
      <c r="P1807" t="s">
        <v>1029</v>
      </c>
      <c r="Q1807" t="str">
        <f>IFERROR(VLOOKUP($J$2:$J$12502,Pollutant_mapping!$A$2:$B$9,2, FALSE),"")</f>
        <v>VOC</v>
      </c>
    </row>
    <row r="1808" spans="1:17" hidden="1">
      <c r="A1808" t="s">
        <v>455</v>
      </c>
      <c r="B1808" t="s">
        <v>456</v>
      </c>
      <c r="C1808" t="s">
        <v>457</v>
      </c>
      <c r="D1808" t="s">
        <v>1018</v>
      </c>
      <c r="E1808" t="s">
        <v>39</v>
      </c>
      <c r="F1808" t="s">
        <v>459</v>
      </c>
      <c r="G1808" t="s">
        <v>496</v>
      </c>
      <c r="H1808" t="s">
        <v>641</v>
      </c>
      <c r="I1808" t="s">
        <v>41</v>
      </c>
      <c r="J1808" t="s">
        <v>54</v>
      </c>
      <c r="K1808">
        <v>4.8000000000000001E-2</v>
      </c>
      <c r="L1808" t="s">
        <v>461</v>
      </c>
      <c r="O1808" t="s">
        <v>462</v>
      </c>
      <c r="P1808" t="s">
        <v>1029</v>
      </c>
      <c r="Q1808" t="str">
        <f>IFERROR(VLOOKUP($J$2:$J$12502,Pollutant_mapping!$A$2:$B$9,2, FALSE),"")</f>
        <v>VOC</v>
      </c>
    </row>
    <row r="1809" spans="1:17" hidden="1">
      <c r="A1809" t="s">
        <v>455</v>
      </c>
      <c r="B1809" t="s">
        <v>456</v>
      </c>
      <c r="C1809" t="s">
        <v>457</v>
      </c>
      <c r="D1809" t="s">
        <v>1019</v>
      </c>
      <c r="E1809" t="s">
        <v>39</v>
      </c>
      <c r="F1809" t="s">
        <v>459</v>
      </c>
      <c r="G1809" t="s">
        <v>496</v>
      </c>
      <c r="H1809" t="s">
        <v>643</v>
      </c>
      <c r="I1809" t="s">
        <v>41</v>
      </c>
      <c r="J1809" t="s">
        <v>54</v>
      </c>
      <c r="K1809">
        <v>4.8000000000000001E-2</v>
      </c>
      <c r="L1809" t="s">
        <v>461</v>
      </c>
      <c r="O1809" t="s">
        <v>462</v>
      </c>
      <c r="P1809" t="s">
        <v>1029</v>
      </c>
      <c r="Q1809" t="str">
        <f>IFERROR(VLOOKUP($J$2:$J$12502,Pollutant_mapping!$A$2:$B$9,2, FALSE),"")</f>
        <v>VOC</v>
      </c>
    </row>
    <row r="1810" spans="1:17" hidden="1">
      <c r="A1810" t="s">
        <v>455</v>
      </c>
      <c r="B1810" t="s">
        <v>456</v>
      </c>
      <c r="C1810" t="s">
        <v>457</v>
      </c>
      <c r="D1810" t="s">
        <v>938</v>
      </c>
      <c r="E1810" t="s">
        <v>39</v>
      </c>
      <c r="F1810" t="s">
        <v>459</v>
      </c>
      <c r="G1810" t="s">
        <v>475</v>
      </c>
      <c r="H1810" t="s">
        <v>802</v>
      </c>
      <c r="I1810" t="s">
        <v>41</v>
      </c>
      <c r="J1810" t="s">
        <v>298</v>
      </c>
      <c r="K1810">
        <v>4.9000000000000002E-2</v>
      </c>
      <c r="L1810" t="s">
        <v>461</v>
      </c>
      <c r="O1810" t="s">
        <v>462</v>
      </c>
      <c r="P1810" t="s">
        <v>475</v>
      </c>
      <c r="Q1810" t="str">
        <f>IFERROR(VLOOKUP($J$2:$J$12502,Pollutant_mapping!$A$2:$B$9,2, FALSE),"")</f>
        <v>CO</v>
      </c>
    </row>
    <row r="1811" spans="1:17" hidden="1">
      <c r="A1811" t="s">
        <v>455</v>
      </c>
      <c r="B1811" t="s">
        <v>456</v>
      </c>
      <c r="C1811" t="s">
        <v>457</v>
      </c>
      <c r="D1811" t="s">
        <v>939</v>
      </c>
      <c r="E1811" t="s">
        <v>39</v>
      </c>
      <c r="F1811" t="s">
        <v>459</v>
      </c>
      <c r="G1811" t="s">
        <v>475</v>
      </c>
      <c r="H1811" t="s">
        <v>804</v>
      </c>
      <c r="I1811" t="s">
        <v>41</v>
      </c>
      <c r="J1811" t="s">
        <v>298</v>
      </c>
      <c r="K1811">
        <v>4.9000000000000002E-2</v>
      </c>
      <c r="L1811" t="s">
        <v>461</v>
      </c>
      <c r="O1811" t="s">
        <v>462</v>
      </c>
      <c r="P1811" t="s">
        <v>475</v>
      </c>
      <c r="Q1811" t="str">
        <f>IFERROR(VLOOKUP($J$2:$J$12502,Pollutant_mapping!$A$2:$B$9,2, FALSE),"")</f>
        <v>CO</v>
      </c>
    </row>
    <row r="1812" spans="1:17" hidden="1">
      <c r="A1812" t="s">
        <v>455</v>
      </c>
      <c r="B1812" t="s">
        <v>456</v>
      </c>
      <c r="C1812" t="s">
        <v>457</v>
      </c>
      <c r="D1812" t="s">
        <v>940</v>
      </c>
      <c r="E1812" t="s">
        <v>39</v>
      </c>
      <c r="F1812" t="s">
        <v>459</v>
      </c>
      <c r="G1812" t="s">
        <v>475</v>
      </c>
      <c r="H1812" t="s">
        <v>806</v>
      </c>
      <c r="I1812" t="s">
        <v>41</v>
      </c>
      <c r="J1812" t="s">
        <v>298</v>
      </c>
      <c r="K1812">
        <v>4.9000000000000002E-2</v>
      </c>
      <c r="L1812" t="s">
        <v>461</v>
      </c>
      <c r="O1812" t="s">
        <v>462</v>
      </c>
      <c r="P1812" t="s">
        <v>475</v>
      </c>
      <c r="Q1812" t="str">
        <f>IFERROR(VLOOKUP($J$2:$J$12502,Pollutant_mapping!$A$2:$B$9,2, FALSE),"")</f>
        <v>CO</v>
      </c>
    </row>
    <row r="1813" spans="1:17" hidden="1">
      <c r="A1813" t="s">
        <v>455</v>
      </c>
      <c r="B1813" t="s">
        <v>456</v>
      </c>
      <c r="C1813" t="s">
        <v>457</v>
      </c>
      <c r="D1813" t="s">
        <v>946</v>
      </c>
      <c r="E1813" t="s">
        <v>39</v>
      </c>
      <c r="F1813" t="s">
        <v>459</v>
      </c>
      <c r="G1813" t="s">
        <v>475</v>
      </c>
      <c r="H1813" t="s">
        <v>819</v>
      </c>
      <c r="I1813" t="s">
        <v>41</v>
      </c>
      <c r="J1813" t="s">
        <v>298</v>
      </c>
      <c r="K1813">
        <v>4.9000000000000002E-2</v>
      </c>
      <c r="L1813" t="s">
        <v>461</v>
      </c>
      <c r="O1813" t="s">
        <v>462</v>
      </c>
      <c r="P1813" t="s">
        <v>475</v>
      </c>
      <c r="Q1813" t="str">
        <f>IFERROR(VLOOKUP($J$2:$J$12502,Pollutant_mapping!$A$2:$B$9,2, FALSE),"")</f>
        <v>CO</v>
      </c>
    </row>
    <row r="1814" spans="1:17" hidden="1">
      <c r="A1814" t="s">
        <v>455</v>
      </c>
      <c r="B1814" t="s">
        <v>456</v>
      </c>
      <c r="C1814" t="s">
        <v>457</v>
      </c>
      <c r="D1814" t="s">
        <v>947</v>
      </c>
      <c r="E1814" t="s">
        <v>39</v>
      </c>
      <c r="F1814" t="s">
        <v>459</v>
      </c>
      <c r="G1814" t="s">
        <v>475</v>
      </c>
      <c r="H1814" t="s">
        <v>821</v>
      </c>
      <c r="I1814" t="s">
        <v>41</v>
      </c>
      <c r="J1814" t="s">
        <v>298</v>
      </c>
      <c r="K1814">
        <v>4.9000000000000002E-2</v>
      </c>
      <c r="L1814" t="s">
        <v>461</v>
      </c>
      <c r="O1814" t="s">
        <v>462</v>
      </c>
      <c r="P1814" t="s">
        <v>475</v>
      </c>
      <c r="Q1814" t="str">
        <f>IFERROR(VLOOKUP($J$2:$J$12502,Pollutant_mapping!$A$2:$B$9,2, FALSE),"")</f>
        <v>CO</v>
      </c>
    </row>
    <row r="1815" spans="1:17" hidden="1">
      <c r="A1815" t="s">
        <v>455</v>
      </c>
      <c r="B1815" t="s">
        <v>456</v>
      </c>
      <c r="C1815" t="s">
        <v>457</v>
      </c>
      <c r="D1815" t="s">
        <v>948</v>
      </c>
      <c r="E1815" t="s">
        <v>39</v>
      </c>
      <c r="F1815" t="s">
        <v>459</v>
      </c>
      <c r="G1815" t="s">
        <v>475</v>
      </c>
      <c r="H1815" t="s">
        <v>823</v>
      </c>
      <c r="I1815" t="s">
        <v>41</v>
      </c>
      <c r="J1815" t="s">
        <v>298</v>
      </c>
      <c r="K1815">
        <v>4.9000000000000002E-2</v>
      </c>
      <c r="L1815" t="s">
        <v>461</v>
      </c>
      <c r="O1815" t="s">
        <v>462</v>
      </c>
      <c r="P1815" t="s">
        <v>475</v>
      </c>
      <c r="Q1815" t="str">
        <f>IFERROR(VLOOKUP($J$2:$J$12502,Pollutant_mapping!$A$2:$B$9,2, FALSE),"")</f>
        <v>CO</v>
      </c>
    </row>
    <row r="1816" spans="1:17" hidden="1">
      <c r="A1816" t="s">
        <v>455</v>
      </c>
      <c r="B1816" t="s">
        <v>456</v>
      </c>
      <c r="C1816" t="s">
        <v>457</v>
      </c>
      <c r="D1816" t="s">
        <v>950</v>
      </c>
      <c r="E1816" t="s">
        <v>39</v>
      </c>
      <c r="F1816" t="s">
        <v>459</v>
      </c>
      <c r="G1816" t="s">
        <v>475</v>
      </c>
      <c r="H1816" t="s">
        <v>827</v>
      </c>
      <c r="I1816" t="s">
        <v>41</v>
      </c>
      <c r="J1816" t="s">
        <v>298</v>
      </c>
      <c r="K1816">
        <v>4.9000000000000002E-2</v>
      </c>
      <c r="L1816" t="s">
        <v>461</v>
      </c>
      <c r="O1816" t="s">
        <v>462</v>
      </c>
      <c r="P1816" t="s">
        <v>475</v>
      </c>
      <c r="Q1816" t="str">
        <f>IFERROR(VLOOKUP($J$2:$J$12502,Pollutant_mapping!$A$2:$B$9,2, FALSE),"")</f>
        <v>CO</v>
      </c>
    </row>
    <row r="1817" spans="1:17" hidden="1">
      <c r="A1817" t="s">
        <v>483</v>
      </c>
      <c r="C1817" t="s">
        <v>484</v>
      </c>
      <c r="D1817" t="s">
        <v>908</v>
      </c>
      <c r="E1817" t="s">
        <v>39</v>
      </c>
      <c r="F1817" t="s">
        <v>649</v>
      </c>
      <c r="G1817" t="s">
        <v>475</v>
      </c>
      <c r="H1817" t="s">
        <v>718</v>
      </c>
      <c r="I1817" t="s">
        <v>41</v>
      </c>
      <c r="J1817" t="s">
        <v>477</v>
      </c>
      <c r="K1817">
        <v>4.9000000000000002E-2</v>
      </c>
      <c r="L1817" t="s">
        <v>461</v>
      </c>
      <c r="O1817" t="s">
        <v>462</v>
      </c>
      <c r="Q1817" t="str">
        <f>IFERROR(VLOOKUP($J$2:$J$12502,Pollutant_mapping!$A$2:$B$9,2, FALSE),"")</f>
        <v/>
      </c>
    </row>
    <row r="1818" spans="1:17" hidden="1">
      <c r="A1818" t="s">
        <v>455</v>
      </c>
      <c r="B1818" t="s">
        <v>456</v>
      </c>
      <c r="C1818" t="s">
        <v>457</v>
      </c>
      <c r="D1818" t="s">
        <v>930</v>
      </c>
      <c r="E1818" t="s">
        <v>39</v>
      </c>
      <c r="F1818" t="s">
        <v>459</v>
      </c>
      <c r="G1818" t="s">
        <v>487</v>
      </c>
      <c r="H1818" t="s">
        <v>932</v>
      </c>
      <c r="I1818" t="s">
        <v>41</v>
      </c>
      <c r="J1818" t="s">
        <v>298</v>
      </c>
      <c r="K1818">
        <v>5.0999999999999997E-2</v>
      </c>
      <c r="L1818" t="s">
        <v>461</v>
      </c>
      <c r="O1818" t="s">
        <v>462</v>
      </c>
      <c r="P1818" t="s">
        <v>74</v>
      </c>
      <c r="Q1818" t="str">
        <f>IFERROR(VLOOKUP($J$2:$J$12502,Pollutant_mapping!$A$2:$B$9,2, FALSE),"")</f>
        <v>CO</v>
      </c>
    </row>
    <row r="1819" spans="1:17" hidden="1">
      <c r="A1819" t="s">
        <v>483</v>
      </c>
      <c r="B1819" t="s">
        <v>1030</v>
      </c>
      <c r="C1819" t="s">
        <v>484</v>
      </c>
      <c r="D1819" t="s">
        <v>1024</v>
      </c>
      <c r="E1819" t="s">
        <v>39</v>
      </c>
      <c r="F1819" t="s">
        <v>486</v>
      </c>
      <c r="G1819" t="s">
        <v>487</v>
      </c>
      <c r="H1819" t="s">
        <v>490</v>
      </c>
      <c r="I1819" t="s">
        <v>41</v>
      </c>
      <c r="J1819" t="s">
        <v>54</v>
      </c>
      <c r="K1819">
        <v>5.1999999999999998E-2</v>
      </c>
      <c r="L1819" t="s">
        <v>461</v>
      </c>
      <c r="O1819" t="s">
        <v>462</v>
      </c>
      <c r="P1819" t="s">
        <v>74</v>
      </c>
      <c r="Q1819" t="str">
        <f>IFERROR(VLOOKUP($J$2:$J$12502,Pollutant_mapping!$A$2:$B$9,2, FALSE),"")</f>
        <v>VOC</v>
      </c>
    </row>
    <row r="1820" spans="1:17" hidden="1">
      <c r="A1820" t="s">
        <v>483</v>
      </c>
      <c r="C1820" t="s">
        <v>484</v>
      </c>
      <c r="D1820" t="s">
        <v>907</v>
      </c>
      <c r="E1820" t="s">
        <v>39</v>
      </c>
      <c r="F1820" t="s">
        <v>649</v>
      </c>
      <c r="G1820" t="s">
        <v>475</v>
      </c>
      <c r="H1820" t="s">
        <v>716</v>
      </c>
      <c r="I1820" t="s">
        <v>41</v>
      </c>
      <c r="J1820" t="s">
        <v>477</v>
      </c>
      <c r="K1820">
        <v>5.2999999999999999E-2</v>
      </c>
      <c r="L1820" t="s">
        <v>461</v>
      </c>
      <c r="O1820" t="s">
        <v>462</v>
      </c>
      <c r="Q1820" t="str">
        <f>IFERROR(VLOOKUP($J$2:$J$12502,Pollutant_mapping!$A$2:$B$9,2, FALSE),"")</f>
        <v/>
      </c>
    </row>
    <row r="1821" spans="1:17" hidden="1">
      <c r="A1821" t="s">
        <v>455</v>
      </c>
      <c r="B1821" t="s">
        <v>456</v>
      </c>
      <c r="C1821" t="s">
        <v>457</v>
      </c>
      <c r="D1821" t="s">
        <v>954</v>
      </c>
      <c r="E1821" t="s">
        <v>39</v>
      </c>
      <c r="F1821" t="s">
        <v>459</v>
      </c>
      <c r="G1821" t="s">
        <v>562</v>
      </c>
      <c r="H1821" t="s">
        <v>955</v>
      </c>
      <c r="I1821" t="s">
        <v>41</v>
      </c>
      <c r="J1821" t="s">
        <v>179</v>
      </c>
      <c r="K1821">
        <v>5.2999999999999999E-2</v>
      </c>
      <c r="L1821" t="s">
        <v>461</v>
      </c>
      <c r="O1821" t="s">
        <v>462</v>
      </c>
      <c r="Q1821" t="str">
        <f>IFERROR(VLOOKUP($J$2:$J$12502,Pollutant_mapping!$A$2:$B$9,2, FALSE),"")</f>
        <v>NOx</v>
      </c>
    </row>
    <row r="1822" spans="1:17">
      <c r="A1822" t="s">
        <v>491</v>
      </c>
      <c r="B1822" t="s">
        <v>492</v>
      </c>
      <c r="C1822" t="s">
        <v>493</v>
      </c>
      <c r="D1822" t="s">
        <v>893</v>
      </c>
      <c r="E1822" t="s">
        <v>39</v>
      </c>
      <c r="F1822" t="s">
        <v>546</v>
      </c>
      <c r="G1822" t="s">
        <v>547</v>
      </c>
      <c r="H1822" t="s">
        <v>509</v>
      </c>
      <c r="I1822" t="s">
        <v>41</v>
      </c>
      <c r="J1822" t="s">
        <v>179</v>
      </c>
      <c r="K1822">
        <v>5.6000000000000001E-2</v>
      </c>
      <c r="L1822" t="s">
        <v>461</v>
      </c>
      <c r="O1822" t="s">
        <v>462</v>
      </c>
      <c r="Q1822" t="str">
        <f>IFERROR(VLOOKUP($J$2:$J$12502,Pollutant_mapping!$A$2:$B$9,2, FALSE),"")</f>
        <v>NOx</v>
      </c>
    </row>
    <row r="1823" spans="1:17">
      <c r="A1823" t="s">
        <v>491</v>
      </c>
      <c r="B1823" t="s">
        <v>492</v>
      </c>
      <c r="C1823" t="s">
        <v>493</v>
      </c>
      <c r="D1823" t="s">
        <v>897</v>
      </c>
      <c r="E1823" t="s">
        <v>39</v>
      </c>
      <c r="F1823" t="s">
        <v>546</v>
      </c>
      <c r="G1823" t="s">
        <v>547</v>
      </c>
      <c r="H1823" t="s">
        <v>511</v>
      </c>
      <c r="I1823" t="s">
        <v>41</v>
      </c>
      <c r="J1823" t="s">
        <v>179</v>
      </c>
      <c r="K1823">
        <v>5.6000000000000001E-2</v>
      </c>
      <c r="L1823" t="s">
        <v>461</v>
      </c>
      <c r="O1823" t="s">
        <v>462</v>
      </c>
      <c r="Q1823" t="str">
        <f>IFERROR(VLOOKUP($J$2:$J$12502,Pollutant_mapping!$A$2:$B$9,2, FALSE),"")</f>
        <v>NOx</v>
      </c>
    </row>
    <row r="1824" spans="1:17" hidden="1">
      <c r="A1824" t="s">
        <v>455</v>
      </c>
      <c r="B1824" t="s">
        <v>456</v>
      </c>
      <c r="C1824" t="s">
        <v>457</v>
      </c>
      <c r="D1824" t="s">
        <v>930</v>
      </c>
      <c r="E1824" t="s">
        <v>39</v>
      </c>
      <c r="F1824" t="s">
        <v>459</v>
      </c>
      <c r="G1824" t="s">
        <v>487</v>
      </c>
      <c r="H1824" t="s">
        <v>931</v>
      </c>
      <c r="I1824" t="s">
        <v>41</v>
      </c>
      <c r="J1824" t="s">
        <v>179</v>
      </c>
      <c r="K1824">
        <v>5.6000000000000001E-2</v>
      </c>
      <c r="L1824" t="s">
        <v>461</v>
      </c>
      <c r="O1824" t="s">
        <v>462</v>
      </c>
      <c r="P1824" t="s">
        <v>74</v>
      </c>
      <c r="Q1824" t="str">
        <f>IFERROR(VLOOKUP($J$2:$J$12502,Pollutant_mapping!$A$2:$B$9,2, FALSE),"")</f>
        <v>NOx</v>
      </c>
    </row>
    <row r="1825" spans="1:17" hidden="1">
      <c r="A1825" t="s">
        <v>455</v>
      </c>
      <c r="B1825" t="s">
        <v>456</v>
      </c>
      <c r="C1825" t="s">
        <v>457</v>
      </c>
      <c r="D1825" t="s">
        <v>965</v>
      </c>
      <c r="E1825" t="s">
        <v>39</v>
      </c>
      <c r="F1825" t="s">
        <v>459</v>
      </c>
      <c r="G1825" t="s">
        <v>297</v>
      </c>
      <c r="H1825" t="s">
        <v>470</v>
      </c>
      <c r="I1825" t="s">
        <v>41</v>
      </c>
      <c r="J1825" t="s">
        <v>179</v>
      </c>
      <c r="K1825">
        <v>5.6000000000000001E-2</v>
      </c>
      <c r="L1825" t="s">
        <v>461</v>
      </c>
      <c r="O1825" t="s">
        <v>462</v>
      </c>
      <c r="P1825" t="s">
        <v>1031</v>
      </c>
      <c r="Q1825" t="str">
        <f>IFERROR(VLOOKUP($J$2:$J$12502,Pollutant_mapping!$A$2:$B$9,2, FALSE),"")</f>
        <v>NOx</v>
      </c>
    </row>
    <row r="1826" spans="1:17" hidden="1">
      <c r="A1826" t="s">
        <v>455</v>
      </c>
      <c r="B1826" t="s">
        <v>456</v>
      </c>
      <c r="C1826" t="s">
        <v>457</v>
      </c>
      <c r="D1826" t="s">
        <v>966</v>
      </c>
      <c r="E1826" t="s">
        <v>39</v>
      </c>
      <c r="F1826" t="s">
        <v>459</v>
      </c>
      <c r="G1826" t="s">
        <v>297</v>
      </c>
      <c r="H1826" t="s">
        <v>967</v>
      </c>
      <c r="I1826" t="s">
        <v>41</v>
      </c>
      <c r="J1826" t="s">
        <v>179</v>
      </c>
      <c r="K1826">
        <v>5.6000000000000001E-2</v>
      </c>
      <c r="L1826" t="s">
        <v>461</v>
      </c>
      <c r="O1826" t="s">
        <v>462</v>
      </c>
      <c r="P1826" t="s">
        <v>1031</v>
      </c>
      <c r="Q1826" t="str">
        <f>IFERROR(VLOOKUP($J$2:$J$12502,Pollutant_mapping!$A$2:$B$9,2, FALSE),"")</f>
        <v>NOx</v>
      </c>
    </row>
    <row r="1827" spans="1:17" hidden="1">
      <c r="A1827" t="s">
        <v>455</v>
      </c>
      <c r="B1827" t="s">
        <v>456</v>
      </c>
      <c r="C1827" t="s">
        <v>457</v>
      </c>
      <c r="D1827" t="s">
        <v>968</v>
      </c>
      <c r="E1827" t="s">
        <v>39</v>
      </c>
      <c r="F1827" t="s">
        <v>459</v>
      </c>
      <c r="G1827" t="s">
        <v>297</v>
      </c>
      <c r="H1827" t="s">
        <v>969</v>
      </c>
      <c r="I1827" t="s">
        <v>41</v>
      </c>
      <c r="J1827" t="s">
        <v>179</v>
      </c>
      <c r="K1827">
        <v>5.6000000000000001E-2</v>
      </c>
      <c r="L1827" t="s">
        <v>461</v>
      </c>
      <c r="O1827" t="s">
        <v>462</v>
      </c>
      <c r="P1827" t="s">
        <v>1031</v>
      </c>
      <c r="Q1827" t="str">
        <f>IFERROR(VLOOKUP($J$2:$J$12502,Pollutant_mapping!$A$2:$B$9,2, FALSE),"")</f>
        <v>NOx</v>
      </c>
    </row>
    <row r="1828" spans="1:17" hidden="1">
      <c r="A1828" t="s">
        <v>455</v>
      </c>
      <c r="B1828" t="s">
        <v>456</v>
      </c>
      <c r="C1828" t="s">
        <v>457</v>
      </c>
      <c r="D1828" t="s">
        <v>1003</v>
      </c>
      <c r="E1828" t="s">
        <v>39</v>
      </c>
      <c r="F1828" t="s">
        <v>459</v>
      </c>
      <c r="G1828" t="s">
        <v>496</v>
      </c>
      <c r="H1828" t="s">
        <v>619</v>
      </c>
      <c r="I1828" t="s">
        <v>41</v>
      </c>
      <c r="J1828" t="s">
        <v>179</v>
      </c>
      <c r="K1828">
        <v>5.6000000000000001E-2</v>
      </c>
      <c r="L1828" t="s">
        <v>461</v>
      </c>
      <c r="O1828" t="s">
        <v>462</v>
      </c>
      <c r="P1828" t="s">
        <v>1029</v>
      </c>
      <c r="Q1828" t="str">
        <f>IFERROR(VLOOKUP($J$2:$J$12502,Pollutant_mapping!$A$2:$B$9,2, FALSE),"")</f>
        <v>NOx</v>
      </c>
    </row>
    <row r="1829" spans="1:17" hidden="1">
      <c r="A1829" t="s">
        <v>455</v>
      </c>
      <c r="B1829" t="s">
        <v>456</v>
      </c>
      <c r="C1829" t="s">
        <v>457</v>
      </c>
      <c r="D1829" t="s">
        <v>1004</v>
      </c>
      <c r="E1829" t="s">
        <v>39</v>
      </c>
      <c r="F1829" t="s">
        <v>459</v>
      </c>
      <c r="G1829" t="s">
        <v>496</v>
      </c>
      <c r="H1829" t="s">
        <v>621</v>
      </c>
      <c r="I1829" t="s">
        <v>41</v>
      </c>
      <c r="J1829" t="s">
        <v>179</v>
      </c>
      <c r="K1829">
        <v>5.6000000000000001E-2</v>
      </c>
      <c r="L1829" t="s">
        <v>461</v>
      </c>
      <c r="O1829" t="s">
        <v>462</v>
      </c>
      <c r="P1829" t="s">
        <v>1029</v>
      </c>
      <c r="Q1829" t="str">
        <f>IFERROR(VLOOKUP($J$2:$J$12502,Pollutant_mapping!$A$2:$B$9,2, FALSE),"")</f>
        <v>NOx</v>
      </c>
    </row>
    <row r="1830" spans="1:17" hidden="1">
      <c r="A1830" t="s">
        <v>455</v>
      </c>
      <c r="B1830" t="s">
        <v>456</v>
      </c>
      <c r="C1830" t="s">
        <v>457</v>
      </c>
      <c r="D1830" t="s">
        <v>1005</v>
      </c>
      <c r="E1830" t="s">
        <v>39</v>
      </c>
      <c r="F1830" t="s">
        <v>459</v>
      </c>
      <c r="G1830" t="s">
        <v>496</v>
      </c>
      <c r="H1830" t="s">
        <v>623</v>
      </c>
      <c r="I1830" t="s">
        <v>41</v>
      </c>
      <c r="J1830" t="s">
        <v>179</v>
      </c>
      <c r="K1830">
        <v>5.6000000000000001E-2</v>
      </c>
      <c r="L1830" t="s">
        <v>461</v>
      </c>
      <c r="O1830" t="s">
        <v>462</v>
      </c>
      <c r="P1830" t="s">
        <v>1029</v>
      </c>
      <c r="Q1830" t="str">
        <f>IFERROR(VLOOKUP($J$2:$J$12502,Pollutant_mapping!$A$2:$B$9,2, FALSE),"")</f>
        <v>NOx</v>
      </c>
    </row>
    <row r="1831" spans="1:17" hidden="1">
      <c r="A1831" t="s">
        <v>455</v>
      </c>
      <c r="B1831" t="s">
        <v>456</v>
      </c>
      <c r="C1831" t="s">
        <v>457</v>
      </c>
      <c r="D1831" t="s">
        <v>1006</v>
      </c>
      <c r="E1831" t="s">
        <v>39</v>
      </c>
      <c r="F1831" t="s">
        <v>459</v>
      </c>
      <c r="G1831" t="s">
        <v>496</v>
      </c>
      <c r="H1831" t="s">
        <v>625</v>
      </c>
      <c r="I1831" t="s">
        <v>41</v>
      </c>
      <c r="J1831" t="s">
        <v>179</v>
      </c>
      <c r="K1831">
        <v>5.6000000000000001E-2</v>
      </c>
      <c r="L1831" t="s">
        <v>461</v>
      </c>
      <c r="O1831" t="s">
        <v>462</v>
      </c>
      <c r="P1831" t="s">
        <v>1029</v>
      </c>
      <c r="Q1831" t="str">
        <f>IFERROR(VLOOKUP($J$2:$J$12502,Pollutant_mapping!$A$2:$B$9,2, FALSE),"")</f>
        <v>NOx</v>
      </c>
    </row>
    <row r="1832" spans="1:17" hidden="1">
      <c r="A1832" t="s">
        <v>455</v>
      </c>
      <c r="B1832" t="s">
        <v>456</v>
      </c>
      <c r="C1832" t="s">
        <v>457</v>
      </c>
      <c r="D1832" t="s">
        <v>1007</v>
      </c>
      <c r="E1832" t="s">
        <v>39</v>
      </c>
      <c r="F1832" t="s">
        <v>459</v>
      </c>
      <c r="G1832" t="s">
        <v>496</v>
      </c>
      <c r="H1832" t="s">
        <v>627</v>
      </c>
      <c r="I1832" t="s">
        <v>41</v>
      </c>
      <c r="J1832" t="s">
        <v>179</v>
      </c>
      <c r="K1832">
        <v>5.6000000000000001E-2</v>
      </c>
      <c r="L1832" t="s">
        <v>461</v>
      </c>
      <c r="O1832" t="s">
        <v>462</v>
      </c>
      <c r="P1832" t="s">
        <v>1029</v>
      </c>
      <c r="Q1832" t="str">
        <f>IFERROR(VLOOKUP($J$2:$J$12502,Pollutant_mapping!$A$2:$B$9,2, FALSE),"")</f>
        <v>NOx</v>
      </c>
    </row>
    <row r="1833" spans="1:17" hidden="1">
      <c r="A1833" t="s">
        <v>455</v>
      </c>
      <c r="B1833" t="s">
        <v>456</v>
      </c>
      <c r="C1833" t="s">
        <v>457</v>
      </c>
      <c r="D1833" t="s">
        <v>1015</v>
      </c>
      <c r="E1833" t="s">
        <v>39</v>
      </c>
      <c r="F1833" t="s">
        <v>459</v>
      </c>
      <c r="G1833" t="s">
        <v>496</v>
      </c>
      <c r="H1833" t="s">
        <v>635</v>
      </c>
      <c r="I1833" t="s">
        <v>41</v>
      </c>
      <c r="J1833" t="s">
        <v>179</v>
      </c>
      <c r="K1833">
        <v>5.6000000000000001E-2</v>
      </c>
      <c r="L1833" t="s">
        <v>461</v>
      </c>
      <c r="O1833" t="s">
        <v>462</v>
      </c>
      <c r="P1833" t="s">
        <v>1029</v>
      </c>
      <c r="Q1833" t="str">
        <f>IFERROR(VLOOKUP($J$2:$J$12502,Pollutant_mapping!$A$2:$B$9,2, FALSE),"")</f>
        <v>NOx</v>
      </c>
    </row>
    <row r="1834" spans="1:17" hidden="1">
      <c r="A1834" t="s">
        <v>455</v>
      </c>
      <c r="B1834" t="s">
        <v>456</v>
      </c>
      <c r="C1834" t="s">
        <v>457</v>
      </c>
      <c r="D1834" t="s">
        <v>1016</v>
      </c>
      <c r="E1834" t="s">
        <v>39</v>
      </c>
      <c r="F1834" t="s">
        <v>459</v>
      </c>
      <c r="G1834" t="s">
        <v>496</v>
      </c>
      <c r="H1834" t="s">
        <v>637</v>
      </c>
      <c r="I1834" t="s">
        <v>41</v>
      </c>
      <c r="J1834" t="s">
        <v>179</v>
      </c>
      <c r="K1834">
        <v>5.6000000000000001E-2</v>
      </c>
      <c r="L1834" t="s">
        <v>461</v>
      </c>
      <c r="O1834" t="s">
        <v>462</v>
      </c>
      <c r="P1834" t="s">
        <v>1029</v>
      </c>
      <c r="Q1834" t="str">
        <f>IFERROR(VLOOKUP($J$2:$J$12502,Pollutant_mapping!$A$2:$B$9,2, FALSE),"")</f>
        <v>NOx</v>
      </c>
    </row>
    <row r="1835" spans="1:17" hidden="1">
      <c r="A1835" t="s">
        <v>455</v>
      </c>
      <c r="B1835" t="s">
        <v>456</v>
      </c>
      <c r="C1835" t="s">
        <v>457</v>
      </c>
      <c r="D1835" t="s">
        <v>1017</v>
      </c>
      <c r="E1835" t="s">
        <v>39</v>
      </c>
      <c r="F1835" t="s">
        <v>459</v>
      </c>
      <c r="G1835" t="s">
        <v>496</v>
      </c>
      <c r="H1835" t="s">
        <v>639</v>
      </c>
      <c r="I1835" t="s">
        <v>41</v>
      </c>
      <c r="J1835" t="s">
        <v>179</v>
      </c>
      <c r="K1835">
        <v>5.6000000000000001E-2</v>
      </c>
      <c r="L1835" t="s">
        <v>461</v>
      </c>
      <c r="O1835" t="s">
        <v>462</v>
      </c>
      <c r="P1835" t="s">
        <v>1029</v>
      </c>
      <c r="Q1835" t="str">
        <f>IFERROR(VLOOKUP($J$2:$J$12502,Pollutant_mapping!$A$2:$B$9,2, FALSE),"")</f>
        <v>NOx</v>
      </c>
    </row>
    <row r="1836" spans="1:17" hidden="1">
      <c r="A1836" t="s">
        <v>455</v>
      </c>
      <c r="B1836" t="s">
        <v>456</v>
      </c>
      <c r="C1836" t="s">
        <v>457</v>
      </c>
      <c r="D1836" t="s">
        <v>1018</v>
      </c>
      <c r="E1836" t="s">
        <v>39</v>
      </c>
      <c r="F1836" t="s">
        <v>459</v>
      </c>
      <c r="G1836" t="s">
        <v>496</v>
      </c>
      <c r="H1836" t="s">
        <v>641</v>
      </c>
      <c r="I1836" t="s">
        <v>41</v>
      </c>
      <c r="J1836" t="s">
        <v>179</v>
      </c>
      <c r="K1836">
        <v>5.6000000000000001E-2</v>
      </c>
      <c r="L1836" t="s">
        <v>461</v>
      </c>
      <c r="O1836" t="s">
        <v>462</v>
      </c>
      <c r="P1836" t="s">
        <v>1029</v>
      </c>
      <c r="Q1836" t="str">
        <f>IFERROR(VLOOKUP($J$2:$J$12502,Pollutant_mapping!$A$2:$B$9,2, FALSE),"")</f>
        <v>NOx</v>
      </c>
    </row>
    <row r="1837" spans="1:17" hidden="1">
      <c r="A1837" t="s">
        <v>455</v>
      </c>
      <c r="B1837" t="s">
        <v>456</v>
      </c>
      <c r="C1837" t="s">
        <v>457</v>
      </c>
      <c r="D1837" t="s">
        <v>1019</v>
      </c>
      <c r="E1837" t="s">
        <v>39</v>
      </c>
      <c r="F1837" t="s">
        <v>459</v>
      </c>
      <c r="G1837" t="s">
        <v>496</v>
      </c>
      <c r="H1837" t="s">
        <v>643</v>
      </c>
      <c r="I1837" t="s">
        <v>41</v>
      </c>
      <c r="J1837" t="s">
        <v>179</v>
      </c>
      <c r="K1837">
        <v>5.6000000000000001E-2</v>
      </c>
      <c r="L1837" t="s">
        <v>461</v>
      </c>
      <c r="O1837" t="s">
        <v>462</v>
      </c>
      <c r="P1837" t="s">
        <v>1029</v>
      </c>
      <c r="Q1837" t="str">
        <f>IFERROR(VLOOKUP($J$2:$J$12502,Pollutant_mapping!$A$2:$B$9,2, FALSE),"")</f>
        <v>NOx</v>
      </c>
    </row>
    <row r="1838" spans="1:17" hidden="1">
      <c r="A1838" t="s">
        <v>455</v>
      </c>
      <c r="B1838" t="s">
        <v>456</v>
      </c>
      <c r="C1838" t="s">
        <v>457</v>
      </c>
      <c r="D1838" t="s">
        <v>983</v>
      </c>
      <c r="E1838" t="s">
        <v>39</v>
      </c>
      <c r="F1838" t="s">
        <v>459</v>
      </c>
      <c r="G1838" t="s">
        <v>496</v>
      </c>
      <c r="H1838" t="s">
        <v>593</v>
      </c>
      <c r="I1838" t="s">
        <v>41</v>
      </c>
      <c r="J1838" t="s">
        <v>179</v>
      </c>
      <c r="K1838">
        <v>5.8999999999999997E-2</v>
      </c>
      <c r="L1838" t="s">
        <v>461</v>
      </c>
      <c r="O1838" t="s">
        <v>462</v>
      </c>
      <c r="P1838" t="s">
        <v>1029</v>
      </c>
      <c r="Q1838" t="str">
        <f>IFERROR(VLOOKUP($J$2:$J$12502,Pollutant_mapping!$A$2:$B$9,2, FALSE),"")</f>
        <v>NOx</v>
      </c>
    </row>
    <row r="1839" spans="1:17" hidden="1">
      <c r="A1839" t="s">
        <v>455</v>
      </c>
      <c r="B1839" t="s">
        <v>456</v>
      </c>
      <c r="C1839" t="s">
        <v>457</v>
      </c>
      <c r="D1839" t="s">
        <v>984</v>
      </c>
      <c r="E1839" t="s">
        <v>39</v>
      </c>
      <c r="F1839" t="s">
        <v>459</v>
      </c>
      <c r="G1839" t="s">
        <v>496</v>
      </c>
      <c r="H1839" t="s">
        <v>595</v>
      </c>
      <c r="I1839" t="s">
        <v>41</v>
      </c>
      <c r="J1839" t="s">
        <v>179</v>
      </c>
      <c r="K1839">
        <v>5.8999999999999997E-2</v>
      </c>
      <c r="L1839" t="s">
        <v>461</v>
      </c>
      <c r="O1839" t="s">
        <v>462</v>
      </c>
      <c r="P1839" t="s">
        <v>1029</v>
      </c>
      <c r="Q1839" t="str">
        <f>IFERROR(VLOOKUP($J$2:$J$12502,Pollutant_mapping!$A$2:$B$9,2, FALSE),"")</f>
        <v>NOx</v>
      </c>
    </row>
    <row r="1840" spans="1:17" hidden="1">
      <c r="A1840" t="s">
        <v>455</v>
      </c>
      <c r="B1840" t="s">
        <v>456</v>
      </c>
      <c r="C1840" t="s">
        <v>457</v>
      </c>
      <c r="D1840" t="s">
        <v>985</v>
      </c>
      <c r="E1840" t="s">
        <v>39</v>
      </c>
      <c r="F1840" t="s">
        <v>459</v>
      </c>
      <c r="G1840" t="s">
        <v>496</v>
      </c>
      <c r="H1840" t="s">
        <v>597</v>
      </c>
      <c r="I1840" t="s">
        <v>41</v>
      </c>
      <c r="J1840" t="s">
        <v>179</v>
      </c>
      <c r="K1840">
        <v>5.8999999999999997E-2</v>
      </c>
      <c r="L1840" t="s">
        <v>461</v>
      </c>
      <c r="O1840" t="s">
        <v>462</v>
      </c>
      <c r="P1840" t="s">
        <v>1029</v>
      </c>
      <c r="Q1840" t="str">
        <f>IFERROR(VLOOKUP($J$2:$J$12502,Pollutant_mapping!$A$2:$B$9,2, FALSE),"")</f>
        <v>NOx</v>
      </c>
    </row>
    <row r="1841" spans="1:17" hidden="1">
      <c r="A1841" t="s">
        <v>455</v>
      </c>
      <c r="B1841" t="s">
        <v>456</v>
      </c>
      <c r="C1841" t="s">
        <v>457</v>
      </c>
      <c r="D1841" t="s">
        <v>986</v>
      </c>
      <c r="E1841" t="s">
        <v>39</v>
      </c>
      <c r="F1841" t="s">
        <v>459</v>
      </c>
      <c r="G1841" t="s">
        <v>496</v>
      </c>
      <c r="H1841" t="s">
        <v>599</v>
      </c>
      <c r="I1841" t="s">
        <v>41</v>
      </c>
      <c r="J1841" t="s">
        <v>179</v>
      </c>
      <c r="K1841">
        <v>5.8999999999999997E-2</v>
      </c>
      <c r="L1841" t="s">
        <v>461</v>
      </c>
      <c r="O1841" t="s">
        <v>462</v>
      </c>
      <c r="P1841" t="s">
        <v>1029</v>
      </c>
      <c r="Q1841" t="str">
        <f>IFERROR(VLOOKUP($J$2:$J$12502,Pollutant_mapping!$A$2:$B$9,2, FALSE),"")</f>
        <v>NOx</v>
      </c>
    </row>
    <row r="1842" spans="1:17" hidden="1">
      <c r="A1842" t="s">
        <v>455</v>
      </c>
      <c r="B1842" t="s">
        <v>456</v>
      </c>
      <c r="C1842" t="s">
        <v>457</v>
      </c>
      <c r="D1842" t="s">
        <v>987</v>
      </c>
      <c r="E1842" t="s">
        <v>39</v>
      </c>
      <c r="F1842" t="s">
        <v>459</v>
      </c>
      <c r="G1842" t="s">
        <v>496</v>
      </c>
      <c r="H1842" t="s">
        <v>601</v>
      </c>
      <c r="I1842" t="s">
        <v>41</v>
      </c>
      <c r="J1842" t="s">
        <v>179</v>
      </c>
      <c r="K1842">
        <v>5.8999999999999997E-2</v>
      </c>
      <c r="L1842" t="s">
        <v>461</v>
      </c>
      <c r="O1842" t="s">
        <v>462</v>
      </c>
      <c r="P1842" t="s">
        <v>1029</v>
      </c>
      <c r="Q1842" t="str">
        <f>IFERROR(VLOOKUP($J$2:$J$12502,Pollutant_mapping!$A$2:$B$9,2, FALSE),"")</f>
        <v>NOx</v>
      </c>
    </row>
    <row r="1843" spans="1:17">
      <c r="A1843" t="s">
        <v>491</v>
      </c>
      <c r="B1843" t="s">
        <v>492</v>
      </c>
      <c r="C1843" t="s">
        <v>493</v>
      </c>
      <c r="D1843" t="s">
        <v>856</v>
      </c>
      <c r="E1843" t="s">
        <v>39</v>
      </c>
      <c r="F1843" t="s">
        <v>546</v>
      </c>
      <c r="G1843" t="s">
        <v>547</v>
      </c>
      <c r="H1843" t="s">
        <v>558</v>
      </c>
      <c r="I1843" t="s">
        <v>41</v>
      </c>
      <c r="J1843" t="s">
        <v>179</v>
      </c>
      <c r="K1843">
        <v>0.06</v>
      </c>
      <c r="L1843" t="s">
        <v>461</v>
      </c>
      <c r="O1843" t="s">
        <v>462</v>
      </c>
      <c r="Q1843" t="str">
        <f>IFERROR(VLOOKUP($J$2:$J$12502,Pollutant_mapping!$A$2:$B$9,2, FALSE),"")</f>
        <v>NOx</v>
      </c>
    </row>
    <row r="1844" spans="1:17">
      <c r="A1844" t="s">
        <v>491</v>
      </c>
      <c r="B1844" t="s">
        <v>492</v>
      </c>
      <c r="C1844" t="s">
        <v>493</v>
      </c>
      <c r="D1844" t="s">
        <v>975</v>
      </c>
      <c r="E1844" t="s">
        <v>39</v>
      </c>
      <c r="F1844" t="s">
        <v>546</v>
      </c>
      <c r="G1844" t="s">
        <v>547</v>
      </c>
      <c r="H1844" t="s">
        <v>845</v>
      </c>
      <c r="I1844" t="s">
        <v>41</v>
      </c>
      <c r="J1844" t="s">
        <v>179</v>
      </c>
      <c r="K1844">
        <v>0.06</v>
      </c>
      <c r="L1844" t="s">
        <v>461</v>
      </c>
      <c r="O1844" t="s">
        <v>462</v>
      </c>
      <c r="Q1844" t="str">
        <f>IFERROR(VLOOKUP($J$2:$J$12502,Pollutant_mapping!$A$2:$B$9,2, FALSE),"")</f>
        <v>NOx</v>
      </c>
    </row>
    <row r="1845" spans="1:17" hidden="1">
      <c r="A1845" t="s">
        <v>455</v>
      </c>
      <c r="B1845" t="s">
        <v>456</v>
      </c>
      <c r="C1845" t="s">
        <v>457</v>
      </c>
      <c r="D1845" t="s">
        <v>996</v>
      </c>
      <c r="E1845" t="s">
        <v>39</v>
      </c>
      <c r="F1845" t="s">
        <v>459</v>
      </c>
      <c r="G1845" t="s">
        <v>496</v>
      </c>
      <c r="H1845" t="s">
        <v>609</v>
      </c>
      <c r="I1845" t="s">
        <v>41</v>
      </c>
      <c r="J1845" t="s">
        <v>179</v>
      </c>
      <c r="K1845">
        <v>6.0999999999999999E-2</v>
      </c>
      <c r="L1845" t="s">
        <v>461</v>
      </c>
      <c r="O1845" t="s">
        <v>462</v>
      </c>
      <c r="P1845" t="s">
        <v>1029</v>
      </c>
      <c r="Q1845" t="str">
        <f>IFERROR(VLOOKUP($J$2:$J$12502,Pollutant_mapping!$A$2:$B$9,2, FALSE),"")</f>
        <v>NOx</v>
      </c>
    </row>
    <row r="1846" spans="1:17" hidden="1">
      <c r="A1846" t="s">
        <v>455</v>
      </c>
      <c r="B1846" t="s">
        <v>456</v>
      </c>
      <c r="C1846" t="s">
        <v>457</v>
      </c>
      <c r="D1846" t="s">
        <v>997</v>
      </c>
      <c r="E1846" t="s">
        <v>39</v>
      </c>
      <c r="F1846" t="s">
        <v>459</v>
      </c>
      <c r="G1846" t="s">
        <v>496</v>
      </c>
      <c r="H1846" t="s">
        <v>611</v>
      </c>
      <c r="I1846" t="s">
        <v>41</v>
      </c>
      <c r="J1846" t="s">
        <v>179</v>
      </c>
      <c r="K1846">
        <v>6.0999999999999999E-2</v>
      </c>
      <c r="L1846" t="s">
        <v>461</v>
      </c>
      <c r="O1846" t="s">
        <v>462</v>
      </c>
      <c r="P1846" t="s">
        <v>1029</v>
      </c>
      <c r="Q1846" t="str">
        <f>IFERROR(VLOOKUP($J$2:$J$12502,Pollutant_mapping!$A$2:$B$9,2, FALSE),"")</f>
        <v>NOx</v>
      </c>
    </row>
    <row r="1847" spans="1:17" hidden="1">
      <c r="A1847" t="s">
        <v>455</v>
      </c>
      <c r="B1847" t="s">
        <v>456</v>
      </c>
      <c r="C1847" t="s">
        <v>457</v>
      </c>
      <c r="D1847" t="s">
        <v>998</v>
      </c>
      <c r="E1847" t="s">
        <v>39</v>
      </c>
      <c r="F1847" t="s">
        <v>459</v>
      </c>
      <c r="G1847" t="s">
        <v>496</v>
      </c>
      <c r="H1847" t="s">
        <v>613</v>
      </c>
      <c r="I1847" t="s">
        <v>41</v>
      </c>
      <c r="J1847" t="s">
        <v>179</v>
      </c>
      <c r="K1847">
        <v>6.0999999999999999E-2</v>
      </c>
      <c r="L1847" t="s">
        <v>461</v>
      </c>
      <c r="O1847" t="s">
        <v>462</v>
      </c>
      <c r="P1847" t="s">
        <v>1029</v>
      </c>
      <c r="Q1847" t="str">
        <f>IFERROR(VLOOKUP($J$2:$J$12502,Pollutant_mapping!$A$2:$B$9,2, FALSE),"")</f>
        <v>NOx</v>
      </c>
    </row>
    <row r="1848" spans="1:17" hidden="1">
      <c r="A1848" t="s">
        <v>455</v>
      </c>
      <c r="B1848" t="s">
        <v>456</v>
      </c>
      <c r="C1848" t="s">
        <v>457</v>
      </c>
      <c r="D1848" t="s">
        <v>999</v>
      </c>
      <c r="E1848" t="s">
        <v>39</v>
      </c>
      <c r="F1848" t="s">
        <v>459</v>
      </c>
      <c r="G1848" t="s">
        <v>496</v>
      </c>
      <c r="H1848" t="s">
        <v>615</v>
      </c>
      <c r="I1848" t="s">
        <v>41</v>
      </c>
      <c r="J1848" t="s">
        <v>179</v>
      </c>
      <c r="K1848">
        <v>6.0999999999999999E-2</v>
      </c>
      <c r="L1848" t="s">
        <v>461</v>
      </c>
      <c r="O1848" t="s">
        <v>462</v>
      </c>
      <c r="P1848" t="s">
        <v>1029</v>
      </c>
      <c r="Q1848" t="str">
        <f>IFERROR(VLOOKUP($J$2:$J$12502,Pollutant_mapping!$A$2:$B$9,2, FALSE),"")</f>
        <v>NOx</v>
      </c>
    </row>
    <row r="1849" spans="1:17" hidden="1">
      <c r="A1849" t="s">
        <v>455</v>
      </c>
      <c r="B1849" t="s">
        <v>456</v>
      </c>
      <c r="C1849" t="s">
        <v>457</v>
      </c>
      <c r="D1849" t="s">
        <v>1000</v>
      </c>
      <c r="E1849" t="s">
        <v>39</v>
      </c>
      <c r="F1849" t="s">
        <v>459</v>
      </c>
      <c r="G1849" t="s">
        <v>496</v>
      </c>
      <c r="H1849" t="s">
        <v>617</v>
      </c>
      <c r="I1849" t="s">
        <v>41</v>
      </c>
      <c r="J1849" t="s">
        <v>179</v>
      </c>
      <c r="K1849">
        <v>6.0999999999999999E-2</v>
      </c>
      <c r="L1849" t="s">
        <v>461</v>
      </c>
      <c r="O1849" t="s">
        <v>462</v>
      </c>
      <c r="P1849" t="s">
        <v>1029</v>
      </c>
      <c r="Q1849" t="str">
        <f>IFERROR(VLOOKUP($J$2:$J$12502,Pollutant_mapping!$A$2:$B$9,2, FALSE),"")</f>
        <v>NOx</v>
      </c>
    </row>
    <row r="1850" spans="1:17" hidden="1">
      <c r="A1850" t="s">
        <v>455</v>
      </c>
      <c r="B1850" t="s">
        <v>456</v>
      </c>
      <c r="C1850" t="s">
        <v>457</v>
      </c>
      <c r="D1850" t="s">
        <v>954</v>
      </c>
      <c r="E1850" t="s">
        <v>39</v>
      </c>
      <c r="F1850" t="s">
        <v>459</v>
      </c>
      <c r="G1850" t="s">
        <v>562</v>
      </c>
      <c r="H1850" t="s">
        <v>955</v>
      </c>
      <c r="I1850" t="s">
        <v>41</v>
      </c>
      <c r="J1850" t="s">
        <v>54</v>
      </c>
      <c r="K1850">
        <v>6.2E-2</v>
      </c>
      <c r="L1850" t="s">
        <v>461</v>
      </c>
      <c r="O1850" t="s">
        <v>462</v>
      </c>
      <c r="Q1850" t="str">
        <f>IFERROR(VLOOKUP($J$2:$J$12502,Pollutant_mapping!$A$2:$B$9,2, FALSE),"")</f>
        <v>VOC</v>
      </c>
    </row>
    <row r="1851" spans="1:17" hidden="1">
      <c r="A1851" t="s">
        <v>471</v>
      </c>
      <c r="C1851" t="s">
        <v>472</v>
      </c>
      <c r="D1851" t="s">
        <v>862</v>
      </c>
      <c r="E1851" t="s">
        <v>39</v>
      </c>
      <c r="F1851" t="s">
        <v>474</v>
      </c>
      <c r="G1851" t="s">
        <v>496</v>
      </c>
      <c r="H1851" t="s">
        <v>577</v>
      </c>
      <c r="I1851" t="s">
        <v>41</v>
      </c>
      <c r="J1851" t="s">
        <v>179</v>
      </c>
      <c r="K1851">
        <v>6.4000000000000001E-2</v>
      </c>
      <c r="L1851" t="s">
        <v>461</v>
      </c>
      <c r="O1851" t="s">
        <v>462</v>
      </c>
      <c r="Q1851" t="str">
        <f>IFERROR(VLOOKUP($J$2:$J$12502,Pollutant_mapping!$A$2:$B$9,2, FALSE),"")</f>
        <v>NOx</v>
      </c>
    </row>
    <row r="1852" spans="1:17" hidden="1">
      <c r="A1852" t="s">
        <v>471</v>
      </c>
      <c r="C1852" t="s">
        <v>472</v>
      </c>
      <c r="D1852" t="s">
        <v>863</v>
      </c>
      <c r="E1852" t="s">
        <v>39</v>
      </c>
      <c r="F1852" t="s">
        <v>474</v>
      </c>
      <c r="G1852" t="s">
        <v>496</v>
      </c>
      <c r="H1852" t="s">
        <v>579</v>
      </c>
      <c r="I1852" t="s">
        <v>41</v>
      </c>
      <c r="J1852" t="s">
        <v>179</v>
      </c>
      <c r="K1852">
        <v>6.4000000000000001E-2</v>
      </c>
      <c r="L1852" t="s">
        <v>461</v>
      </c>
      <c r="O1852" t="s">
        <v>462</v>
      </c>
      <c r="Q1852" t="str">
        <f>IFERROR(VLOOKUP($J$2:$J$12502,Pollutant_mapping!$A$2:$B$9,2, FALSE),"")</f>
        <v>NOx</v>
      </c>
    </row>
    <row r="1853" spans="1:17" hidden="1">
      <c r="A1853" t="s">
        <v>471</v>
      </c>
      <c r="C1853" t="s">
        <v>472</v>
      </c>
      <c r="D1853" t="s">
        <v>864</v>
      </c>
      <c r="E1853" t="s">
        <v>39</v>
      </c>
      <c r="F1853" t="s">
        <v>474</v>
      </c>
      <c r="G1853" t="s">
        <v>496</v>
      </c>
      <c r="H1853" t="s">
        <v>581</v>
      </c>
      <c r="I1853" t="s">
        <v>41</v>
      </c>
      <c r="J1853" t="s">
        <v>179</v>
      </c>
      <c r="K1853">
        <v>6.4000000000000001E-2</v>
      </c>
      <c r="L1853" t="s">
        <v>461</v>
      </c>
      <c r="O1853" t="s">
        <v>462</v>
      </c>
      <c r="Q1853" t="str">
        <f>IFERROR(VLOOKUP($J$2:$J$12502,Pollutant_mapping!$A$2:$B$9,2, FALSE),"")</f>
        <v>NOx</v>
      </c>
    </row>
    <row r="1854" spans="1:17" hidden="1">
      <c r="A1854" t="s">
        <v>471</v>
      </c>
      <c r="C1854" t="s">
        <v>472</v>
      </c>
      <c r="D1854" t="s">
        <v>865</v>
      </c>
      <c r="E1854" t="s">
        <v>39</v>
      </c>
      <c r="F1854" t="s">
        <v>474</v>
      </c>
      <c r="G1854" t="s">
        <v>496</v>
      </c>
      <c r="H1854" t="s">
        <v>583</v>
      </c>
      <c r="I1854" t="s">
        <v>41</v>
      </c>
      <c r="J1854" t="s">
        <v>179</v>
      </c>
      <c r="K1854">
        <v>6.4000000000000001E-2</v>
      </c>
      <c r="L1854" t="s">
        <v>461</v>
      </c>
      <c r="O1854" t="s">
        <v>462</v>
      </c>
      <c r="Q1854" t="str">
        <f>IFERROR(VLOOKUP($J$2:$J$12502,Pollutant_mapping!$A$2:$B$9,2, FALSE),"")</f>
        <v>NOx</v>
      </c>
    </row>
    <row r="1855" spans="1:17" hidden="1">
      <c r="A1855" t="s">
        <v>471</v>
      </c>
      <c r="C1855" t="s">
        <v>472</v>
      </c>
      <c r="D1855" t="s">
        <v>866</v>
      </c>
      <c r="E1855" t="s">
        <v>39</v>
      </c>
      <c r="F1855" t="s">
        <v>474</v>
      </c>
      <c r="G1855" t="s">
        <v>496</v>
      </c>
      <c r="H1855" t="s">
        <v>585</v>
      </c>
      <c r="I1855" t="s">
        <v>41</v>
      </c>
      <c r="J1855" t="s">
        <v>179</v>
      </c>
      <c r="K1855">
        <v>6.4000000000000001E-2</v>
      </c>
      <c r="L1855" t="s">
        <v>461</v>
      </c>
      <c r="O1855" t="s">
        <v>462</v>
      </c>
      <c r="Q1855" t="str">
        <f>IFERROR(VLOOKUP($J$2:$J$12502,Pollutant_mapping!$A$2:$B$9,2, FALSE),"")</f>
        <v>NOx</v>
      </c>
    </row>
    <row r="1856" spans="1:17" hidden="1">
      <c r="A1856" t="s">
        <v>455</v>
      </c>
      <c r="B1856" t="s">
        <v>456</v>
      </c>
      <c r="C1856" t="s">
        <v>457</v>
      </c>
      <c r="D1856" t="s">
        <v>996</v>
      </c>
      <c r="E1856" t="s">
        <v>39</v>
      </c>
      <c r="F1856" t="s">
        <v>459</v>
      </c>
      <c r="G1856" t="s">
        <v>496</v>
      </c>
      <c r="H1856" t="s">
        <v>609</v>
      </c>
      <c r="I1856" t="s">
        <v>41</v>
      </c>
      <c r="J1856" t="s">
        <v>54</v>
      </c>
      <c r="K1856">
        <v>6.5000000000000002E-2</v>
      </c>
      <c r="L1856" t="s">
        <v>461</v>
      </c>
      <c r="O1856" t="s">
        <v>462</v>
      </c>
      <c r="P1856" t="s">
        <v>1029</v>
      </c>
      <c r="Q1856" t="str">
        <f>IFERROR(VLOOKUP($J$2:$J$12502,Pollutant_mapping!$A$2:$B$9,2, FALSE),"")</f>
        <v>VOC</v>
      </c>
    </row>
    <row r="1857" spans="1:17" hidden="1">
      <c r="A1857" t="s">
        <v>455</v>
      </c>
      <c r="B1857" t="s">
        <v>456</v>
      </c>
      <c r="C1857" t="s">
        <v>457</v>
      </c>
      <c r="D1857" t="s">
        <v>997</v>
      </c>
      <c r="E1857" t="s">
        <v>39</v>
      </c>
      <c r="F1857" t="s">
        <v>459</v>
      </c>
      <c r="G1857" t="s">
        <v>496</v>
      </c>
      <c r="H1857" t="s">
        <v>611</v>
      </c>
      <c r="I1857" t="s">
        <v>41</v>
      </c>
      <c r="J1857" t="s">
        <v>54</v>
      </c>
      <c r="K1857">
        <v>6.5000000000000002E-2</v>
      </c>
      <c r="L1857" t="s">
        <v>461</v>
      </c>
      <c r="O1857" t="s">
        <v>462</v>
      </c>
      <c r="P1857" t="s">
        <v>1029</v>
      </c>
      <c r="Q1857" t="str">
        <f>IFERROR(VLOOKUP($J$2:$J$12502,Pollutant_mapping!$A$2:$B$9,2, FALSE),"")</f>
        <v>VOC</v>
      </c>
    </row>
    <row r="1858" spans="1:17" hidden="1">
      <c r="A1858" t="s">
        <v>455</v>
      </c>
      <c r="B1858" t="s">
        <v>456</v>
      </c>
      <c r="C1858" t="s">
        <v>457</v>
      </c>
      <c r="D1858" t="s">
        <v>998</v>
      </c>
      <c r="E1858" t="s">
        <v>39</v>
      </c>
      <c r="F1858" t="s">
        <v>459</v>
      </c>
      <c r="G1858" t="s">
        <v>496</v>
      </c>
      <c r="H1858" t="s">
        <v>613</v>
      </c>
      <c r="I1858" t="s">
        <v>41</v>
      </c>
      <c r="J1858" t="s">
        <v>54</v>
      </c>
      <c r="K1858">
        <v>6.5000000000000002E-2</v>
      </c>
      <c r="L1858" t="s">
        <v>461</v>
      </c>
      <c r="O1858" t="s">
        <v>462</v>
      </c>
      <c r="P1858" t="s">
        <v>1029</v>
      </c>
      <c r="Q1858" t="str">
        <f>IFERROR(VLOOKUP($J$2:$J$12502,Pollutant_mapping!$A$2:$B$9,2, FALSE),"")</f>
        <v>VOC</v>
      </c>
    </row>
    <row r="1859" spans="1:17" hidden="1">
      <c r="A1859" t="s">
        <v>455</v>
      </c>
      <c r="B1859" t="s">
        <v>456</v>
      </c>
      <c r="C1859" t="s">
        <v>457</v>
      </c>
      <c r="D1859" t="s">
        <v>999</v>
      </c>
      <c r="E1859" t="s">
        <v>39</v>
      </c>
      <c r="F1859" t="s">
        <v>459</v>
      </c>
      <c r="G1859" t="s">
        <v>496</v>
      </c>
      <c r="H1859" t="s">
        <v>615</v>
      </c>
      <c r="I1859" t="s">
        <v>41</v>
      </c>
      <c r="J1859" t="s">
        <v>54</v>
      </c>
      <c r="K1859">
        <v>6.5000000000000002E-2</v>
      </c>
      <c r="L1859" t="s">
        <v>461</v>
      </c>
      <c r="O1859" t="s">
        <v>462</v>
      </c>
      <c r="P1859" t="s">
        <v>1029</v>
      </c>
      <c r="Q1859" t="str">
        <f>IFERROR(VLOOKUP($J$2:$J$12502,Pollutant_mapping!$A$2:$B$9,2, FALSE),"")</f>
        <v>VOC</v>
      </c>
    </row>
    <row r="1860" spans="1:17" hidden="1">
      <c r="A1860" t="s">
        <v>455</v>
      </c>
      <c r="B1860" t="s">
        <v>456</v>
      </c>
      <c r="C1860" t="s">
        <v>457</v>
      </c>
      <c r="D1860" t="s">
        <v>1000</v>
      </c>
      <c r="E1860" t="s">
        <v>39</v>
      </c>
      <c r="F1860" t="s">
        <v>459</v>
      </c>
      <c r="G1860" t="s">
        <v>496</v>
      </c>
      <c r="H1860" t="s">
        <v>617</v>
      </c>
      <c r="I1860" t="s">
        <v>41</v>
      </c>
      <c r="J1860" t="s">
        <v>54</v>
      </c>
      <c r="K1860">
        <v>6.5000000000000002E-2</v>
      </c>
      <c r="L1860" t="s">
        <v>461</v>
      </c>
      <c r="O1860" t="s">
        <v>462</v>
      </c>
      <c r="P1860" t="s">
        <v>1029</v>
      </c>
      <c r="Q1860" t="str">
        <f>IFERROR(VLOOKUP($J$2:$J$12502,Pollutant_mapping!$A$2:$B$9,2, FALSE),"")</f>
        <v>VOC</v>
      </c>
    </row>
    <row r="1861" spans="1:17">
      <c r="A1861" t="s">
        <v>491</v>
      </c>
      <c r="B1861" t="s">
        <v>492</v>
      </c>
      <c r="C1861" t="s">
        <v>493</v>
      </c>
      <c r="D1861" t="s">
        <v>748</v>
      </c>
      <c r="E1861" t="s">
        <v>39</v>
      </c>
      <c r="F1861" t="s">
        <v>546</v>
      </c>
      <c r="G1861" t="s">
        <v>547</v>
      </c>
      <c r="H1861" t="s">
        <v>749</v>
      </c>
      <c r="I1861" t="s">
        <v>41</v>
      </c>
      <c r="J1861" t="s">
        <v>179</v>
      </c>
      <c r="K1861">
        <v>6.7000000000000004E-2</v>
      </c>
      <c r="L1861" t="s">
        <v>461</v>
      </c>
      <c r="O1861" t="s">
        <v>462</v>
      </c>
      <c r="Q1861" t="str">
        <f>IFERROR(VLOOKUP($J$2:$J$12502,Pollutant_mapping!$A$2:$B$9,2, FALSE),"")</f>
        <v>NOx</v>
      </c>
    </row>
    <row r="1862" spans="1:17" hidden="1">
      <c r="A1862" t="s">
        <v>455</v>
      </c>
      <c r="B1862" t="s">
        <v>456</v>
      </c>
      <c r="C1862" t="s">
        <v>457</v>
      </c>
      <c r="D1862" t="s">
        <v>933</v>
      </c>
      <c r="E1862" t="s">
        <v>39</v>
      </c>
      <c r="F1862" t="s">
        <v>459</v>
      </c>
      <c r="G1862" t="s">
        <v>475</v>
      </c>
      <c r="H1862" t="s">
        <v>792</v>
      </c>
      <c r="I1862" t="s">
        <v>41</v>
      </c>
      <c r="J1862" t="s">
        <v>54</v>
      </c>
      <c r="K1862">
        <v>7.0000000000000007E-2</v>
      </c>
      <c r="L1862" t="s">
        <v>461</v>
      </c>
      <c r="O1862" t="s">
        <v>462</v>
      </c>
      <c r="P1862" t="s">
        <v>475</v>
      </c>
      <c r="Q1862" t="str">
        <f>IFERROR(VLOOKUP($J$2:$J$12502,Pollutant_mapping!$A$2:$B$9,2, FALSE),"")</f>
        <v>VOC</v>
      </c>
    </row>
    <row r="1863" spans="1:17" hidden="1">
      <c r="A1863" t="s">
        <v>483</v>
      </c>
      <c r="B1863" t="s">
        <v>1030</v>
      </c>
      <c r="C1863" t="s">
        <v>484</v>
      </c>
      <c r="D1863" t="s">
        <v>883</v>
      </c>
      <c r="E1863" t="s">
        <v>39</v>
      </c>
      <c r="F1863" t="s">
        <v>649</v>
      </c>
      <c r="G1863" t="s">
        <v>475</v>
      </c>
      <c r="H1863" t="s">
        <v>742</v>
      </c>
      <c r="I1863" t="s">
        <v>41</v>
      </c>
      <c r="J1863" t="s">
        <v>298</v>
      </c>
      <c r="K1863">
        <v>7.0999999999999994E-2</v>
      </c>
      <c r="L1863" t="s">
        <v>461</v>
      </c>
      <c r="O1863" t="s">
        <v>462</v>
      </c>
      <c r="Q1863" t="str">
        <f>IFERROR(VLOOKUP($J$2:$J$12502,Pollutant_mapping!$A$2:$B$9,2, FALSE),"")</f>
        <v>CO</v>
      </c>
    </row>
    <row r="1864" spans="1:17" hidden="1">
      <c r="A1864" t="s">
        <v>483</v>
      </c>
      <c r="B1864" t="s">
        <v>1030</v>
      </c>
      <c r="C1864" t="s">
        <v>484</v>
      </c>
      <c r="D1864" t="s">
        <v>884</v>
      </c>
      <c r="E1864" t="s">
        <v>39</v>
      </c>
      <c r="F1864" t="s">
        <v>649</v>
      </c>
      <c r="G1864" t="s">
        <v>475</v>
      </c>
      <c r="H1864" t="s">
        <v>744</v>
      </c>
      <c r="I1864" t="s">
        <v>41</v>
      </c>
      <c r="J1864" t="s">
        <v>298</v>
      </c>
      <c r="K1864">
        <v>7.0999999999999994E-2</v>
      </c>
      <c r="L1864" t="s">
        <v>461</v>
      </c>
      <c r="O1864" t="s">
        <v>462</v>
      </c>
      <c r="Q1864" t="str">
        <f>IFERROR(VLOOKUP($J$2:$J$12502,Pollutant_mapping!$A$2:$B$9,2, FALSE),"")</f>
        <v>CO</v>
      </c>
    </row>
    <row r="1865" spans="1:17" hidden="1">
      <c r="A1865" t="s">
        <v>483</v>
      </c>
      <c r="B1865" t="s">
        <v>1030</v>
      </c>
      <c r="C1865" t="s">
        <v>484</v>
      </c>
      <c r="D1865" t="s">
        <v>885</v>
      </c>
      <c r="E1865" t="s">
        <v>39</v>
      </c>
      <c r="F1865" t="s">
        <v>649</v>
      </c>
      <c r="G1865" t="s">
        <v>475</v>
      </c>
      <c r="H1865" t="s">
        <v>746</v>
      </c>
      <c r="I1865" t="s">
        <v>41</v>
      </c>
      <c r="J1865" t="s">
        <v>298</v>
      </c>
      <c r="K1865">
        <v>7.0999999999999994E-2</v>
      </c>
      <c r="L1865" t="s">
        <v>461</v>
      </c>
      <c r="O1865" t="s">
        <v>462</v>
      </c>
      <c r="Q1865" t="str">
        <f>IFERROR(VLOOKUP($J$2:$J$12502,Pollutant_mapping!$A$2:$B$9,2, FALSE),"")</f>
        <v>CO</v>
      </c>
    </row>
    <row r="1866" spans="1:17" hidden="1">
      <c r="A1866" t="s">
        <v>471</v>
      </c>
      <c r="C1866" t="s">
        <v>472</v>
      </c>
      <c r="D1866" t="s">
        <v>871</v>
      </c>
      <c r="E1866" t="s">
        <v>39</v>
      </c>
      <c r="F1866" t="s">
        <v>474</v>
      </c>
      <c r="G1866" t="s">
        <v>475</v>
      </c>
      <c r="H1866" t="s">
        <v>521</v>
      </c>
      <c r="I1866" t="s">
        <v>41</v>
      </c>
      <c r="J1866" t="s">
        <v>298</v>
      </c>
      <c r="K1866">
        <v>7.4999999999999997E-2</v>
      </c>
      <c r="L1866" t="s">
        <v>461</v>
      </c>
      <c r="O1866" t="s">
        <v>462</v>
      </c>
      <c r="Q1866" t="str">
        <f>IFERROR(VLOOKUP($J$2:$J$12502,Pollutant_mapping!$A$2:$B$9,2, FALSE),"")</f>
        <v>CO</v>
      </c>
    </row>
    <row r="1867" spans="1:17" hidden="1">
      <c r="A1867" t="s">
        <v>471</v>
      </c>
      <c r="C1867" t="s">
        <v>472</v>
      </c>
      <c r="D1867" t="s">
        <v>872</v>
      </c>
      <c r="E1867" t="s">
        <v>39</v>
      </c>
      <c r="F1867" t="s">
        <v>474</v>
      </c>
      <c r="G1867" t="s">
        <v>475</v>
      </c>
      <c r="H1867" t="s">
        <v>523</v>
      </c>
      <c r="I1867" t="s">
        <v>41</v>
      </c>
      <c r="J1867" t="s">
        <v>298</v>
      </c>
      <c r="K1867">
        <v>7.4999999999999997E-2</v>
      </c>
      <c r="L1867" t="s">
        <v>461</v>
      </c>
      <c r="O1867" t="s">
        <v>462</v>
      </c>
      <c r="Q1867" t="str">
        <f>IFERROR(VLOOKUP($J$2:$J$12502,Pollutant_mapping!$A$2:$B$9,2, FALSE),"")</f>
        <v>CO</v>
      </c>
    </row>
    <row r="1868" spans="1:17" hidden="1">
      <c r="A1868" t="s">
        <v>471</v>
      </c>
      <c r="C1868" t="s">
        <v>472</v>
      </c>
      <c r="D1868" t="s">
        <v>873</v>
      </c>
      <c r="E1868" t="s">
        <v>39</v>
      </c>
      <c r="F1868" t="s">
        <v>474</v>
      </c>
      <c r="G1868" t="s">
        <v>475</v>
      </c>
      <c r="H1868" t="s">
        <v>525</v>
      </c>
      <c r="I1868" t="s">
        <v>41</v>
      </c>
      <c r="J1868" t="s">
        <v>298</v>
      </c>
      <c r="K1868">
        <v>7.4999999999999997E-2</v>
      </c>
      <c r="L1868" t="s">
        <v>461</v>
      </c>
      <c r="O1868" t="s">
        <v>462</v>
      </c>
      <c r="Q1868" t="str">
        <f>IFERROR(VLOOKUP($J$2:$J$12502,Pollutant_mapping!$A$2:$B$9,2, FALSE),"")</f>
        <v>CO</v>
      </c>
    </row>
    <row r="1869" spans="1:17" hidden="1">
      <c r="A1869" t="s">
        <v>471</v>
      </c>
      <c r="C1869" t="s">
        <v>472</v>
      </c>
      <c r="D1869" t="s">
        <v>874</v>
      </c>
      <c r="E1869" t="s">
        <v>39</v>
      </c>
      <c r="F1869" t="s">
        <v>474</v>
      </c>
      <c r="G1869" t="s">
        <v>475</v>
      </c>
      <c r="H1869" t="s">
        <v>527</v>
      </c>
      <c r="I1869" t="s">
        <v>41</v>
      </c>
      <c r="J1869" t="s">
        <v>298</v>
      </c>
      <c r="K1869">
        <v>7.4999999999999997E-2</v>
      </c>
      <c r="L1869" t="s">
        <v>461</v>
      </c>
      <c r="O1869" t="s">
        <v>462</v>
      </c>
      <c r="Q1869" t="str">
        <f>IFERROR(VLOOKUP($J$2:$J$12502,Pollutant_mapping!$A$2:$B$9,2, FALSE),"")</f>
        <v>CO</v>
      </c>
    </row>
    <row r="1870" spans="1:17" hidden="1">
      <c r="A1870" t="s">
        <v>471</v>
      </c>
      <c r="C1870" t="s">
        <v>472</v>
      </c>
      <c r="D1870" t="s">
        <v>859</v>
      </c>
      <c r="E1870" t="s">
        <v>39</v>
      </c>
      <c r="F1870" t="s">
        <v>474</v>
      </c>
      <c r="G1870" t="s">
        <v>496</v>
      </c>
      <c r="H1870" t="s">
        <v>571</v>
      </c>
      <c r="I1870" t="s">
        <v>41</v>
      </c>
      <c r="J1870" t="s">
        <v>217</v>
      </c>
      <c r="K1870">
        <v>7.5800000000000006E-2</v>
      </c>
      <c r="L1870" t="s">
        <v>461</v>
      </c>
      <c r="O1870" t="s">
        <v>462</v>
      </c>
      <c r="Q1870" t="str">
        <f>IFERROR(VLOOKUP($J$2:$J$12502,Pollutant_mapping!$A$2:$B$9,2, FALSE),"")</f>
        <v/>
      </c>
    </row>
    <row r="1871" spans="1:17">
      <c r="A1871" t="s">
        <v>491</v>
      </c>
      <c r="B1871" t="s">
        <v>492</v>
      </c>
      <c r="C1871" t="s">
        <v>493</v>
      </c>
      <c r="D1871" t="s">
        <v>975</v>
      </c>
      <c r="E1871" t="s">
        <v>39</v>
      </c>
      <c r="F1871" t="s">
        <v>546</v>
      </c>
      <c r="G1871" t="s">
        <v>547</v>
      </c>
      <c r="H1871" t="s">
        <v>845</v>
      </c>
      <c r="I1871" t="s">
        <v>41</v>
      </c>
      <c r="J1871" t="s">
        <v>54</v>
      </c>
      <c r="K1871">
        <v>7.8E-2</v>
      </c>
      <c r="L1871" t="s">
        <v>461</v>
      </c>
      <c r="O1871" t="s">
        <v>462</v>
      </c>
      <c r="Q1871" t="str">
        <f>IFERROR(VLOOKUP($J$2:$J$12502,Pollutant_mapping!$A$2:$B$9,2, FALSE),"")</f>
        <v>VOC</v>
      </c>
    </row>
    <row r="1872" spans="1:17">
      <c r="A1872" t="s">
        <v>491</v>
      </c>
      <c r="B1872" t="s">
        <v>492</v>
      </c>
      <c r="C1872" t="s">
        <v>493</v>
      </c>
      <c r="D1872" t="s">
        <v>549</v>
      </c>
      <c r="E1872" t="s">
        <v>39</v>
      </c>
      <c r="F1872" t="s">
        <v>546</v>
      </c>
      <c r="G1872" t="s">
        <v>547</v>
      </c>
      <c r="H1872" t="s">
        <v>550</v>
      </c>
      <c r="I1872" t="s">
        <v>41</v>
      </c>
      <c r="J1872" t="s">
        <v>65</v>
      </c>
      <c r="K1872">
        <v>0.08</v>
      </c>
      <c r="L1872" t="s">
        <v>461</v>
      </c>
      <c r="O1872" t="s">
        <v>462</v>
      </c>
      <c r="Q1872" t="str">
        <f>IFERROR(VLOOKUP($J$2:$J$12502,Pollutant_mapping!$A$2:$B$9,2, FALSE),"")</f>
        <v>PM25</v>
      </c>
    </row>
    <row r="1873" spans="1:17">
      <c r="A1873" t="s">
        <v>491</v>
      </c>
      <c r="B1873" t="s">
        <v>492</v>
      </c>
      <c r="C1873" t="s">
        <v>493</v>
      </c>
      <c r="D1873" t="s">
        <v>842</v>
      </c>
      <c r="E1873" t="s">
        <v>39</v>
      </c>
      <c r="F1873" t="s">
        <v>546</v>
      </c>
      <c r="G1873" t="s">
        <v>547</v>
      </c>
      <c r="H1873" t="s">
        <v>843</v>
      </c>
      <c r="I1873" t="s">
        <v>41</v>
      </c>
      <c r="J1873" t="s">
        <v>65</v>
      </c>
      <c r="K1873">
        <v>0.08</v>
      </c>
      <c r="L1873" t="s">
        <v>461</v>
      </c>
      <c r="O1873" t="s">
        <v>462</v>
      </c>
      <c r="Q1873" t="str">
        <f>IFERROR(VLOOKUP($J$2:$J$12502,Pollutant_mapping!$A$2:$B$9,2, FALSE),"")</f>
        <v>PM25</v>
      </c>
    </row>
    <row r="1874" spans="1:17" hidden="1">
      <c r="A1874" t="s">
        <v>455</v>
      </c>
      <c r="B1874" t="s">
        <v>456</v>
      </c>
      <c r="C1874" t="s">
        <v>457</v>
      </c>
      <c r="D1874" t="s">
        <v>962</v>
      </c>
      <c r="E1874" t="s">
        <v>39</v>
      </c>
      <c r="F1874" t="s">
        <v>459</v>
      </c>
      <c r="G1874" t="s">
        <v>297</v>
      </c>
      <c r="H1874" t="s">
        <v>464</v>
      </c>
      <c r="I1874" t="s">
        <v>41</v>
      </c>
      <c r="J1874" t="s">
        <v>217</v>
      </c>
      <c r="K1874">
        <v>8.7999999999999995E-2</v>
      </c>
      <c r="L1874" t="s">
        <v>461</v>
      </c>
      <c r="O1874" t="s">
        <v>462</v>
      </c>
      <c r="Q1874" t="str">
        <f>IFERROR(VLOOKUP($J$2:$J$12502,Pollutant_mapping!$A$2:$B$9,2, FALSE),"")</f>
        <v/>
      </c>
    </row>
    <row r="1875" spans="1:17" hidden="1">
      <c r="A1875" t="s">
        <v>455</v>
      </c>
      <c r="B1875" t="s">
        <v>456</v>
      </c>
      <c r="C1875" t="s">
        <v>457</v>
      </c>
      <c r="D1875" t="s">
        <v>982</v>
      </c>
      <c r="E1875" t="s">
        <v>39</v>
      </c>
      <c r="F1875" t="s">
        <v>459</v>
      </c>
      <c r="G1875" t="s">
        <v>496</v>
      </c>
      <c r="H1875" t="s">
        <v>591</v>
      </c>
      <c r="I1875" t="s">
        <v>41</v>
      </c>
      <c r="J1875" t="s">
        <v>54</v>
      </c>
      <c r="K1875">
        <v>8.7999999999999995E-2</v>
      </c>
      <c r="L1875" t="s">
        <v>461</v>
      </c>
      <c r="O1875" t="s">
        <v>462</v>
      </c>
      <c r="P1875" t="s">
        <v>1029</v>
      </c>
      <c r="Q1875" t="str">
        <f>IFERROR(VLOOKUP($J$2:$J$12502,Pollutant_mapping!$A$2:$B$9,2, FALSE),"")</f>
        <v>VOC</v>
      </c>
    </row>
    <row r="1876" spans="1:17" hidden="1">
      <c r="A1876" t="s">
        <v>455</v>
      </c>
      <c r="B1876" t="s">
        <v>456</v>
      </c>
      <c r="C1876" t="s">
        <v>457</v>
      </c>
      <c r="D1876" t="s">
        <v>935</v>
      </c>
      <c r="E1876" t="s">
        <v>39</v>
      </c>
      <c r="F1876" t="s">
        <v>459</v>
      </c>
      <c r="G1876" t="s">
        <v>475</v>
      </c>
      <c r="H1876" t="s">
        <v>796</v>
      </c>
      <c r="I1876" t="s">
        <v>41</v>
      </c>
      <c r="J1876" t="s">
        <v>298</v>
      </c>
      <c r="K1876">
        <v>8.8999999999999996E-2</v>
      </c>
      <c r="L1876" t="s">
        <v>461</v>
      </c>
      <c r="O1876" t="s">
        <v>462</v>
      </c>
      <c r="P1876" t="s">
        <v>475</v>
      </c>
      <c r="Q1876" t="str">
        <f>IFERROR(VLOOKUP($J$2:$J$12502,Pollutant_mapping!$A$2:$B$9,2, FALSE),"")</f>
        <v>CO</v>
      </c>
    </row>
    <row r="1877" spans="1:17" hidden="1">
      <c r="A1877" t="s">
        <v>455</v>
      </c>
      <c r="B1877" t="s">
        <v>456</v>
      </c>
      <c r="C1877" t="s">
        <v>457</v>
      </c>
      <c r="D1877" t="s">
        <v>943</v>
      </c>
      <c r="E1877" t="s">
        <v>39</v>
      </c>
      <c r="F1877" t="s">
        <v>459</v>
      </c>
      <c r="G1877" t="s">
        <v>475</v>
      </c>
      <c r="H1877" t="s">
        <v>813</v>
      </c>
      <c r="I1877" t="s">
        <v>41</v>
      </c>
      <c r="J1877" t="s">
        <v>298</v>
      </c>
      <c r="K1877">
        <v>8.8999999999999996E-2</v>
      </c>
      <c r="L1877" t="s">
        <v>461</v>
      </c>
      <c r="O1877" t="s">
        <v>462</v>
      </c>
      <c r="P1877" t="s">
        <v>475</v>
      </c>
      <c r="Q1877" t="str">
        <f>IFERROR(VLOOKUP($J$2:$J$12502,Pollutant_mapping!$A$2:$B$9,2, FALSE),"")</f>
        <v>CO</v>
      </c>
    </row>
    <row r="1878" spans="1:17" hidden="1">
      <c r="A1878" t="s">
        <v>455</v>
      </c>
      <c r="B1878" t="s">
        <v>456</v>
      </c>
      <c r="C1878" t="s">
        <v>457</v>
      </c>
      <c r="D1878" t="s">
        <v>1014</v>
      </c>
      <c r="E1878" t="s">
        <v>39</v>
      </c>
      <c r="F1878" t="s">
        <v>459</v>
      </c>
      <c r="G1878" t="s">
        <v>496</v>
      </c>
      <c r="H1878" t="s">
        <v>633</v>
      </c>
      <c r="I1878" t="s">
        <v>41</v>
      </c>
      <c r="J1878" t="s">
        <v>54</v>
      </c>
      <c r="K1878">
        <v>8.8999999999999996E-2</v>
      </c>
      <c r="L1878" t="s">
        <v>461</v>
      </c>
      <c r="O1878" t="s">
        <v>462</v>
      </c>
      <c r="P1878" t="s">
        <v>1029</v>
      </c>
      <c r="Q1878" t="str">
        <f>IFERROR(VLOOKUP($J$2:$J$12502,Pollutant_mapping!$A$2:$B$9,2, FALSE),"")</f>
        <v>VOC</v>
      </c>
    </row>
    <row r="1879" spans="1:17" hidden="1">
      <c r="A1879" t="s">
        <v>483</v>
      </c>
      <c r="C1879" t="s">
        <v>484</v>
      </c>
      <c r="D1879" t="s">
        <v>877</v>
      </c>
      <c r="E1879" t="s">
        <v>39</v>
      </c>
      <c r="F1879" t="s">
        <v>649</v>
      </c>
      <c r="G1879" t="s">
        <v>475</v>
      </c>
      <c r="H1879" t="s">
        <v>704</v>
      </c>
      <c r="I1879" t="s">
        <v>41</v>
      </c>
      <c r="J1879" t="s">
        <v>217</v>
      </c>
      <c r="K1879">
        <v>0.09</v>
      </c>
      <c r="L1879" t="s">
        <v>461</v>
      </c>
      <c r="O1879" t="s">
        <v>462</v>
      </c>
      <c r="Q1879" t="str">
        <f>IFERROR(VLOOKUP($J$2:$J$12502,Pollutant_mapping!$A$2:$B$9,2, FALSE),"")</f>
        <v/>
      </c>
    </row>
    <row r="1880" spans="1:17" hidden="1">
      <c r="A1880" t="s">
        <v>483</v>
      </c>
      <c r="C1880" t="s">
        <v>484</v>
      </c>
      <c r="D1880" t="s">
        <v>908</v>
      </c>
      <c r="E1880" t="s">
        <v>39</v>
      </c>
      <c r="F1880" t="s">
        <v>649</v>
      </c>
      <c r="G1880" t="s">
        <v>475</v>
      </c>
      <c r="H1880" t="s">
        <v>718</v>
      </c>
      <c r="I1880" t="s">
        <v>41</v>
      </c>
      <c r="J1880" t="s">
        <v>217</v>
      </c>
      <c r="K1880">
        <v>0.09</v>
      </c>
      <c r="L1880" t="s">
        <v>461</v>
      </c>
      <c r="O1880" t="s">
        <v>462</v>
      </c>
      <c r="Q1880" t="str">
        <f>IFERROR(VLOOKUP($J$2:$J$12502,Pollutant_mapping!$A$2:$B$9,2, FALSE),"")</f>
        <v/>
      </c>
    </row>
    <row r="1881" spans="1:17" hidden="1">
      <c r="A1881" t="s">
        <v>483</v>
      </c>
      <c r="C1881" t="s">
        <v>484</v>
      </c>
      <c r="D1881" t="s">
        <v>892</v>
      </c>
      <c r="E1881" t="s">
        <v>39</v>
      </c>
      <c r="F1881" t="s">
        <v>649</v>
      </c>
      <c r="G1881" t="s">
        <v>475</v>
      </c>
      <c r="H1881" t="s">
        <v>732</v>
      </c>
      <c r="I1881" t="s">
        <v>41</v>
      </c>
      <c r="J1881" t="s">
        <v>217</v>
      </c>
      <c r="K1881">
        <v>0.09</v>
      </c>
      <c r="L1881" t="s">
        <v>461</v>
      </c>
      <c r="O1881" t="s">
        <v>462</v>
      </c>
      <c r="Q1881" t="str">
        <f>IFERROR(VLOOKUP($J$2:$J$12502,Pollutant_mapping!$A$2:$B$9,2, FALSE),"")</f>
        <v/>
      </c>
    </row>
    <row r="1882" spans="1:17" hidden="1">
      <c r="A1882" t="s">
        <v>483</v>
      </c>
      <c r="C1882" t="s">
        <v>484</v>
      </c>
      <c r="D1882" t="s">
        <v>885</v>
      </c>
      <c r="E1882" t="s">
        <v>39</v>
      </c>
      <c r="F1882" t="s">
        <v>649</v>
      </c>
      <c r="G1882" t="s">
        <v>475</v>
      </c>
      <c r="H1882" t="s">
        <v>746</v>
      </c>
      <c r="I1882" t="s">
        <v>41</v>
      </c>
      <c r="J1882" t="s">
        <v>217</v>
      </c>
      <c r="K1882">
        <v>0.09</v>
      </c>
      <c r="L1882" t="s">
        <v>461</v>
      </c>
      <c r="O1882" t="s">
        <v>462</v>
      </c>
      <c r="Q1882" t="str">
        <f>IFERROR(VLOOKUP($J$2:$J$12502,Pollutant_mapping!$A$2:$B$9,2, FALSE),"")</f>
        <v/>
      </c>
    </row>
    <row r="1883" spans="1:17" hidden="1">
      <c r="A1883" t="s">
        <v>455</v>
      </c>
      <c r="B1883" t="s">
        <v>456</v>
      </c>
      <c r="C1883" t="s">
        <v>457</v>
      </c>
      <c r="D1883" t="s">
        <v>964</v>
      </c>
      <c r="E1883" t="s">
        <v>39</v>
      </c>
      <c r="F1883" t="s">
        <v>459</v>
      </c>
      <c r="G1883" t="s">
        <v>297</v>
      </c>
      <c r="H1883" t="s">
        <v>468</v>
      </c>
      <c r="I1883" t="s">
        <v>41</v>
      </c>
      <c r="J1883" t="s">
        <v>179</v>
      </c>
      <c r="K1883">
        <v>0.09</v>
      </c>
      <c r="L1883" t="s">
        <v>461</v>
      </c>
      <c r="O1883" t="s">
        <v>462</v>
      </c>
      <c r="P1883" t="s">
        <v>1031</v>
      </c>
      <c r="Q1883" t="str">
        <f>IFERROR(VLOOKUP($J$2:$J$12502,Pollutant_mapping!$A$2:$B$9,2, FALSE),"")</f>
        <v>NOx</v>
      </c>
    </row>
    <row r="1884" spans="1:17" hidden="1">
      <c r="A1884" t="s">
        <v>455</v>
      </c>
      <c r="B1884" t="s">
        <v>456</v>
      </c>
      <c r="C1884" t="s">
        <v>457</v>
      </c>
      <c r="D1884" t="s">
        <v>1014</v>
      </c>
      <c r="E1884" t="s">
        <v>39</v>
      </c>
      <c r="F1884" t="s">
        <v>459</v>
      </c>
      <c r="G1884" t="s">
        <v>496</v>
      </c>
      <c r="H1884" t="s">
        <v>633</v>
      </c>
      <c r="I1884" t="s">
        <v>41</v>
      </c>
      <c r="J1884" t="s">
        <v>179</v>
      </c>
      <c r="K1884">
        <v>0.09</v>
      </c>
      <c r="L1884" t="s">
        <v>461</v>
      </c>
      <c r="O1884" t="s">
        <v>462</v>
      </c>
      <c r="P1884" t="s">
        <v>1029</v>
      </c>
      <c r="Q1884" t="str">
        <f>IFERROR(VLOOKUP($J$2:$J$12502,Pollutant_mapping!$A$2:$B$9,2, FALSE),"")</f>
        <v>NOx</v>
      </c>
    </row>
    <row r="1885" spans="1:17" hidden="1">
      <c r="A1885" t="s">
        <v>471</v>
      </c>
      <c r="C1885" t="s">
        <v>472</v>
      </c>
      <c r="D1885" t="s">
        <v>860</v>
      </c>
      <c r="E1885" t="s">
        <v>39</v>
      </c>
      <c r="F1885" t="s">
        <v>474</v>
      </c>
      <c r="G1885" t="s">
        <v>496</v>
      </c>
      <c r="H1885" t="s">
        <v>573</v>
      </c>
      <c r="I1885" t="s">
        <v>41</v>
      </c>
      <c r="J1885" t="s">
        <v>217</v>
      </c>
      <c r="K1885">
        <v>9.0999999999999998E-2</v>
      </c>
      <c r="L1885" t="s">
        <v>461</v>
      </c>
      <c r="O1885" t="s">
        <v>462</v>
      </c>
      <c r="Q1885" t="str">
        <f>IFERROR(VLOOKUP($J$2:$J$12502,Pollutant_mapping!$A$2:$B$9,2, FALSE),"")</f>
        <v/>
      </c>
    </row>
    <row r="1886" spans="1:17" hidden="1">
      <c r="A1886" t="s">
        <v>455</v>
      </c>
      <c r="B1886" t="s">
        <v>456</v>
      </c>
      <c r="C1886" t="s">
        <v>457</v>
      </c>
      <c r="D1886" t="s">
        <v>982</v>
      </c>
      <c r="E1886" t="s">
        <v>39</v>
      </c>
      <c r="F1886" t="s">
        <v>459</v>
      </c>
      <c r="G1886" t="s">
        <v>496</v>
      </c>
      <c r="H1886" t="s">
        <v>591</v>
      </c>
      <c r="I1886" t="s">
        <v>41</v>
      </c>
      <c r="J1886" t="s">
        <v>179</v>
      </c>
      <c r="K1886">
        <v>9.0999999999999998E-2</v>
      </c>
      <c r="L1886" t="s">
        <v>461</v>
      </c>
      <c r="O1886" t="s">
        <v>462</v>
      </c>
      <c r="P1886" t="s">
        <v>1029</v>
      </c>
      <c r="Q1886" t="str">
        <f>IFERROR(VLOOKUP($J$2:$J$12502,Pollutant_mapping!$A$2:$B$9,2, FALSE),"")</f>
        <v>NOx</v>
      </c>
    </row>
    <row r="1887" spans="1:17" hidden="1">
      <c r="A1887" t="s">
        <v>455</v>
      </c>
      <c r="B1887" t="s">
        <v>456</v>
      </c>
      <c r="C1887" t="s">
        <v>457</v>
      </c>
      <c r="D1887" t="s">
        <v>936</v>
      </c>
      <c r="E1887" t="s">
        <v>39</v>
      </c>
      <c r="F1887" t="s">
        <v>459</v>
      </c>
      <c r="G1887" t="s">
        <v>475</v>
      </c>
      <c r="H1887" t="s">
        <v>798</v>
      </c>
      <c r="I1887" t="s">
        <v>41</v>
      </c>
      <c r="J1887" t="s">
        <v>298</v>
      </c>
      <c r="K1887">
        <v>9.1999999999999998E-2</v>
      </c>
      <c r="L1887" t="s">
        <v>461</v>
      </c>
      <c r="O1887" t="s">
        <v>462</v>
      </c>
      <c r="P1887" t="s">
        <v>475</v>
      </c>
      <c r="Q1887" t="str">
        <f>IFERROR(VLOOKUP($J$2:$J$12502,Pollutant_mapping!$A$2:$B$9,2, FALSE),"")</f>
        <v>CO</v>
      </c>
    </row>
    <row r="1888" spans="1:17" hidden="1">
      <c r="A1888" t="s">
        <v>455</v>
      </c>
      <c r="B1888" t="s">
        <v>456</v>
      </c>
      <c r="C1888" t="s">
        <v>457</v>
      </c>
      <c r="D1888" t="s">
        <v>944</v>
      </c>
      <c r="E1888" t="s">
        <v>39</v>
      </c>
      <c r="F1888" t="s">
        <v>459</v>
      </c>
      <c r="G1888" t="s">
        <v>475</v>
      </c>
      <c r="H1888" t="s">
        <v>815</v>
      </c>
      <c r="I1888" t="s">
        <v>41</v>
      </c>
      <c r="J1888" t="s">
        <v>298</v>
      </c>
      <c r="K1888">
        <v>9.1999999999999998E-2</v>
      </c>
      <c r="L1888" t="s">
        <v>461</v>
      </c>
      <c r="O1888" t="s">
        <v>462</v>
      </c>
      <c r="P1888" t="s">
        <v>475</v>
      </c>
      <c r="Q1888" t="str">
        <f>IFERROR(VLOOKUP($J$2:$J$12502,Pollutant_mapping!$A$2:$B$9,2, FALSE),"")</f>
        <v>CO</v>
      </c>
    </row>
    <row r="1889" spans="1:17" hidden="1">
      <c r="A1889" t="s">
        <v>455</v>
      </c>
      <c r="B1889" t="s">
        <v>456</v>
      </c>
      <c r="C1889" t="s">
        <v>457</v>
      </c>
      <c r="D1889" t="s">
        <v>949</v>
      </c>
      <c r="E1889" t="s">
        <v>39</v>
      </c>
      <c r="F1889" t="s">
        <v>459</v>
      </c>
      <c r="G1889" t="s">
        <v>475</v>
      </c>
      <c r="H1889" t="s">
        <v>825</v>
      </c>
      <c r="I1889" t="s">
        <v>41</v>
      </c>
      <c r="J1889" t="s">
        <v>298</v>
      </c>
      <c r="K1889">
        <v>9.1999999999999998E-2</v>
      </c>
      <c r="L1889" t="s">
        <v>461</v>
      </c>
      <c r="O1889" t="s">
        <v>462</v>
      </c>
      <c r="P1889" t="s">
        <v>475</v>
      </c>
      <c r="Q1889" t="str">
        <f>IFERROR(VLOOKUP($J$2:$J$12502,Pollutant_mapping!$A$2:$B$9,2, FALSE),"")</f>
        <v>CO</v>
      </c>
    </row>
    <row r="1890" spans="1:17" hidden="1">
      <c r="A1890" t="s">
        <v>455</v>
      </c>
      <c r="B1890" t="s">
        <v>456</v>
      </c>
      <c r="C1890" t="s">
        <v>457</v>
      </c>
      <c r="D1890" t="s">
        <v>980</v>
      </c>
      <c r="E1890" t="s">
        <v>39</v>
      </c>
      <c r="F1890" t="s">
        <v>459</v>
      </c>
      <c r="G1890" t="s">
        <v>496</v>
      </c>
      <c r="H1890" t="s">
        <v>587</v>
      </c>
      <c r="I1890" t="s">
        <v>41</v>
      </c>
      <c r="J1890" t="s">
        <v>217</v>
      </c>
      <c r="K1890">
        <v>9.2200000000000004E-2</v>
      </c>
      <c r="L1890" t="s">
        <v>461</v>
      </c>
      <c r="O1890" t="s">
        <v>462</v>
      </c>
      <c r="Q1890" t="str">
        <f>IFERROR(VLOOKUP($J$2:$J$12502,Pollutant_mapping!$A$2:$B$9,2, FALSE),"")</f>
        <v/>
      </c>
    </row>
    <row r="1891" spans="1:17" hidden="1">
      <c r="A1891" t="s">
        <v>455</v>
      </c>
      <c r="B1891" t="s">
        <v>456</v>
      </c>
      <c r="C1891" t="s">
        <v>457</v>
      </c>
      <c r="D1891" t="s">
        <v>993</v>
      </c>
      <c r="E1891" t="s">
        <v>39</v>
      </c>
      <c r="F1891" t="s">
        <v>459</v>
      </c>
      <c r="G1891" t="s">
        <v>496</v>
      </c>
      <c r="H1891" t="s">
        <v>603</v>
      </c>
      <c r="I1891" t="s">
        <v>41</v>
      </c>
      <c r="J1891" t="s">
        <v>217</v>
      </c>
      <c r="K1891">
        <v>9.2200000000000004E-2</v>
      </c>
      <c r="L1891" t="s">
        <v>461</v>
      </c>
      <c r="O1891" t="s">
        <v>462</v>
      </c>
      <c r="Q1891" t="str">
        <f>IFERROR(VLOOKUP($J$2:$J$12502,Pollutant_mapping!$A$2:$B$9,2, FALSE),"")</f>
        <v/>
      </c>
    </row>
    <row r="1892" spans="1:17" hidden="1">
      <c r="A1892" t="s">
        <v>455</v>
      </c>
      <c r="B1892" t="s">
        <v>456</v>
      </c>
      <c r="C1892" t="s">
        <v>457</v>
      </c>
      <c r="D1892" t="s">
        <v>1012</v>
      </c>
      <c r="E1892" t="s">
        <v>39</v>
      </c>
      <c r="F1892" t="s">
        <v>459</v>
      </c>
      <c r="G1892" t="s">
        <v>496</v>
      </c>
      <c r="H1892" t="s">
        <v>629</v>
      </c>
      <c r="I1892" t="s">
        <v>41</v>
      </c>
      <c r="J1892" t="s">
        <v>217</v>
      </c>
      <c r="K1892">
        <v>9.2200000000000004E-2</v>
      </c>
      <c r="L1892" t="s">
        <v>461</v>
      </c>
      <c r="O1892" t="s">
        <v>462</v>
      </c>
      <c r="Q1892" t="str">
        <f>IFERROR(VLOOKUP($J$2:$J$12502,Pollutant_mapping!$A$2:$B$9,2, FALSE),"")</f>
        <v/>
      </c>
    </row>
    <row r="1893" spans="1:17" hidden="1">
      <c r="A1893" t="s">
        <v>471</v>
      </c>
      <c r="C1893" t="s">
        <v>472</v>
      </c>
      <c r="D1893" t="s">
        <v>869</v>
      </c>
      <c r="E1893" t="s">
        <v>39</v>
      </c>
      <c r="F1893" t="s">
        <v>474</v>
      </c>
      <c r="G1893" t="s">
        <v>475</v>
      </c>
      <c r="H1893" t="s">
        <v>517</v>
      </c>
      <c r="I1893" t="s">
        <v>41</v>
      </c>
      <c r="J1893" t="s">
        <v>54</v>
      </c>
      <c r="K1893">
        <v>9.4E-2</v>
      </c>
      <c r="L1893" t="s">
        <v>461</v>
      </c>
      <c r="O1893" t="s">
        <v>462</v>
      </c>
      <c r="Q1893" t="str">
        <f>IFERROR(VLOOKUP($J$2:$J$12502,Pollutant_mapping!$A$2:$B$9,2, FALSE),"")</f>
        <v>VOC</v>
      </c>
    </row>
    <row r="1894" spans="1:17" hidden="1">
      <c r="A1894" t="s">
        <v>471</v>
      </c>
      <c r="C1894" t="s">
        <v>472</v>
      </c>
      <c r="D1894" t="s">
        <v>863</v>
      </c>
      <c r="E1894" t="s">
        <v>39</v>
      </c>
      <c r="F1894" t="s">
        <v>474</v>
      </c>
      <c r="G1894" t="s">
        <v>496</v>
      </c>
      <c r="H1894" t="s">
        <v>579</v>
      </c>
      <c r="I1894" t="s">
        <v>41</v>
      </c>
      <c r="J1894" t="s">
        <v>54</v>
      </c>
      <c r="K1894">
        <v>9.6000000000000002E-2</v>
      </c>
      <c r="L1894" t="s">
        <v>461</v>
      </c>
      <c r="O1894" t="s">
        <v>462</v>
      </c>
      <c r="Q1894" t="str">
        <f>IFERROR(VLOOKUP($J$2:$J$12502,Pollutant_mapping!$A$2:$B$9,2, FALSE),"")</f>
        <v>VOC</v>
      </c>
    </row>
    <row r="1895" spans="1:17" hidden="1">
      <c r="A1895" t="s">
        <v>471</v>
      </c>
      <c r="C1895" t="s">
        <v>472</v>
      </c>
      <c r="D1895" t="s">
        <v>864</v>
      </c>
      <c r="E1895" t="s">
        <v>39</v>
      </c>
      <c r="F1895" t="s">
        <v>474</v>
      </c>
      <c r="G1895" t="s">
        <v>496</v>
      </c>
      <c r="H1895" t="s">
        <v>581</v>
      </c>
      <c r="I1895" t="s">
        <v>41</v>
      </c>
      <c r="J1895" t="s">
        <v>54</v>
      </c>
      <c r="K1895">
        <v>9.6000000000000002E-2</v>
      </c>
      <c r="L1895" t="s">
        <v>461</v>
      </c>
      <c r="O1895" t="s">
        <v>462</v>
      </c>
      <c r="Q1895" t="str">
        <f>IFERROR(VLOOKUP($J$2:$J$12502,Pollutant_mapping!$A$2:$B$9,2, FALSE),"")</f>
        <v>VOC</v>
      </c>
    </row>
    <row r="1896" spans="1:17" hidden="1">
      <c r="A1896" t="s">
        <v>471</v>
      </c>
      <c r="C1896" t="s">
        <v>472</v>
      </c>
      <c r="D1896" t="s">
        <v>865</v>
      </c>
      <c r="E1896" t="s">
        <v>39</v>
      </c>
      <c r="F1896" t="s">
        <v>474</v>
      </c>
      <c r="G1896" t="s">
        <v>496</v>
      </c>
      <c r="H1896" t="s">
        <v>583</v>
      </c>
      <c r="I1896" t="s">
        <v>41</v>
      </c>
      <c r="J1896" t="s">
        <v>54</v>
      </c>
      <c r="K1896">
        <v>9.6000000000000002E-2</v>
      </c>
      <c r="L1896" t="s">
        <v>461</v>
      </c>
      <c r="O1896" t="s">
        <v>462</v>
      </c>
      <c r="Q1896" t="str">
        <f>IFERROR(VLOOKUP($J$2:$J$12502,Pollutant_mapping!$A$2:$B$9,2, FALSE),"")</f>
        <v>VOC</v>
      </c>
    </row>
    <row r="1897" spans="1:17" hidden="1">
      <c r="A1897" t="s">
        <v>471</v>
      </c>
      <c r="C1897" t="s">
        <v>472</v>
      </c>
      <c r="D1897" t="s">
        <v>866</v>
      </c>
      <c r="E1897" t="s">
        <v>39</v>
      </c>
      <c r="F1897" t="s">
        <v>474</v>
      </c>
      <c r="G1897" t="s">
        <v>496</v>
      </c>
      <c r="H1897" t="s">
        <v>585</v>
      </c>
      <c r="I1897" t="s">
        <v>41</v>
      </c>
      <c r="J1897" t="s">
        <v>54</v>
      </c>
      <c r="K1897">
        <v>9.6000000000000002E-2</v>
      </c>
      <c r="L1897" t="s">
        <v>461</v>
      </c>
      <c r="O1897" t="s">
        <v>462</v>
      </c>
      <c r="Q1897" t="str">
        <f>IFERROR(VLOOKUP($J$2:$J$12502,Pollutant_mapping!$A$2:$B$9,2, FALSE),"")</f>
        <v>VOC</v>
      </c>
    </row>
    <row r="1898" spans="1:17" hidden="1">
      <c r="A1898" t="s">
        <v>455</v>
      </c>
      <c r="B1898" t="s">
        <v>456</v>
      </c>
      <c r="C1898" t="s">
        <v>457</v>
      </c>
      <c r="D1898" t="s">
        <v>995</v>
      </c>
      <c r="E1898" t="s">
        <v>39</v>
      </c>
      <c r="F1898" t="s">
        <v>459</v>
      </c>
      <c r="G1898" t="s">
        <v>496</v>
      </c>
      <c r="H1898" t="s">
        <v>607</v>
      </c>
      <c r="I1898" t="s">
        <v>41</v>
      </c>
      <c r="J1898" t="s">
        <v>179</v>
      </c>
      <c r="K1898">
        <v>9.7000000000000003E-2</v>
      </c>
      <c r="L1898" t="s">
        <v>461</v>
      </c>
      <c r="O1898" t="s">
        <v>462</v>
      </c>
      <c r="P1898" t="s">
        <v>1029</v>
      </c>
      <c r="Q1898" t="str">
        <f>IFERROR(VLOOKUP($J$2:$J$12502,Pollutant_mapping!$A$2:$B$9,2, FALSE),"")</f>
        <v>NOx</v>
      </c>
    </row>
    <row r="1899" spans="1:17" hidden="1">
      <c r="A1899" t="s">
        <v>455</v>
      </c>
      <c r="B1899" t="s">
        <v>456</v>
      </c>
      <c r="C1899" t="s">
        <v>457</v>
      </c>
      <c r="D1899" t="s">
        <v>934</v>
      </c>
      <c r="E1899" t="s">
        <v>39</v>
      </c>
      <c r="F1899" t="s">
        <v>459</v>
      </c>
      <c r="G1899" t="s">
        <v>475</v>
      </c>
      <c r="H1899" t="s">
        <v>794</v>
      </c>
      <c r="I1899" t="s">
        <v>41</v>
      </c>
      <c r="J1899" t="s">
        <v>54</v>
      </c>
      <c r="K1899">
        <v>0.1</v>
      </c>
      <c r="L1899" t="s">
        <v>461</v>
      </c>
      <c r="O1899" t="s">
        <v>462</v>
      </c>
      <c r="P1899" t="s">
        <v>475</v>
      </c>
      <c r="Q1899" t="str">
        <f>IFERROR(VLOOKUP($J$2:$J$12502,Pollutant_mapping!$A$2:$B$9,2, FALSE),"")</f>
        <v>VOC</v>
      </c>
    </row>
    <row r="1900" spans="1:17" hidden="1">
      <c r="A1900" t="s">
        <v>455</v>
      </c>
      <c r="B1900" t="s">
        <v>456</v>
      </c>
      <c r="C1900" t="s">
        <v>457</v>
      </c>
      <c r="D1900" t="s">
        <v>965</v>
      </c>
      <c r="E1900" t="s">
        <v>39</v>
      </c>
      <c r="F1900" t="s">
        <v>459</v>
      </c>
      <c r="G1900" t="s">
        <v>297</v>
      </c>
      <c r="H1900" t="s">
        <v>470</v>
      </c>
      <c r="I1900" t="s">
        <v>41</v>
      </c>
      <c r="J1900" t="s">
        <v>54</v>
      </c>
      <c r="K1900">
        <v>0.1</v>
      </c>
      <c r="L1900" t="s">
        <v>461</v>
      </c>
      <c r="O1900" t="s">
        <v>462</v>
      </c>
      <c r="P1900" t="s">
        <v>1031</v>
      </c>
      <c r="Q1900" t="str">
        <f>IFERROR(VLOOKUP($J$2:$J$12502,Pollutant_mapping!$A$2:$B$9,2, FALSE),"")</f>
        <v>VOC</v>
      </c>
    </row>
    <row r="1901" spans="1:17" hidden="1">
      <c r="A1901" t="s">
        <v>455</v>
      </c>
      <c r="B1901" t="s">
        <v>456</v>
      </c>
      <c r="C1901" t="s">
        <v>457</v>
      </c>
      <c r="D1901" t="s">
        <v>966</v>
      </c>
      <c r="E1901" t="s">
        <v>39</v>
      </c>
      <c r="F1901" t="s">
        <v>459</v>
      </c>
      <c r="G1901" t="s">
        <v>297</v>
      </c>
      <c r="H1901" t="s">
        <v>967</v>
      </c>
      <c r="I1901" t="s">
        <v>41</v>
      </c>
      <c r="J1901" t="s">
        <v>54</v>
      </c>
      <c r="K1901">
        <v>0.1</v>
      </c>
      <c r="L1901" t="s">
        <v>461</v>
      </c>
      <c r="O1901" t="s">
        <v>462</v>
      </c>
      <c r="P1901" t="s">
        <v>1031</v>
      </c>
      <c r="Q1901" t="str">
        <f>IFERROR(VLOOKUP($J$2:$J$12502,Pollutant_mapping!$A$2:$B$9,2, FALSE),"")</f>
        <v>VOC</v>
      </c>
    </row>
    <row r="1902" spans="1:17" hidden="1">
      <c r="A1902" t="s">
        <v>455</v>
      </c>
      <c r="B1902" t="s">
        <v>456</v>
      </c>
      <c r="C1902" t="s">
        <v>457</v>
      </c>
      <c r="D1902" t="s">
        <v>968</v>
      </c>
      <c r="E1902" t="s">
        <v>39</v>
      </c>
      <c r="F1902" t="s">
        <v>459</v>
      </c>
      <c r="G1902" t="s">
        <v>297</v>
      </c>
      <c r="H1902" t="s">
        <v>969</v>
      </c>
      <c r="I1902" t="s">
        <v>41</v>
      </c>
      <c r="J1902" t="s">
        <v>54</v>
      </c>
      <c r="K1902">
        <v>0.1</v>
      </c>
      <c r="L1902" t="s">
        <v>461</v>
      </c>
      <c r="O1902" t="s">
        <v>462</v>
      </c>
      <c r="P1902" t="s">
        <v>1031</v>
      </c>
      <c r="Q1902" t="str">
        <f>IFERROR(VLOOKUP($J$2:$J$12502,Pollutant_mapping!$A$2:$B$9,2, FALSE),"")</f>
        <v>VOC</v>
      </c>
    </row>
    <row r="1903" spans="1:17" hidden="1">
      <c r="A1903" t="s">
        <v>455</v>
      </c>
      <c r="B1903" t="s">
        <v>456</v>
      </c>
      <c r="C1903" t="s">
        <v>457</v>
      </c>
      <c r="D1903" t="s">
        <v>963</v>
      </c>
      <c r="E1903" t="s">
        <v>39</v>
      </c>
      <c r="F1903" t="s">
        <v>459</v>
      </c>
      <c r="G1903" t="s">
        <v>297</v>
      </c>
      <c r="H1903" t="s">
        <v>466</v>
      </c>
      <c r="I1903" t="s">
        <v>41</v>
      </c>
      <c r="J1903" t="s">
        <v>217</v>
      </c>
      <c r="K1903">
        <v>0.1007</v>
      </c>
      <c r="L1903" t="s">
        <v>461</v>
      </c>
      <c r="O1903" t="s">
        <v>462</v>
      </c>
      <c r="Q1903" t="str">
        <f>IFERROR(VLOOKUP($J$2:$J$12502,Pollutant_mapping!$A$2:$B$9,2, FALSE),"")</f>
        <v/>
      </c>
    </row>
    <row r="1904" spans="1:17" hidden="1">
      <c r="A1904" t="s">
        <v>483</v>
      </c>
      <c r="C1904" t="s">
        <v>484</v>
      </c>
      <c r="D1904" t="s">
        <v>1023</v>
      </c>
      <c r="E1904" t="s">
        <v>39</v>
      </c>
      <c r="F1904" t="s">
        <v>486</v>
      </c>
      <c r="G1904" t="s">
        <v>487</v>
      </c>
      <c r="H1904" t="s">
        <v>488</v>
      </c>
      <c r="I1904" t="s">
        <v>41</v>
      </c>
      <c r="J1904" t="s">
        <v>477</v>
      </c>
      <c r="K1904">
        <v>0.10100000000000001</v>
      </c>
      <c r="L1904" t="s">
        <v>461</v>
      </c>
      <c r="O1904" t="s">
        <v>462</v>
      </c>
      <c r="Q1904" t="str">
        <f>IFERROR(VLOOKUP($J$2:$J$12502,Pollutant_mapping!$A$2:$B$9,2, FALSE),"")</f>
        <v/>
      </c>
    </row>
    <row r="1905" spans="1:17" hidden="1">
      <c r="A1905" t="s">
        <v>483</v>
      </c>
      <c r="C1905" t="s">
        <v>484</v>
      </c>
      <c r="D1905" t="s">
        <v>1027</v>
      </c>
      <c r="E1905" t="s">
        <v>39</v>
      </c>
      <c r="F1905" t="s">
        <v>486</v>
      </c>
      <c r="G1905" t="s">
        <v>487</v>
      </c>
      <c r="H1905" t="s">
        <v>1028</v>
      </c>
      <c r="I1905" t="s">
        <v>41</v>
      </c>
      <c r="J1905" t="s">
        <v>477</v>
      </c>
      <c r="K1905">
        <v>0.10100000000000001</v>
      </c>
      <c r="L1905" t="s">
        <v>461</v>
      </c>
      <c r="O1905" t="s">
        <v>462</v>
      </c>
      <c r="Q1905" t="str">
        <f>IFERROR(VLOOKUP($J$2:$J$12502,Pollutant_mapping!$A$2:$B$9,2, FALSE),"")</f>
        <v/>
      </c>
    </row>
    <row r="1906" spans="1:17" hidden="1">
      <c r="A1906" t="s">
        <v>483</v>
      </c>
      <c r="C1906" t="s">
        <v>484</v>
      </c>
      <c r="D1906" t="s">
        <v>1025</v>
      </c>
      <c r="E1906" t="s">
        <v>39</v>
      </c>
      <c r="F1906" t="s">
        <v>486</v>
      </c>
      <c r="G1906" t="s">
        <v>487</v>
      </c>
      <c r="H1906" t="s">
        <v>1026</v>
      </c>
      <c r="I1906" t="s">
        <v>41</v>
      </c>
      <c r="J1906" t="s">
        <v>477</v>
      </c>
      <c r="K1906">
        <v>0.10100000000000001</v>
      </c>
      <c r="L1906" t="s">
        <v>461</v>
      </c>
      <c r="O1906" t="s">
        <v>462</v>
      </c>
      <c r="Q1906" t="str">
        <f>IFERROR(VLOOKUP($J$2:$J$12502,Pollutant_mapping!$A$2:$B$9,2, FALSE),"")</f>
        <v/>
      </c>
    </row>
    <row r="1907" spans="1:17" hidden="1">
      <c r="A1907" t="s">
        <v>483</v>
      </c>
      <c r="C1907" t="s">
        <v>484</v>
      </c>
      <c r="D1907" t="s">
        <v>1024</v>
      </c>
      <c r="E1907" t="s">
        <v>39</v>
      </c>
      <c r="F1907" t="s">
        <v>486</v>
      </c>
      <c r="G1907" t="s">
        <v>487</v>
      </c>
      <c r="H1907" t="s">
        <v>490</v>
      </c>
      <c r="I1907" t="s">
        <v>41</v>
      </c>
      <c r="J1907" t="s">
        <v>477</v>
      </c>
      <c r="K1907">
        <v>0.10100000000000001</v>
      </c>
      <c r="L1907" t="s">
        <v>461</v>
      </c>
      <c r="O1907" t="s">
        <v>462</v>
      </c>
      <c r="Q1907" t="str">
        <f>IFERROR(VLOOKUP($J$2:$J$12502,Pollutant_mapping!$A$2:$B$9,2, FALSE),"")</f>
        <v/>
      </c>
    </row>
    <row r="1908" spans="1:17">
      <c r="A1908" t="s">
        <v>491</v>
      </c>
      <c r="B1908" t="s">
        <v>492</v>
      </c>
      <c r="C1908" t="s">
        <v>493</v>
      </c>
      <c r="D1908" t="s">
        <v>687</v>
      </c>
      <c r="E1908" t="s">
        <v>39</v>
      </c>
      <c r="F1908" t="s">
        <v>546</v>
      </c>
      <c r="G1908" t="s">
        <v>547</v>
      </c>
      <c r="H1908" t="s">
        <v>688</v>
      </c>
      <c r="I1908" t="s">
        <v>41</v>
      </c>
      <c r="J1908" t="s">
        <v>179</v>
      </c>
      <c r="K1908">
        <v>0.104</v>
      </c>
      <c r="L1908" t="s">
        <v>461</v>
      </c>
      <c r="O1908" t="s">
        <v>462</v>
      </c>
      <c r="Q1908" t="str">
        <f>IFERROR(VLOOKUP($J$2:$J$12502,Pollutant_mapping!$A$2:$B$9,2, FALSE),"")</f>
        <v>NOx</v>
      </c>
    </row>
    <row r="1909" spans="1:17" hidden="1">
      <c r="A1909" t="s">
        <v>455</v>
      </c>
      <c r="B1909" t="s">
        <v>456</v>
      </c>
      <c r="C1909" t="s">
        <v>457</v>
      </c>
      <c r="D1909" t="s">
        <v>981</v>
      </c>
      <c r="E1909" t="s">
        <v>39</v>
      </c>
      <c r="F1909" t="s">
        <v>459</v>
      </c>
      <c r="G1909" t="s">
        <v>496</v>
      </c>
      <c r="H1909" t="s">
        <v>589</v>
      </c>
      <c r="I1909" t="s">
        <v>41</v>
      </c>
      <c r="J1909" t="s">
        <v>217</v>
      </c>
      <c r="K1909">
        <v>0.1043</v>
      </c>
      <c r="L1909" t="s">
        <v>461</v>
      </c>
      <c r="O1909" t="s">
        <v>462</v>
      </c>
      <c r="Q1909" t="str">
        <f>IFERROR(VLOOKUP($J$2:$J$12502,Pollutant_mapping!$A$2:$B$9,2, FALSE),"")</f>
        <v/>
      </c>
    </row>
    <row r="1910" spans="1:17" hidden="1">
      <c r="A1910" t="s">
        <v>455</v>
      </c>
      <c r="B1910" t="s">
        <v>456</v>
      </c>
      <c r="C1910" t="s">
        <v>457</v>
      </c>
      <c r="D1910" t="s">
        <v>994</v>
      </c>
      <c r="E1910" t="s">
        <v>39</v>
      </c>
      <c r="F1910" t="s">
        <v>459</v>
      </c>
      <c r="G1910" t="s">
        <v>496</v>
      </c>
      <c r="H1910" t="s">
        <v>605</v>
      </c>
      <c r="I1910" t="s">
        <v>41</v>
      </c>
      <c r="J1910" t="s">
        <v>217</v>
      </c>
      <c r="K1910">
        <v>0.1043</v>
      </c>
      <c r="L1910" t="s">
        <v>461</v>
      </c>
      <c r="O1910" t="s">
        <v>462</v>
      </c>
      <c r="Q1910" t="str">
        <f>IFERROR(VLOOKUP($J$2:$J$12502,Pollutant_mapping!$A$2:$B$9,2, FALSE),"")</f>
        <v/>
      </c>
    </row>
    <row r="1911" spans="1:17" hidden="1">
      <c r="A1911" t="s">
        <v>455</v>
      </c>
      <c r="B1911" t="s">
        <v>456</v>
      </c>
      <c r="C1911" t="s">
        <v>457</v>
      </c>
      <c r="D1911" t="s">
        <v>1013</v>
      </c>
      <c r="E1911" t="s">
        <v>39</v>
      </c>
      <c r="F1911" t="s">
        <v>459</v>
      </c>
      <c r="G1911" t="s">
        <v>496</v>
      </c>
      <c r="H1911" t="s">
        <v>631</v>
      </c>
      <c r="I1911" t="s">
        <v>41</v>
      </c>
      <c r="J1911" t="s">
        <v>217</v>
      </c>
      <c r="K1911">
        <v>0.1043</v>
      </c>
      <c r="L1911" t="s">
        <v>461</v>
      </c>
      <c r="O1911" t="s">
        <v>462</v>
      </c>
      <c r="Q1911" t="str">
        <f>IFERROR(VLOOKUP($J$2:$J$12502,Pollutant_mapping!$A$2:$B$9,2, FALSE),"")</f>
        <v/>
      </c>
    </row>
    <row r="1912" spans="1:17" hidden="1">
      <c r="A1912" t="s">
        <v>483</v>
      </c>
      <c r="B1912" t="s">
        <v>1030</v>
      </c>
      <c r="C1912" t="s">
        <v>484</v>
      </c>
      <c r="D1912" t="s">
        <v>890</v>
      </c>
      <c r="E1912" t="s">
        <v>39</v>
      </c>
      <c r="F1912" t="s">
        <v>649</v>
      </c>
      <c r="G1912" t="s">
        <v>475</v>
      </c>
      <c r="H1912" t="s">
        <v>728</v>
      </c>
      <c r="I1912" t="s">
        <v>41</v>
      </c>
      <c r="J1912" t="s">
        <v>298</v>
      </c>
      <c r="K1912">
        <v>0.105</v>
      </c>
      <c r="L1912" t="s">
        <v>461</v>
      </c>
      <c r="O1912" t="s">
        <v>462</v>
      </c>
      <c r="Q1912" t="str">
        <f>IFERROR(VLOOKUP($J$2:$J$12502,Pollutant_mapping!$A$2:$B$9,2, FALSE),"")</f>
        <v>CO</v>
      </c>
    </row>
    <row r="1913" spans="1:17" hidden="1">
      <c r="A1913" t="s">
        <v>483</v>
      </c>
      <c r="B1913" t="s">
        <v>1030</v>
      </c>
      <c r="C1913" t="s">
        <v>484</v>
      </c>
      <c r="D1913" t="s">
        <v>891</v>
      </c>
      <c r="E1913" t="s">
        <v>39</v>
      </c>
      <c r="F1913" t="s">
        <v>649</v>
      </c>
      <c r="G1913" t="s">
        <v>475</v>
      </c>
      <c r="H1913" t="s">
        <v>730</v>
      </c>
      <c r="I1913" t="s">
        <v>41</v>
      </c>
      <c r="J1913" t="s">
        <v>298</v>
      </c>
      <c r="K1913">
        <v>0.105</v>
      </c>
      <c r="L1913" t="s">
        <v>461</v>
      </c>
      <c r="O1913" t="s">
        <v>462</v>
      </c>
      <c r="Q1913" t="str">
        <f>IFERROR(VLOOKUP($J$2:$J$12502,Pollutant_mapping!$A$2:$B$9,2, FALSE),"")</f>
        <v>CO</v>
      </c>
    </row>
    <row r="1914" spans="1:17" hidden="1">
      <c r="A1914" t="s">
        <v>483</v>
      </c>
      <c r="B1914" t="s">
        <v>1030</v>
      </c>
      <c r="C1914" t="s">
        <v>484</v>
      </c>
      <c r="D1914" t="s">
        <v>892</v>
      </c>
      <c r="E1914" t="s">
        <v>39</v>
      </c>
      <c r="F1914" t="s">
        <v>649</v>
      </c>
      <c r="G1914" t="s">
        <v>475</v>
      </c>
      <c r="H1914" t="s">
        <v>732</v>
      </c>
      <c r="I1914" t="s">
        <v>41</v>
      </c>
      <c r="J1914" t="s">
        <v>298</v>
      </c>
      <c r="K1914">
        <v>0.105</v>
      </c>
      <c r="L1914" t="s">
        <v>461</v>
      </c>
      <c r="O1914" t="s">
        <v>462</v>
      </c>
      <c r="Q1914" t="str">
        <f>IFERROR(VLOOKUP($J$2:$J$12502,Pollutant_mapping!$A$2:$B$9,2, FALSE),"")</f>
        <v>CO</v>
      </c>
    </row>
    <row r="1915" spans="1:17" hidden="1">
      <c r="A1915" t="s">
        <v>483</v>
      </c>
      <c r="B1915" t="s">
        <v>1030</v>
      </c>
      <c r="C1915" t="s">
        <v>484</v>
      </c>
      <c r="D1915" t="s">
        <v>880</v>
      </c>
      <c r="E1915" t="s">
        <v>39</v>
      </c>
      <c r="F1915" t="s">
        <v>649</v>
      </c>
      <c r="G1915" t="s">
        <v>475</v>
      </c>
      <c r="H1915" t="s">
        <v>698</v>
      </c>
      <c r="I1915" t="s">
        <v>41</v>
      </c>
      <c r="J1915" t="s">
        <v>54</v>
      </c>
      <c r="K1915">
        <v>0.115</v>
      </c>
      <c r="L1915" t="s">
        <v>461</v>
      </c>
      <c r="O1915" t="s">
        <v>462</v>
      </c>
      <c r="Q1915" t="str">
        <f>IFERROR(VLOOKUP($J$2:$J$12502,Pollutant_mapping!$A$2:$B$9,2, FALSE),"")</f>
        <v>VOC</v>
      </c>
    </row>
    <row r="1916" spans="1:17">
      <c r="A1916" t="s">
        <v>491</v>
      </c>
      <c r="B1916" t="s">
        <v>492</v>
      </c>
      <c r="C1916" t="s">
        <v>493</v>
      </c>
      <c r="D1916" t="s">
        <v>974</v>
      </c>
      <c r="E1916" t="s">
        <v>39</v>
      </c>
      <c r="F1916" t="s">
        <v>546</v>
      </c>
      <c r="G1916" t="s">
        <v>547</v>
      </c>
      <c r="H1916" t="s">
        <v>843</v>
      </c>
      <c r="I1916" t="s">
        <v>41</v>
      </c>
      <c r="J1916" t="s">
        <v>54</v>
      </c>
      <c r="K1916">
        <v>0.11899999999999999</v>
      </c>
      <c r="L1916" t="s">
        <v>461</v>
      </c>
      <c r="O1916" t="s">
        <v>462</v>
      </c>
      <c r="Q1916" t="str">
        <f>IFERROR(VLOOKUP($J$2:$J$12502,Pollutant_mapping!$A$2:$B$9,2, FALSE),"")</f>
        <v>VOC</v>
      </c>
    </row>
    <row r="1917" spans="1:17" hidden="1">
      <c r="A1917" t="s">
        <v>455</v>
      </c>
      <c r="B1917" t="s">
        <v>456</v>
      </c>
      <c r="C1917" t="s">
        <v>457</v>
      </c>
      <c r="D1917" t="s">
        <v>995</v>
      </c>
      <c r="E1917" t="s">
        <v>39</v>
      </c>
      <c r="F1917" t="s">
        <v>459</v>
      </c>
      <c r="G1917" t="s">
        <v>496</v>
      </c>
      <c r="H1917" t="s">
        <v>607</v>
      </c>
      <c r="I1917" t="s">
        <v>41</v>
      </c>
      <c r="J1917" t="s">
        <v>54</v>
      </c>
      <c r="K1917">
        <v>0.11899999999999999</v>
      </c>
      <c r="L1917" t="s">
        <v>461</v>
      </c>
      <c r="O1917" t="s">
        <v>462</v>
      </c>
      <c r="P1917" t="s">
        <v>1029</v>
      </c>
      <c r="Q1917" t="str">
        <f>IFERROR(VLOOKUP($J$2:$J$12502,Pollutant_mapping!$A$2:$B$9,2, FALSE),"")</f>
        <v>VOC</v>
      </c>
    </row>
    <row r="1918" spans="1:17" hidden="1">
      <c r="A1918" t="s">
        <v>483</v>
      </c>
      <c r="C1918" t="s">
        <v>484</v>
      </c>
      <c r="D1918" t="s">
        <v>926</v>
      </c>
      <c r="E1918" t="s">
        <v>39</v>
      </c>
      <c r="F1918" t="s">
        <v>486</v>
      </c>
      <c r="G1918" t="s">
        <v>475</v>
      </c>
      <c r="H1918" t="s">
        <v>780</v>
      </c>
      <c r="I1918" t="s">
        <v>41</v>
      </c>
      <c r="J1918" t="s">
        <v>477</v>
      </c>
      <c r="K1918">
        <v>0.12</v>
      </c>
      <c r="L1918" t="s">
        <v>461</v>
      </c>
      <c r="O1918" t="s">
        <v>462</v>
      </c>
      <c r="Q1918" t="str">
        <f>IFERROR(VLOOKUP($J$2:$J$12502,Pollutant_mapping!$A$2:$B$9,2, FALSE),"")</f>
        <v/>
      </c>
    </row>
    <row r="1919" spans="1:17" hidden="1">
      <c r="A1919" t="s">
        <v>455</v>
      </c>
      <c r="B1919" t="s">
        <v>456</v>
      </c>
      <c r="C1919" t="s">
        <v>457</v>
      </c>
      <c r="D1919" t="s">
        <v>964</v>
      </c>
      <c r="E1919" t="s">
        <v>39</v>
      </c>
      <c r="F1919" t="s">
        <v>459</v>
      </c>
      <c r="G1919" t="s">
        <v>297</v>
      </c>
      <c r="H1919" t="s">
        <v>468</v>
      </c>
      <c r="I1919" t="s">
        <v>41</v>
      </c>
      <c r="J1919" t="s">
        <v>54</v>
      </c>
      <c r="K1919">
        <v>0.12</v>
      </c>
      <c r="L1919" t="s">
        <v>461</v>
      </c>
      <c r="O1919" t="s">
        <v>462</v>
      </c>
      <c r="P1919" t="s">
        <v>1031</v>
      </c>
      <c r="Q1919" t="str">
        <f>IFERROR(VLOOKUP($J$2:$J$12502,Pollutant_mapping!$A$2:$B$9,2, FALSE),"")</f>
        <v>VOC</v>
      </c>
    </row>
    <row r="1920" spans="1:17" hidden="1">
      <c r="A1920" t="s">
        <v>483</v>
      </c>
      <c r="B1920" t="s">
        <v>1030</v>
      </c>
      <c r="C1920" t="s">
        <v>484</v>
      </c>
      <c r="D1920" t="s">
        <v>906</v>
      </c>
      <c r="E1920" t="s">
        <v>39</v>
      </c>
      <c r="F1920" t="s">
        <v>649</v>
      </c>
      <c r="G1920" t="s">
        <v>475</v>
      </c>
      <c r="H1920" t="s">
        <v>714</v>
      </c>
      <c r="I1920" t="s">
        <v>41</v>
      </c>
      <c r="J1920" t="s">
        <v>298</v>
      </c>
      <c r="K1920">
        <v>0.121</v>
      </c>
      <c r="L1920" t="s">
        <v>461</v>
      </c>
      <c r="O1920" t="s">
        <v>462</v>
      </c>
      <c r="Q1920" t="str">
        <f>IFERROR(VLOOKUP($J$2:$J$12502,Pollutant_mapping!$A$2:$B$9,2, FALSE),"")</f>
        <v>CO</v>
      </c>
    </row>
    <row r="1921" spans="1:17" hidden="1">
      <c r="A1921" t="s">
        <v>483</v>
      </c>
      <c r="B1921" t="s">
        <v>1030</v>
      </c>
      <c r="C1921" t="s">
        <v>484</v>
      </c>
      <c r="D1921" t="s">
        <v>907</v>
      </c>
      <c r="E1921" t="s">
        <v>39</v>
      </c>
      <c r="F1921" t="s">
        <v>649</v>
      </c>
      <c r="G1921" t="s">
        <v>475</v>
      </c>
      <c r="H1921" t="s">
        <v>716</v>
      </c>
      <c r="I1921" t="s">
        <v>41</v>
      </c>
      <c r="J1921" t="s">
        <v>298</v>
      </c>
      <c r="K1921">
        <v>0.121</v>
      </c>
      <c r="L1921" t="s">
        <v>461</v>
      </c>
      <c r="O1921" t="s">
        <v>462</v>
      </c>
      <c r="Q1921" t="str">
        <f>IFERROR(VLOOKUP($J$2:$J$12502,Pollutant_mapping!$A$2:$B$9,2, FALSE),"")</f>
        <v>CO</v>
      </c>
    </row>
    <row r="1922" spans="1:17" hidden="1">
      <c r="A1922" t="s">
        <v>483</v>
      </c>
      <c r="B1922" t="s">
        <v>1030</v>
      </c>
      <c r="C1922" t="s">
        <v>484</v>
      </c>
      <c r="D1922" t="s">
        <v>908</v>
      </c>
      <c r="E1922" t="s">
        <v>39</v>
      </c>
      <c r="F1922" t="s">
        <v>649</v>
      </c>
      <c r="G1922" t="s">
        <v>475</v>
      </c>
      <c r="H1922" t="s">
        <v>718</v>
      </c>
      <c r="I1922" t="s">
        <v>41</v>
      </c>
      <c r="J1922" t="s">
        <v>298</v>
      </c>
      <c r="K1922">
        <v>0.121</v>
      </c>
      <c r="L1922" t="s">
        <v>461</v>
      </c>
      <c r="O1922" t="s">
        <v>462</v>
      </c>
      <c r="Q1922" t="str">
        <f>IFERROR(VLOOKUP($J$2:$J$12502,Pollutant_mapping!$A$2:$B$9,2, FALSE),"")</f>
        <v>CO</v>
      </c>
    </row>
    <row r="1923" spans="1:17" hidden="1">
      <c r="A1923" t="s">
        <v>483</v>
      </c>
      <c r="B1923" t="s">
        <v>1030</v>
      </c>
      <c r="C1923" t="s">
        <v>484</v>
      </c>
      <c r="D1923" t="s">
        <v>878</v>
      </c>
      <c r="E1923" t="s">
        <v>39</v>
      </c>
      <c r="F1923" t="s">
        <v>649</v>
      </c>
      <c r="G1923" t="s">
        <v>475</v>
      </c>
      <c r="H1923" t="s">
        <v>696</v>
      </c>
      <c r="I1923" t="s">
        <v>41</v>
      </c>
      <c r="J1923" t="s">
        <v>54</v>
      </c>
      <c r="K1923">
        <v>0.123</v>
      </c>
      <c r="L1923" t="s">
        <v>461</v>
      </c>
      <c r="O1923" t="s">
        <v>462</v>
      </c>
      <c r="Q1923" t="str">
        <f>IFERROR(VLOOKUP($J$2:$J$12502,Pollutant_mapping!$A$2:$B$9,2, FALSE),"")</f>
        <v>VOC</v>
      </c>
    </row>
    <row r="1924" spans="1:17" hidden="1">
      <c r="A1924" t="s">
        <v>471</v>
      </c>
      <c r="C1924" t="s">
        <v>472</v>
      </c>
      <c r="D1924" t="s">
        <v>862</v>
      </c>
      <c r="E1924" t="s">
        <v>39</v>
      </c>
      <c r="F1924" t="s">
        <v>474</v>
      </c>
      <c r="G1924" t="s">
        <v>496</v>
      </c>
      <c r="H1924" t="s">
        <v>577</v>
      </c>
      <c r="I1924" t="s">
        <v>41</v>
      </c>
      <c r="J1924" t="s">
        <v>54</v>
      </c>
      <c r="K1924">
        <v>0.128</v>
      </c>
      <c r="L1924" t="s">
        <v>461</v>
      </c>
      <c r="O1924" t="s">
        <v>462</v>
      </c>
      <c r="Q1924" t="str">
        <f>IFERROR(VLOOKUP($J$2:$J$12502,Pollutant_mapping!$A$2:$B$9,2, FALSE),"")</f>
        <v>VOC</v>
      </c>
    </row>
    <row r="1925" spans="1:17" hidden="1">
      <c r="A1925" t="s">
        <v>471</v>
      </c>
      <c r="C1925" t="s">
        <v>472</v>
      </c>
      <c r="D1925" t="s">
        <v>861</v>
      </c>
      <c r="E1925" t="s">
        <v>39</v>
      </c>
      <c r="F1925" t="s">
        <v>474</v>
      </c>
      <c r="G1925" t="s">
        <v>496</v>
      </c>
      <c r="H1925" t="s">
        <v>575</v>
      </c>
      <c r="I1925" t="s">
        <v>41</v>
      </c>
      <c r="J1925" t="s">
        <v>179</v>
      </c>
      <c r="K1925">
        <v>0.129</v>
      </c>
      <c r="L1925" t="s">
        <v>461</v>
      </c>
      <c r="O1925" t="s">
        <v>462</v>
      </c>
      <c r="Q1925" t="str">
        <f>IFERROR(VLOOKUP($J$2:$J$12502,Pollutant_mapping!$A$2:$B$9,2, FALSE),"")</f>
        <v>NOx</v>
      </c>
    </row>
    <row r="1926" spans="1:17">
      <c r="A1926" t="s">
        <v>491</v>
      </c>
      <c r="B1926" t="s">
        <v>492</v>
      </c>
      <c r="C1926" t="s">
        <v>493</v>
      </c>
      <c r="D1926" t="s">
        <v>753</v>
      </c>
      <c r="E1926" t="s">
        <v>39</v>
      </c>
      <c r="F1926" t="s">
        <v>546</v>
      </c>
      <c r="G1926" t="s">
        <v>547</v>
      </c>
      <c r="H1926" t="s">
        <v>754</v>
      </c>
      <c r="I1926" t="s">
        <v>41</v>
      </c>
      <c r="J1926" t="s">
        <v>1032</v>
      </c>
      <c r="K1926">
        <v>0.13300000000000001</v>
      </c>
      <c r="L1926" t="s">
        <v>461</v>
      </c>
      <c r="O1926" t="s">
        <v>462</v>
      </c>
      <c r="Q1926" t="str">
        <f>IFERROR(VLOOKUP($J$2:$J$12502,Pollutant_mapping!$A$2:$B$9,2, FALSE),"")</f>
        <v>CO2</v>
      </c>
    </row>
    <row r="1927" spans="1:17">
      <c r="A1927" t="s">
        <v>491</v>
      </c>
      <c r="B1927" t="s">
        <v>492</v>
      </c>
      <c r="C1927" t="s">
        <v>493</v>
      </c>
      <c r="D1927" t="s">
        <v>849</v>
      </c>
      <c r="E1927" t="s">
        <v>39</v>
      </c>
      <c r="F1927" t="s">
        <v>546</v>
      </c>
      <c r="G1927" t="s">
        <v>547</v>
      </c>
      <c r="H1927" t="s">
        <v>850</v>
      </c>
      <c r="I1927" t="s">
        <v>41</v>
      </c>
      <c r="J1927" t="s">
        <v>1032</v>
      </c>
      <c r="K1927">
        <v>0.13300000000000001</v>
      </c>
      <c r="L1927" t="s">
        <v>461</v>
      </c>
      <c r="O1927" t="s">
        <v>462</v>
      </c>
      <c r="Q1927" t="str">
        <f>IFERROR(VLOOKUP($J$2:$J$12502,Pollutant_mapping!$A$2:$B$9,2, FALSE),"")</f>
        <v>CO2</v>
      </c>
    </row>
    <row r="1928" spans="1:17">
      <c r="A1928" t="s">
        <v>491</v>
      </c>
      <c r="B1928" t="s">
        <v>492</v>
      </c>
      <c r="C1928" t="s">
        <v>493</v>
      </c>
      <c r="D1928" t="s">
        <v>758</v>
      </c>
      <c r="E1928" t="s">
        <v>39</v>
      </c>
      <c r="F1928" t="s">
        <v>546</v>
      </c>
      <c r="G1928" t="s">
        <v>547</v>
      </c>
      <c r="H1928" t="s">
        <v>759</v>
      </c>
      <c r="I1928" t="s">
        <v>41</v>
      </c>
      <c r="J1928" t="s">
        <v>1032</v>
      </c>
      <c r="K1928">
        <v>0.13300000000000001</v>
      </c>
      <c r="L1928" t="s">
        <v>461</v>
      </c>
      <c r="O1928" t="s">
        <v>462</v>
      </c>
      <c r="Q1928" t="str">
        <f>IFERROR(VLOOKUP($J$2:$J$12502,Pollutant_mapping!$A$2:$B$9,2, FALSE),"")</f>
        <v>CO2</v>
      </c>
    </row>
    <row r="1929" spans="1:17">
      <c r="A1929" t="s">
        <v>491</v>
      </c>
      <c r="B1929" t="s">
        <v>492</v>
      </c>
      <c r="C1929" t="s">
        <v>493</v>
      </c>
      <c r="D1929" t="s">
        <v>854</v>
      </c>
      <c r="E1929" t="s">
        <v>39</v>
      </c>
      <c r="F1929" t="s">
        <v>546</v>
      </c>
      <c r="G1929" t="s">
        <v>547</v>
      </c>
      <c r="H1929" t="s">
        <v>554</v>
      </c>
      <c r="I1929" t="s">
        <v>41</v>
      </c>
      <c r="J1929" t="s">
        <v>1032</v>
      </c>
      <c r="K1929">
        <v>0.13300000000000001</v>
      </c>
      <c r="L1929" t="s">
        <v>461</v>
      </c>
      <c r="O1929" t="s">
        <v>462</v>
      </c>
      <c r="Q1929" t="str">
        <f>IFERROR(VLOOKUP($J$2:$J$12502,Pollutant_mapping!$A$2:$B$9,2, FALSE),"")</f>
        <v>CO2</v>
      </c>
    </row>
    <row r="1930" spans="1:17">
      <c r="A1930" t="s">
        <v>491</v>
      </c>
      <c r="B1930" t="s">
        <v>492</v>
      </c>
      <c r="C1930" t="s">
        <v>493</v>
      </c>
      <c r="D1930" t="s">
        <v>855</v>
      </c>
      <c r="E1930" t="s">
        <v>39</v>
      </c>
      <c r="F1930" t="s">
        <v>546</v>
      </c>
      <c r="G1930" t="s">
        <v>547</v>
      </c>
      <c r="H1930" t="s">
        <v>556</v>
      </c>
      <c r="I1930" t="s">
        <v>41</v>
      </c>
      <c r="J1930" t="s">
        <v>1032</v>
      </c>
      <c r="K1930">
        <v>0.13300000000000001</v>
      </c>
      <c r="L1930" t="s">
        <v>461</v>
      </c>
      <c r="O1930" t="s">
        <v>462</v>
      </c>
      <c r="Q1930" t="str">
        <f>IFERROR(VLOOKUP($J$2:$J$12502,Pollutant_mapping!$A$2:$B$9,2, FALSE),"")</f>
        <v>CO2</v>
      </c>
    </row>
    <row r="1931" spans="1:17">
      <c r="A1931" t="s">
        <v>491</v>
      </c>
      <c r="B1931" t="s">
        <v>492</v>
      </c>
      <c r="C1931" t="s">
        <v>493</v>
      </c>
      <c r="D1931" t="s">
        <v>856</v>
      </c>
      <c r="E1931" t="s">
        <v>39</v>
      </c>
      <c r="F1931" t="s">
        <v>546</v>
      </c>
      <c r="G1931" t="s">
        <v>547</v>
      </c>
      <c r="H1931" t="s">
        <v>558</v>
      </c>
      <c r="I1931" t="s">
        <v>41</v>
      </c>
      <c r="J1931" t="s">
        <v>1032</v>
      </c>
      <c r="K1931">
        <v>0.13300000000000001</v>
      </c>
      <c r="L1931" t="s">
        <v>461</v>
      </c>
      <c r="O1931" t="s">
        <v>462</v>
      </c>
      <c r="Q1931" t="str">
        <f>IFERROR(VLOOKUP($J$2:$J$12502,Pollutant_mapping!$A$2:$B$9,2, FALSE),"")</f>
        <v>CO2</v>
      </c>
    </row>
    <row r="1932" spans="1:17" hidden="1">
      <c r="A1932" t="s">
        <v>471</v>
      </c>
      <c r="C1932" t="s">
        <v>472</v>
      </c>
      <c r="D1932" t="s">
        <v>473</v>
      </c>
      <c r="E1932" t="s">
        <v>39</v>
      </c>
      <c r="F1932" t="s">
        <v>474</v>
      </c>
      <c r="G1932" t="s">
        <v>475</v>
      </c>
      <c r="H1932" t="s">
        <v>476</v>
      </c>
      <c r="I1932" t="s">
        <v>41</v>
      </c>
      <c r="J1932" t="s">
        <v>54</v>
      </c>
      <c r="K1932">
        <v>0.13300000000000001</v>
      </c>
      <c r="L1932" t="s">
        <v>461</v>
      </c>
      <c r="O1932" t="s">
        <v>462</v>
      </c>
      <c r="Q1932" t="str">
        <f>IFERROR(VLOOKUP($J$2:$J$12502,Pollutant_mapping!$A$2:$B$9,2, FALSE),"")</f>
        <v>VOC</v>
      </c>
    </row>
    <row r="1933" spans="1:17" hidden="1">
      <c r="A1933" t="s">
        <v>471</v>
      </c>
      <c r="C1933" t="s">
        <v>472</v>
      </c>
      <c r="D1933" t="s">
        <v>867</v>
      </c>
      <c r="E1933" t="s">
        <v>39</v>
      </c>
      <c r="F1933" t="s">
        <v>474</v>
      </c>
      <c r="G1933" t="s">
        <v>475</v>
      </c>
      <c r="H1933" t="s">
        <v>513</v>
      </c>
      <c r="I1933" t="s">
        <v>41</v>
      </c>
      <c r="J1933" t="s">
        <v>54</v>
      </c>
      <c r="K1933">
        <v>0.14099999999999999</v>
      </c>
      <c r="L1933" t="s">
        <v>461</v>
      </c>
      <c r="O1933" t="s">
        <v>462</v>
      </c>
      <c r="Q1933" t="str">
        <f>IFERROR(VLOOKUP($J$2:$J$12502,Pollutant_mapping!$A$2:$B$9,2, FALSE),"")</f>
        <v>VOC</v>
      </c>
    </row>
    <row r="1934" spans="1:17">
      <c r="A1934" t="s">
        <v>491</v>
      </c>
      <c r="B1934" t="s">
        <v>492</v>
      </c>
      <c r="C1934" t="s">
        <v>493</v>
      </c>
      <c r="D1934" t="s">
        <v>971</v>
      </c>
      <c r="E1934" t="s">
        <v>39</v>
      </c>
      <c r="F1934" t="s">
        <v>546</v>
      </c>
      <c r="G1934" t="s">
        <v>547</v>
      </c>
      <c r="H1934" t="s">
        <v>837</v>
      </c>
      <c r="I1934" t="s">
        <v>41</v>
      </c>
      <c r="J1934" t="s">
        <v>54</v>
      </c>
      <c r="K1934">
        <v>0.14699999999999999</v>
      </c>
      <c r="L1934" t="s">
        <v>461</v>
      </c>
      <c r="O1934" t="s">
        <v>462</v>
      </c>
      <c r="Q1934" t="str">
        <f>IFERROR(VLOOKUP($J$2:$J$12502,Pollutant_mapping!$A$2:$B$9,2, FALSE),"")</f>
        <v>VOC</v>
      </c>
    </row>
    <row r="1935" spans="1:17" hidden="1">
      <c r="A1935" t="s">
        <v>471</v>
      </c>
      <c r="C1935" t="s">
        <v>472</v>
      </c>
      <c r="D1935" t="s">
        <v>868</v>
      </c>
      <c r="E1935" t="s">
        <v>39</v>
      </c>
      <c r="F1935" t="s">
        <v>474</v>
      </c>
      <c r="G1935" t="s">
        <v>475</v>
      </c>
      <c r="H1935" t="s">
        <v>515</v>
      </c>
      <c r="I1935" t="s">
        <v>41</v>
      </c>
      <c r="J1935" t="s">
        <v>54</v>
      </c>
      <c r="K1935">
        <v>0.14899999999999999</v>
      </c>
      <c r="L1935" t="s">
        <v>461</v>
      </c>
      <c r="O1935" t="s">
        <v>462</v>
      </c>
      <c r="Q1935" t="str">
        <f>IFERROR(VLOOKUP($J$2:$J$12502,Pollutant_mapping!$A$2:$B$9,2, FALSE),"")</f>
        <v>VOC</v>
      </c>
    </row>
    <row r="1936" spans="1:17" hidden="1">
      <c r="A1936" t="s">
        <v>483</v>
      </c>
      <c r="B1936" t="s">
        <v>1030</v>
      </c>
      <c r="C1936" t="s">
        <v>484</v>
      </c>
      <c r="D1936" t="s">
        <v>909</v>
      </c>
      <c r="E1936" t="s">
        <v>39</v>
      </c>
      <c r="F1936" t="s">
        <v>486</v>
      </c>
      <c r="G1936" t="s">
        <v>475</v>
      </c>
      <c r="H1936" t="s">
        <v>770</v>
      </c>
      <c r="I1936" t="s">
        <v>41</v>
      </c>
      <c r="J1936" t="s">
        <v>298</v>
      </c>
      <c r="K1936">
        <v>0.15</v>
      </c>
      <c r="L1936" t="s">
        <v>461</v>
      </c>
      <c r="O1936" t="s">
        <v>462</v>
      </c>
      <c r="Q1936" t="str">
        <f>IFERROR(VLOOKUP($J$2:$J$12502,Pollutant_mapping!$A$2:$B$9,2, FALSE),"")</f>
        <v>CO</v>
      </c>
    </row>
    <row r="1937" spans="1:17" hidden="1">
      <c r="A1937" t="s">
        <v>483</v>
      </c>
      <c r="B1937" t="s">
        <v>1030</v>
      </c>
      <c r="C1937" t="s">
        <v>484</v>
      </c>
      <c r="D1937" t="s">
        <v>910</v>
      </c>
      <c r="E1937" t="s">
        <v>39</v>
      </c>
      <c r="F1937" t="s">
        <v>486</v>
      </c>
      <c r="G1937" t="s">
        <v>475</v>
      </c>
      <c r="H1937" t="s">
        <v>772</v>
      </c>
      <c r="I1937" t="s">
        <v>41</v>
      </c>
      <c r="J1937" t="s">
        <v>298</v>
      </c>
      <c r="K1937">
        <v>0.15</v>
      </c>
      <c r="L1937" t="s">
        <v>461</v>
      </c>
      <c r="O1937" t="s">
        <v>462</v>
      </c>
      <c r="Q1937" t="str">
        <f>IFERROR(VLOOKUP($J$2:$J$12502,Pollutant_mapping!$A$2:$B$9,2, FALSE),"")</f>
        <v>CO</v>
      </c>
    </row>
    <row r="1938" spans="1:17" hidden="1">
      <c r="A1938" t="s">
        <v>483</v>
      </c>
      <c r="B1938" t="s">
        <v>1030</v>
      </c>
      <c r="C1938" t="s">
        <v>484</v>
      </c>
      <c r="D1938" t="s">
        <v>911</v>
      </c>
      <c r="E1938" t="s">
        <v>39</v>
      </c>
      <c r="F1938" t="s">
        <v>486</v>
      </c>
      <c r="G1938" t="s">
        <v>475</v>
      </c>
      <c r="H1938" t="s">
        <v>912</v>
      </c>
      <c r="I1938" t="s">
        <v>41</v>
      </c>
      <c r="J1938" t="s">
        <v>298</v>
      </c>
      <c r="K1938">
        <v>0.15</v>
      </c>
      <c r="L1938" t="s">
        <v>461</v>
      </c>
      <c r="O1938" t="s">
        <v>462</v>
      </c>
      <c r="Q1938" t="str">
        <f>IFERROR(VLOOKUP($J$2:$J$12502,Pollutant_mapping!$A$2:$B$9,2, FALSE),"")</f>
        <v>CO</v>
      </c>
    </row>
    <row r="1939" spans="1:17" hidden="1">
      <c r="A1939" t="s">
        <v>483</v>
      </c>
      <c r="B1939" t="s">
        <v>1030</v>
      </c>
      <c r="C1939" t="s">
        <v>484</v>
      </c>
      <c r="D1939" t="s">
        <v>911</v>
      </c>
      <c r="E1939" t="s">
        <v>39</v>
      </c>
      <c r="F1939" t="s">
        <v>486</v>
      </c>
      <c r="G1939" t="s">
        <v>475</v>
      </c>
      <c r="H1939" t="s">
        <v>913</v>
      </c>
      <c r="I1939" t="s">
        <v>41</v>
      </c>
      <c r="J1939" t="s">
        <v>298</v>
      </c>
      <c r="K1939">
        <v>0.15</v>
      </c>
      <c r="L1939" t="s">
        <v>461</v>
      </c>
      <c r="O1939" t="s">
        <v>462</v>
      </c>
      <c r="Q1939" t="str">
        <f>IFERROR(VLOOKUP($J$2:$J$12502,Pollutant_mapping!$A$2:$B$9,2, FALSE),"")</f>
        <v>CO</v>
      </c>
    </row>
    <row r="1940" spans="1:17">
      <c r="A1940" t="s">
        <v>491</v>
      </c>
      <c r="B1940" t="s">
        <v>492</v>
      </c>
      <c r="C1940" t="s">
        <v>493</v>
      </c>
      <c r="D1940" t="s">
        <v>836</v>
      </c>
      <c r="E1940" t="s">
        <v>39</v>
      </c>
      <c r="F1940" t="s">
        <v>546</v>
      </c>
      <c r="G1940" t="s">
        <v>547</v>
      </c>
      <c r="H1940" t="s">
        <v>837</v>
      </c>
      <c r="I1940" t="s">
        <v>41</v>
      </c>
      <c r="J1940" t="s">
        <v>65</v>
      </c>
      <c r="K1940">
        <v>0.15</v>
      </c>
      <c r="L1940" t="s">
        <v>461</v>
      </c>
      <c r="O1940" t="s">
        <v>462</v>
      </c>
      <c r="Q1940" t="str">
        <f>IFERROR(VLOOKUP($J$2:$J$12502,Pollutant_mapping!$A$2:$B$9,2, FALSE),"")</f>
        <v>PM25</v>
      </c>
    </row>
    <row r="1941" spans="1:17">
      <c r="A1941" t="s">
        <v>491</v>
      </c>
      <c r="B1941" t="s">
        <v>492</v>
      </c>
      <c r="C1941" t="s">
        <v>493</v>
      </c>
      <c r="D1941" t="s">
        <v>838</v>
      </c>
      <c r="E1941" t="s">
        <v>39</v>
      </c>
      <c r="F1941" t="s">
        <v>546</v>
      </c>
      <c r="G1941" t="s">
        <v>547</v>
      </c>
      <c r="H1941" t="s">
        <v>839</v>
      </c>
      <c r="I1941" t="s">
        <v>41</v>
      </c>
      <c r="J1941" t="s">
        <v>65</v>
      </c>
      <c r="K1941">
        <v>0.15</v>
      </c>
      <c r="L1941" t="s">
        <v>461</v>
      </c>
      <c r="O1941" t="s">
        <v>462</v>
      </c>
      <c r="Q1941" t="str">
        <f>IFERROR(VLOOKUP($J$2:$J$12502,Pollutant_mapping!$A$2:$B$9,2, FALSE),"")</f>
        <v>PM25</v>
      </c>
    </row>
    <row r="1942" spans="1:17">
      <c r="A1942" t="s">
        <v>491</v>
      </c>
      <c r="B1942" t="s">
        <v>492</v>
      </c>
      <c r="C1942" t="s">
        <v>493</v>
      </c>
      <c r="D1942" t="s">
        <v>840</v>
      </c>
      <c r="E1942" t="s">
        <v>39</v>
      </c>
      <c r="F1942" t="s">
        <v>546</v>
      </c>
      <c r="G1942" t="s">
        <v>547</v>
      </c>
      <c r="H1942" t="s">
        <v>841</v>
      </c>
      <c r="I1942" t="s">
        <v>41</v>
      </c>
      <c r="J1942" t="s">
        <v>65</v>
      </c>
      <c r="K1942">
        <v>0.15</v>
      </c>
      <c r="L1942" t="s">
        <v>461</v>
      </c>
      <c r="O1942" t="s">
        <v>462</v>
      </c>
      <c r="Q1942" t="str">
        <f>IFERROR(VLOOKUP($J$2:$J$12502,Pollutant_mapping!$A$2:$B$9,2, FALSE),"")</f>
        <v>PM25</v>
      </c>
    </row>
    <row r="1943" spans="1:17">
      <c r="A1943" t="s">
        <v>491</v>
      </c>
      <c r="B1943" t="s">
        <v>492</v>
      </c>
      <c r="C1943" t="s">
        <v>493</v>
      </c>
      <c r="D1943" t="s">
        <v>972</v>
      </c>
      <c r="E1943" t="s">
        <v>39</v>
      </c>
      <c r="F1943" t="s">
        <v>546</v>
      </c>
      <c r="G1943" t="s">
        <v>547</v>
      </c>
      <c r="H1943" t="s">
        <v>839</v>
      </c>
      <c r="I1943" t="s">
        <v>41</v>
      </c>
      <c r="J1943" t="s">
        <v>54</v>
      </c>
      <c r="K1943">
        <v>0.155</v>
      </c>
      <c r="L1943" t="s">
        <v>461</v>
      </c>
      <c r="O1943" t="s">
        <v>462</v>
      </c>
      <c r="Q1943" t="str">
        <f>IFERROR(VLOOKUP($J$2:$J$12502,Pollutant_mapping!$A$2:$B$9,2, FALSE),"")</f>
        <v>VOC</v>
      </c>
    </row>
    <row r="1944" spans="1:17">
      <c r="A1944" t="s">
        <v>491</v>
      </c>
      <c r="B1944" t="s">
        <v>492</v>
      </c>
      <c r="C1944" t="s">
        <v>493</v>
      </c>
      <c r="D1944" t="s">
        <v>973</v>
      </c>
      <c r="E1944" t="s">
        <v>39</v>
      </c>
      <c r="F1944" t="s">
        <v>546</v>
      </c>
      <c r="G1944" t="s">
        <v>547</v>
      </c>
      <c r="H1944" t="s">
        <v>841</v>
      </c>
      <c r="I1944" t="s">
        <v>41</v>
      </c>
      <c r="J1944" t="s">
        <v>54</v>
      </c>
      <c r="K1944">
        <v>0.158</v>
      </c>
      <c r="L1944" t="s">
        <v>461</v>
      </c>
      <c r="O1944" t="s">
        <v>462</v>
      </c>
      <c r="Q1944" t="str">
        <f>IFERROR(VLOOKUP($J$2:$J$12502,Pollutant_mapping!$A$2:$B$9,2, FALSE),"")</f>
        <v>VOC</v>
      </c>
    </row>
    <row r="1945" spans="1:17" hidden="1">
      <c r="A1945" t="s">
        <v>455</v>
      </c>
      <c r="B1945" t="s">
        <v>456</v>
      </c>
      <c r="C1945" t="s">
        <v>457</v>
      </c>
      <c r="D1945" t="s">
        <v>478</v>
      </c>
      <c r="E1945" t="s">
        <v>39</v>
      </c>
      <c r="F1945" t="s">
        <v>459</v>
      </c>
      <c r="G1945" t="s">
        <v>475</v>
      </c>
      <c r="H1945" t="s">
        <v>479</v>
      </c>
      <c r="I1945" t="s">
        <v>41</v>
      </c>
      <c r="J1945" t="s">
        <v>54</v>
      </c>
      <c r="K1945">
        <v>0.159</v>
      </c>
      <c r="L1945" t="s">
        <v>461</v>
      </c>
      <c r="O1945" t="s">
        <v>462</v>
      </c>
      <c r="P1945" t="s">
        <v>475</v>
      </c>
      <c r="Q1945" t="str">
        <f>IFERROR(VLOOKUP($J$2:$J$12502,Pollutant_mapping!$A$2:$B$9,2, FALSE),"")</f>
        <v>VOC</v>
      </c>
    </row>
    <row r="1946" spans="1:17" hidden="1">
      <c r="A1946" t="s">
        <v>455</v>
      </c>
      <c r="B1946" t="s">
        <v>456</v>
      </c>
      <c r="C1946" t="s">
        <v>457</v>
      </c>
      <c r="D1946" t="s">
        <v>480</v>
      </c>
      <c r="E1946" t="s">
        <v>39</v>
      </c>
      <c r="F1946" t="s">
        <v>459</v>
      </c>
      <c r="G1946" t="s">
        <v>475</v>
      </c>
      <c r="H1946" t="s">
        <v>481</v>
      </c>
      <c r="I1946" t="s">
        <v>41</v>
      </c>
      <c r="J1946" t="s">
        <v>54</v>
      </c>
      <c r="K1946">
        <v>0.159</v>
      </c>
      <c r="L1946" t="s">
        <v>461</v>
      </c>
      <c r="O1946" t="s">
        <v>462</v>
      </c>
      <c r="P1946" t="s">
        <v>475</v>
      </c>
      <c r="Q1946" t="str">
        <f>IFERROR(VLOOKUP($J$2:$J$12502,Pollutant_mapping!$A$2:$B$9,2, FALSE),"")</f>
        <v>VOC</v>
      </c>
    </row>
    <row r="1947" spans="1:17">
      <c r="A1947" t="s">
        <v>491</v>
      </c>
      <c r="B1947" t="s">
        <v>492</v>
      </c>
      <c r="C1947" t="s">
        <v>493</v>
      </c>
      <c r="D1947" t="s">
        <v>895</v>
      </c>
      <c r="E1947" t="s">
        <v>39</v>
      </c>
      <c r="F1947" t="s">
        <v>546</v>
      </c>
      <c r="G1947" t="s">
        <v>547</v>
      </c>
      <c r="H1947" t="s">
        <v>499</v>
      </c>
      <c r="I1947" t="s">
        <v>41</v>
      </c>
      <c r="J1947" t="s">
        <v>179</v>
      </c>
      <c r="K1947">
        <v>0.17</v>
      </c>
      <c r="L1947" t="s">
        <v>461</v>
      </c>
      <c r="O1947" t="s">
        <v>462</v>
      </c>
      <c r="Q1947" t="str">
        <f>IFERROR(VLOOKUP($J$2:$J$12502,Pollutant_mapping!$A$2:$B$9,2, FALSE),"")</f>
        <v>NOx</v>
      </c>
    </row>
    <row r="1948" spans="1:17">
      <c r="A1948" t="s">
        <v>491</v>
      </c>
      <c r="B1948" t="s">
        <v>492</v>
      </c>
      <c r="C1948" t="s">
        <v>493</v>
      </c>
      <c r="D1948" t="s">
        <v>896</v>
      </c>
      <c r="E1948" t="s">
        <v>39</v>
      </c>
      <c r="F1948" t="s">
        <v>546</v>
      </c>
      <c r="G1948" t="s">
        <v>547</v>
      </c>
      <c r="H1948" t="s">
        <v>501</v>
      </c>
      <c r="I1948" t="s">
        <v>41</v>
      </c>
      <c r="J1948" t="s">
        <v>179</v>
      </c>
      <c r="K1948">
        <v>0.17</v>
      </c>
      <c r="L1948" t="s">
        <v>461</v>
      </c>
      <c r="O1948" t="s">
        <v>462</v>
      </c>
      <c r="Q1948" t="str">
        <f>IFERROR(VLOOKUP($J$2:$J$12502,Pollutant_mapping!$A$2:$B$9,2, FALSE),"")</f>
        <v>NOx</v>
      </c>
    </row>
    <row r="1949" spans="1:17">
      <c r="A1949" t="s">
        <v>491</v>
      </c>
      <c r="B1949" t="s">
        <v>492</v>
      </c>
      <c r="C1949" t="s">
        <v>493</v>
      </c>
      <c r="D1949" t="s">
        <v>899</v>
      </c>
      <c r="E1949" t="s">
        <v>39</v>
      </c>
      <c r="F1949" t="s">
        <v>546</v>
      </c>
      <c r="G1949" t="s">
        <v>547</v>
      </c>
      <c r="H1949" t="s">
        <v>505</v>
      </c>
      <c r="I1949" t="s">
        <v>41</v>
      </c>
      <c r="J1949" t="s">
        <v>179</v>
      </c>
      <c r="K1949">
        <v>0.17</v>
      </c>
      <c r="L1949" t="s">
        <v>461</v>
      </c>
      <c r="O1949" t="s">
        <v>462</v>
      </c>
      <c r="Q1949" t="str">
        <f>IFERROR(VLOOKUP($J$2:$J$12502,Pollutant_mapping!$A$2:$B$9,2, FALSE),"")</f>
        <v>NOx</v>
      </c>
    </row>
    <row r="1950" spans="1:17">
      <c r="A1950" t="s">
        <v>491</v>
      </c>
      <c r="B1950" t="s">
        <v>492</v>
      </c>
      <c r="C1950" t="s">
        <v>493</v>
      </c>
      <c r="D1950" t="s">
        <v>900</v>
      </c>
      <c r="E1950" t="s">
        <v>39</v>
      </c>
      <c r="F1950" t="s">
        <v>546</v>
      </c>
      <c r="G1950" t="s">
        <v>547</v>
      </c>
      <c r="H1950" t="s">
        <v>507</v>
      </c>
      <c r="I1950" t="s">
        <v>41</v>
      </c>
      <c r="J1950" t="s">
        <v>179</v>
      </c>
      <c r="K1950">
        <v>0.17</v>
      </c>
      <c r="L1950" t="s">
        <v>461</v>
      </c>
      <c r="O1950" t="s">
        <v>462</v>
      </c>
      <c r="Q1950" t="str">
        <f>IFERROR(VLOOKUP($J$2:$J$12502,Pollutant_mapping!$A$2:$B$9,2, FALSE),"")</f>
        <v>NOx</v>
      </c>
    </row>
    <row r="1951" spans="1:17" hidden="1">
      <c r="A1951" t="s">
        <v>455</v>
      </c>
      <c r="B1951" t="s">
        <v>456</v>
      </c>
      <c r="C1951" t="s">
        <v>457</v>
      </c>
      <c r="D1951" t="s">
        <v>939</v>
      </c>
      <c r="E1951" t="s">
        <v>39</v>
      </c>
      <c r="F1951" t="s">
        <v>459</v>
      </c>
      <c r="G1951" t="s">
        <v>475</v>
      </c>
      <c r="H1951" t="s">
        <v>804</v>
      </c>
      <c r="I1951" t="s">
        <v>41</v>
      </c>
      <c r="J1951" t="s">
        <v>179</v>
      </c>
      <c r="K1951">
        <v>0.17</v>
      </c>
      <c r="L1951" t="s">
        <v>461</v>
      </c>
      <c r="O1951" t="s">
        <v>462</v>
      </c>
      <c r="P1951" t="s">
        <v>475</v>
      </c>
      <c r="Q1951" t="str">
        <f>IFERROR(VLOOKUP($J$2:$J$12502,Pollutant_mapping!$A$2:$B$9,2, FALSE),"")</f>
        <v>NOx</v>
      </c>
    </row>
    <row r="1952" spans="1:17" hidden="1">
      <c r="A1952" t="s">
        <v>455</v>
      </c>
      <c r="B1952" t="s">
        <v>456</v>
      </c>
      <c r="C1952" t="s">
        <v>457</v>
      </c>
      <c r="D1952" t="s">
        <v>947</v>
      </c>
      <c r="E1952" t="s">
        <v>39</v>
      </c>
      <c r="F1952" t="s">
        <v>459</v>
      </c>
      <c r="G1952" t="s">
        <v>475</v>
      </c>
      <c r="H1952" t="s">
        <v>821</v>
      </c>
      <c r="I1952" t="s">
        <v>41</v>
      </c>
      <c r="J1952" t="s">
        <v>179</v>
      </c>
      <c r="K1952">
        <v>0.17</v>
      </c>
      <c r="L1952" t="s">
        <v>461</v>
      </c>
      <c r="O1952" t="s">
        <v>462</v>
      </c>
      <c r="P1952" t="s">
        <v>475</v>
      </c>
      <c r="Q1952" t="str">
        <f>IFERROR(VLOOKUP($J$2:$J$12502,Pollutant_mapping!$A$2:$B$9,2, FALSE),"")</f>
        <v>NOx</v>
      </c>
    </row>
    <row r="1953" spans="1:17" hidden="1">
      <c r="A1953" t="s">
        <v>455</v>
      </c>
      <c r="B1953" t="s">
        <v>456</v>
      </c>
      <c r="C1953" t="s">
        <v>457</v>
      </c>
      <c r="D1953" t="s">
        <v>952</v>
      </c>
      <c r="E1953" t="s">
        <v>39</v>
      </c>
      <c r="F1953" t="s">
        <v>459</v>
      </c>
      <c r="G1953" t="s">
        <v>475</v>
      </c>
      <c r="H1953" t="s">
        <v>831</v>
      </c>
      <c r="I1953" t="s">
        <v>41</v>
      </c>
      <c r="J1953" t="s">
        <v>179</v>
      </c>
      <c r="K1953">
        <v>0.17</v>
      </c>
      <c r="L1953" t="s">
        <v>461</v>
      </c>
      <c r="O1953" t="s">
        <v>462</v>
      </c>
      <c r="P1953" t="s">
        <v>475</v>
      </c>
      <c r="Q1953" t="str">
        <f>IFERROR(VLOOKUP($J$2:$J$12502,Pollutant_mapping!$A$2:$B$9,2, FALSE),"")</f>
        <v>NOx</v>
      </c>
    </row>
    <row r="1954" spans="1:17">
      <c r="A1954" t="s">
        <v>491</v>
      </c>
      <c r="B1954" t="s">
        <v>492</v>
      </c>
      <c r="C1954" t="s">
        <v>493</v>
      </c>
      <c r="D1954" t="s">
        <v>894</v>
      </c>
      <c r="E1954" t="s">
        <v>39</v>
      </c>
      <c r="F1954" t="s">
        <v>546</v>
      </c>
      <c r="G1954" t="s">
        <v>547</v>
      </c>
      <c r="H1954" t="s">
        <v>497</v>
      </c>
      <c r="I1954" t="s">
        <v>41</v>
      </c>
      <c r="J1954" t="s">
        <v>179</v>
      </c>
      <c r="K1954">
        <v>0.18</v>
      </c>
      <c r="L1954" t="s">
        <v>461</v>
      </c>
      <c r="O1954" t="s">
        <v>462</v>
      </c>
      <c r="Q1954" t="str">
        <f>IFERROR(VLOOKUP($J$2:$J$12502,Pollutant_mapping!$A$2:$B$9,2, FALSE),"")</f>
        <v>NOx</v>
      </c>
    </row>
    <row r="1955" spans="1:17" hidden="1">
      <c r="A1955" t="s">
        <v>483</v>
      </c>
      <c r="B1955" t="s">
        <v>1030</v>
      </c>
      <c r="C1955" t="s">
        <v>484</v>
      </c>
      <c r="D1955" t="s">
        <v>877</v>
      </c>
      <c r="E1955" t="s">
        <v>39</v>
      </c>
      <c r="F1955" t="s">
        <v>649</v>
      </c>
      <c r="G1955" t="s">
        <v>475</v>
      </c>
      <c r="H1955" t="s">
        <v>704</v>
      </c>
      <c r="I1955" t="s">
        <v>41</v>
      </c>
      <c r="J1955" t="s">
        <v>179</v>
      </c>
      <c r="K1955">
        <v>0.18</v>
      </c>
      <c r="L1955" t="s">
        <v>461</v>
      </c>
      <c r="O1955" t="s">
        <v>462</v>
      </c>
      <c r="Q1955" t="str">
        <f>IFERROR(VLOOKUP($J$2:$J$12502,Pollutant_mapping!$A$2:$B$9,2, FALSE),"")</f>
        <v>NOx</v>
      </c>
    </row>
    <row r="1956" spans="1:17" hidden="1">
      <c r="A1956" t="s">
        <v>455</v>
      </c>
      <c r="B1956" t="s">
        <v>456</v>
      </c>
      <c r="C1956" t="s">
        <v>457</v>
      </c>
      <c r="D1956" t="s">
        <v>963</v>
      </c>
      <c r="E1956" t="s">
        <v>39</v>
      </c>
      <c r="F1956" t="s">
        <v>459</v>
      </c>
      <c r="G1956" t="s">
        <v>297</v>
      </c>
      <c r="H1956" t="s">
        <v>466</v>
      </c>
      <c r="I1956" t="s">
        <v>41</v>
      </c>
      <c r="J1956" t="s">
        <v>179</v>
      </c>
      <c r="K1956">
        <v>0.18</v>
      </c>
      <c r="L1956" t="s">
        <v>461</v>
      </c>
      <c r="O1956" t="s">
        <v>462</v>
      </c>
      <c r="P1956" t="s">
        <v>1031</v>
      </c>
      <c r="Q1956" t="str">
        <f>IFERROR(VLOOKUP($J$2:$J$12502,Pollutant_mapping!$A$2:$B$9,2, FALSE),"")</f>
        <v>NOx</v>
      </c>
    </row>
    <row r="1957" spans="1:17">
      <c r="A1957" t="s">
        <v>491</v>
      </c>
      <c r="B1957" t="s">
        <v>492</v>
      </c>
      <c r="C1957" t="s">
        <v>493</v>
      </c>
      <c r="D1957" t="s">
        <v>855</v>
      </c>
      <c r="E1957" t="s">
        <v>39</v>
      </c>
      <c r="F1957" t="s">
        <v>546</v>
      </c>
      <c r="G1957" t="s">
        <v>547</v>
      </c>
      <c r="H1957" t="s">
        <v>556</v>
      </c>
      <c r="I1957" t="s">
        <v>41</v>
      </c>
      <c r="J1957" t="s">
        <v>179</v>
      </c>
      <c r="K1957">
        <v>0.187</v>
      </c>
      <c r="L1957" t="s">
        <v>461</v>
      </c>
      <c r="O1957" t="s">
        <v>462</v>
      </c>
      <c r="Q1957" t="str">
        <f>IFERROR(VLOOKUP($J$2:$J$12502,Pollutant_mapping!$A$2:$B$9,2, FALSE),"")</f>
        <v>NOx</v>
      </c>
    </row>
    <row r="1958" spans="1:17" hidden="1">
      <c r="A1958" t="s">
        <v>483</v>
      </c>
      <c r="B1958" t="s">
        <v>1030</v>
      </c>
      <c r="C1958" t="s">
        <v>484</v>
      </c>
      <c r="D1958" t="s">
        <v>888</v>
      </c>
      <c r="E1958" t="s">
        <v>39</v>
      </c>
      <c r="F1958" t="s">
        <v>649</v>
      </c>
      <c r="G1958" t="s">
        <v>475</v>
      </c>
      <c r="H1958" t="s">
        <v>740</v>
      </c>
      <c r="I1958" t="s">
        <v>41</v>
      </c>
      <c r="J1958" t="s">
        <v>54</v>
      </c>
      <c r="K1958">
        <v>0.189</v>
      </c>
      <c r="L1958" t="s">
        <v>461</v>
      </c>
      <c r="O1958" t="s">
        <v>462</v>
      </c>
      <c r="Q1958" t="str">
        <f>IFERROR(VLOOKUP($J$2:$J$12502,Pollutant_mapping!$A$2:$B$9,2, FALSE),"")</f>
        <v>VOC</v>
      </c>
    </row>
    <row r="1959" spans="1:17" hidden="1">
      <c r="A1959" t="s">
        <v>471</v>
      </c>
      <c r="C1959" t="s">
        <v>472</v>
      </c>
      <c r="D1959" t="s">
        <v>861</v>
      </c>
      <c r="E1959" t="s">
        <v>39</v>
      </c>
      <c r="F1959" t="s">
        <v>474</v>
      </c>
      <c r="G1959" t="s">
        <v>496</v>
      </c>
      <c r="H1959" t="s">
        <v>575</v>
      </c>
      <c r="I1959" t="s">
        <v>41</v>
      </c>
      <c r="J1959" t="s">
        <v>54</v>
      </c>
      <c r="K1959">
        <v>0.189</v>
      </c>
      <c r="L1959" t="s">
        <v>461</v>
      </c>
      <c r="O1959" t="s">
        <v>462</v>
      </c>
      <c r="Q1959" t="str">
        <f>IFERROR(VLOOKUP($J$2:$J$12502,Pollutant_mapping!$A$2:$B$9,2, FALSE),"")</f>
        <v>VOC</v>
      </c>
    </row>
    <row r="1960" spans="1:17" hidden="1">
      <c r="A1960" t="s">
        <v>483</v>
      </c>
      <c r="B1960" t="s">
        <v>1030</v>
      </c>
      <c r="C1960" t="s">
        <v>484</v>
      </c>
      <c r="D1960" t="s">
        <v>879</v>
      </c>
      <c r="E1960" t="s">
        <v>39</v>
      </c>
      <c r="F1960" t="s">
        <v>649</v>
      </c>
      <c r="G1960" t="s">
        <v>475</v>
      </c>
      <c r="H1960" t="s">
        <v>694</v>
      </c>
      <c r="I1960" t="s">
        <v>41</v>
      </c>
      <c r="J1960" t="s">
        <v>54</v>
      </c>
      <c r="K1960">
        <v>0.193</v>
      </c>
      <c r="L1960" t="s">
        <v>461</v>
      </c>
      <c r="O1960" t="s">
        <v>462</v>
      </c>
      <c r="Q1960" t="str">
        <f>IFERROR(VLOOKUP($J$2:$J$12502,Pollutant_mapping!$A$2:$B$9,2, FALSE),"")</f>
        <v>VOC</v>
      </c>
    </row>
    <row r="1961" spans="1:17">
      <c r="A1961" t="s">
        <v>491</v>
      </c>
      <c r="B1961" t="s">
        <v>492</v>
      </c>
      <c r="C1961" t="s">
        <v>493</v>
      </c>
      <c r="D1961" t="s">
        <v>753</v>
      </c>
      <c r="E1961" t="s">
        <v>39</v>
      </c>
      <c r="F1961" t="s">
        <v>546</v>
      </c>
      <c r="G1961" t="s">
        <v>547</v>
      </c>
      <c r="H1961" t="s">
        <v>754</v>
      </c>
      <c r="I1961" t="s">
        <v>41</v>
      </c>
      <c r="J1961" t="s">
        <v>179</v>
      </c>
      <c r="K1961">
        <v>0.19400000000000001</v>
      </c>
      <c r="L1961" t="s">
        <v>461</v>
      </c>
      <c r="O1961" t="s">
        <v>462</v>
      </c>
      <c r="Q1961" t="str">
        <f>IFERROR(VLOOKUP($J$2:$J$12502,Pollutant_mapping!$A$2:$B$9,2, FALSE),"")</f>
        <v>NOx</v>
      </c>
    </row>
    <row r="1962" spans="1:17">
      <c r="A1962" t="s">
        <v>491</v>
      </c>
      <c r="B1962" t="s">
        <v>492</v>
      </c>
      <c r="C1962" t="s">
        <v>493</v>
      </c>
      <c r="D1962" t="s">
        <v>849</v>
      </c>
      <c r="E1962" t="s">
        <v>39</v>
      </c>
      <c r="F1962" t="s">
        <v>546</v>
      </c>
      <c r="G1962" t="s">
        <v>547</v>
      </c>
      <c r="H1962" t="s">
        <v>850</v>
      </c>
      <c r="I1962" t="s">
        <v>41</v>
      </c>
      <c r="J1962" t="s">
        <v>179</v>
      </c>
      <c r="K1962">
        <v>0.19400000000000001</v>
      </c>
      <c r="L1962" t="s">
        <v>461</v>
      </c>
      <c r="O1962" t="s">
        <v>462</v>
      </c>
      <c r="Q1962" t="str">
        <f>IFERROR(VLOOKUP($J$2:$J$12502,Pollutant_mapping!$A$2:$B$9,2, FALSE),"")</f>
        <v>NOx</v>
      </c>
    </row>
    <row r="1963" spans="1:17">
      <c r="A1963" t="s">
        <v>491</v>
      </c>
      <c r="B1963" t="s">
        <v>492</v>
      </c>
      <c r="C1963" t="s">
        <v>493</v>
      </c>
      <c r="D1963" t="s">
        <v>758</v>
      </c>
      <c r="E1963" t="s">
        <v>39</v>
      </c>
      <c r="F1963" t="s">
        <v>546</v>
      </c>
      <c r="G1963" t="s">
        <v>547</v>
      </c>
      <c r="H1963" t="s">
        <v>759</v>
      </c>
      <c r="I1963" t="s">
        <v>41</v>
      </c>
      <c r="J1963" t="s">
        <v>179</v>
      </c>
      <c r="K1963">
        <v>0.19400000000000001</v>
      </c>
      <c r="L1963" t="s">
        <v>461</v>
      </c>
      <c r="O1963" t="s">
        <v>462</v>
      </c>
      <c r="Q1963" t="str">
        <f>IFERROR(VLOOKUP($J$2:$J$12502,Pollutant_mapping!$A$2:$B$9,2, FALSE),"")</f>
        <v>NOx</v>
      </c>
    </row>
    <row r="1964" spans="1:17" hidden="1">
      <c r="A1964" t="s">
        <v>455</v>
      </c>
      <c r="B1964" t="s">
        <v>456</v>
      </c>
      <c r="C1964" t="s">
        <v>457</v>
      </c>
      <c r="D1964" t="s">
        <v>981</v>
      </c>
      <c r="E1964" t="s">
        <v>39</v>
      </c>
      <c r="F1964" t="s">
        <v>459</v>
      </c>
      <c r="G1964" t="s">
        <v>496</v>
      </c>
      <c r="H1964" t="s">
        <v>589</v>
      </c>
      <c r="I1964" t="s">
        <v>41</v>
      </c>
      <c r="J1964" t="s">
        <v>54</v>
      </c>
      <c r="K1964">
        <v>0.19600000000000001</v>
      </c>
      <c r="L1964" t="s">
        <v>461</v>
      </c>
      <c r="O1964" t="s">
        <v>462</v>
      </c>
      <c r="P1964" t="s">
        <v>1029</v>
      </c>
      <c r="Q1964" t="str">
        <f>IFERROR(VLOOKUP($J$2:$J$12502,Pollutant_mapping!$A$2:$B$9,2, FALSE),"")</f>
        <v>VOC</v>
      </c>
    </row>
    <row r="1965" spans="1:17">
      <c r="A1965" t="s">
        <v>491</v>
      </c>
      <c r="B1965" t="s">
        <v>492</v>
      </c>
      <c r="C1965" t="s">
        <v>493</v>
      </c>
      <c r="D1965" t="s">
        <v>545</v>
      </c>
      <c r="E1965" t="s">
        <v>39</v>
      </c>
      <c r="F1965" t="s">
        <v>546</v>
      </c>
      <c r="G1965" t="s">
        <v>547</v>
      </c>
      <c r="H1965" t="s">
        <v>548</v>
      </c>
      <c r="I1965" t="s">
        <v>41</v>
      </c>
      <c r="J1965" t="s">
        <v>65</v>
      </c>
      <c r="K1965">
        <v>0.2</v>
      </c>
      <c r="L1965" t="s">
        <v>461</v>
      </c>
      <c r="O1965" t="s">
        <v>462</v>
      </c>
      <c r="Q1965" t="str">
        <f>IFERROR(VLOOKUP($J$2:$J$12502,Pollutant_mapping!$A$2:$B$9,2, FALSE),"")</f>
        <v>PM25</v>
      </c>
    </row>
    <row r="1966" spans="1:17" hidden="1">
      <c r="A1966" t="s">
        <v>455</v>
      </c>
      <c r="B1966" t="s">
        <v>456</v>
      </c>
      <c r="C1966" t="s">
        <v>457</v>
      </c>
      <c r="D1966" t="s">
        <v>1013</v>
      </c>
      <c r="E1966" t="s">
        <v>39</v>
      </c>
      <c r="F1966" t="s">
        <v>459</v>
      </c>
      <c r="G1966" t="s">
        <v>496</v>
      </c>
      <c r="H1966" t="s">
        <v>631</v>
      </c>
      <c r="I1966" t="s">
        <v>41</v>
      </c>
      <c r="J1966" t="s">
        <v>54</v>
      </c>
      <c r="K1966">
        <v>0.20599999999999999</v>
      </c>
      <c r="L1966" t="s">
        <v>461</v>
      </c>
      <c r="O1966" t="s">
        <v>462</v>
      </c>
      <c r="P1966" t="s">
        <v>1029</v>
      </c>
      <c r="Q1966" t="str">
        <f>IFERROR(VLOOKUP($J$2:$J$12502,Pollutant_mapping!$A$2:$B$9,2, FALSE),"")</f>
        <v>VOC</v>
      </c>
    </row>
    <row r="1967" spans="1:17" hidden="1">
      <c r="A1967" t="s">
        <v>483</v>
      </c>
      <c r="B1967" t="s">
        <v>1030</v>
      </c>
      <c r="C1967" t="s">
        <v>484</v>
      </c>
      <c r="D1967" t="s">
        <v>886</v>
      </c>
      <c r="E1967" t="s">
        <v>39</v>
      </c>
      <c r="F1967" t="s">
        <v>649</v>
      </c>
      <c r="G1967" t="s">
        <v>475</v>
      </c>
      <c r="H1967" t="s">
        <v>738</v>
      </c>
      <c r="I1967" t="s">
        <v>41</v>
      </c>
      <c r="J1967" t="s">
        <v>54</v>
      </c>
      <c r="K1967">
        <v>0.20699999999999999</v>
      </c>
      <c r="L1967" t="s">
        <v>461</v>
      </c>
      <c r="O1967" t="s">
        <v>462</v>
      </c>
      <c r="Q1967" t="str">
        <f>IFERROR(VLOOKUP($J$2:$J$12502,Pollutant_mapping!$A$2:$B$9,2, FALSE),"")</f>
        <v>VOC</v>
      </c>
    </row>
    <row r="1968" spans="1:17" hidden="1">
      <c r="A1968" t="s">
        <v>483</v>
      </c>
      <c r="B1968" t="s">
        <v>1030</v>
      </c>
      <c r="C1968" t="s">
        <v>484</v>
      </c>
      <c r="D1968" t="s">
        <v>923</v>
      </c>
      <c r="E1968" t="s">
        <v>39</v>
      </c>
      <c r="F1968" t="s">
        <v>486</v>
      </c>
      <c r="G1968" t="s">
        <v>475</v>
      </c>
      <c r="H1968" t="s">
        <v>924</v>
      </c>
      <c r="I1968" t="s">
        <v>41</v>
      </c>
      <c r="J1968" t="s">
        <v>54</v>
      </c>
      <c r="K1968">
        <v>0.22</v>
      </c>
      <c r="L1968" t="s">
        <v>461</v>
      </c>
      <c r="O1968" t="s">
        <v>462</v>
      </c>
      <c r="P1968" t="s">
        <v>178</v>
      </c>
      <c r="Q1968" t="str">
        <f>IFERROR(VLOOKUP($J$2:$J$12502,Pollutant_mapping!$A$2:$B$9,2, FALSE),"")</f>
        <v>VOC</v>
      </c>
    </row>
    <row r="1969" spans="1:17" hidden="1">
      <c r="A1969" t="s">
        <v>483</v>
      </c>
      <c r="B1969" t="s">
        <v>1030</v>
      </c>
      <c r="C1969" t="s">
        <v>484</v>
      </c>
      <c r="D1969" t="s">
        <v>923</v>
      </c>
      <c r="E1969" t="s">
        <v>39</v>
      </c>
      <c r="F1969" t="s">
        <v>486</v>
      </c>
      <c r="G1969" t="s">
        <v>475</v>
      </c>
      <c r="H1969" t="s">
        <v>925</v>
      </c>
      <c r="I1969" t="s">
        <v>41</v>
      </c>
      <c r="J1969" t="s">
        <v>54</v>
      </c>
      <c r="K1969">
        <v>0.22</v>
      </c>
      <c r="L1969" t="s">
        <v>461</v>
      </c>
      <c r="O1969" t="s">
        <v>462</v>
      </c>
      <c r="P1969" t="s">
        <v>178</v>
      </c>
      <c r="Q1969" t="str">
        <f>IFERROR(VLOOKUP($J$2:$J$12502,Pollutant_mapping!$A$2:$B$9,2, FALSE),"")</f>
        <v>VOC</v>
      </c>
    </row>
    <row r="1970" spans="1:17">
      <c r="A1970" t="s">
        <v>491</v>
      </c>
      <c r="B1970" t="s">
        <v>492</v>
      </c>
      <c r="C1970" t="s">
        <v>493</v>
      </c>
      <c r="D1970" t="s">
        <v>898</v>
      </c>
      <c r="E1970" t="s">
        <v>39</v>
      </c>
      <c r="F1970" t="s">
        <v>546</v>
      </c>
      <c r="G1970" t="s">
        <v>547</v>
      </c>
      <c r="H1970" t="s">
        <v>503</v>
      </c>
      <c r="I1970" t="s">
        <v>41</v>
      </c>
      <c r="J1970" t="s">
        <v>179</v>
      </c>
      <c r="K1970">
        <v>0.22</v>
      </c>
      <c r="L1970" t="s">
        <v>461</v>
      </c>
      <c r="O1970" t="s">
        <v>462</v>
      </c>
      <c r="Q1970" t="str">
        <f>IFERROR(VLOOKUP($J$2:$J$12502,Pollutant_mapping!$A$2:$B$9,2, FALSE),"")</f>
        <v>NOx</v>
      </c>
    </row>
    <row r="1971" spans="1:17">
      <c r="A1971" t="s">
        <v>491</v>
      </c>
      <c r="B1971" t="s">
        <v>492</v>
      </c>
      <c r="C1971" t="s">
        <v>493</v>
      </c>
      <c r="D1971" t="s">
        <v>751</v>
      </c>
      <c r="E1971" t="s">
        <v>39</v>
      </c>
      <c r="F1971" t="s">
        <v>546</v>
      </c>
      <c r="G1971" t="s">
        <v>547</v>
      </c>
      <c r="H1971" t="s">
        <v>752</v>
      </c>
      <c r="I1971" t="s">
        <v>41</v>
      </c>
      <c r="J1971" t="s">
        <v>1032</v>
      </c>
      <c r="K1971">
        <v>0.221</v>
      </c>
      <c r="L1971" t="s">
        <v>461</v>
      </c>
      <c r="O1971" t="s">
        <v>462</v>
      </c>
      <c r="Q1971" t="str">
        <f>IFERROR(VLOOKUP($J$2:$J$12502,Pollutant_mapping!$A$2:$B$9,2, FALSE),"")</f>
        <v>CO2</v>
      </c>
    </row>
    <row r="1972" spans="1:17">
      <c r="A1972" t="s">
        <v>491</v>
      </c>
      <c r="B1972" t="s">
        <v>492</v>
      </c>
      <c r="C1972" t="s">
        <v>493</v>
      </c>
      <c r="D1972" t="s">
        <v>847</v>
      </c>
      <c r="E1972" t="s">
        <v>39</v>
      </c>
      <c r="F1972" t="s">
        <v>546</v>
      </c>
      <c r="G1972" t="s">
        <v>547</v>
      </c>
      <c r="H1972" t="s">
        <v>848</v>
      </c>
      <c r="I1972" t="s">
        <v>41</v>
      </c>
      <c r="J1972" t="s">
        <v>1032</v>
      </c>
      <c r="K1972">
        <v>0.221</v>
      </c>
      <c r="L1972" t="s">
        <v>461</v>
      </c>
      <c r="O1972" t="s">
        <v>462</v>
      </c>
      <c r="Q1972" t="str">
        <f>IFERROR(VLOOKUP($J$2:$J$12502,Pollutant_mapping!$A$2:$B$9,2, FALSE),"")</f>
        <v>CO2</v>
      </c>
    </row>
    <row r="1973" spans="1:17">
      <c r="A1973" t="s">
        <v>491</v>
      </c>
      <c r="B1973" t="s">
        <v>492</v>
      </c>
      <c r="C1973" t="s">
        <v>493</v>
      </c>
      <c r="D1973" t="s">
        <v>756</v>
      </c>
      <c r="E1973" t="s">
        <v>39</v>
      </c>
      <c r="F1973" t="s">
        <v>546</v>
      </c>
      <c r="G1973" t="s">
        <v>547</v>
      </c>
      <c r="H1973" t="s">
        <v>757</v>
      </c>
      <c r="I1973" t="s">
        <v>41</v>
      </c>
      <c r="J1973" t="s">
        <v>1032</v>
      </c>
      <c r="K1973">
        <v>0.221</v>
      </c>
      <c r="L1973" t="s">
        <v>461</v>
      </c>
      <c r="O1973" t="s">
        <v>462</v>
      </c>
      <c r="Q1973" t="str">
        <f>IFERROR(VLOOKUP($J$2:$J$12502,Pollutant_mapping!$A$2:$B$9,2, FALSE),"")</f>
        <v>CO2</v>
      </c>
    </row>
    <row r="1974" spans="1:17">
      <c r="A1974" t="s">
        <v>491</v>
      </c>
      <c r="B1974" t="s">
        <v>492</v>
      </c>
      <c r="C1974" t="s">
        <v>493</v>
      </c>
      <c r="D1974" t="s">
        <v>853</v>
      </c>
      <c r="E1974" t="s">
        <v>39</v>
      </c>
      <c r="F1974" t="s">
        <v>546</v>
      </c>
      <c r="G1974" t="s">
        <v>547</v>
      </c>
      <c r="H1974" t="s">
        <v>552</v>
      </c>
      <c r="I1974" t="s">
        <v>41</v>
      </c>
      <c r="J1974" t="s">
        <v>1032</v>
      </c>
      <c r="K1974">
        <v>0.221</v>
      </c>
      <c r="L1974" t="s">
        <v>461</v>
      </c>
      <c r="O1974" t="s">
        <v>462</v>
      </c>
      <c r="Q1974" t="str">
        <f>IFERROR(VLOOKUP($J$2:$J$12502,Pollutant_mapping!$A$2:$B$9,2, FALSE),"")</f>
        <v>CO2</v>
      </c>
    </row>
    <row r="1975" spans="1:17" hidden="1">
      <c r="A1975" t="s">
        <v>483</v>
      </c>
      <c r="B1975" t="s">
        <v>1030</v>
      </c>
      <c r="C1975" t="s">
        <v>484</v>
      </c>
      <c r="D1975" t="s">
        <v>921</v>
      </c>
      <c r="E1975" t="s">
        <v>39</v>
      </c>
      <c r="F1975" t="s">
        <v>486</v>
      </c>
      <c r="G1975" t="s">
        <v>475</v>
      </c>
      <c r="H1975" t="s">
        <v>784</v>
      </c>
      <c r="I1975" t="s">
        <v>41</v>
      </c>
      <c r="J1975" t="s">
        <v>298</v>
      </c>
      <c r="K1975">
        <v>0.223</v>
      </c>
      <c r="L1975" t="s">
        <v>461</v>
      </c>
      <c r="O1975" t="s">
        <v>462</v>
      </c>
      <c r="P1975" t="s">
        <v>178</v>
      </c>
      <c r="Q1975" t="str">
        <f>IFERROR(VLOOKUP($J$2:$J$12502,Pollutant_mapping!$A$2:$B$9,2, FALSE),"")</f>
        <v>CO</v>
      </c>
    </row>
    <row r="1976" spans="1:17" hidden="1">
      <c r="A1976" t="s">
        <v>483</v>
      </c>
      <c r="B1976" t="s">
        <v>1030</v>
      </c>
      <c r="C1976" t="s">
        <v>484</v>
      </c>
      <c r="D1976" t="s">
        <v>922</v>
      </c>
      <c r="E1976" t="s">
        <v>39</v>
      </c>
      <c r="F1976" t="s">
        <v>486</v>
      </c>
      <c r="G1976" t="s">
        <v>475</v>
      </c>
      <c r="H1976" t="s">
        <v>786</v>
      </c>
      <c r="I1976" t="s">
        <v>41</v>
      </c>
      <c r="J1976" t="s">
        <v>298</v>
      </c>
      <c r="K1976">
        <v>0.223</v>
      </c>
      <c r="L1976" t="s">
        <v>461</v>
      </c>
      <c r="O1976" t="s">
        <v>462</v>
      </c>
      <c r="P1976" t="s">
        <v>178</v>
      </c>
      <c r="Q1976" t="str">
        <f>IFERROR(VLOOKUP($J$2:$J$12502,Pollutant_mapping!$A$2:$B$9,2, FALSE),"")</f>
        <v>CO</v>
      </c>
    </row>
    <row r="1977" spans="1:17">
      <c r="A1977" t="s">
        <v>491</v>
      </c>
      <c r="B1977" t="s">
        <v>492</v>
      </c>
      <c r="C1977" t="s">
        <v>493</v>
      </c>
      <c r="D1977" t="s">
        <v>747</v>
      </c>
      <c r="E1977" t="s">
        <v>39</v>
      </c>
      <c r="F1977" t="s">
        <v>546</v>
      </c>
      <c r="G1977" t="s">
        <v>547</v>
      </c>
      <c r="H1977" t="s">
        <v>511</v>
      </c>
      <c r="I1977" t="s">
        <v>41</v>
      </c>
      <c r="J1977" t="s">
        <v>179</v>
      </c>
      <c r="K1977">
        <v>0.22500000000000001</v>
      </c>
      <c r="L1977" t="s">
        <v>461</v>
      </c>
      <c r="O1977" t="s">
        <v>462</v>
      </c>
      <c r="Q1977" t="str">
        <f>IFERROR(VLOOKUP($J$2:$J$12502,Pollutant_mapping!$A$2:$B$9,2, FALSE),"")</f>
        <v>NOx</v>
      </c>
    </row>
    <row r="1978" spans="1:17" hidden="1">
      <c r="A1978" t="s">
        <v>455</v>
      </c>
      <c r="B1978" t="s">
        <v>456</v>
      </c>
      <c r="C1978" t="s">
        <v>457</v>
      </c>
      <c r="D1978" t="s">
        <v>1013</v>
      </c>
      <c r="E1978" t="s">
        <v>39</v>
      </c>
      <c r="F1978" t="s">
        <v>459</v>
      </c>
      <c r="G1978" t="s">
        <v>496</v>
      </c>
      <c r="H1978" t="s">
        <v>631</v>
      </c>
      <c r="I1978" t="s">
        <v>41</v>
      </c>
      <c r="J1978" t="s">
        <v>179</v>
      </c>
      <c r="K1978">
        <v>0.22900000000000001</v>
      </c>
      <c r="L1978" t="s">
        <v>461</v>
      </c>
      <c r="O1978" t="s">
        <v>462</v>
      </c>
      <c r="P1978" t="s">
        <v>1029</v>
      </c>
      <c r="Q1978" t="str">
        <f>IFERROR(VLOOKUP($J$2:$J$12502,Pollutant_mapping!$A$2:$B$9,2, FALSE),"")</f>
        <v>NOx</v>
      </c>
    </row>
    <row r="1979" spans="1:17" hidden="1">
      <c r="A1979" t="s">
        <v>471</v>
      </c>
      <c r="C1979" t="s">
        <v>472</v>
      </c>
      <c r="D1979" t="s">
        <v>860</v>
      </c>
      <c r="E1979" t="s">
        <v>39</v>
      </c>
      <c r="F1979" t="s">
        <v>474</v>
      </c>
      <c r="G1979" t="s">
        <v>496</v>
      </c>
      <c r="H1979" t="s">
        <v>573</v>
      </c>
      <c r="I1979" t="s">
        <v>41</v>
      </c>
      <c r="J1979" t="s">
        <v>179</v>
      </c>
      <c r="K1979">
        <v>0.23</v>
      </c>
      <c r="L1979" t="s">
        <v>461</v>
      </c>
      <c r="O1979" t="s">
        <v>462</v>
      </c>
      <c r="Q1979" t="str">
        <f>IFERROR(VLOOKUP($J$2:$J$12502,Pollutant_mapping!$A$2:$B$9,2, FALSE),"")</f>
        <v>NOx</v>
      </c>
    </row>
    <row r="1980" spans="1:17">
      <c r="A1980" t="s">
        <v>491</v>
      </c>
      <c r="B1980" t="s">
        <v>492</v>
      </c>
      <c r="C1980" t="s">
        <v>493</v>
      </c>
      <c r="D1980" t="s">
        <v>760</v>
      </c>
      <c r="E1980" t="s">
        <v>39</v>
      </c>
      <c r="F1980" t="s">
        <v>546</v>
      </c>
      <c r="G1980" t="s">
        <v>547</v>
      </c>
      <c r="H1980" t="s">
        <v>540</v>
      </c>
      <c r="I1980" t="s">
        <v>41</v>
      </c>
      <c r="J1980" t="s">
        <v>179</v>
      </c>
      <c r="K1980">
        <v>0.23300000000000001</v>
      </c>
      <c r="L1980" t="s">
        <v>461</v>
      </c>
      <c r="O1980" t="s">
        <v>462</v>
      </c>
      <c r="Q1980" t="str">
        <f>IFERROR(VLOOKUP($J$2:$J$12502,Pollutant_mapping!$A$2:$B$9,2, FALSE),"")</f>
        <v>NOx</v>
      </c>
    </row>
    <row r="1981" spans="1:17" hidden="1">
      <c r="A1981" t="s">
        <v>455</v>
      </c>
      <c r="B1981" t="s">
        <v>456</v>
      </c>
      <c r="C1981" t="s">
        <v>457</v>
      </c>
      <c r="D1981" t="s">
        <v>981</v>
      </c>
      <c r="E1981" t="s">
        <v>39</v>
      </c>
      <c r="F1981" t="s">
        <v>459</v>
      </c>
      <c r="G1981" t="s">
        <v>496</v>
      </c>
      <c r="H1981" t="s">
        <v>589</v>
      </c>
      <c r="I1981" t="s">
        <v>41</v>
      </c>
      <c r="J1981" t="s">
        <v>179</v>
      </c>
      <c r="K1981">
        <v>0.24199999999999999</v>
      </c>
      <c r="L1981" t="s">
        <v>461</v>
      </c>
      <c r="O1981" t="s">
        <v>462</v>
      </c>
      <c r="P1981" t="s">
        <v>1029</v>
      </c>
      <c r="Q1981" t="str">
        <f>IFERROR(VLOOKUP($J$2:$J$12502,Pollutant_mapping!$A$2:$B$9,2, FALSE),"")</f>
        <v>NOx</v>
      </c>
    </row>
    <row r="1982" spans="1:17">
      <c r="A1982" t="s">
        <v>491</v>
      </c>
      <c r="B1982" t="s">
        <v>492</v>
      </c>
      <c r="C1982" t="s">
        <v>493</v>
      </c>
      <c r="D1982" t="s">
        <v>789</v>
      </c>
      <c r="E1982" t="s">
        <v>39</v>
      </c>
      <c r="F1982" t="s">
        <v>546</v>
      </c>
      <c r="G1982" t="s">
        <v>547</v>
      </c>
      <c r="H1982" t="s">
        <v>534</v>
      </c>
      <c r="I1982" t="s">
        <v>41</v>
      </c>
      <c r="J1982" t="s">
        <v>179</v>
      </c>
      <c r="K1982">
        <v>0.247</v>
      </c>
      <c r="L1982" t="s">
        <v>461</v>
      </c>
      <c r="O1982" t="s">
        <v>462</v>
      </c>
      <c r="Q1982" t="str">
        <f>IFERROR(VLOOKUP($J$2:$J$12502,Pollutant_mapping!$A$2:$B$9,2, FALSE),"")</f>
        <v>NOx</v>
      </c>
    </row>
    <row r="1983" spans="1:17" hidden="1">
      <c r="A1983" t="s">
        <v>471</v>
      </c>
      <c r="C1983" t="s">
        <v>472</v>
      </c>
      <c r="D1983" t="s">
        <v>873</v>
      </c>
      <c r="E1983" t="s">
        <v>39</v>
      </c>
      <c r="F1983" t="s">
        <v>474</v>
      </c>
      <c r="G1983" t="s">
        <v>475</v>
      </c>
      <c r="H1983" t="s">
        <v>525</v>
      </c>
      <c r="I1983" t="s">
        <v>41</v>
      </c>
      <c r="J1983" t="s">
        <v>179</v>
      </c>
      <c r="K1983">
        <v>0.248</v>
      </c>
      <c r="L1983" t="s">
        <v>461</v>
      </c>
      <c r="O1983" t="s">
        <v>462</v>
      </c>
      <c r="Q1983" t="str">
        <f>IFERROR(VLOOKUP($J$2:$J$12502,Pollutant_mapping!$A$2:$B$9,2, FALSE),"")</f>
        <v>NOx</v>
      </c>
    </row>
    <row r="1984" spans="1:17">
      <c r="A1984" t="s">
        <v>491</v>
      </c>
      <c r="B1984" t="s">
        <v>492</v>
      </c>
      <c r="C1984" t="s">
        <v>493</v>
      </c>
      <c r="D1984" t="s">
        <v>834</v>
      </c>
      <c r="E1984" t="s">
        <v>39</v>
      </c>
      <c r="F1984" t="s">
        <v>546</v>
      </c>
      <c r="G1984" t="s">
        <v>547</v>
      </c>
      <c r="H1984" t="s">
        <v>835</v>
      </c>
      <c r="I1984" t="s">
        <v>41</v>
      </c>
      <c r="J1984" t="s">
        <v>65</v>
      </c>
      <c r="K1984">
        <v>0.25</v>
      </c>
      <c r="L1984" t="s">
        <v>461</v>
      </c>
      <c r="O1984" t="s">
        <v>462</v>
      </c>
      <c r="Q1984" t="str">
        <f>IFERROR(VLOOKUP($J$2:$J$12502,Pollutant_mapping!$A$2:$B$9,2, FALSE),"")</f>
        <v>PM25</v>
      </c>
    </row>
    <row r="1985" spans="1:17" hidden="1">
      <c r="A1985" t="s">
        <v>455</v>
      </c>
      <c r="B1985" t="s">
        <v>456</v>
      </c>
      <c r="C1985" t="s">
        <v>457</v>
      </c>
      <c r="D1985" t="s">
        <v>994</v>
      </c>
      <c r="E1985" t="s">
        <v>39</v>
      </c>
      <c r="F1985" t="s">
        <v>459</v>
      </c>
      <c r="G1985" t="s">
        <v>496</v>
      </c>
      <c r="H1985" t="s">
        <v>605</v>
      </c>
      <c r="I1985" t="s">
        <v>41</v>
      </c>
      <c r="J1985" t="s">
        <v>54</v>
      </c>
      <c r="K1985">
        <v>0.251</v>
      </c>
      <c r="L1985" t="s">
        <v>461</v>
      </c>
      <c r="O1985" t="s">
        <v>462</v>
      </c>
      <c r="P1985" t="s">
        <v>1029</v>
      </c>
      <c r="Q1985" t="str">
        <f>IFERROR(VLOOKUP($J$2:$J$12502,Pollutant_mapping!$A$2:$B$9,2, FALSE),"")</f>
        <v>VOC</v>
      </c>
    </row>
    <row r="1986" spans="1:17" hidden="1">
      <c r="A1986" t="s">
        <v>455</v>
      </c>
      <c r="B1986" t="s">
        <v>456</v>
      </c>
      <c r="C1986" t="s">
        <v>457</v>
      </c>
      <c r="D1986" t="s">
        <v>994</v>
      </c>
      <c r="E1986" t="s">
        <v>39</v>
      </c>
      <c r="F1986" t="s">
        <v>459</v>
      </c>
      <c r="G1986" t="s">
        <v>496</v>
      </c>
      <c r="H1986" t="s">
        <v>605</v>
      </c>
      <c r="I1986" t="s">
        <v>41</v>
      </c>
      <c r="J1986" t="s">
        <v>179</v>
      </c>
      <c r="K1986">
        <v>0.255</v>
      </c>
      <c r="L1986" t="s">
        <v>461</v>
      </c>
      <c r="O1986" t="s">
        <v>462</v>
      </c>
      <c r="P1986" t="s">
        <v>1029</v>
      </c>
      <c r="Q1986" t="str">
        <f>IFERROR(VLOOKUP($J$2:$J$12502,Pollutant_mapping!$A$2:$B$9,2, FALSE),"")</f>
        <v>NOx</v>
      </c>
    </row>
    <row r="1987" spans="1:17" hidden="1">
      <c r="A1987" t="s">
        <v>483</v>
      </c>
      <c r="B1987" t="s">
        <v>1030</v>
      </c>
      <c r="C1987" t="s">
        <v>484</v>
      </c>
      <c r="D1987" t="s">
        <v>921</v>
      </c>
      <c r="E1987" t="s">
        <v>39</v>
      </c>
      <c r="F1987" t="s">
        <v>486</v>
      </c>
      <c r="G1987" t="s">
        <v>475</v>
      </c>
      <c r="H1987" t="s">
        <v>784</v>
      </c>
      <c r="I1987" t="s">
        <v>41</v>
      </c>
      <c r="J1987" t="s">
        <v>1032</v>
      </c>
      <c r="K1987">
        <v>0.26500000000000001</v>
      </c>
      <c r="L1987" t="s">
        <v>461</v>
      </c>
      <c r="O1987" t="s">
        <v>462</v>
      </c>
      <c r="P1987" t="s">
        <v>178</v>
      </c>
      <c r="Q1987" t="str">
        <f>IFERROR(VLOOKUP($J$2:$J$12502,Pollutant_mapping!$A$2:$B$9,2, FALSE),"")</f>
        <v>CO2</v>
      </c>
    </row>
    <row r="1988" spans="1:17" hidden="1">
      <c r="A1988" t="s">
        <v>483</v>
      </c>
      <c r="B1988" t="s">
        <v>1030</v>
      </c>
      <c r="C1988" t="s">
        <v>484</v>
      </c>
      <c r="D1988" t="s">
        <v>922</v>
      </c>
      <c r="E1988" t="s">
        <v>39</v>
      </c>
      <c r="F1988" t="s">
        <v>486</v>
      </c>
      <c r="G1988" t="s">
        <v>475</v>
      </c>
      <c r="H1988" t="s">
        <v>786</v>
      </c>
      <c r="I1988" t="s">
        <v>41</v>
      </c>
      <c r="J1988" t="s">
        <v>1032</v>
      </c>
      <c r="K1988">
        <v>0.26500000000000001</v>
      </c>
      <c r="L1988" t="s">
        <v>461</v>
      </c>
      <c r="O1988" t="s">
        <v>462</v>
      </c>
      <c r="P1988" t="s">
        <v>178</v>
      </c>
      <c r="Q1988" t="str">
        <f>IFERROR(VLOOKUP($J$2:$J$12502,Pollutant_mapping!$A$2:$B$9,2, FALSE),"")</f>
        <v>CO2</v>
      </c>
    </row>
    <row r="1989" spans="1:17" hidden="1">
      <c r="A1989" t="s">
        <v>483</v>
      </c>
      <c r="B1989" t="s">
        <v>1030</v>
      </c>
      <c r="C1989" t="s">
        <v>484</v>
      </c>
      <c r="D1989" t="s">
        <v>923</v>
      </c>
      <c r="E1989" t="s">
        <v>39</v>
      </c>
      <c r="F1989" t="s">
        <v>486</v>
      </c>
      <c r="G1989" t="s">
        <v>475</v>
      </c>
      <c r="H1989" t="s">
        <v>924</v>
      </c>
      <c r="I1989" t="s">
        <v>41</v>
      </c>
      <c r="J1989" t="s">
        <v>1032</v>
      </c>
      <c r="K1989">
        <v>0.26500000000000001</v>
      </c>
      <c r="L1989" t="s">
        <v>461</v>
      </c>
      <c r="O1989" t="s">
        <v>462</v>
      </c>
      <c r="P1989" t="s">
        <v>178</v>
      </c>
      <c r="Q1989" t="str">
        <f>IFERROR(VLOOKUP($J$2:$J$12502,Pollutant_mapping!$A$2:$B$9,2, FALSE),"")</f>
        <v>CO2</v>
      </c>
    </row>
    <row r="1990" spans="1:17" hidden="1">
      <c r="A1990" t="s">
        <v>483</v>
      </c>
      <c r="B1990" t="s">
        <v>1030</v>
      </c>
      <c r="C1990" t="s">
        <v>484</v>
      </c>
      <c r="D1990" t="s">
        <v>923</v>
      </c>
      <c r="E1990" t="s">
        <v>39</v>
      </c>
      <c r="F1990" t="s">
        <v>486</v>
      </c>
      <c r="G1990" t="s">
        <v>475</v>
      </c>
      <c r="H1990" t="s">
        <v>925</v>
      </c>
      <c r="I1990" t="s">
        <v>41</v>
      </c>
      <c r="J1990" t="s">
        <v>1032</v>
      </c>
      <c r="K1990">
        <v>0.26500000000000001</v>
      </c>
      <c r="L1990" t="s">
        <v>461</v>
      </c>
      <c r="O1990" t="s">
        <v>462</v>
      </c>
      <c r="P1990" t="s">
        <v>178</v>
      </c>
      <c r="Q1990" t="str">
        <f>IFERROR(VLOOKUP($J$2:$J$12502,Pollutant_mapping!$A$2:$B$9,2, FALSE),"")</f>
        <v>CO2</v>
      </c>
    </row>
    <row r="1991" spans="1:17" hidden="1">
      <c r="A1991" t="s">
        <v>483</v>
      </c>
      <c r="B1991" t="s">
        <v>1030</v>
      </c>
      <c r="C1991" t="s">
        <v>484</v>
      </c>
      <c r="D1991" t="s">
        <v>902</v>
      </c>
      <c r="E1991" t="s">
        <v>39</v>
      </c>
      <c r="F1991" t="s">
        <v>649</v>
      </c>
      <c r="G1991" t="s">
        <v>475</v>
      </c>
      <c r="H1991" t="s">
        <v>726</v>
      </c>
      <c r="I1991" t="s">
        <v>41</v>
      </c>
      <c r="J1991" t="s">
        <v>54</v>
      </c>
      <c r="K1991">
        <v>0.27800000000000002</v>
      </c>
      <c r="L1991" t="s">
        <v>461</v>
      </c>
      <c r="O1991" t="s">
        <v>462</v>
      </c>
      <c r="Q1991" t="str">
        <f>IFERROR(VLOOKUP($J$2:$J$12502,Pollutant_mapping!$A$2:$B$9,2, FALSE),"")</f>
        <v>VOC</v>
      </c>
    </row>
    <row r="1992" spans="1:17">
      <c r="A1992" t="s">
        <v>491</v>
      </c>
      <c r="B1992" t="s">
        <v>492</v>
      </c>
      <c r="C1992" t="s">
        <v>493</v>
      </c>
      <c r="D1992" t="s">
        <v>685</v>
      </c>
      <c r="E1992" t="s">
        <v>39</v>
      </c>
      <c r="F1992" t="s">
        <v>546</v>
      </c>
      <c r="G1992" t="s">
        <v>547</v>
      </c>
      <c r="H1992" t="s">
        <v>686</v>
      </c>
      <c r="I1992" t="s">
        <v>41</v>
      </c>
      <c r="J1992" t="s">
        <v>179</v>
      </c>
      <c r="K1992">
        <v>0.28000000000000003</v>
      </c>
      <c r="L1992" t="s">
        <v>461</v>
      </c>
      <c r="O1992" t="s">
        <v>462</v>
      </c>
      <c r="Q1992" t="str">
        <f>IFERROR(VLOOKUP($J$2:$J$12502,Pollutant_mapping!$A$2:$B$9,2, FALSE),"")</f>
        <v>NOx</v>
      </c>
    </row>
    <row r="1993" spans="1:17">
      <c r="A1993" t="s">
        <v>491</v>
      </c>
      <c r="B1993" t="s">
        <v>492</v>
      </c>
      <c r="C1993" t="s">
        <v>493</v>
      </c>
      <c r="D1993" t="s">
        <v>970</v>
      </c>
      <c r="E1993" t="s">
        <v>39</v>
      </c>
      <c r="F1993" t="s">
        <v>546</v>
      </c>
      <c r="G1993" t="s">
        <v>547</v>
      </c>
      <c r="H1993" t="s">
        <v>835</v>
      </c>
      <c r="I1993" t="s">
        <v>41</v>
      </c>
      <c r="J1993" t="s">
        <v>54</v>
      </c>
      <c r="K1993">
        <v>0.28299999999999997</v>
      </c>
      <c r="L1993" t="s">
        <v>461</v>
      </c>
      <c r="O1993" t="s">
        <v>462</v>
      </c>
      <c r="Q1993" t="str">
        <f>IFERROR(VLOOKUP($J$2:$J$12502,Pollutant_mapping!$A$2:$B$9,2, FALSE),"")</f>
        <v>VOC</v>
      </c>
    </row>
    <row r="1994" spans="1:17" hidden="1">
      <c r="A1994" t="s">
        <v>483</v>
      </c>
      <c r="B1994" t="s">
        <v>1030</v>
      </c>
      <c r="C1994" t="s">
        <v>484</v>
      </c>
      <c r="D1994" t="s">
        <v>901</v>
      </c>
      <c r="E1994" t="s">
        <v>39</v>
      </c>
      <c r="F1994" t="s">
        <v>649</v>
      </c>
      <c r="G1994" t="s">
        <v>475</v>
      </c>
      <c r="H1994" t="s">
        <v>724</v>
      </c>
      <c r="I1994" t="s">
        <v>41</v>
      </c>
      <c r="J1994" t="s">
        <v>54</v>
      </c>
      <c r="K1994">
        <v>0.28999999999999998</v>
      </c>
      <c r="L1994" t="s">
        <v>461</v>
      </c>
      <c r="O1994" t="s">
        <v>462</v>
      </c>
      <c r="Q1994" t="str">
        <f>IFERROR(VLOOKUP($J$2:$J$12502,Pollutant_mapping!$A$2:$B$9,2, FALSE),"")</f>
        <v>VOC</v>
      </c>
    </row>
    <row r="1995" spans="1:17" hidden="1">
      <c r="A1995" t="s">
        <v>455</v>
      </c>
      <c r="B1995" t="s">
        <v>456</v>
      </c>
      <c r="C1995" t="s">
        <v>457</v>
      </c>
      <c r="D1995" t="s">
        <v>1001</v>
      </c>
      <c r="E1995" t="s">
        <v>39</v>
      </c>
      <c r="F1995" t="s">
        <v>459</v>
      </c>
      <c r="G1995" t="s">
        <v>496</v>
      </c>
      <c r="H1995" t="s">
        <v>670</v>
      </c>
      <c r="I1995" t="s">
        <v>41</v>
      </c>
      <c r="J1995" t="s">
        <v>54</v>
      </c>
      <c r="K1995">
        <v>0.28999999999999998</v>
      </c>
      <c r="L1995" t="s">
        <v>461</v>
      </c>
      <c r="O1995" t="s">
        <v>462</v>
      </c>
      <c r="P1995" t="s">
        <v>1029</v>
      </c>
      <c r="Q1995" t="str">
        <f>IFERROR(VLOOKUP($J$2:$J$12502,Pollutant_mapping!$A$2:$B$9,2, FALSE),"")</f>
        <v>VOC</v>
      </c>
    </row>
    <row r="1996" spans="1:17" hidden="1">
      <c r="A1996" t="s">
        <v>483</v>
      </c>
      <c r="B1996" t="s">
        <v>1030</v>
      </c>
      <c r="C1996" t="s">
        <v>484</v>
      </c>
      <c r="D1996" t="s">
        <v>885</v>
      </c>
      <c r="E1996" t="s">
        <v>39</v>
      </c>
      <c r="F1996" t="s">
        <v>649</v>
      </c>
      <c r="G1996" t="s">
        <v>475</v>
      </c>
      <c r="H1996" t="s">
        <v>746</v>
      </c>
      <c r="I1996" t="s">
        <v>41</v>
      </c>
      <c r="J1996" t="s">
        <v>179</v>
      </c>
      <c r="K1996">
        <v>0.29099999999999998</v>
      </c>
      <c r="L1996" t="s">
        <v>461</v>
      </c>
      <c r="O1996" t="s">
        <v>462</v>
      </c>
      <c r="Q1996" t="str">
        <f>IFERROR(VLOOKUP($J$2:$J$12502,Pollutant_mapping!$A$2:$B$9,2, FALSE),"")</f>
        <v>NOx</v>
      </c>
    </row>
    <row r="1997" spans="1:17" hidden="1">
      <c r="A1997" t="s">
        <v>455</v>
      </c>
      <c r="B1997" t="s">
        <v>456</v>
      </c>
      <c r="C1997" t="s">
        <v>457</v>
      </c>
      <c r="D1997" t="s">
        <v>934</v>
      </c>
      <c r="E1997" t="s">
        <v>39</v>
      </c>
      <c r="F1997" t="s">
        <v>459</v>
      </c>
      <c r="G1997" t="s">
        <v>475</v>
      </c>
      <c r="H1997" t="s">
        <v>794</v>
      </c>
      <c r="I1997" t="s">
        <v>41</v>
      </c>
      <c r="J1997" t="s">
        <v>298</v>
      </c>
      <c r="K1997">
        <v>0.29599999999999999</v>
      </c>
      <c r="L1997" t="s">
        <v>461</v>
      </c>
      <c r="O1997" t="s">
        <v>462</v>
      </c>
      <c r="P1997" t="s">
        <v>475</v>
      </c>
      <c r="Q1997" t="str">
        <f>IFERROR(VLOOKUP($J$2:$J$12502,Pollutant_mapping!$A$2:$B$9,2, FALSE),"")</f>
        <v>CO</v>
      </c>
    </row>
    <row r="1998" spans="1:17" hidden="1">
      <c r="A1998" t="s">
        <v>455</v>
      </c>
      <c r="B1998" t="s">
        <v>456</v>
      </c>
      <c r="C1998" t="s">
        <v>457</v>
      </c>
      <c r="D1998" t="s">
        <v>942</v>
      </c>
      <c r="E1998" t="s">
        <v>39</v>
      </c>
      <c r="F1998" t="s">
        <v>459</v>
      </c>
      <c r="G1998" t="s">
        <v>475</v>
      </c>
      <c r="H1998" t="s">
        <v>811</v>
      </c>
      <c r="I1998" t="s">
        <v>41</v>
      </c>
      <c r="J1998" t="s">
        <v>298</v>
      </c>
      <c r="K1998">
        <v>0.29599999999999999</v>
      </c>
      <c r="L1998" t="s">
        <v>461</v>
      </c>
      <c r="O1998" t="s">
        <v>462</v>
      </c>
      <c r="P1998" t="s">
        <v>475</v>
      </c>
      <c r="Q1998" t="str">
        <f>IFERROR(VLOOKUP($J$2:$J$12502,Pollutant_mapping!$A$2:$B$9,2, FALSE),"")</f>
        <v>CO</v>
      </c>
    </row>
    <row r="1999" spans="1:17">
      <c r="A1999" t="s">
        <v>491</v>
      </c>
      <c r="B1999" t="s">
        <v>492</v>
      </c>
      <c r="C1999" t="s">
        <v>493</v>
      </c>
      <c r="D1999" t="s">
        <v>852</v>
      </c>
      <c r="E1999" t="s">
        <v>39</v>
      </c>
      <c r="F1999" t="s">
        <v>546</v>
      </c>
      <c r="G1999" t="s">
        <v>547</v>
      </c>
      <c r="H1999" t="s">
        <v>550</v>
      </c>
      <c r="I1999" t="s">
        <v>41</v>
      </c>
      <c r="J1999" t="s">
        <v>179</v>
      </c>
      <c r="K1999">
        <v>0.3</v>
      </c>
      <c r="L1999" t="s">
        <v>461</v>
      </c>
      <c r="O1999" t="s">
        <v>462</v>
      </c>
      <c r="Q1999" t="str">
        <f>IFERROR(VLOOKUP($J$2:$J$12502,Pollutant_mapping!$A$2:$B$9,2, FALSE),"")</f>
        <v>NOx</v>
      </c>
    </row>
    <row r="2000" spans="1:17">
      <c r="A2000" t="s">
        <v>491</v>
      </c>
      <c r="B2000" t="s">
        <v>492</v>
      </c>
      <c r="C2000" t="s">
        <v>493</v>
      </c>
      <c r="D2000" t="s">
        <v>853</v>
      </c>
      <c r="E2000" t="s">
        <v>39</v>
      </c>
      <c r="F2000" t="s">
        <v>546</v>
      </c>
      <c r="G2000" t="s">
        <v>547</v>
      </c>
      <c r="H2000" t="s">
        <v>552</v>
      </c>
      <c r="I2000" t="s">
        <v>41</v>
      </c>
      <c r="J2000" t="s">
        <v>179</v>
      </c>
      <c r="K2000">
        <v>0.3</v>
      </c>
      <c r="L2000" t="s">
        <v>461</v>
      </c>
      <c r="O2000" t="s">
        <v>462</v>
      </c>
      <c r="Q2000" t="str">
        <f>IFERROR(VLOOKUP($J$2:$J$12502,Pollutant_mapping!$A$2:$B$9,2, FALSE),"")</f>
        <v>NOx</v>
      </c>
    </row>
    <row r="2001" spans="1:17">
      <c r="A2001" t="s">
        <v>491</v>
      </c>
      <c r="B2001" t="s">
        <v>492</v>
      </c>
      <c r="C2001" t="s">
        <v>493</v>
      </c>
      <c r="D2001" t="s">
        <v>854</v>
      </c>
      <c r="E2001" t="s">
        <v>39</v>
      </c>
      <c r="F2001" t="s">
        <v>546</v>
      </c>
      <c r="G2001" t="s">
        <v>547</v>
      </c>
      <c r="H2001" t="s">
        <v>554</v>
      </c>
      <c r="I2001" t="s">
        <v>41</v>
      </c>
      <c r="J2001" t="s">
        <v>179</v>
      </c>
      <c r="K2001">
        <v>0.3</v>
      </c>
      <c r="L2001" t="s">
        <v>461</v>
      </c>
      <c r="O2001" t="s">
        <v>462</v>
      </c>
      <c r="Q2001" t="str">
        <f>IFERROR(VLOOKUP($J$2:$J$12502,Pollutant_mapping!$A$2:$B$9,2, FALSE),"")</f>
        <v>NOx</v>
      </c>
    </row>
    <row r="2002" spans="1:17" hidden="1">
      <c r="A2002" t="s">
        <v>471</v>
      </c>
      <c r="C2002" t="s">
        <v>472</v>
      </c>
      <c r="D2002" t="s">
        <v>860</v>
      </c>
      <c r="E2002" t="s">
        <v>39</v>
      </c>
      <c r="F2002" t="s">
        <v>474</v>
      </c>
      <c r="G2002" t="s">
        <v>496</v>
      </c>
      <c r="H2002" t="s">
        <v>573</v>
      </c>
      <c r="I2002" t="s">
        <v>41</v>
      </c>
      <c r="J2002" t="s">
        <v>54</v>
      </c>
      <c r="K2002">
        <v>0.30399999999999999</v>
      </c>
      <c r="L2002" t="s">
        <v>461</v>
      </c>
      <c r="O2002" t="s">
        <v>462</v>
      </c>
      <c r="Q2002" t="str">
        <f>IFERROR(VLOOKUP($J$2:$J$12502,Pollutant_mapping!$A$2:$B$9,2, FALSE),"")</f>
        <v>VOC</v>
      </c>
    </row>
    <row r="2003" spans="1:17" hidden="1">
      <c r="A2003" t="s">
        <v>483</v>
      </c>
      <c r="B2003" t="s">
        <v>1030</v>
      </c>
      <c r="C2003" t="s">
        <v>484</v>
      </c>
      <c r="D2003" t="s">
        <v>918</v>
      </c>
      <c r="E2003" t="s">
        <v>39</v>
      </c>
      <c r="F2003" t="s">
        <v>649</v>
      </c>
      <c r="G2003" t="s">
        <v>475</v>
      </c>
      <c r="H2003" t="s">
        <v>712</v>
      </c>
      <c r="I2003" t="s">
        <v>41</v>
      </c>
      <c r="J2003" t="s">
        <v>54</v>
      </c>
      <c r="K2003">
        <v>0.308</v>
      </c>
      <c r="L2003" t="s">
        <v>461</v>
      </c>
      <c r="O2003" t="s">
        <v>462</v>
      </c>
      <c r="Q2003" t="str">
        <f>IFERROR(VLOOKUP($J$2:$J$12502,Pollutant_mapping!$A$2:$B$9,2, FALSE),"")</f>
        <v>VOC</v>
      </c>
    </row>
    <row r="2004" spans="1:17">
      <c r="A2004" t="s">
        <v>491</v>
      </c>
      <c r="B2004" t="s">
        <v>492</v>
      </c>
      <c r="C2004" t="s">
        <v>493</v>
      </c>
      <c r="D2004" t="s">
        <v>750</v>
      </c>
      <c r="E2004" t="s">
        <v>39</v>
      </c>
      <c r="F2004" t="s">
        <v>546</v>
      </c>
      <c r="G2004" t="s">
        <v>547</v>
      </c>
      <c r="H2004" t="s">
        <v>530</v>
      </c>
      <c r="I2004" t="s">
        <v>41</v>
      </c>
      <c r="J2004" t="s">
        <v>1032</v>
      </c>
      <c r="K2004">
        <v>0.309</v>
      </c>
      <c r="L2004" t="s">
        <v>461</v>
      </c>
      <c r="O2004" t="s">
        <v>462</v>
      </c>
      <c r="Q2004" t="str">
        <f>IFERROR(VLOOKUP($J$2:$J$12502,Pollutant_mapping!$A$2:$B$9,2, FALSE),"")</f>
        <v>CO2</v>
      </c>
    </row>
    <row r="2005" spans="1:17">
      <c r="A2005" t="s">
        <v>491</v>
      </c>
      <c r="B2005" t="s">
        <v>492</v>
      </c>
      <c r="C2005" t="s">
        <v>493</v>
      </c>
      <c r="D2005" t="s">
        <v>846</v>
      </c>
      <c r="E2005" t="s">
        <v>39</v>
      </c>
      <c r="F2005" t="s">
        <v>546</v>
      </c>
      <c r="G2005" t="s">
        <v>547</v>
      </c>
      <c r="H2005" t="s">
        <v>536</v>
      </c>
      <c r="I2005" t="s">
        <v>41</v>
      </c>
      <c r="J2005" t="s">
        <v>1032</v>
      </c>
      <c r="K2005">
        <v>0.309</v>
      </c>
      <c r="L2005" t="s">
        <v>461</v>
      </c>
      <c r="O2005" t="s">
        <v>462</v>
      </c>
      <c r="Q2005" t="str">
        <f>IFERROR(VLOOKUP($J$2:$J$12502,Pollutant_mapping!$A$2:$B$9,2, FALSE),"")</f>
        <v>CO2</v>
      </c>
    </row>
    <row r="2006" spans="1:17">
      <c r="A2006" t="s">
        <v>491</v>
      </c>
      <c r="B2006" t="s">
        <v>492</v>
      </c>
      <c r="C2006" t="s">
        <v>493</v>
      </c>
      <c r="D2006" t="s">
        <v>755</v>
      </c>
      <c r="E2006" t="s">
        <v>39</v>
      </c>
      <c r="F2006" t="s">
        <v>546</v>
      </c>
      <c r="G2006" t="s">
        <v>547</v>
      </c>
      <c r="H2006" t="s">
        <v>542</v>
      </c>
      <c r="I2006" t="s">
        <v>41</v>
      </c>
      <c r="J2006" t="s">
        <v>1032</v>
      </c>
      <c r="K2006">
        <v>0.309</v>
      </c>
      <c r="L2006" t="s">
        <v>461</v>
      </c>
      <c r="O2006" t="s">
        <v>462</v>
      </c>
      <c r="Q2006" t="str">
        <f>IFERROR(VLOOKUP($J$2:$J$12502,Pollutant_mapping!$A$2:$B$9,2, FALSE),"")</f>
        <v>CO2</v>
      </c>
    </row>
    <row r="2007" spans="1:17">
      <c r="A2007" t="s">
        <v>491</v>
      </c>
      <c r="B2007" t="s">
        <v>492</v>
      </c>
      <c r="C2007" t="s">
        <v>493</v>
      </c>
      <c r="D2007" t="s">
        <v>852</v>
      </c>
      <c r="E2007" t="s">
        <v>39</v>
      </c>
      <c r="F2007" t="s">
        <v>546</v>
      </c>
      <c r="G2007" t="s">
        <v>547</v>
      </c>
      <c r="H2007" t="s">
        <v>550</v>
      </c>
      <c r="I2007" t="s">
        <v>41</v>
      </c>
      <c r="J2007" t="s">
        <v>1032</v>
      </c>
      <c r="K2007">
        <v>0.309</v>
      </c>
      <c r="L2007" t="s">
        <v>461</v>
      </c>
      <c r="O2007" t="s">
        <v>462</v>
      </c>
      <c r="Q2007" t="str">
        <f>IFERROR(VLOOKUP($J$2:$J$12502,Pollutant_mapping!$A$2:$B$9,2, FALSE),"")</f>
        <v>CO2</v>
      </c>
    </row>
    <row r="2008" spans="1:17" hidden="1">
      <c r="A2008" t="s">
        <v>483</v>
      </c>
      <c r="B2008" t="s">
        <v>1030</v>
      </c>
      <c r="C2008" t="s">
        <v>484</v>
      </c>
      <c r="D2008" t="s">
        <v>1025</v>
      </c>
      <c r="E2008" t="s">
        <v>39</v>
      </c>
      <c r="F2008" t="s">
        <v>486</v>
      </c>
      <c r="G2008" t="s">
        <v>487</v>
      </c>
      <c r="H2008" t="s">
        <v>1026</v>
      </c>
      <c r="I2008" t="s">
        <v>41</v>
      </c>
      <c r="J2008" t="s">
        <v>54</v>
      </c>
      <c r="K2008">
        <v>0.313</v>
      </c>
      <c r="L2008" t="s">
        <v>461</v>
      </c>
      <c r="O2008" t="s">
        <v>462</v>
      </c>
      <c r="P2008" t="s">
        <v>74</v>
      </c>
      <c r="Q2008" t="str">
        <f>IFERROR(VLOOKUP($J$2:$J$12502,Pollutant_mapping!$A$2:$B$9,2, FALSE),"")</f>
        <v>VOC</v>
      </c>
    </row>
    <row r="2009" spans="1:17">
      <c r="A2009" t="s">
        <v>491</v>
      </c>
      <c r="B2009" t="s">
        <v>492</v>
      </c>
      <c r="C2009" t="s">
        <v>493</v>
      </c>
      <c r="D2009" t="s">
        <v>751</v>
      </c>
      <c r="E2009" t="s">
        <v>39</v>
      </c>
      <c r="F2009" t="s">
        <v>546</v>
      </c>
      <c r="G2009" t="s">
        <v>547</v>
      </c>
      <c r="H2009" t="s">
        <v>752</v>
      </c>
      <c r="I2009" t="s">
        <v>41</v>
      </c>
      <c r="J2009" t="s">
        <v>179</v>
      </c>
      <c r="K2009">
        <v>0.317</v>
      </c>
      <c r="L2009" t="s">
        <v>461</v>
      </c>
      <c r="O2009" t="s">
        <v>462</v>
      </c>
      <c r="Q2009" t="str">
        <f>IFERROR(VLOOKUP($J$2:$J$12502,Pollutant_mapping!$A$2:$B$9,2, FALSE),"")</f>
        <v>NOx</v>
      </c>
    </row>
    <row r="2010" spans="1:17">
      <c r="A2010" t="s">
        <v>491</v>
      </c>
      <c r="B2010" t="s">
        <v>492</v>
      </c>
      <c r="C2010" t="s">
        <v>493</v>
      </c>
      <c r="D2010" t="s">
        <v>847</v>
      </c>
      <c r="E2010" t="s">
        <v>39</v>
      </c>
      <c r="F2010" t="s">
        <v>546</v>
      </c>
      <c r="G2010" t="s">
        <v>547</v>
      </c>
      <c r="H2010" t="s">
        <v>848</v>
      </c>
      <c r="I2010" t="s">
        <v>41</v>
      </c>
      <c r="J2010" t="s">
        <v>179</v>
      </c>
      <c r="K2010">
        <v>0.317</v>
      </c>
      <c r="L2010" t="s">
        <v>461</v>
      </c>
      <c r="O2010" t="s">
        <v>462</v>
      </c>
      <c r="Q2010" t="str">
        <f>IFERROR(VLOOKUP($J$2:$J$12502,Pollutant_mapping!$A$2:$B$9,2, FALSE),"")</f>
        <v>NOx</v>
      </c>
    </row>
    <row r="2011" spans="1:17">
      <c r="A2011" t="s">
        <v>491</v>
      </c>
      <c r="B2011" t="s">
        <v>492</v>
      </c>
      <c r="C2011" t="s">
        <v>493</v>
      </c>
      <c r="D2011" t="s">
        <v>756</v>
      </c>
      <c r="E2011" t="s">
        <v>39</v>
      </c>
      <c r="F2011" t="s">
        <v>546</v>
      </c>
      <c r="G2011" t="s">
        <v>547</v>
      </c>
      <c r="H2011" t="s">
        <v>757</v>
      </c>
      <c r="I2011" t="s">
        <v>41</v>
      </c>
      <c r="J2011" t="s">
        <v>179</v>
      </c>
      <c r="K2011">
        <v>0.317</v>
      </c>
      <c r="L2011" t="s">
        <v>461</v>
      </c>
      <c r="O2011" t="s">
        <v>462</v>
      </c>
      <c r="Q2011" t="str">
        <f>IFERROR(VLOOKUP($J$2:$J$12502,Pollutant_mapping!$A$2:$B$9,2, FALSE),"")</f>
        <v>NOx</v>
      </c>
    </row>
    <row r="2012" spans="1:17" hidden="1">
      <c r="A2012" t="s">
        <v>483</v>
      </c>
      <c r="B2012" t="s">
        <v>1030</v>
      </c>
      <c r="C2012" t="s">
        <v>484</v>
      </c>
      <c r="D2012" t="s">
        <v>915</v>
      </c>
      <c r="E2012" t="s">
        <v>39</v>
      </c>
      <c r="F2012" t="s">
        <v>649</v>
      </c>
      <c r="G2012" t="s">
        <v>475</v>
      </c>
      <c r="H2012" t="s">
        <v>710</v>
      </c>
      <c r="I2012" t="s">
        <v>41</v>
      </c>
      <c r="J2012" t="s">
        <v>54</v>
      </c>
      <c r="K2012">
        <v>0.32600000000000001</v>
      </c>
      <c r="L2012" t="s">
        <v>461</v>
      </c>
      <c r="O2012" t="s">
        <v>462</v>
      </c>
      <c r="Q2012" t="str">
        <f>IFERROR(VLOOKUP($J$2:$J$12502,Pollutant_mapping!$A$2:$B$9,2, FALSE),"")</f>
        <v>VOC</v>
      </c>
    </row>
    <row r="2013" spans="1:17" hidden="1">
      <c r="A2013" t="s">
        <v>483</v>
      </c>
      <c r="B2013" t="s">
        <v>1030</v>
      </c>
      <c r="C2013" t="s">
        <v>484</v>
      </c>
      <c r="D2013" t="s">
        <v>887</v>
      </c>
      <c r="E2013" t="s">
        <v>39</v>
      </c>
      <c r="F2013" t="s">
        <v>649</v>
      </c>
      <c r="G2013" t="s">
        <v>475</v>
      </c>
      <c r="H2013" t="s">
        <v>736</v>
      </c>
      <c r="I2013" t="s">
        <v>41</v>
      </c>
      <c r="J2013" t="s">
        <v>54</v>
      </c>
      <c r="K2013">
        <v>0.32600000000000001</v>
      </c>
      <c r="L2013" t="s">
        <v>461</v>
      </c>
      <c r="O2013" t="s">
        <v>462</v>
      </c>
      <c r="Q2013" t="str">
        <f>IFERROR(VLOOKUP($J$2:$J$12502,Pollutant_mapping!$A$2:$B$9,2, FALSE),"")</f>
        <v>VOC</v>
      </c>
    </row>
    <row r="2014" spans="1:17" hidden="1">
      <c r="A2014" t="s">
        <v>455</v>
      </c>
      <c r="B2014" t="s">
        <v>456</v>
      </c>
      <c r="C2014" t="s">
        <v>457</v>
      </c>
      <c r="D2014" t="s">
        <v>963</v>
      </c>
      <c r="E2014" t="s">
        <v>39</v>
      </c>
      <c r="F2014" t="s">
        <v>459</v>
      </c>
      <c r="G2014" t="s">
        <v>297</v>
      </c>
      <c r="H2014" t="s">
        <v>466</v>
      </c>
      <c r="I2014" t="s">
        <v>41</v>
      </c>
      <c r="J2014" t="s">
        <v>54</v>
      </c>
      <c r="K2014">
        <v>0.34200000000000003</v>
      </c>
      <c r="L2014" t="s">
        <v>461</v>
      </c>
      <c r="O2014" t="s">
        <v>462</v>
      </c>
      <c r="P2014" t="s">
        <v>1031</v>
      </c>
      <c r="Q2014" t="str">
        <f>IFERROR(VLOOKUP($J$2:$J$12502,Pollutant_mapping!$A$2:$B$9,2, FALSE),"")</f>
        <v>VOC</v>
      </c>
    </row>
    <row r="2015" spans="1:17" hidden="1">
      <c r="A2015" t="s">
        <v>483</v>
      </c>
      <c r="B2015" t="s">
        <v>1030</v>
      </c>
      <c r="C2015" t="s">
        <v>484</v>
      </c>
      <c r="D2015" t="s">
        <v>923</v>
      </c>
      <c r="E2015" t="s">
        <v>39</v>
      </c>
      <c r="F2015" t="s">
        <v>486</v>
      </c>
      <c r="G2015" t="s">
        <v>475</v>
      </c>
      <c r="H2015" t="s">
        <v>924</v>
      </c>
      <c r="I2015" t="s">
        <v>41</v>
      </c>
      <c r="J2015" t="s">
        <v>298</v>
      </c>
      <c r="K2015">
        <v>0.35</v>
      </c>
      <c r="L2015" t="s">
        <v>461</v>
      </c>
      <c r="O2015" t="s">
        <v>462</v>
      </c>
      <c r="P2015" t="s">
        <v>178</v>
      </c>
      <c r="Q2015" t="str">
        <f>IFERROR(VLOOKUP($J$2:$J$12502,Pollutant_mapping!$A$2:$B$9,2, FALSE),"")</f>
        <v>CO</v>
      </c>
    </row>
    <row r="2016" spans="1:17" hidden="1">
      <c r="A2016" t="s">
        <v>483</v>
      </c>
      <c r="B2016" t="s">
        <v>1030</v>
      </c>
      <c r="C2016" t="s">
        <v>484</v>
      </c>
      <c r="D2016" t="s">
        <v>923</v>
      </c>
      <c r="E2016" t="s">
        <v>39</v>
      </c>
      <c r="F2016" t="s">
        <v>486</v>
      </c>
      <c r="G2016" t="s">
        <v>475</v>
      </c>
      <c r="H2016" t="s">
        <v>925</v>
      </c>
      <c r="I2016" t="s">
        <v>41</v>
      </c>
      <c r="J2016" t="s">
        <v>298</v>
      </c>
      <c r="K2016">
        <v>0.35</v>
      </c>
      <c r="L2016" t="s">
        <v>461</v>
      </c>
      <c r="O2016" t="s">
        <v>462</v>
      </c>
      <c r="P2016" t="s">
        <v>178</v>
      </c>
      <c r="Q2016" t="str">
        <f>IFERROR(VLOOKUP($J$2:$J$12502,Pollutant_mapping!$A$2:$B$9,2, FALSE),"")</f>
        <v>CO</v>
      </c>
    </row>
    <row r="2017" spans="1:17" hidden="1">
      <c r="A2017" t="s">
        <v>455</v>
      </c>
      <c r="B2017" t="s">
        <v>456</v>
      </c>
      <c r="C2017" t="s">
        <v>457</v>
      </c>
      <c r="D2017" t="s">
        <v>938</v>
      </c>
      <c r="E2017" t="s">
        <v>39</v>
      </c>
      <c r="F2017" t="s">
        <v>459</v>
      </c>
      <c r="G2017" t="s">
        <v>475</v>
      </c>
      <c r="H2017" t="s">
        <v>802</v>
      </c>
      <c r="I2017" t="s">
        <v>41</v>
      </c>
      <c r="J2017" t="s">
        <v>179</v>
      </c>
      <c r="K2017">
        <v>0.35</v>
      </c>
      <c r="L2017" t="s">
        <v>461</v>
      </c>
      <c r="O2017" t="s">
        <v>462</v>
      </c>
      <c r="P2017" t="s">
        <v>475</v>
      </c>
      <c r="Q2017" t="str">
        <f>IFERROR(VLOOKUP($J$2:$J$12502,Pollutant_mapping!$A$2:$B$9,2, FALSE),"")</f>
        <v>NOx</v>
      </c>
    </row>
    <row r="2018" spans="1:17" hidden="1">
      <c r="A2018" t="s">
        <v>455</v>
      </c>
      <c r="B2018" t="s">
        <v>456</v>
      </c>
      <c r="C2018" t="s">
        <v>457</v>
      </c>
      <c r="D2018" t="s">
        <v>946</v>
      </c>
      <c r="E2018" t="s">
        <v>39</v>
      </c>
      <c r="F2018" t="s">
        <v>459</v>
      </c>
      <c r="G2018" t="s">
        <v>475</v>
      </c>
      <c r="H2018" t="s">
        <v>819</v>
      </c>
      <c r="I2018" t="s">
        <v>41</v>
      </c>
      <c r="J2018" t="s">
        <v>179</v>
      </c>
      <c r="K2018">
        <v>0.35</v>
      </c>
      <c r="L2018" t="s">
        <v>461</v>
      </c>
      <c r="O2018" t="s">
        <v>462</v>
      </c>
      <c r="P2018" t="s">
        <v>475</v>
      </c>
      <c r="Q2018" t="str">
        <f>IFERROR(VLOOKUP($J$2:$J$12502,Pollutant_mapping!$A$2:$B$9,2, FALSE),"")</f>
        <v>NOx</v>
      </c>
    </row>
    <row r="2019" spans="1:17" hidden="1">
      <c r="A2019" t="s">
        <v>455</v>
      </c>
      <c r="B2019" t="s">
        <v>456</v>
      </c>
      <c r="C2019" t="s">
        <v>457</v>
      </c>
      <c r="D2019" t="s">
        <v>951</v>
      </c>
      <c r="E2019" t="s">
        <v>39</v>
      </c>
      <c r="F2019" t="s">
        <v>459</v>
      </c>
      <c r="G2019" t="s">
        <v>475</v>
      </c>
      <c r="H2019" t="s">
        <v>829</v>
      </c>
      <c r="I2019" t="s">
        <v>41</v>
      </c>
      <c r="J2019" t="s">
        <v>179</v>
      </c>
      <c r="K2019">
        <v>0.35</v>
      </c>
      <c r="L2019" t="s">
        <v>461</v>
      </c>
      <c r="O2019" t="s">
        <v>462</v>
      </c>
      <c r="P2019" t="s">
        <v>475</v>
      </c>
      <c r="Q2019" t="str">
        <f>IFERROR(VLOOKUP($J$2:$J$12502,Pollutant_mapping!$A$2:$B$9,2, FALSE),"")</f>
        <v>NOx</v>
      </c>
    </row>
    <row r="2020" spans="1:17" hidden="1">
      <c r="A2020" t="s">
        <v>483</v>
      </c>
      <c r="B2020" t="s">
        <v>1030</v>
      </c>
      <c r="C2020" t="s">
        <v>484</v>
      </c>
      <c r="D2020" t="s">
        <v>1027</v>
      </c>
      <c r="E2020" t="s">
        <v>39</v>
      </c>
      <c r="F2020" t="s">
        <v>486</v>
      </c>
      <c r="G2020" t="s">
        <v>487</v>
      </c>
      <c r="H2020" t="s">
        <v>1028</v>
      </c>
      <c r="I2020" t="s">
        <v>41</v>
      </c>
      <c r="J2020" t="s">
        <v>54</v>
      </c>
      <c r="K2020">
        <v>0.371</v>
      </c>
      <c r="L2020" t="s">
        <v>461</v>
      </c>
      <c r="O2020" t="s">
        <v>462</v>
      </c>
      <c r="P2020" t="s">
        <v>74</v>
      </c>
      <c r="Q2020" t="str">
        <f>IFERROR(VLOOKUP($J$2:$J$12502,Pollutant_mapping!$A$2:$B$9,2, FALSE),"")</f>
        <v>VOC</v>
      </c>
    </row>
    <row r="2021" spans="1:17" hidden="1">
      <c r="A2021" t="s">
        <v>471</v>
      </c>
      <c r="C2021" t="s">
        <v>472</v>
      </c>
      <c r="D2021" t="s">
        <v>870</v>
      </c>
      <c r="E2021" t="s">
        <v>39</v>
      </c>
      <c r="F2021" t="s">
        <v>474</v>
      </c>
      <c r="G2021" t="s">
        <v>475</v>
      </c>
      <c r="H2021" t="s">
        <v>519</v>
      </c>
      <c r="I2021" t="s">
        <v>41</v>
      </c>
      <c r="J2021" t="s">
        <v>298</v>
      </c>
      <c r="K2021">
        <v>0.375</v>
      </c>
      <c r="L2021" t="s">
        <v>461</v>
      </c>
      <c r="O2021" t="s">
        <v>462</v>
      </c>
      <c r="Q2021" t="str">
        <f>IFERROR(VLOOKUP($J$2:$J$12502,Pollutant_mapping!$A$2:$B$9,2, FALSE),"")</f>
        <v>CO</v>
      </c>
    </row>
    <row r="2022" spans="1:17">
      <c r="A2022" t="s">
        <v>491</v>
      </c>
      <c r="B2022" t="s">
        <v>492</v>
      </c>
      <c r="C2022" t="s">
        <v>493</v>
      </c>
      <c r="D2022" t="s">
        <v>747</v>
      </c>
      <c r="E2022" t="s">
        <v>39</v>
      </c>
      <c r="F2022" t="s">
        <v>546</v>
      </c>
      <c r="G2022" t="s">
        <v>547</v>
      </c>
      <c r="H2022" t="s">
        <v>511</v>
      </c>
      <c r="I2022" t="s">
        <v>41</v>
      </c>
      <c r="J2022" t="s">
        <v>1032</v>
      </c>
      <c r="K2022">
        <v>0.39800000000000002</v>
      </c>
      <c r="L2022" t="s">
        <v>461</v>
      </c>
      <c r="O2022" t="s">
        <v>462</v>
      </c>
      <c r="Q2022" t="str">
        <f>IFERROR(VLOOKUP($J$2:$J$12502,Pollutant_mapping!$A$2:$B$9,2, FALSE),"")</f>
        <v>CO2</v>
      </c>
    </row>
    <row r="2023" spans="1:17">
      <c r="A2023" t="s">
        <v>491</v>
      </c>
      <c r="B2023" t="s">
        <v>492</v>
      </c>
      <c r="C2023" t="s">
        <v>493</v>
      </c>
      <c r="D2023" t="s">
        <v>789</v>
      </c>
      <c r="E2023" t="s">
        <v>39</v>
      </c>
      <c r="F2023" t="s">
        <v>546</v>
      </c>
      <c r="G2023" t="s">
        <v>547</v>
      </c>
      <c r="H2023" t="s">
        <v>534</v>
      </c>
      <c r="I2023" t="s">
        <v>41</v>
      </c>
      <c r="J2023" t="s">
        <v>1032</v>
      </c>
      <c r="K2023">
        <v>0.39800000000000002</v>
      </c>
      <c r="L2023" t="s">
        <v>461</v>
      </c>
      <c r="O2023" t="s">
        <v>462</v>
      </c>
      <c r="Q2023" t="str">
        <f>IFERROR(VLOOKUP($J$2:$J$12502,Pollutant_mapping!$A$2:$B$9,2, FALSE),"")</f>
        <v>CO2</v>
      </c>
    </row>
    <row r="2024" spans="1:17">
      <c r="A2024" t="s">
        <v>491</v>
      </c>
      <c r="B2024" t="s">
        <v>492</v>
      </c>
      <c r="C2024" t="s">
        <v>493</v>
      </c>
      <c r="D2024" t="s">
        <v>760</v>
      </c>
      <c r="E2024" t="s">
        <v>39</v>
      </c>
      <c r="F2024" t="s">
        <v>546</v>
      </c>
      <c r="G2024" t="s">
        <v>547</v>
      </c>
      <c r="H2024" t="s">
        <v>540</v>
      </c>
      <c r="I2024" t="s">
        <v>41</v>
      </c>
      <c r="J2024" t="s">
        <v>1032</v>
      </c>
      <c r="K2024">
        <v>0.39800000000000002</v>
      </c>
      <c r="L2024" t="s">
        <v>461</v>
      </c>
      <c r="O2024" t="s">
        <v>462</v>
      </c>
      <c r="Q2024" t="str">
        <f>IFERROR(VLOOKUP($J$2:$J$12502,Pollutant_mapping!$A$2:$B$9,2, FALSE),"")</f>
        <v>CO2</v>
      </c>
    </row>
    <row r="2025" spans="1:17">
      <c r="A2025" t="s">
        <v>491</v>
      </c>
      <c r="B2025" t="s">
        <v>492</v>
      </c>
      <c r="C2025" t="s">
        <v>493</v>
      </c>
      <c r="D2025" t="s">
        <v>851</v>
      </c>
      <c r="E2025" t="s">
        <v>39</v>
      </c>
      <c r="F2025" t="s">
        <v>546</v>
      </c>
      <c r="G2025" t="s">
        <v>547</v>
      </c>
      <c r="H2025" t="s">
        <v>548</v>
      </c>
      <c r="I2025" t="s">
        <v>41</v>
      </c>
      <c r="J2025" t="s">
        <v>1032</v>
      </c>
      <c r="K2025">
        <v>0.39800000000000002</v>
      </c>
      <c r="L2025" t="s">
        <v>461</v>
      </c>
      <c r="O2025" t="s">
        <v>462</v>
      </c>
      <c r="Q2025" t="str">
        <f>IFERROR(VLOOKUP($J$2:$J$12502,Pollutant_mapping!$A$2:$B$9,2, FALSE),"")</f>
        <v>CO2</v>
      </c>
    </row>
    <row r="2026" spans="1:17" hidden="1">
      <c r="A2026" t="s">
        <v>455</v>
      </c>
      <c r="B2026" t="s">
        <v>456</v>
      </c>
      <c r="C2026" t="s">
        <v>457</v>
      </c>
      <c r="D2026" t="s">
        <v>930</v>
      </c>
      <c r="E2026" t="s">
        <v>39</v>
      </c>
      <c r="F2026" t="s">
        <v>459</v>
      </c>
      <c r="G2026" t="s">
        <v>487</v>
      </c>
      <c r="H2026" t="s">
        <v>931</v>
      </c>
      <c r="I2026" t="s">
        <v>41</v>
      </c>
      <c r="J2026" t="s">
        <v>1032</v>
      </c>
      <c r="K2026">
        <v>0.39800000000000002</v>
      </c>
      <c r="L2026" t="s">
        <v>461</v>
      </c>
      <c r="O2026" t="s">
        <v>462</v>
      </c>
      <c r="P2026" t="s">
        <v>74</v>
      </c>
      <c r="Q2026" t="str">
        <f>IFERROR(VLOOKUP($J$2:$J$12502,Pollutant_mapping!$A$2:$B$9,2, FALSE),"")</f>
        <v>CO2</v>
      </c>
    </row>
    <row r="2027" spans="1:17" hidden="1">
      <c r="A2027" t="s">
        <v>455</v>
      </c>
      <c r="B2027" t="s">
        <v>456</v>
      </c>
      <c r="C2027" t="s">
        <v>457</v>
      </c>
      <c r="D2027" t="s">
        <v>930</v>
      </c>
      <c r="E2027" t="s">
        <v>39</v>
      </c>
      <c r="F2027" t="s">
        <v>459</v>
      </c>
      <c r="G2027" t="s">
        <v>487</v>
      </c>
      <c r="H2027" t="s">
        <v>932</v>
      </c>
      <c r="I2027" t="s">
        <v>41</v>
      </c>
      <c r="J2027" t="s">
        <v>1032</v>
      </c>
      <c r="K2027">
        <v>0.39800000000000002</v>
      </c>
      <c r="L2027" t="s">
        <v>461</v>
      </c>
      <c r="O2027" t="s">
        <v>462</v>
      </c>
      <c r="P2027" t="s">
        <v>74</v>
      </c>
      <c r="Q2027" t="str">
        <f>IFERROR(VLOOKUP($J$2:$J$12502,Pollutant_mapping!$A$2:$B$9,2, FALSE),"")</f>
        <v>CO2</v>
      </c>
    </row>
    <row r="2028" spans="1:17" hidden="1">
      <c r="A2028" t="s">
        <v>471</v>
      </c>
      <c r="C2028" t="s">
        <v>472</v>
      </c>
      <c r="D2028" t="s">
        <v>870</v>
      </c>
      <c r="E2028" t="s">
        <v>39</v>
      </c>
      <c r="F2028" t="s">
        <v>474</v>
      </c>
      <c r="G2028" t="s">
        <v>475</v>
      </c>
      <c r="H2028" t="s">
        <v>519</v>
      </c>
      <c r="I2028" t="s">
        <v>41</v>
      </c>
      <c r="J2028" t="s">
        <v>1032</v>
      </c>
      <c r="K2028">
        <v>0.39800000000000002</v>
      </c>
      <c r="L2028" t="s">
        <v>461</v>
      </c>
      <c r="O2028" t="s">
        <v>462</v>
      </c>
      <c r="Q2028" t="str">
        <f>IFERROR(VLOOKUP($J$2:$J$12502,Pollutant_mapping!$A$2:$B$9,2, FALSE),"")</f>
        <v>CO2</v>
      </c>
    </row>
    <row r="2029" spans="1:17" hidden="1">
      <c r="A2029" t="s">
        <v>471</v>
      </c>
      <c r="C2029" t="s">
        <v>472</v>
      </c>
      <c r="D2029" t="s">
        <v>871</v>
      </c>
      <c r="E2029" t="s">
        <v>39</v>
      </c>
      <c r="F2029" t="s">
        <v>474</v>
      </c>
      <c r="G2029" t="s">
        <v>475</v>
      </c>
      <c r="H2029" t="s">
        <v>521</v>
      </c>
      <c r="I2029" t="s">
        <v>41</v>
      </c>
      <c r="J2029" t="s">
        <v>1032</v>
      </c>
      <c r="K2029">
        <v>0.39800000000000002</v>
      </c>
      <c r="L2029" t="s">
        <v>461</v>
      </c>
      <c r="O2029" t="s">
        <v>462</v>
      </c>
      <c r="Q2029" t="str">
        <f>IFERROR(VLOOKUP($J$2:$J$12502,Pollutant_mapping!$A$2:$B$9,2, FALSE),"")</f>
        <v>CO2</v>
      </c>
    </row>
    <row r="2030" spans="1:17" hidden="1">
      <c r="A2030" t="s">
        <v>471</v>
      </c>
      <c r="C2030" t="s">
        <v>472</v>
      </c>
      <c r="D2030" t="s">
        <v>872</v>
      </c>
      <c r="E2030" t="s">
        <v>39</v>
      </c>
      <c r="F2030" t="s">
        <v>474</v>
      </c>
      <c r="G2030" t="s">
        <v>475</v>
      </c>
      <c r="H2030" t="s">
        <v>523</v>
      </c>
      <c r="I2030" t="s">
        <v>41</v>
      </c>
      <c r="J2030" t="s">
        <v>1032</v>
      </c>
      <c r="K2030">
        <v>0.39800000000000002</v>
      </c>
      <c r="L2030" t="s">
        <v>461</v>
      </c>
      <c r="O2030" t="s">
        <v>462</v>
      </c>
      <c r="Q2030" t="str">
        <f>IFERROR(VLOOKUP($J$2:$J$12502,Pollutant_mapping!$A$2:$B$9,2, FALSE),"")</f>
        <v>CO2</v>
      </c>
    </row>
    <row r="2031" spans="1:17" hidden="1">
      <c r="A2031" t="s">
        <v>471</v>
      </c>
      <c r="C2031" t="s">
        <v>472</v>
      </c>
      <c r="D2031" t="s">
        <v>873</v>
      </c>
      <c r="E2031" t="s">
        <v>39</v>
      </c>
      <c r="F2031" t="s">
        <v>474</v>
      </c>
      <c r="G2031" t="s">
        <v>475</v>
      </c>
      <c r="H2031" t="s">
        <v>525</v>
      </c>
      <c r="I2031" t="s">
        <v>41</v>
      </c>
      <c r="J2031" t="s">
        <v>1032</v>
      </c>
      <c r="K2031">
        <v>0.39800000000000002</v>
      </c>
      <c r="L2031" t="s">
        <v>461</v>
      </c>
      <c r="O2031" t="s">
        <v>462</v>
      </c>
      <c r="Q2031" t="str">
        <f>IFERROR(VLOOKUP($J$2:$J$12502,Pollutant_mapping!$A$2:$B$9,2, FALSE),"")</f>
        <v>CO2</v>
      </c>
    </row>
    <row r="2032" spans="1:17" hidden="1">
      <c r="A2032" t="s">
        <v>471</v>
      </c>
      <c r="C2032" t="s">
        <v>472</v>
      </c>
      <c r="D2032" t="s">
        <v>874</v>
      </c>
      <c r="E2032" t="s">
        <v>39</v>
      </c>
      <c r="F2032" t="s">
        <v>474</v>
      </c>
      <c r="G2032" t="s">
        <v>475</v>
      </c>
      <c r="H2032" t="s">
        <v>527</v>
      </c>
      <c r="I2032" t="s">
        <v>41</v>
      </c>
      <c r="J2032" t="s">
        <v>1032</v>
      </c>
      <c r="K2032">
        <v>0.39800000000000002</v>
      </c>
      <c r="L2032" t="s">
        <v>461</v>
      </c>
      <c r="O2032" t="s">
        <v>462</v>
      </c>
      <c r="Q2032" t="str">
        <f>IFERROR(VLOOKUP($J$2:$J$12502,Pollutant_mapping!$A$2:$B$9,2, FALSE),"")</f>
        <v>CO2</v>
      </c>
    </row>
    <row r="2033" spans="1:17" hidden="1">
      <c r="A2033" t="s">
        <v>455</v>
      </c>
      <c r="B2033" t="s">
        <v>456</v>
      </c>
      <c r="C2033" t="s">
        <v>457</v>
      </c>
      <c r="D2033" t="s">
        <v>936</v>
      </c>
      <c r="E2033" t="s">
        <v>39</v>
      </c>
      <c r="F2033" t="s">
        <v>459</v>
      </c>
      <c r="G2033" t="s">
        <v>475</v>
      </c>
      <c r="H2033" t="s">
        <v>798</v>
      </c>
      <c r="I2033" t="s">
        <v>41</v>
      </c>
      <c r="J2033" t="s">
        <v>1032</v>
      </c>
      <c r="K2033">
        <v>0.39800000000000002</v>
      </c>
      <c r="L2033" t="s">
        <v>461</v>
      </c>
      <c r="O2033" t="s">
        <v>462</v>
      </c>
      <c r="Q2033" t="str">
        <f>IFERROR(VLOOKUP($J$2:$J$12502,Pollutant_mapping!$A$2:$B$9,2, FALSE),"")</f>
        <v>CO2</v>
      </c>
    </row>
    <row r="2034" spans="1:17" hidden="1">
      <c r="A2034" t="s">
        <v>455</v>
      </c>
      <c r="B2034" t="s">
        <v>456</v>
      </c>
      <c r="C2034" t="s">
        <v>457</v>
      </c>
      <c r="D2034" t="s">
        <v>937</v>
      </c>
      <c r="E2034" t="s">
        <v>39</v>
      </c>
      <c r="F2034" t="s">
        <v>459</v>
      </c>
      <c r="G2034" t="s">
        <v>475</v>
      </c>
      <c r="H2034" t="s">
        <v>800</v>
      </c>
      <c r="I2034" t="s">
        <v>41</v>
      </c>
      <c r="J2034" t="s">
        <v>1032</v>
      </c>
      <c r="K2034">
        <v>0.39800000000000002</v>
      </c>
      <c r="L2034" t="s">
        <v>461</v>
      </c>
      <c r="O2034" t="s">
        <v>462</v>
      </c>
      <c r="Q2034" t="str">
        <f>IFERROR(VLOOKUP($J$2:$J$12502,Pollutant_mapping!$A$2:$B$9,2, FALSE),"")</f>
        <v>CO2</v>
      </c>
    </row>
    <row r="2035" spans="1:17" hidden="1">
      <c r="A2035" t="s">
        <v>455</v>
      </c>
      <c r="B2035" t="s">
        <v>456</v>
      </c>
      <c r="C2035" t="s">
        <v>457</v>
      </c>
      <c r="D2035" t="s">
        <v>938</v>
      </c>
      <c r="E2035" t="s">
        <v>39</v>
      </c>
      <c r="F2035" t="s">
        <v>459</v>
      </c>
      <c r="G2035" t="s">
        <v>475</v>
      </c>
      <c r="H2035" t="s">
        <v>802</v>
      </c>
      <c r="I2035" t="s">
        <v>41</v>
      </c>
      <c r="J2035" t="s">
        <v>1032</v>
      </c>
      <c r="K2035">
        <v>0.39800000000000002</v>
      </c>
      <c r="L2035" t="s">
        <v>461</v>
      </c>
      <c r="O2035" t="s">
        <v>462</v>
      </c>
      <c r="Q2035" t="str">
        <f>IFERROR(VLOOKUP($J$2:$J$12502,Pollutant_mapping!$A$2:$B$9,2, FALSE),"")</f>
        <v>CO2</v>
      </c>
    </row>
    <row r="2036" spans="1:17" hidden="1">
      <c r="A2036" t="s">
        <v>455</v>
      </c>
      <c r="B2036" t="s">
        <v>456</v>
      </c>
      <c r="C2036" t="s">
        <v>457</v>
      </c>
      <c r="D2036" t="s">
        <v>939</v>
      </c>
      <c r="E2036" t="s">
        <v>39</v>
      </c>
      <c r="F2036" t="s">
        <v>459</v>
      </c>
      <c r="G2036" t="s">
        <v>475</v>
      </c>
      <c r="H2036" t="s">
        <v>804</v>
      </c>
      <c r="I2036" t="s">
        <v>41</v>
      </c>
      <c r="J2036" t="s">
        <v>1032</v>
      </c>
      <c r="K2036">
        <v>0.39800000000000002</v>
      </c>
      <c r="L2036" t="s">
        <v>461</v>
      </c>
      <c r="O2036" t="s">
        <v>462</v>
      </c>
      <c r="Q2036" t="str">
        <f>IFERROR(VLOOKUP($J$2:$J$12502,Pollutant_mapping!$A$2:$B$9,2, FALSE),"")</f>
        <v>CO2</v>
      </c>
    </row>
    <row r="2037" spans="1:17" hidden="1">
      <c r="A2037" t="s">
        <v>455</v>
      </c>
      <c r="B2037" t="s">
        <v>456</v>
      </c>
      <c r="C2037" t="s">
        <v>457</v>
      </c>
      <c r="D2037" t="s">
        <v>940</v>
      </c>
      <c r="E2037" t="s">
        <v>39</v>
      </c>
      <c r="F2037" t="s">
        <v>459</v>
      </c>
      <c r="G2037" t="s">
        <v>475</v>
      </c>
      <c r="H2037" t="s">
        <v>806</v>
      </c>
      <c r="I2037" t="s">
        <v>41</v>
      </c>
      <c r="J2037" t="s">
        <v>1032</v>
      </c>
      <c r="K2037">
        <v>0.39800000000000002</v>
      </c>
      <c r="L2037" t="s">
        <v>461</v>
      </c>
      <c r="O2037" t="s">
        <v>462</v>
      </c>
      <c r="Q2037" t="str">
        <f>IFERROR(VLOOKUP($J$2:$J$12502,Pollutant_mapping!$A$2:$B$9,2, FALSE),"")</f>
        <v>CO2</v>
      </c>
    </row>
    <row r="2038" spans="1:17" hidden="1">
      <c r="A2038" t="s">
        <v>455</v>
      </c>
      <c r="B2038" t="s">
        <v>456</v>
      </c>
      <c r="C2038" t="s">
        <v>457</v>
      </c>
      <c r="D2038" t="s">
        <v>944</v>
      </c>
      <c r="E2038" t="s">
        <v>39</v>
      </c>
      <c r="F2038" t="s">
        <v>459</v>
      </c>
      <c r="G2038" t="s">
        <v>475</v>
      </c>
      <c r="H2038" t="s">
        <v>815</v>
      </c>
      <c r="I2038" t="s">
        <v>41</v>
      </c>
      <c r="J2038" t="s">
        <v>1032</v>
      </c>
      <c r="K2038">
        <v>0.39800000000000002</v>
      </c>
      <c r="L2038" t="s">
        <v>461</v>
      </c>
      <c r="O2038" t="s">
        <v>462</v>
      </c>
      <c r="Q2038" t="str">
        <f>IFERROR(VLOOKUP($J$2:$J$12502,Pollutant_mapping!$A$2:$B$9,2, FALSE),"")</f>
        <v>CO2</v>
      </c>
    </row>
    <row r="2039" spans="1:17" hidden="1">
      <c r="A2039" t="s">
        <v>455</v>
      </c>
      <c r="B2039" t="s">
        <v>456</v>
      </c>
      <c r="C2039" t="s">
        <v>457</v>
      </c>
      <c r="D2039" t="s">
        <v>945</v>
      </c>
      <c r="E2039" t="s">
        <v>39</v>
      </c>
      <c r="F2039" t="s">
        <v>459</v>
      </c>
      <c r="G2039" t="s">
        <v>475</v>
      </c>
      <c r="H2039" t="s">
        <v>817</v>
      </c>
      <c r="I2039" t="s">
        <v>41</v>
      </c>
      <c r="J2039" t="s">
        <v>1032</v>
      </c>
      <c r="K2039">
        <v>0.39800000000000002</v>
      </c>
      <c r="L2039" t="s">
        <v>461</v>
      </c>
      <c r="O2039" t="s">
        <v>462</v>
      </c>
      <c r="Q2039" t="str">
        <f>IFERROR(VLOOKUP($J$2:$J$12502,Pollutant_mapping!$A$2:$B$9,2, FALSE),"")</f>
        <v>CO2</v>
      </c>
    </row>
    <row r="2040" spans="1:17" hidden="1">
      <c r="A2040" t="s">
        <v>455</v>
      </c>
      <c r="B2040" t="s">
        <v>456</v>
      </c>
      <c r="C2040" t="s">
        <v>457</v>
      </c>
      <c r="D2040" t="s">
        <v>946</v>
      </c>
      <c r="E2040" t="s">
        <v>39</v>
      </c>
      <c r="F2040" t="s">
        <v>459</v>
      </c>
      <c r="G2040" t="s">
        <v>475</v>
      </c>
      <c r="H2040" t="s">
        <v>819</v>
      </c>
      <c r="I2040" t="s">
        <v>41</v>
      </c>
      <c r="J2040" t="s">
        <v>1032</v>
      </c>
      <c r="K2040">
        <v>0.39800000000000002</v>
      </c>
      <c r="L2040" t="s">
        <v>461</v>
      </c>
      <c r="O2040" t="s">
        <v>462</v>
      </c>
      <c r="Q2040" t="str">
        <f>IFERROR(VLOOKUP($J$2:$J$12502,Pollutant_mapping!$A$2:$B$9,2, FALSE),"")</f>
        <v>CO2</v>
      </c>
    </row>
    <row r="2041" spans="1:17" hidden="1">
      <c r="A2041" t="s">
        <v>455</v>
      </c>
      <c r="B2041" t="s">
        <v>456</v>
      </c>
      <c r="C2041" t="s">
        <v>457</v>
      </c>
      <c r="D2041" t="s">
        <v>947</v>
      </c>
      <c r="E2041" t="s">
        <v>39</v>
      </c>
      <c r="F2041" t="s">
        <v>459</v>
      </c>
      <c r="G2041" t="s">
        <v>475</v>
      </c>
      <c r="H2041" t="s">
        <v>821</v>
      </c>
      <c r="I2041" t="s">
        <v>41</v>
      </c>
      <c r="J2041" t="s">
        <v>1032</v>
      </c>
      <c r="K2041">
        <v>0.39800000000000002</v>
      </c>
      <c r="L2041" t="s">
        <v>461</v>
      </c>
      <c r="O2041" t="s">
        <v>462</v>
      </c>
      <c r="Q2041" t="str">
        <f>IFERROR(VLOOKUP($J$2:$J$12502,Pollutant_mapping!$A$2:$B$9,2, FALSE),"")</f>
        <v>CO2</v>
      </c>
    </row>
    <row r="2042" spans="1:17" hidden="1">
      <c r="A2042" t="s">
        <v>455</v>
      </c>
      <c r="B2042" t="s">
        <v>456</v>
      </c>
      <c r="C2042" t="s">
        <v>457</v>
      </c>
      <c r="D2042" t="s">
        <v>948</v>
      </c>
      <c r="E2042" t="s">
        <v>39</v>
      </c>
      <c r="F2042" t="s">
        <v>459</v>
      </c>
      <c r="G2042" t="s">
        <v>475</v>
      </c>
      <c r="H2042" t="s">
        <v>823</v>
      </c>
      <c r="I2042" t="s">
        <v>41</v>
      </c>
      <c r="J2042" t="s">
        <v>1032</v>
      </c>
      <c r="K2042">
        <v>0.39800000000000002</v>
      </c>
      <c r="L2042" t="s">
        <v>461</v>
      </c>
      <c r="O2042" t="s">
        <v>462</v>
      </c>
      <c r="Q2042" t="str">
        <f>IFERROR(VLOOKUP($J$2:$J$12502,Pollutant_mapping!$A$2:$B$9,2, FALSE),"")</f>
        <v>CO2</v>
      </c>
    </row>
    <row r="2043" spans="1:17" hidden="1">
      <c r="A2043" t="s">
        <v>455</v>
      </c>
      <c r="B2043" t="s">
        <v>456</v>
      </c>
      <c r="C2043" t="s">
        <v>457</v>
      </c>
      <c r="D2043" t="s">
        <v>949</v>
      </c>
      <c r="E2043" t="s">
        <v>39</v>
      </c>
      <c r="F2043" t="s">
        <v>459</v>
      </c>
      <c r="G2043" t="s">
        <v>475</v>
      </c>
      <c r="H2043" t="s">
        <v>825</v>
      </c>
      <c r="I2043" t="s">
        <v>41</v>
      </c>
      <c r="J2043" t="s">
        <v>1032</v>
      </c>
      <c r="K2043">
        <v>0.39800000000000002</v>
      </c>
      <c r="L2043" t="s">
        <v>461</v>
      </c>
      <c r="O2043" t="s">
        <v>462</v>
      </c>
      <c r="Q2043" t="str">
        <f>IFERROR(VLOOKUP($J$2:$J$12502,Pollutant_mapping!$A$2:$B$9,2, FALSE),"")</f>
        <v>CO2</v>
      </c>
    </row>
    <row r="2044" spans="1:17" hidden="1">
      <c r="A2044" t="s">
        <v>455</v>
      </c>
      <c r="B2044" t="s">
        <v>456</v>
      </c>
      <c r="C2044" t="s">
        <v>457</v>
      </c>
      <c r="D2044" t="s">
        <v>950</v>
      </c>
      <c r="E2044" t="s">
        <v>39</v>
      </c>
      <c r="F2044" t="s">
        <v>459</v>
      </c>
      <c r="G2044" t="s">
        <v>475</v>
      </c>
      <c r="H2044" t="s">
        <v>827</v>
      </c>
      <c r="I2044" t="s">
        <v>41</v>
      </c>
      <c r="J2044" t="s">
        <v>1032</v>
      </c>
      <c r="K2044">
        <v>0.39800000000000002</v>
      </c>
      <c r="L2044" t="s">
        <v>461</v>
      </c>
      <c r="O2044" t="s">
        <v>462</v>
      </c>
      <c r="Q2044" t="str">
        <f>IFERROR(VLOOKUP($J$2:$J$12502,Pollutant_mapping!$A$2:$B$9,2, FALSE),"")</f>
        <v>CO2</v>
      </c>
    </row>
    <row r="2045" spans="1:17" hidden="1">
      <c r="A2045" t="s">
        <v>455</v>
      </c>
      <c r="B2045" t="s">
        <v>456</v>
      </c>
      <c r="C2045" t="s">
        <v>457</v>
      </c>
      <c r="D2045" t="s">
        <v>951</v>
      </c>
      <c r="E2045" t="s">
        <v>39</v>
      </c>
      <c r="F2045" t="s">
        <v>459</v>
      </c>
      <c r="G2045" t="s">
        <v>475</v>
      </c>
      <c r="H2045" t="s">
        <v>829</v>
      </c>
      <c r="I2045" t="s">
        <v>41</v>
      </c>
      <c r="J2045" t="s">
        <v>1032</v>
      </c>
      <c r="K2045">
        <v>0.39800000000000002</v>
      </c>
      <c r="L2045" t="s">
        <v>461</v>
      </c>
      <c r="O2045" t="s">
        <v>462</v>
      </c>
      <c r="Q2045" t="str">
        <f>IFERROR(VLOOKUP($J$2:$J$12502,Pollutant_mapping!$A$2:$B$9,2, FALSE),"")</f>
        <v>CO2</v>
      </c>
    </row>
    <row r="2046" spans="1:17" hidden="1">
      <c r="A2046" t="s">
        <v>455</v>
      </c>
      <c r="B2046" t="s">
        <v>456</v>
      </c>
      <c r="C2046" t="s">
        <v>457</v>
      </c>
      <c r="D2046" t="s">
        <v>952</v>
      </c>
      <c r="E2046" t="s">
        <v>39</v>
      </c>
      <c r="F2046" t="s">
        <v>459</v>
      </c>
      <c r="G2046" t="s">
        <v>475</v>
      </c>
      <c r="H2046" t="s">
        <v>831</v>
      </c>
      <c r="I2046" t="s">
        <v>41</v>
      </c>
      <c r="J2046" t="s">
        <v>1032</v>
      </c>
      <c r="K2046">
        <v>0.39800000000000002</v>
      </c>
      <c r="L2046" t="s">
        <v>461</v>
      </c>
      <c r="O2046" t="s">
        <v>462</v>
      </c>
      <c r="Q2046" t="str">
        <f>IFERROR(VLOOKUP($J$2:$J$12502,Pollutant_mapping!$A$2:$B$9,2, FALSE),"")</f>
        <v>CO2</v>
      </c>
    </row>
    <row r="2047" spans="1:17" hidden="1">
      <c r="A2047" t="s">
        <v>455</v>
      </c>
      <c r="B2047" t="s">
        <v>456</v>
      </c>
      <c r="C2047" t="s">
        <v>457</v>
      </c>
      <c r="D2047" t="s">
        <v>953</v>
      </c>
      <c r="E2047" t="s">
        <v>39</v>
      </c>
      <c r="F2047" t="s">
        <v>459</v>
      </c>
      <c r="G2047" t="s">
        <v>475</v>
      </c>
      <c r="H2047" t="s">
        <v>833</v>
      </c>
      <c r="I2047" t="s">
        <v>41</v>
      </c>
      <c r="J2047" t="s">
        <v>1032</v>
      </c>
      <c r="K2047">
        <v>0.39800000000000002</v>
      </c>
      <c r="L2047" t="s">
        <v>461</v>
      </c>
      <c r="O2047" t="s">
        <v>462</v>
      </c>
      <c r="Q2047" t="str">
        <f>IFERROR(VLOOKUP($J$2:$J$12502,Pollutant_mapping!$A$2:$B$9,2, FALSE),"")</f>
        <v>CO2</v>
      </c>
    </row>
    <row r="2048" spans="1:17" hidden="1">
      <c r="A2048" t="s">
        <v>455</v>
      </c>
      <c r="B2048" t="s">
        <v>456</v>
      </c>
      <c r="C2048" t="s">
        <v>457</v>
      </c>
      <c r="D2048" t="s">
        <v>954</v>
      </c>
      <c r="E2048" t="s">
        <v>39</v>
      </c>
      <c r="F2048" t="s">
        <v>459</v>
      </c>
      <c r="G2048" t="s">
        <v>562</v>
      </c>
      <c r="H2048" t="s">
        <v>955</v>
      </c>
      <c r="I2048" t="s">
        <v>41</v>
      </c>
      <c r="J2048" t="s">
        <v>1032</v>
      </c>
      <c r="K2048">
        <v>0.39800000000000002</v>
      </c>
      <c r="L2048" t="s">
        <v>461</v>
      </c>
      <c r="O2048" t="s">
        <v>462</v>
      </c>
      <c r="Q2048" t="str">
        <f>IFERROR(VLOOKUP($J$2:$J$12502,Pollutant_mapping!$A$2:$B$9,2, FALSE),"")</f>
        <v>CO2</v>
      </c>
    </row>
    <row r="2049" spans="1:17" hidden="1">
      <c r="A2049" t="s">
        <v>455</v>
      </c>
      <c r="B2049" t="s">
        <v>456</v>
      </c>
      <c r="C2049" t="s">
        <v>457</v>
      </c>
      <c r="D2049" t="s">
        <v>956</v>
      </c>
      <c r="E2049" t="s">
        <v>39</v>
      </c>
      <c r="F2049" t="s">
        <v>459</v>
      </c>
      <c r="G2049" t="s">
        <v>496</v>
      </c>
      <c r="H2049" t="s">
        <v>957</v>
      </c>
      <c r="I2049" t="s">
        <v>41</v>
      </c>
      <c r="J2049" t="s">
        <v>1032</v>
      </c>
      <c r="K2049">
        <v>0.39800000000000002</v>
      </c>
      <c r="L2049" t="s">
        <v>461</v>
      </c>
      <c r="O2049" t="s">
        <v>462</v>
      </c>
      <c r="Q2049" t="str">
        <f>IFERROR(VLOOKUP($J$2:$J$12502,Pollutant_mapping!$A$2:$B$9,2, FALSE),"")</f>
        <v>CO2</v>
      </c>
    </row>
    <row r="2050" spans="1:17" hidden="1">
      <c r="A2050" t="s">
        <v>455</v>
      </c>
      <c r="B2050" t="s">
        <v>456</v>
      </c>
      <c r="C2050" t="s">
        <v>457</v>
      </c>
      <c r="D2050" t="s">
        <v>958</v>
      </c>
      <c r="E2050" t="s">
        <v>39</v>
      </c>
      <c r="F2050" t="s">
        <v>459</v>
      </c>
      <c r="G2050" t="s">
        <v>496</v>
      </c>
      <c r="H2050" t="s">
        <v>959</v>
      </c>
      <c r="I2050" t="s">
        <v>41</v>
      </c>
      <c r="J2050" t="s">
        <v>1032</v>
      </c>
      <c r="K2050">
        <v>0.39800000000000002</v>
      </c>
      <c r="L2050" t="s">
        <v>461</v>
      </c>
      <c r="O2050" t="s">
        <v>462</v>
      </c>
      <c r="Q2050" t="str">
        <f>IFERROR(VLOOKUP($J$2:$J$12502,Pollutant_mapping!$A$2:$B$9,2, FALSE),"")</f>
        <v>CO2</v>
      </c>
    </row>
    <row r="2051" spans="1:17" hidden="1">
      <c r="A2051" t="s">
        <v>455</v>
      </c>
      <c r="B2051" t="s">
        <v>456</v>
      </c>
      <c r="C2051" t="s">
        <v>457</v>
      </c>
      <c r="D2051" t="s">
        <v>960</v>
      </c>
      <c r="E2051" t="s">
        <v>39</v>
      </c>
      <c r="F2051" t="s">
        <v>459</v>
      </c>
      <c r="G2051" t="s">
        <v>496</v>
      </c>
      <c r="H2051" t="s">
        <v>961</v>
      </c>
      <c r="I2051" t="s">
        <v>41</v>
      </c>
      <c r="J2051" t="s">
        <v>1032</v>
      </c>
      <c r="K2051">
        <v>0.39800000000000002</v>
      </c>
      <c r="L2051" t="s">
        <v>461</v>
      </c>
      <c r="O2051" t="s">
        <v>462</v>
      </c>
      <c r="Q2051" t="str">
        <f>IFERROR(VLOOKUP($J$2:$J$12502,Pollutant_mapping!$A$2:$B$9,2, FALSE),"")</f>
        <v>CO2</v>
      </c>
    </row>
    <row r="2052" spans="1:17" hidden="1">
      <c r="A2052" t="s">
        <v>455</v>
      </c>
      <c r="B2052" t="s">
        <v>456</v>
      </c>
      <c r="C2052" t="s">
        <v>457</v>
      </c>
      <c r="D2052" t="s">
        <v>965</v>
      </c>
      <c r="E2052" t="s">
        <v>39</v>
      </c>
      <c r="F2052" t="s">
        <v>459</v>
      </c>
      <c r="G2052" t="s">
        <v>297</v>
      </c>
      <c r="H2052" t="s">
        <v>470</v>
      </c>
      <c r="I2052" t="s">
        <v>41</v>
      </c>
      <c r="J2052" t="s">
        <v>1032</v>
      </c>
      <c r="K2052">
        <v>0.39800000000000002</v>
      </c>
      <c r="L2052" t="s">
        <v>461</v>
      </c>
      <c r="O2052" t="s">
        <v>462</v>
      </c>
      <c r="Q2052" t="str">
        <f>IFERROR(VLOOKUP($J$2:$J$12502,Pollutant_mapping!$A$2:$B$9,2, FALSE),"")</f>
        <v>CO2</v>
      </c>
    </row>
    <row r="2053" spans="1:17" hidden="1">
      <c r="A2053" t="s">
        <v>455</v>
      </c>
      <c r="B2053" t="s">
        <v>456</v>
      </c>
      <c r="C2053" t="s">
        <v>457</v>
      </c>
      <c r="D2053" t="s">
        <v>966</v>
      </c>
      <c r="E2053" t="s">
        <v>39</v>
      </c>
      <c r="F2053" t="s">
        <v>459</v>
      </c>
      <c r="G2053" t="s">
        <v>297</v>
      </c>
      <c r="H2053" t="s">
        <v>967</v>
      </c>
      <c r="I2053" t="s">
        <v>41</v>
      </c>
      <c r="J2053" t="s">
        <v>1032</v>
      </c>
      <c r="K2053">
        <v>0.39800000000000002</v>
      </c>
      <c r="L2053" t="s">
        <v>461</v>
      </c>
      <c r="O2053" t="s">
        <v>462</v>
      </c>
      <c r="Q2053" t="str">
        <f>IFERROR(VLOOKUP($J$2:$J$12502,Pollutant_mapping!$A$2:$B$9,2, FALSE),"")</f>
        <v>CO2</v>
      </c>
    </row>
    <row r="2054" spans="1:17" hidden="1">
      <c r="A2054" t="s">
        <v>455</v>
      </c>
      <c r="B2054" t="s">
        <v>456</v>
      </c>
      <c r="C2054" t="s">
        <v>457</v>
      </c>
      <c r="D2054" t="s">
        <v>968</v>
      </c>
      <c r="E2054" t="s">
        <v>39</v>
      </c>
      <c r="F2054" t="s">
        <v>459</v>
      </c>
      <c r="G2054" t="s">
        <v>297</v>
      </c>
      <c r="H2054" t="s">
        <v>969</v>
      </c>
      <c r="I2054" t="s">
        <v>41</v>
      </c>
      <c r="J2054" t="s">
        <v>1032</v>
      </c>
      <c r="K2054">
        <v>0.39800000000000002</v>
      </c>
      <c r="L2054" t="s">
        <v>461</v>
      </c>
      <c r="O2054" t="s">
        <v>462</v>
      </c>
      <c r="Q2054" t="str">
        <f>IFERROR(VLOOKUP($J$2:$J$12502,Pollutant_mapping!$A$2:$B$9,2, FALSE),"")</f>
        <v>CO2</v>
      </c>
    </row>
    <row r="2055" spans="1:17" hidden="1">
      <c r="A2055" t="s">
        <v>471</v>
      </c>
      <c r="C2055" t="s">
        <v>472</v>
      </c>
      <c r="D2055" t="s">
        <v>862</v>
      </c>
      <c r="E2055" t="s">
        <v>39</v>
      </c>
      <c r="F2055" t="s">
        <v>474</v>
      </c>
      <c r="G2055" t="s">
        <v>496</v>
      </c>
      <c r="H2055" t="s">
        <v>577</v>
      </c>
      <c r="I2055" t="s">
        <v>41</v>
      </c>
      <c r="J2055" t="s">
        <v>1032</v>
      </c>
      <c r="K2055">
        <v>0.39800000000000002</v>
      </c>
      <c r="L2055" t="s">
        <v>461</v>
      </c>
      <c r="O2055" t="s">
        <v>462</v>
      </c>
      <c r="Q2055" t="str">
        <f>IFERROR(VLOOKUP($J$2:$J$12502,Pollutant_mapping!$A$2:$B$9,2, FALSE),"")</f>
        <v>CO2</v>
      </c>
    </row>
    <row r="2056" spans="1:17" hidden="1">
      <c r="A2056" t="s">
        <v>471</v>
      </c>
      <c r="C2056" t="s">
        <v>472</v>
      </c>
      <c r="D2056" t="s">
        <v>863</v>
      </c>
      <c r="E2056" t="s">
        <v>39</v>
      </c>
      <c r="F2056" t="s">
        <v>474</v>
      </c>
      <c r="G2056" t="s">
        <v>496</v>
      </c>
      <c r="H2056" t="s">
        <v>579</v>
      </c>
      <c r="I2056" t="s">
        <v>41</v>
      </c>
      <c r="J2056" t="s">
        <v>1032</v>
      </c>
      <c r="K2056">
        <v>0.39800000000000002</v>
      </c>
      <c r="L2056" t="s">
        <v>461</v>
      </c>
      <c r="O2056" t="s">
        <v>462</v>
      </c>
      <c r="Q2056" t="str">
        <f>IFERROR(VLOOKUP($J$2:$J$12502,Pollutant_mapping!$A$2:$B$9,2, FALSE),"")</f>
        <v>CO2</v>
      </c>
    </row>
    <row r="2057" spans="1:17" hidden="1">
      <c r="A2057" t="s">
        <v>471</v>
      </c>
      <c r="C2057" t="s">
        <v>472</v>
      </c>
      <c r="D2057" t="s">
        <v>864</v>
      </c>
      <c r="E2057" t="s">
        <v>39</v>
      </c>
      <c r="F2057" t="s">
        <v>474</v>
      </c>
      <c r="G2057" t="s">
        <v>496</v>
      </c>
      <c r="H2057" t="s">
        <v>581</v>
      </c>
      <c r="I2057" t="s">
        <v>41</v>
      </c>
      <c r="J2057" t="s">
        <v>1032</v>
      </c>
      <c r="K2057">
        <v>0.39800000000000002</v>
      </c>
      <c r="L2057" t="s">
        <v>461</v>
      </c>
      <c r="O2057" t="s">
        <v>462</v>
      </c>
      <c r="Q2057" t="str">
        <f>IFERROR(VLOOKUP($J$2:$J$12502,Pollutant_mapping!$A$2:$B$9,2, FALSE),"")</f>
        <v>CO2</v>
      </c>
    </row>
    <row r="2058" spans="1:17" hidden="1">
      <c r="A2058" t="s">
        <v>471</v>
      </c>
      <c r="C2058" t="s">
        <v>472</v>
      </c>
      <c r="D2058" t="s">
        <v>865</v>
      </c>
      <c r="E2058" t="s">
        <v>39</v>
      </c>
      <c r="F2058" t="s">
        <v>474</v>
      </c>
      <c r="G2058" t="s">
        <v>496</v>
      </c>
      <c r="H2058" t="s">
        <v>583</v>
      </c>
      <c r="I2058" t="s">
        <v>41</v>
      </c>
      <c r="J2058" t="s">
        <v>1032</v>
      </c>
      <c r="K2058">
        <v>0.39800000000000002</v>
      </c>
      <c r="L2058" t="s">
        <v>461</v>
      </c>
      <c r="O2058" t="s">
        <v>462</v>
      </c>
      <c r="Q2058" t="str">
        <f>IFERROR(VLOOKUP($J$2:$J$12502,Pollutant_mapping!$A$2:$B$9,2, FALSE),"")</f>
        <v>CO2</v>
      </c>
    </row>
    <row r="2059" spans="1:17" hidden="1">
      <c r="A2059" t="s">
        <v>471</v>
      </c>
      <c r="C2059" t="s">
        <v>472</v>
      </c>
      <c r="D2059" t="s">
        <v>866</v>
      </c>
      <c r="E2059" t="s">
        <v>39</v>
      </c>
      <c r="F2059" t="s">
        <v>474</v>
      </c>
      <c r="G2059" t="s">
        <v>496</v>
      </c>
      <c r="H2059" t="s">
        <v>585</v>
      </c>
      <c r="I2059" t="s">
        <v>41</v>
      </c>
      <c r="J2059" t="s">
        <v>1032</v>
      </c>
      <c r="K2059">
        <v>0.39800000000000002</v>
      </c>
      <c r="L2059" t="s">
        <v>461</v>
      </c>
      <c r="O2059" t="s">
        <v>462</v>
      </c>
      <c r="Q2059" t="str">
        <f>IFERROR(VLOOKUP($J$2:$J$12502,Pollutant_mapping!$A$2:$B$9,2, FALSE),"")</f>
        <v>CO2</v>
      </c>
    </row>
    <row r="2060" spans="1:17" hidden="1">
      <c r="A2060" t="s">
        <v>455</v>
      </c>
      <c r="B2060" t="s">
        <v>456</v>
      </c>
      <c r="C2060" t="s">
        <v>457</v>
      </c>
      <c r="D2060" t="s">
        <v>983</v>
      </c>
      <c r="E2060" t="s">
        <v>39</v>
      </c>
      <c r="F2060" t="s">
        <v>459</v>
      </c>
      <c r="G2060" t="s">
        <v>496</v>
      </c>
      <c r="H2060" t="s">
        <v>593</v>
      </c>
      <c r="I2060" t="s">
        <v>41</v>
      </c>
      <c r="J2060" t="s">
        <v>1032</v>
      </c>
      <c r="K2060">
        <v>0.39800000000000002</v>
      </c>
      <c r="L2060" t="s">
        <v>461</v>
      </c>
      <c r="O2060" t="s">
        <v>462</v>
      </c>
      <c r="Q2060" t="str">
        <f>IFERROR(VLOOKUP($J$2:$J$12502,Pollutant_mapping!$A$2:$B$9,2, FALSE),"")</f>
        <v>CO2</v>
      </c>
    </row>
    <row r="2061" spans="1:17" hidden="1">
      <c r="A2061" t="s">
        <v>455</v>
      </c>
      <c r="B2061" t="s">
        <v>456</v>
      </c>
      <c r="C2061" t="s">
        <v>457</v>
      </c>
      <c r="D2061" t="s">
        <v>984</v>
      </c>
      <c r="E2061" t="s">
        <v>39</v>
      </c>
      <c r="F2061" t="s">
        <v>459</v>
      </c>
      <c r="G2061" t="s">
        <v>496</v>
      </c>
      <c r="H2061" t="s">
        <v>595</v>
      </c>
      <c r="I2061" t="s">
        <v>41</v>
      </c>
      <c r="J2061" t="s">
        <v>1032</v>
      </c>
      <c r="K2061">
        <v>0.39800000000000002</v>
      </c>
      <c r="L2061" t="s">
        <v>461</v>
      </c>
      <c r="O2061" t="s">
        <v>462</v>
      </c>
      <c r="Q2061" t="str">
        <f>IFERROR(VLOOKUP($J$2:$J$12502,Pollutant_mapping!$A$2:$B$9,2, FALSE),"")</f>
        <v>CO2</v>
      </c>
    </row>
    <row r="2062" spans="1:17" hidden="1">
      <c r="A2062" t="s">
        <v>455</v>
      </c>
      <c r="B2062" t="s">
        <v>456</v>
      </c>
      <c r="C2062" t="s">
        <v>457</v>
      </c>
      <c r="D2062" t="s">
        <v>985</v>
      </c>
      <c r="E2062" t="s">
        <v>39</v>
      </c>
      <c r="F2062" t="s">
        <v>459</v>
      </c>
      <c r="G2062" t="s">
        <v>496</v>
      </c>
      <c r="H2062" t="s">
        <v>597</v>
      </c>
      <c r="I2062" t="s">
        <v>41</v>
      </c>
      <c r="J2062" t="s">
        <v>1032</v>
      </c>
      <c r="K2062">
        <v>0.39800000000000002</v>
      </c>
      <c r="L2062" t="s">
        <v>461</v>
      </c>
      <c r="O2062" t="s">
        <v>462</v>
      </c>
      <c r="Q2062" t="str">
        <f>IFERROR(VLOOKUP($J$2:$J$12502,Pollutant_mapping!$A$2:$B$9,2, FALSE),"")</f>
        <v>CO2</v>
      </c>
    </row>
    <row r="2063" spans="1:17" hidden="1">
      <c r="A2063" t="s">
        <v>455</v>
      </c>
      <c r="B2063" t="s">
        <v>456</v>
      </c>
      <c r="C2063" t="s">
        <v>457</v>
      </c>
      <c r="D2063" t="s">
        <v>986</v>
      </c>
      <c r="E2063" t="s">
        <v>39</v>
      </c>
      <c r="F2063" t="s">
        <v>459</v>
      </c>
      <c r="G2063" t="s">
        <v>496</v>
      </c>
      <c r="H2063" t="s">
        <v>599</v>
      </c>
      <c r="I2063" t="s">
        <v>41</v>
      </c>
      <c r="J2063" t="s">
        <v>1032</v>
      </c>
      <c r="K2063">
        <v>0.39800000000000002</v>
      </c>
      <c r="L2063" t="s">
        <v>461</v>
      </c>
      <c r="O2063" t="s">
        <v>462</v>
      </c>
      <c r="Q2063" t="str">
        <f>IFERROR(VLOOKUP($J$2:$J$12502,Pollutant_mapping!$A$2:$B$9,2, FALSE),"")</f>
        <v>CO2</v>
      </c>
    </row>
    <row r="2064" spans="1:17" hidden="1">
      <c r="A2064" t="s">
        <v>455</v>
      </c>
      <c r="B2064" t="s">
        <v>456</v>
      </c>
      <c r="C2064" t="s">
        <v>457</v>
      </c>
      <c r="D2064" t="s">
        <v>987</v>
      </c>
      <c r="E2064" t="s">
        <v>39</v>
      </c>
      <c r="F2064" t="s">
        <v>459</v>
      </c>
      <c r="G2064" t="s">
        <v>496</v>
      </c>
      <c r="H2064" t="s">
        <v>601</v>
      </c>
      <c r="I2064" t="s">
        <v>41</v>
      </c>
      <c r="J2064" t="s">
        <v>1032</v>
      </c>
      <c r="K2064">
        <v>0.39800000000000002</v>
      </c>
      <c r="L2064" t="s">
        <v>461</v>
      </c>
      <c r="O2064" t="s">
        <v>462</v>
      </c>
      <c r="Q2064" t="str">
        <f>IFERROR(VLOOKUP($J$2:$J$12502,Pollutant_mapping!$A$2:$B$9,2, FALSE),"")</f>
        <v>CO2</v>
      </c>
    </row>
    <row r="2065" spans="1:17" hidden="1">
      <c r="A2065" t="s">
        <v>455</v>
      </c>
      <c r="B2065" t="s">
        <v>456</v>
      </c>
      <c r="C2065" t="s">
        <v>457</v>
      </c>
      <c r="D2065" t="s">
        <v>996</v>
      </c>
      <c r="E2065" t="s">
        <v>39</v>
      </c>
      <c r="F2065" t="s">
        <v>459</v>
      </c>
      <c r="G2065" t="s">
        <v>496</v>
      </c>
      <c r="H2065" t="s">
        <v>609</v>
      </c>
      <c r="I2065" t="s">
        <v>41</v>
      </c>
      <c r="J2065" t="s">
        <v>1032</v>
      </c>
      <c r="K2065">
        <v>0.39800000000000002</v>
      </c>
      <c r="L2065" t="s">
        <v>461</v>
      </c>
      <c r="O2065" t="s">
        <v>462</v>
      </c>
      <c r="Q2065" t="str">
        <f>IFERROR(VLOOKUP($J$2:$J$12502,Pollutant_mapping!$A$2:$B$9,2, FALSE),"")</f>
        <v>CO2</v>
      </c>
    </row>
    <row r="2066" spans="1:17" hidden="1">
      <c r="A2066" t="s">
        <v>455</v>
      </c>
      <c r="B2066" t="s">
        <v>456</v>
      </c>
      <c r="C2066" t="s">
        <v>457</v>
      </c>
      <c r="D2066" t="s">
        <v>997</v>
      </c>
      <c r="E2066" t="s">
        <v>39</v>
      </c>
      <c r="F2066" t="s">
        <v>459</v>
      </c>
      <c r="G2066" t="s">
        <v>496</v>
      </c>
      <c r="H2066" t="s">
        <v>611</v>
      </c>
      <c r="I2066" t="s">
        <v>41</v>
      </c>
      <c r="J2066" t="s">
        <v>1032</v>
      </c>
      <c r="K2066">
        <v>0.39800000000000002</v>
      </c>
      <c r="L2066" t="s">
        <v>461</v>
      </c>
      <c r="O2066" t="s">
        <v>462</v>
      </c>
      <c r="Q2066" t="str">
        <f>IFERROR(VLOOKUP($J$2:$J$12502,Pollutant_mapping!$A$2:$B$9,2, FALSE),"")</f>
        <v>CO2</v>
      </c>
    </row>
    <row r="2067" spans="1:17" hidden="1">
      <c r="A2067" t="s">
        <v>455</v>
      </c>
      <c r="B2067" t="s">
        <v>456</v>
      </c>
      <c r="C2067" t="s">
        <v>457</v>
      </c>
      <c r="D2067" t="s">
        <v>998</v>
      </c>
      <c r="E2067" t="s">
        <v>39</v>
      </c>
      <c r="F2067" t="s">
        <v>459</v>
      </c>
      <c r="G2067" t="s">
        <v>496</v>
      </c>
      <c r="H2067" t="s">
        <v>613</v>
      </c>
      <c r="I2067" t="s">
        <v>41</v>
      </c>
      <c r="J2067" t="s">
        <v>1032</v>
      </c>
      <c r="K2067">
        <v>0.39800000000000002</v>
      </c>
      <c r="L2067" t="s">
        <v>461</v>
      </c>
      <c r="O2067" t="s">
        <v>462</v>
      </c>
      <c r="Q2067" t="str">
        <f>IFERROR(VLOOKUP($J$2:$J$12502,Pollutant_mapping!$A$2:$B$9,2, FALSE),"")</f>
        <v>CO2</v>
      </c>
    </row>
    <row r="2068" spans="1:17" hidden="1">
      <c r="A2068" t="s">
        <v>455</v>
      </c>
      <c r="B2068" t="s">
        <v>456</v>
      </c>
      <c r="C2068" t="s">
        <v>457</v>
      </c>
      <c r="D2068" t="s">
        <v>999</v>
      </c>
      <c r="E2068" t="s">
        <v>39</v>
      </c>
      <c r="F2068" t="s">
        <v>459</v>
      </c>
      <c r="G2068" t="s">
        <v>496</v>
      </c>
      <c r="H2068" t="s">
        <v>615</v>
      </c>
      <c r="I2068" t="s">
        <v>41</v>
      </c>
      <c r="J2068" t="s">
        <v>1032</v>
      </c>
      <c r="K2068">
        <v>0.39800000000000002</v>
      </c>
      <c r="L2068" t="s">
        <v>461</v>
      </c>
      <c r="O2068" t="s">
        <v>462</v>
      </c>
      <c r="Q2068" t="str">
        <f>IFERROR(VLOOKUP($J$2:$J$12502,Pollutant_mapping!$A$2:$B$9,2, FALSE),"")</f>
        <v>CO2</v>
      </c>
    </row>
    <row r="2069" spans="1:17" hidden="1">
      <c r="A2069" t="s">
        <v>455</v>
      </c>
      <c r="B2069" t="s">
        <v>456</v>
      </c>
      <c r="C2069" t="s">
        <v>457</v>
      </c>
      <c r="D2069" t="s">
        <v>1000</v>
      </c>
      <c r="E2069" t="s">
        <v>39</v>
      </c>
      <c r="F2069" t="s">
        <v>459</v>
      </c>
      <c r="G2069" t="s">
        <v>496</v>
      </c>
      <c r="H2069" t="s">
        <v>617</v>
      </c>
      <c r="I2069" t="s">
        <v>41</v>
      </c>
      <c r="J2069" t="s">
        <v>1032</v>
      </c>
      <c r="K2069">
        <v>0.39800000000000002</v>
      </c>
      <c r="L2069" t="s">
        <v>461</v>
      </c>
      <c r="O2069" t="s">
        <v>462</v>
      </c>
      <c r="Q2069" t="str">
        <f>IFERROR(VLOOKUP($J$2:$J$12502,Pollutant_mapping!$A$2:$B$9,2, FALSE),"")</f>
        <v>CO2</v>
      </c>
    </row>
    <row r="2070" spans="1:17" hidden="1">
      <c r="A2070" t="s">
        <v>455</v>
      </c>
      <c r="B2070" t="s">
        <v>456</v>
      </c>
      <c r="C2070" t="s">
        <v>457</v>
      </c>
      <c r="D2070" t="s">
        <v>1003</v>
      </c>
      <c r="E2070" t="s">
        <v>39</v>
      </c>
      <c r="F2070" t="s">
        <v>459</v>
      </c>
      <c r="G2070" t="s">
        <v>496</v>
      </c>
      <c r="H2070" t="s">
        <v>619</v>
      </c>
      <c r="I2070" t="s">
        <v>41</v>
      </c>
      <c r="J2070" t="s">
        <v>1032</v>
      </c>
      <c r="K2070">
        <v>0.39800000000000002</v>
      </c>
      <c r="L2070" t="s">
        <v>461</v>
      </c>
      <c r="O2070" t="s">
        <v>462</v>
      </c>
      <c r="Q2070" t="str">
        <f>IFERROR(VLOOKUP($J$2:$J$12502,Pollutant_mapping!$A$2:$B$9,2, FALSE),"")</f>
        <v>CO2</v>
      </c>
    </row>
    <row r="2071" spans="1:17" hidden="1">
      <c r="A2071" t="s">
        <v>455</v>
      </c>
      <c r="B2071" t="s">
        <v>456</v>
      </c>
      <c r="C2071" t="s">
        <v>457</v>
      </c>
      <c r="D2071" t="s">
        <v>1004</v>
      </c>
      <c r="E2071" t="s">
        <v>39</v>
      </c>
      <c r="F2071" t="s">
        <v>459</v>
      </c>
      <c r="G2071" t="s">
        <v>496</v>
      </c>
      <c r="H2071" t="s">
        <v>621</v>
      </c>
      <c r="I2071" t="s">
        <v>41</v>
      </c>
      <c r="J2071" t="s">
        <v>1032</v>
      </c>
      <c r="K2071">
        <v>0.39800000000000002</v>
      </c>
      <c r="L2071" t="s">
        <v>461</v>
      </c>
      <c r="O2071" t="s">
        <v>462</v>
      </c>
      <c r="Q2071" t="str">
        <f>IFERROR(VLOOKUP($J$2:$J$12502,Pollutant_mapping!$A$2:$B$9,2, FALSE),"")</f>
        <v>CO2</v>
      </c>
    </row>
    <row r="2072" spans="1:17" hidden="1">
      <c r="A2072" t="s">
        <v>455</v>
      </c>
      <c r="B2072" t="s">
        <v>456</v>
      </c>
      <c r="C2072" t="s">
        <v>457</v>
      </c>
      <c r="D2072" t="s">
        <v>1005</v>
      </c>
      <c r="E2072" t="s">
        <v>39</v>
      </c>
      <c r="F2072" t="s">
        <v>459</v>
      </c>
      <c r="G2072" t="s">
        <v>496</v>
      </c>
      <c r="H2072" t="s">
        <v>623</v>
      </c>
      <c r="I2072" t="s">
        <v>41</v>
      </c>
      <c r="J2072" t="s">
        <v>1032</v>
      </c>
      <c r="K2072">
        <v>0.39800000000000002</v>
      </c>
      <c r="L2072" t="s">
        <v>461</v>
      </c>
      <c r="O2072" t="s">
        <v>462</v>
      </c>
      <c r="Q2072" t="str">
        <f>IFERROR(VLOOKUP($J$2:$J$12502,Pollutant_mapping!$A$2:$B$9,2, FALSE),"")</f>
        <v>CO2</v>
      </c>
    </row>
    <row r="2073" spans="1:17" hidden="1">
      <c r="A2073" t="s">
        <v>455</v>
      </c>
      <c r="B2073" t="s">
        <v>456</v>
      </c>
      <c r="C2073" t="s">
        <v>457</v>
      </c>
      <c r="D2073" t="s">
        <v>1006</v>
      </c>
      <c r="E2073" t="s">
        <v>39</v>
      </c>
      <c r="F2073" t="s">
        <v>459</v>
      </c>
      <c r="G2073" t="s">
        <v>496</v>
      </c>
      <c r="H2073" t="s">
        <v>625</v>
      </c>
      <c r="I2073" t="s">
        <v>41</v>
      </c>
      <c r="J2073" t="s">
        <v>1032</v>
      </c>
      <c r="K2073">
        <v>0.39800000000000002</v>
      </c>
      <c r="L2073" t="s">
        <v>461</v>
      </c>
      <c r="O2073" t="s">
        <v>462</v>
      </c>
      <c r="Q2073" t="str">
        <f>IFERROR(VLOOKUP($J$2:$J$12502,Pollutant_mapping!$A$2:$B$9,2, FALSE),"")</f>
        <v>CO2</v>
      </c>
    </row>
    <row r="2074" spans="1:17" hidden="1">
      <c r="A2074" t="s">
        <v>455</v>
      </c>
      <c r="B2074" t="s">
        <v>456</v>
      </c>
      <c r="C2074" t="s">
        <v>457</v>
      </c>
      <c r="D2074" t="s">
        <v>1007</v>
      </c>
      <c r="E2074" t="s">
        <v>39</v>
      </c>
      <c r="F2074" t="s">
        <v>459</v>
      </c>
      <c r="G2074" t="s">
        <v>496</v>
      </c>
      <c r="H2074" t="s">
        <v>627</v>
      </c>
      <c r="I2074" t="s">
        <v>41</v>
      </c>
      <c r="J2074" t="s">
        <v>1032</v>
      </c>
      <c r="K2074">
        <v>0.39800000000000002</v>
      </c>
      <c r="L2074" t="s">
        <v>461</v>
      </c>
      <c r="O2074" t="s">
        <v>462</v>
      </c>
      <c r="Q2074" t="str">
        <f>IFERROR(VLOOKUP($J$2:$J$12502,Pollutant_mapping!$A$2:$B$9,2, FALSE),"")</f>
        <v>CO2</v>
      </c>
    </row>
    <row r="2075" spans="1:17" hidden="1">
      <c r="A2075" t="s">
        <v>455</v>
      </c>
      <c r="B2075" t="s">
        <v>456</v>
      </c>
      <c r="C2075" t="s">
        <v>457</v>
      </c>
      <c r="D2075" t="s">
        <v>1015</v>
      </c>
      <c r="E2075" t="s">
        <v>39</v>
      </c>
      <c r="F2075" t="s">
        <v>459</v>
      </c>
      <c r="G2075" t="s">
        <v>496</v>
      </c>
      <c r="H2075" t="s">
        <v>635</v>
      </c>
      <c r="I2075" t="s">
        <v>41</v>
      </c>
      <c r="J2075" t="s">
        <v>1032</v>
      </c>
      <c r="K2075">
        <v>0.39800000000000002</v>
      </c>
      <c r="L2075" t="s">
        <v>461</v>
      </c>
      <c r="O2075" t="s">
        <v>462</v>
      </c>
      <c r="Q2075" t="str">
        <f>IFERROR(VLOOKUP($J$2:$J$12502,Pollutant_mapping!$A$2:$B$9,2, FALSE),"")</f>
        <v>CO2</v>
      </c>
    </row>
    <row r="2076" spans="1:17" hidden="1">
      <c r="A2076" t="s">
        <v>455</v>
      </c>
      <c r="B2076" t="s">
        <v>456</v>
      </c>
      <c r="C2076" t="s">
        <v>457</v>
      </c>
      <c r="D2076" t="s">
        <v>1016</v>
      </c>
      <c r="E2076" t="s">
        <v>39</v>
      </c>
      <c r="F2076" t="s">
        <v>459</v>
      </c>
      <c r="G2076" t="s">
        <v>496</v>
      </c>
      <c r="H2076" t="s">
        <v>637</v>
      </c>
      <c r="I2076" t="s">
        <v>41</v>
      </c>
      <c r="J2076" t="s">
        <v>1032</v>
      </c>
      <c r="K2076">
        <v>0.39800000000000002</v>
      </c>
      <c r="L2076" t="s">
        <v>461</v>
      </c>
      <c r="O2076" t="s">
        <v>462</v>
      </c>
      <c r="Q2076" t="str">
        <f>IFERROR(VLOOKUP($J$2:$J$12502,Pollutant_mapping!$A$2:$B$9,2, FALSE),"")</f>
        <v>CO2</v>
      </c>
    </row>
    <row r="2077" spans="1:17" hidden="1">
      <c r="A2077" t="s">
        <v>455</v>
      </c>
      <c r="B2077" t="s">
        <v>456</v>
      </c>
      <c r="C2077" t="s">
        <v>457</v>
      </c>
      <c r="D2077" t="s">
        <v>1017</v>
      </c>
      <c r="E2077" t="s">
        <v>39</v>
      </c>
      <c r="F2077" t="s">
        <v>459</v>
      </c>
      <c r="G2077" t="s">
        <v>496</v>
      </c>
      <c r="H2077" t="s">
        <v>639</v>
      </c>
      <c r="I2077" t="s">
        <v>41</v>
      </c>
      <c r="J2077" t="s">
        <v>1032</v>
      </c>
      <c r="K2077">
        <v>0.39800000000000002</v>
      </c>
      <c r="L2077" t="s">
        <v>461</v>
      </c>
      <c r="O2077" t="s">
        <v>462</v>
      </c>
      <c r="Q2077" t="str">
        <f>IFERROR(VLOOKUP($J$2:$J$12502,Pollutant_mapping!$A$2:$B$9,2, FALSE),"")</f>
        <v>CO2</v>
      </c>
    </row>
    <row r="2078" spans="1:17" hidden="1">
      <c r="A2078" t="s">
        <v>455</v>
      </c>
      <c r="B2078" t="s">
        <v>456</v>
      </c>
      <c r="C2078" t="s">
        <v>457</v>
      </c>
      <c r="D2078" t="s">
        <v>1018</v>
      </c>
      <c r="E2078" t="s">
        <v>39</v>
      </c>
      <c r="F2078" t="s">
        <v>459</v>
      </c>
      <c r="G2078" t="s">
        <v>496</v>
      </c>
      <c r="H2078" t="s">
        <v>641</v>
      </c>
      <c r="I2078" t="s">
        <v>41</v>
      </c>
      <c r="J2078" t="s">
        <v>1032</v>
      </c>
      <c r="K2078">
        <v>0.39800000000000002</v>
      </c>
      <c r="L2078" t="s">
        <v>461</v>
      </c>
      <c r="O2078" t="s">
        <v>462</v>
      </c>
      <c r="Q2078" t="str">
        <f>IFERROR(VLOOKUP($J$2:$J$12502,Pollutant_mapping!$A$2:$B$9,2, FALSE),"")</f>
        <v>CO2</v>
      </c>
    </row>
    <row r="2079" spans="1:17" hidden="1">
      <c r="A2079" t="s">
        <v>455</v>
      </c>
      <c r="B2079" t="s">
        <v>456</v>
      </c>
      <c r="C2079" t="s">
        <v>457</v>
      </c>
      <c r="D2079" t="s">
        <v>1019</v>
      </c>
      <c r="E2079" t="s">
        <v>39</v>
      </c>
      <c r="F2079" t="s">
        <v>459</v>
      </c>
      <c r="G2079" t="s">
        <v>496</v>
      </c>
      <c r="H2079" t="s">
        <v>643</v>
      </c>
      <c r="I2079" t="s">
        <v>41</v>
      </c>
      <c r="J2079" t="s">
        <v>1032</v>
      </c>
      <c r="K2079">
        <v>0.39800000000000002</v>
      </c>
      <c r="L2079" t="s">
        <v>461</v>
      </c>
      <c r="O2079" t="s">
        <v>462</v>
      </c>
      <c r="Q2079" t="str">
        <f>IFERROR(VLOOKUP($J$2:$J$12502,Pollutant_mapping!$A$2:$B$9,2, FALSE),"")</f>
        <v>CO2</v>
      </c>
    </row>
    <row r="2080" spans="1:17" hidden="1">
      <c r="A2080" t="s">
        <v>483</v>
      </c>
      <c r="B2080" t="s">
        <v>1030</v>
      </c>
      <c r="C2080" t="s">
        <v>484</v>
      </c>
      <c r="D2080" t="s">
        <v>916</v>
      </c>
      <c r="E2080" t="s">
        <v>39</v>
      </c>
      <c r="F2080" t="s">
        <v>486</v>
      </c>
      <c r="G2080" t="s">
        <v>475</v>
      </c>
      <c r="H2080" t="s">
        <v>768</v>
      </c>
      <c r="I2080" t="s">
        <v>41</v>
      </c>
      <c r="J2080" t="s">
        <v>54</v>
      </c>
      <c r="K2080">
        <v>0.39900000000000002</v>
      </c>
      <c r="L2080" t="s">
        <v>461</v>
      </c>
      <c r="O2080" t="s">
        <v>462</v>
      </c>
      <c r="Q2080" t="str">
        <f>IFERROR(VLOOKUP($J$2:$J$12502,Pollutant_mapping!$A$2:$B$9,2, FALSE),"")</f>
        <v>VOC</v>
      </c>
    </row>
    <row r="2081" spans="1:17" hidden="1">
      <c r="A2081" t="s">
        <v>483</v>
      </c>
      <c r="B2081" t="s">
        <v>1030</v>
      </c>
      <c r="C2081" t="s">
        <v>484</v>
      </c>
      <c r="D2081" t="s">
        <v>928</v>
      </c>
      <c r="E2081" t="s">
        <v>39</v>
      </c>
      <c r="F2081" t="s">
        <v>486</v>
      </c>
      <c r="G2081" t="s">
        <v>475</v>
      </c>
      <c r="H2081" t="s">
        <v>782</v>
      </c>
      <c r="I2081" t="s">
        <v>41</v>
      </c>
      <c r="J2081" t="s">
        <v>54</v>
      </c>
      <c r="K2081">
        <v>0.40899999999999997</v>
      </c>
      <c r="L2081" t="s">
        <v>461</v>
      </c>
      <c r="O2081" t="s">
        <v>462</v>
      </c>
      <c r="P2081" t="s">
        <v>178</v>
      </c>
      <c r="Q2081" t="str">
        <f>IFERROR(VLOOKUP($J$2:$J$12502,Pollutant_mapping!$A$2:$B$9,2, FALSE),"")</f>
        <v>VOC</v>
      </c>
    </row>
    <row r="2082" spans="1:17" hidden="1">
      <c r="A2082" t="s">
        <v>455</v>
      </c>
      <c r="B2082" t="s">
        <v>456</v>
      </c>
      <c r="C2082" t="s">
        <v>457</v>
      </c>
      <c r="D2082" t="s">
        <v>933</v>
      </c>
      <c r="E2082" t="s">
        <v>39</v>
      </c>
      <c r="F2082" t="s">
        <v>459</v>
      </c>
      <c r="G2082" t="s">
        <v>475</v>
      </c>
      <c r="H2082" t="s">
        <v>792</v>
      </c>
      <c r="I2082" t="s">
        <v>41</v>
      </c>
      <c r="J2082" t="s">
        <v>298</v>
      </c>
      <c r="K2082">
        <v>0.41399999999999998</v>
      </c>
      <c r="L2082" t="s">
        <v>461</v>
      </c>
      <c r="O2082" t="s">
        <v>462</v>
      </c>
      <c r="P2082" t="s">
        <v>475</v>
      </c>
      <c r="Q2082" t="str">
        <f>IFERROR(VLOOKUP($J$2:$J$12502,Pollutant_mapping!$A$2:$B$9,2, FALSE),"")</f>
        <v>CO</v>
      </c>
    </row>
    <row r="2083" spans="1:17" hidden="1">
      <c r="A2083" t="s">
        <v>455</v>
      </c>
      <c r="B2083" t="s">
        <v>456</v>
      </c>
      <c r="C2083" t="s">
        <v>457</v>
      </c>
      <c r="D2083" t="s">
        <v>941</v>
      </c>
      <c r="E2083" t="s">
        <v>39</v>
      </c>
      <c r="F2083" t="s">
        <v>459</v>
      </c>
      <c r="G2083" t="s">
        <v>475</v>
      </c>
      <c r="H2083" t="s">
        <v>809</v>
      </c>
      <c r="I2083" t="s">
        <v>41</v>
      </c>
      <c r="J2083" t="s">
        <v>298</v>
      </c>
      <c r="K2083">
        <v>0.41399999999999998</v>
      </c>
      <c r="L2083" t="s">
        <v>461</v>
      </c>
      <c r="O2083" t="s">
        <v>462</v>
      </c>
      <c r="P2083" t="s">
        <v>475</v>
      </c>
      <c r="Q2083" t="str">
        <f>IFERROR(VLOOKUP($J$2:$J$12502,Pollutant_mapping!$A$2:$B$9,2, FALSE),"")</f>
        <v>CO</v>
      </c>
    </row>
    <row r="2084" spans="1:17" hidden="1">
      <c r="A2084" t="s">
        <v>455</v>
      </c>
      <c r="B2084" t="s">
        <v>456</v>
      </c>
      <c r="C2084" t="s">
        <v>457</v>
      </c>
      <c r="D2084" t="s">
        <v>962</v>
      </c>
      <c r="E2084" t="s">
        <v>39</v>
      </c>
      <c r="F2084" t="s">
        <v>459</v>
      </c>
      <c r="G2084" t="s">
        <v>297</v>
      </c>
      <c r="H2084" t="s">
        <v>464</v>
      </c>
      <c r="I2084" t="s">
        <v>41</v>
      </c>
      <c r="J2084" t="s">
        <v>179</v>
      </c>
      <c r="K2084">
        <v>0.41399999999999998</v>
      </c>
      <c r="L2084" t="s">
        <v>461</v>
      </c>
      <c r="O2084" t="s">
        <v>462</v>
      </c>
      <c r="P2084" t="s">
        <v>1031</v>
      </c>
      <c r="Q2084" t="str">
        <f>IFERROR(VLOOKUP($J$2:$J$12502,Pollutant_mapping!$A$2:$B$9,2, FALSE),"")</f>
        <v>NOx</v>
      </c>
    </row>
    <row r="2085" spans="1:17" hidden="1">
      <c r="A2085" t="s">
        <v>483</v>
      </c>
      <c r="B2085" t="s">
        <v>1030</v>
      </c>
      <c r="C2085" t="s">
        <v>484</v>
      </c>
      <c r="D2085" t="s">
        <v>904</v>
      </c>
      <c r="E2085" t="s">
        <v>39</v>
      </c>
      <c r="F2085" t="s">
        <v>486</v>
      </c>
      <c r="G2085" t="s">
        <v>475</v>
      </c>
      <c r="H2085" t="s">
        <v>766</v>
      </c>
      <c r="I2085" t="s">
        <v>41</v>
      </c>
      <c r="J2085" t="s">
        <v>54</v>
      </c>
      <c r="K2085">
        <v>0.41599999999999998</v>
      </c>
      <c r="L2085" t="s">
        <v>461</v>
      </c>
      <c r="O2085" t="s">
        <v>462</v>
      </c>
      <c r="Q2085" t="str">
        <f>IFERROR(VLOOKUP($J$2:$J$12502,Pollutant_mapping!$A$2:$B$9,2, FALSE),"")</f>
        <v>VOC</v>
      </c>
    </row>
    <row r="2086" spans="1:17" hidden="1">
      <c r="A2086" t="s">
        <v>483</v>
      </c>
      <c r="B2086" t="s">
        <v>1030</v>
      </c>
      <c r="C2086" t="s">
        <v>484</v>
      </c>
      <c r="D2086" t="s">
        <v>892</v>
      </c>
      <c r="E2086" t="s">
        <v>39</v>
      </c>
      <c r="F2086" t="s">
        <v>649</v>
      </c>
      <c r="G2086" t="s">
        <v>475</v>
      </c>
      <c r="H2086" t="s">
        <v>732</v>
      </c>
      <c r="I2086" t="s">
        <v>41</v>
      </c>
      <c r="J2086" t="s">
        <v>179</v>
      </c>
      <c r="K2086">
        <v>0.42199999999999999</v>
      </c>
      <c r="L2086" t="s">
        <v>461</v>
      </c>
      <c r="O2086" t="s">
        <v>462</v>
      </c>
      <c r="Q2086" t="str">
        <f>IFERROR(VLOOKUP($J$2:$J$12502,Pollutant_mapping!$A$2:$B$9,2, FALSE),"")</f>
        <v>NOx</v>
      </c>
    </row>
    <row r="2087" spans="1:17" hidden="1">
      <c r="A2087" t="s">
        <v>455</v>
      </c>
      <c r="B2087" t="s">
        <v>456</v>
      </c>
      <c r="C2087" t="s">
        <v>457</v>
      </c>
      <c r="D2087" t="s">
        <v>1012</v>
      </c>
      <c r="E2087" t="s">
        <v>39</v>
      </c>
      <c r="F2087" t="s">
        <v>459</v>
      </c>
      <c r="G2087" t="s">
        <v>496</v>
      </c>
      <c r="H2087" t="s">
        <v>629</v>
      </c>
      <c r="I2087" t="s">
        <v>41</v>
      </c>
      <c r="J2087" t="s">
        <v>179</v>
      </c>
      <c r="K2087">
        <v>0.42599999999999999</v>
      </c>
      <c r="L2087" t="s">
        <v>461</v>
      </c>
      <c r="O2087" t="s">
        <v>462</v>
      </c>
      <c r="P2087" t="s">
        <v>1029</v>
      </c>
      <c r="Q2087" t="str">
        <f>IFERROR(VLOOKUP($J$2:$J$12502,Pollutant_mapping!$A$2:$B$9,2, FALSE),"")</f>
        <v>NOx</v>
      </c>
    </row>
    <row r="2088" spans="1:17" hidden="1">
      <c r="A2088" t="s">
        <v>455</v>
      </c>
      <c r="B2088" t="s">
        <v>456</v>
      </c>
      <c r="C2088" t="s">
        <v>457</v>
      </c>
      <c r="D2088" t="s">
        <v>980</v>
      </c>
      <c r="E2088" t="s">
        <v>39</v>
      </c>
      <c r="F2088" t="s">
        <v>459</v>
      </c>
      <c r="G2088" t="s">
        <v>496</v>
      </c>
      <c r="H2088" t="s">
        <v>587</v>
      </c>
      <c r="I2088" t="s">
        <v>41</v>
      </c>
      <c r="J2088" t="s">
        <v>54</v>
      </c>
      <c r="K2088">
        <v>0.43</v>
      </c>
      <c r="L2088" t="s">
        <v>461</v>
      </c>
      <c r="O2088" t="s">
        <v>462</v>
      </c>
      <c r="P2088" t="s">
        <v>1029</v>
      </c>
      <c r="Q2088" t="str">
        <f>IFERROR(VLOOKUP($J$2:$J$12502,Pollutant_mapping!$A$2:$B$9,2, FALSE),"")</f>
        <v>VOC</v>
      </c>
    </row>
    <row r="2089" spans="1:17">
      <c r="A2089" t="s">
        <v>491</v>
      </c>
      <c r="B2089" t="s">
        <v>492</v>
      </c>
      <c r="C2089" t="s">
        <v>493</v>
      </c>
      <c r="D2089" t="s">
        <v>750</v>
      </c>
      <c r="E2089" t="s">
        <v>39</v>
      </c>
      <c r="F2089" t="s">
        <v>546</v>
      </c>
      <c r="G2089" t="s">
        <v>547</v>
      </c>
      <c r="H2089" t="s">
        <v>530</v>
      </c>
      <c r="I2089" t="s">
        <v>41</v>
      </c>
      <c r="J2089" t="s">
        <v>179</v>
      </c>
      <c r="K2089">
        <v>0.44500000000000001</v>
      </c>
      <c r="L2089" t="s">
        <v>461</v>
      </c>
      <c r="O2089" t="s">
        <v>462</v>
      </c>
      <c r="Q2089" t="str">
        <f>IFERROR(VLOOKUP($J$2:$J$12502,Pollutant_mapping!$A$2:$B$9,2, FALSE),"")</f>
        <v>NOx</v>
      </c>
    </row>
    <row r="2090" spans="1:17" hidden="1">
      <c r="A2090" t="s">
        <v>483</v>
      </c>
      <c r="B2090" t="s">
        <v>1030</v>
      </c>
      <c r="C2090" t="s">
        <v>484</v>
      </c>
      <c r="D2090" t="s">
        <v>903</v>
      </c>
      <c r="E2090" t="s">
        <v>39</v>
      </c>
      <c r="F2090" t="s">
        <v>649</v>
      </c>
      <c r="G2090" t="s">
        <v>475</v>
      </c>
      <c r="H2090" t="s">
        <v>722</v>
      </c>
      <c r="I2090" t="s">
        <v>41</v>
      </c>
      <c r="J2090" t="s">
        <v>54</v>
      </c>
      <c r="K2090">
        <v>0.44900000000000001</v>
      </c>
      <c r="L2090" t="s">
        <v>461</v>
      </c>
      <c r="O2090" t="s">
        <v>462</v>
      </c>
      <c r="Q2090" t="str">
        <f>IFERROR(VLOOKUP($J$2:$J$12502,Pollutant_mapping!$A$2:$B$9,2, FALSE),"")</f>
        <v>VOC</v>
      </c>
    </row>
    <row r="2091" spans="1:17" hidden="1">
      <c r="A2091" t="s">
        <v>455</v>
      </c>
      <c r="B2091" t="s">
        <v>456</v>
      </c>
      <c r="C2091" t="s">
        <v>457</v>
      </c>
      <c r="D2091" t="s">
        <v>940</v>
      </c>
      <c r="E2091" t="s">
        <v>39</v>
      </c>
      <c r="F2091" t="s">
        <v>459</v>
      </c>
      <c r="G2091" t="s">
        <v>475</v>
      </c>
      <c r="H2091" t="s">
        <v>806</v>
      </c>
      <c r="I2091" t="s">
        <v>41</v>
      </c>
      <c r="J2091" t="s">
        <v>179</v>
      </c>
      <c r="K2091">
        <v>0.45</v>
      </c>
      <c r="L2091" t="s">
        <v>461</v>
      </c>
      <c r="O2091" t="s">
        <v>462</v>
      </c>
      <c r="P2091" t="s">
        <v>475</v>
      </c>
      <c r="Q2091" t="str">
        <f>IFERROR(VLOOKUP($J$2:$J$12502,Pollutant_mapping!$A$2:$B$9,2, FALSE),"")</f>
        <v>NOx</v>
      </c>
    </row>
    <row r="2092" spans="1:17" hidden="1">
      <c r="A2092" t="s">
        <v>455</v>
      </c>
      <c r="B2092" t="s">
        <v>456</v>
      </c>
      <c r="C2092" t="s">
        <v>457</v>
      </c>
      <c r="D2092" t="s">
        <v>948</v>
      </c>
      <c r="E2092" t="s">
        <v>39</v>
      </c>
      <c r="F2092" t="s">
        <v>459</v>
      </c>
      <c r="G2092" t="s">
        <v>475</v>
      </c>
      <c r="H2092" t="s">
        <v>823</v>
      </c>
      <c r="I2092" t="s">
        <v>41</v>
      </c>
      <c r="J2092" t="s">
        <v>179</v>
      </c>
      <c r="K2092">
        <v>0.45</v>
      </c>
      <c r="L2092" t="s">
        <v>461</v>
      </c>
      <c r="O2092" t="s">
        <v>462</v>
      </c>
      <c r="P2092" t="s">
        <v>475</v>
      </c>
      <c r="Q2092" t="str">
        <f>IFERROR(VLOOKUP($J$2:$J$12502,Pollutant_mapping!$A$2:$B$9,2, FALSE),"")</f>
        <v>NOx</v>
      </c>
    </row>
    <row r="2093" spans="1:17" hidden="1">
      <c r="A2093" t="s">
        <v>455</v>
      </c>
      <c r="B2093" t="s">
        <v>456</v>
      </c>
      <c r="C2093" t="s">
        <v>457</v>
      </c>
      <c r="D2093" t="s">
        <v>953</v>
      </c>
      <c r="E2093" t="s">
        <v>39</v>
      </c>
      <c r="F2093" t="s">
        <v>459</v>
      </c>
      <c r="G2093" t="s">
        <v>475</v>
      </c>
      <c r="H2093" t="s">
        <v>833</v>
      </c>
      <c r="I2093" t="s">
        <v>41</v>
      </c>
      <c r="J2093" t="s">
        <v>179</v>
      </c>
      <c r="K2093">
        <v>0.45</v>
      </c>
      <c r="L2093" t="s">
        <v>461</v>
      </c>
      <c r="O2093" t="s">
        <v>462</v>
      </c>
      <c r="P2093" t="s">
        <v>475</v>
      </c>
      <c r="Q2093" t="str">
        <f>IFERROR(VLOOKUP($J$2:$J$12502,Pollutant_mapping!$A$2:$B$9,2, FALSE),"")</f>
        <v>NOx</v>
      </c>
    </row>
    <row r="2094" spans="1:17" hidden="1">
      <c r="A2094" t="s">
        <v>455</v>
      </c>
      <c r="B2094" t="s">
        <v>456</v>
      </c>
      <c r="C2094" t="s">
        <v>457</v>
      </c>
      <c r="D2094" t="s">
        <v>954</v>
      </c>
      <c r="E2094" t="s">
        <v>39</v>
      </c>
      <c r="F2094" t="s">
        <v>459</v>
      </c>
      <c r="G2094" t="s">
        <v>562</v>
      </c>
      <c r="H2094" t="s">
        <v>955</v>
      </c>
      <c r="I2094" t="s">
        <v>41</v>
      </c>
      <c r="J2094" t="s">
        <v>298</v>
      </c>
      <c r="K2094">
        <v>0.45900000000000002</v>
      </c>
      <c r="L2094" t="s">
        <v>461</v>
      </c>
      <c r="O2094" t="s">
        <v>462</v>
      </c>
      <c r="Q2094" t="str">
        <f>IFERROR(VLOOKUP($J$2:$J$12502,Pollutant_mapping!$A$2:$B$9,2, FALSE),"")</f>
        <v>CO</v>
      </c>
    </row>
    <row r="2095" spans="1:17" hidden="1">
      <c r="A2095" t="s">
        <v>483</v>
      </c>
      <c r="B2095" t="s">
        <v>1030</v>
      </c>
      <c r="C2095" t="s">
        <v>484</v>
      </c>
      <c r="D2095" t="s">
        <v>926</v>
      </c>
      <c r="E2095" t="s">
        <v>39</v>
      </c>
      <c r="F2095" t="s">
        <v>486</v>
      </c>
      <c r="G2095" t="s">
        <v>475</v>
      </c>
      <c r="H2095" t="s">
        <v>780</v>
      </c>
      <c r="I2095" t="s">
        <v>41</v>
      </c>
      <c r="J2095" t="s">
        <v>54</v>
      </c>
      <c r="K2095">
        <v>0.46300000000000002</v>
      </c>
      <c r="L2095" t="s">
        <v>461</v>
      </c>
      <c r="O2095" t="s">
        <v>462</v>
      </c>
      <c r="P2095" t="s">
        <v>178</v>
      </c>
      <c r="Q2095" t="str">
        <f>IFERROR(VLOOKUP($J$2:$J$12502,Pollutant_mapping!$A$2:$B$9,2, FALSE),"")</f>
        <v>VOC</v>
      </c>
    </row>
    <row r="2096" spans="1:17" hidden="1">
      <c r="A2096" t="s">
        <v>471</v>
      </c>
      <c r="C2096" t="s">
        <v>472</v>
      </c>
      <c r="D2096" t="s">
        <v>869</v>
      </c>
      <c r="E2096" t="s">
        <v>39</v>
      </c>
      <c r="F2096" t="s">
        <v>474</v>
      </c>
      <c r="G2096" t="s">
        <v>475</v>
      </c>
      <c r="H2096" t="s">
        <v>517</v>
      </c>
      <c r="I2096" t="s">
        <v>41</v>
      </c>
      <c r="J2096" t="s">
        <v>1032</v>
      </c>
      <c r="K2096">
        <v>0.46400000000000002</v>
      </c>
      <c r="L2096" t="s">
        <v>461</v>
      </c>
      <c r="O2096" t="s">
        <v>462</v>
      </c>
      <c r="Q2096" t="str">
        <f>IFERROR(VLOOKUP($J$2:$J$12502,Pollutant_mapping!$A$2:$B$9,2, FALSE),"")</f>
        <v>CO2</v>
      </c>
    </row>
    <row r="2097" spans="1:17" hidden="1">
      <c r="A2097" t="s">
        <v>455</v>
      </c>
      <c r="B2097" t="s">
        <v>456</v>
      </c>
      <c r="C2097" t="s">
        <v>457</v>
      </c>
      <c r="D2097" t="s">
        <v>935</v>
      </c>
      <c r="E2097" t="s">
        <v>39</v>
      </c>
      <c r="F2097" t="s">
        <v>459</v>
      </c>
      <c r="G2097" t="s">
        <v>475</v>
      </c>
      <c r="H2097" t="s">
        <v>796</v>
      </c>
      <c r="I2097" t="s">
        <v>41</v>
      </c>
      <c r="J2097" t="s">
        <v>1032</v>
      </c>
      <c r="K2097">
        <v>0.46400000000000002</v>
      </c>
      <c r="L2097" t="s">
        <v>461</v>
      </c>
      <c r="O2097" t="s">
        <v>462</v>
      </c>
      <c r="Q2097" t="str">
        <f>IFERROR(VLOOKUP($J$2:$J$12502,Pollutant_mapping!$A$2:$B$9,2, FALSE),"")</f>
        <v>CO2</v>
      </c>
    </row>
    <row r="2098" spans="1:17" hidden="1">
      <c r="A2098" t="s">
        <v>455</v>
      </c>
      <c r="B2098" t="s">
        <v>456</v>
      </c>
      <c r="C2098" t="s">
        <v>457</v>
      </c>
      <c r="D2098" t="s">
        <v>943</v>
      </c>
      <c r="E2098" t="s">
        <v>39</v>
      </c>
      <c r="F2098" t="s">
        <v>459</v>
      </c>
      <c r="G2098" t="s">
        <v>475</v>
      </c>
      <c r="H2098" t="s">
        <v>813</v>
      </c>
      <c r="I2098" t="s">
        <v>41</v>
      </c>
      <c r="J2098" t="s">
        <v>1032</v>
      </c>
      <c r="K2098">
        <v>0.46400000000000002</v>
      </c>
      <c r="L2098" t="s">
        <v>461</v>
      </c>
      <c r="O2098" t="s">
        <v>462</v>
      </c>
      <c r="Q2098" t="str">
        <f>IFERROR(VLOOKUP($J$2:$J$12502,Pollutant_mapping!$A$2:$B$9,2, FALSE),"")</f>
        <v>CO2</v>
      </c>
    </row>
    <row r="2099" spans="1:17" hidden="1">
      <c r="A2099" t="s">
        <v>455</v>
      </c>
      <c r="B2099" t="s">
        <v>456</v>
      </c>
      <c r="C2099" t="s">
        <v>457</v>
      </c>
      <c r="D2099" t="s">
        <v>964</v>
      </c>
      <c r="E2099" t="s">
        <v>39</v>
      </c>
      <c r="F2099" t="s">
        <v>459</v>
      </c>
      <c r="G2099" t="s">
        <v>297</v>
      </c>
      <c r="H2099" t="s">
        <v>468</v>
      </c>
      <c r="I2099" t="s">
        <v>41</v>
      </c>
      <c r="J2099" t="s">
        <v>1032</v>
      </c>
      <c r="K2099">
        <v>0.46400000000000002</v>
      </c>
      <c r="L2099" t="s">
        <v>461</v>
      </c>
      <c r="O2099" t="s">
        <v>462</v>
      </c>
      <c r="Q2099" t="str">
        <f>IFERROR(VLOOKUP($J$2:$J$12502,Pollutant_mapping!$A$2:$B$9,2, FALSE),"")</f>
        <v>CO2</v>
      </c>
    </row>
    <row r="2100" spans="1:17" hidden="1">
      <c r="A2100" t="s">
        <v>471</v>
      </c>
      <c r="C2100" t="s">
        <v>472</v>
      </c>
      <c r="D2100" t="s">
        <v>861</v>
      </c>
      <c r="E2100" t="s">
        <v>39</v>
      </c>
      <c r="F2100" t="s">
        <v>474</v>
      </c>
      <c r="G2100" t="s">
        <v>496</v>
      </c>
      <c r="H2100" t="s">
        <v>575</v>
      </c>
      <c r="I2100" t="s">
        <v>41</v>
      </c>
      <c r="J2100" t="s">
        <v>1032</v>
      </c>
      <c r="K2100">
        <v>0.46400000000000002</v>
      </c>
      <c r="L2100" t="s">
        <v>461</v>
      </c>
      <c r="O2100" t="s">
        <v>462</v>
      </c>
      <c r="Q2100" t="str">
        <f>IFERROR(VLOOKUP($J$2:$J$12502,Pollutant_mapping!$A$2:$B$9,2, FALSE),"")</f>
        <v>CO2</v>
      </c>
    </row>
    <row r="2101" spans="1:17" hidden="1">
      <c r="A2101" t="s">
        <v>455</v>
      </c>
      <c r="B2101" t="s">
        <v>456</v>
      </c>
      <c r="C2101" t="s">
        <v>457</v>
      </c>
      <c r="D2101" t="s">
        <v>982</v>
      </c>
      <c r="E2101" t="s">
        <v>39</v>
      </c>
      <c r="F2101" t="s">
        <v>459</v>
      </c>
      <c r="G2101" t="s">
        <v>496</v>
      </c>
      <c r="H2101" t="s">
        <v>591</v>
      </c>
      <c r="I2101" t="s">
        <v>41</v>
      </c>
      <c r="J2101" t="s">
        <v>1032</v>
      </c>
      <c r="K2101">
        <v>0.46400000000000002</v>
      </c>
      <c r="L2101" t="s">
        <v>461</v>
      </c>
      <c r="O2101" t="s">
        <v>462</v>
      </c>
      <c r="Q2101" t="str">
        <f>IFERROR(VLOOKUP($J$2:$J$12502,Pollutant_mapping!$A$2:$B$9,2, FALSE),"")</f>
        <v>CO2</v>
      </c>
    </row>
    <row r="2102" spans="1:17" hidden="1">
      <c r="A2102" t="s">
        <v>455</v>
      </c>
      <c r="B2102" t="s">
        <v>456</v>
      </c>
      <c r="C2102" t="s">
        <v>457</v>
      </c>
      <c r="D2102" t="s">
        <v>995</v>
      </c>
      <c r="E2102" t="s">
        <v>39</v>
      </c>
      <c r="F2102" t="s">
        <v>459</v>
      </c>
      <c r="G2102" t="s">
        <v>496</v>
      </c>
      <c r="H2102" t="s">
        <v>607</v>
      </c>
      <c r="I2102" t="s">
        <v>41</v>
      </c>
      <c r="J2102" t="s">
        <v>1032</v>
      </c>
      <c r="K2102">
        <v>0.46400000000000002</v>
      </c>
      <c r="L2102" t="s">
        <v>461</v>
      </c>
      <c r="O2102" t="s">
        <v>462</v>
      </c>
      <c r="Q2102" t="str">
        <f>IFERROR(VLOOKUP($J$2:$J$12502,Pollutant_mapping!$A$2:$B$9,2, FALSE),"")</f>
        <v>CO2</v>
      </c>
    </row>
    <row r="2103" spans="1:17" hidden="1">
      <c r="A2103" t="s">
        <v>455</v>
      </c>
      <c r="B2103" t="s">
        <v>456</v>
      </c>
      <c r="C2103" t="s">
        <v>457</v>
      </c>
      <c r="D2103" t="s">
        <v>1014</v>
      </c>
      <c r="E2103" t="s">
        <v>39</v>
      </c>
      <c r="F2103" t="s">
        <v>459</v>
      </c>
      <c r="G2103" t="s">
        <v>496</v>
      </c>
      <c r="H2103" t="s">
        <v>633</v>
      </c>
      <c r="I2103" t="s">
        <v>41</v>
      </c>
      <c r="J2103" t="s">
        <v>1032</v>
      </c>
      <c r="K2103">
        <v>0.46400000000000002</v>
      </c>
      <c r="L2103" t="s">
        <v>461</v>
      </c>
      <c r="O2103" t="s">
        <v>462</v>
      </c>
      <c r="Q2103" t="str">
        <f>IFERROR(VLOOKUP($J$2:$J$12502,Pollutant_mapping!$A$2:$B$9,2, FALSE),"")</f>
        <v>CO2</v>
      </c>
    </row>
    <row r="2104" spans="1:17">
      <c r="A2104" t="s">
        <v>491</v>
      </c>
      <c r="B2104" t="s">
        <v>492</v>
      </c>
      <c r="C2104" t="s">
        <v>493</v>
      </c>
      <c r="D2104" t="s">
        <v>753</v>
      </c>
      <c r="E2104" t="s">
        <v>39</v>
      </c>
      <c r="F2104" t="s">
        <v>546</v>
      </c>
      <c r="G2104" t="s">
        <v>547</v>
      </c>
      <c r="H2104" t="s">
        <v>754</v>
      </c>
      <c r="I2104" t="s">
        <v>41</v>
      </c>
      <c r="J2104" t="s">
        <v>54</v>
      </c>
      <c r="K2104">
        <v>0.46500000000000002</v>
      </c>
      <c r="L2104" t="s">
        <v>461</v>
      </c>
      <c r="O2104" t="s">
        <v>462</v>
      </c>
      <c r="Q2104" t="str">
        <f>IFERROR(VLOOKUP($J$2:$J$12502,Pollutant_mapping!$A$2:$B$9,2, FALSE),"")</f>
        <v>VOC</v>
      </c>
    </row>
    <row r="2105" spans="1:17" hidden="1">
      <c r="A2105" t="s">
        <v>455</v>
      </c>
      <c r="B2105" t="s">
        <v>456</v>
      </c>
      <c r="C2105" t="s">
        <v>457</v>
      </c>
      <c r="D2105" t="s">
        <v>1012</v>
      </c>
      <c r="E2105" t="s">
        <v>39</v>
      </c>
      <c r="F2105" t="s">
        <v>459</v>
      </c>
      <c r="G2105" t="s">
        <v>496</v>
      </c>
      <c r="H2105" t="s">
        <v>629</v>
      </c>
      <c r="I2105" t="s">
        <v>41</v>
      </c>
      <c r="J2105" t="s">
        <v>54</v>
      </c>
      <c r="K2105">
        <v>0.46700000000000003</v>
      </c>
      <c r="L2105" t="s">
        <v>461</v>
      </c>
      <c r="O2105" t="s">
        <v>462</v>
      </c>
      <c r="P2105" t="s">
        <v>1029</v>
      </c>
      <c r="Q2105" t="str">
        <f>IFERROR(VLOOKUP($J$2:$J$12502,Pollutant_mapping!$A$2:$B$9,2, FALSE),"")</f>
        <v>VOC</v>
      </c>
    </row>
    <row r="2106" spans="1:17" hidden="1">
      <c r="A2106" t="s">
        <v>455</v>
      </c>
      <c r="B2106" t="s">
        <v>456</v>
      </c>
      <c r="C2106" t="s">
        <v>457</v>
      </c>
      <c r="D2106" t="s">
        <v>980</v>
      </c>
      <c r="E2106" t="s">
        <v>39</v>
      </c>
      <c r="F2106" t="s">
        <v>459</v>
      </c>
      <c r="G2106" t="s">
        <v>496</v>
      </c>
      <c r="H2106" t="s">
        <v>587</v>
      </c>
      <c r="I2106" t="s">
        <v>41</v>
      </c>
      <c r="J2106" t="s">
        <v>179</v>
      </c>
      <c r="K2106">
        <v>0.46700000000000003</v>
      </c>
      <c r="L2106" t="s">
        <v>461</v>
      </c>
      <c r="O2106" t="s">
        <v>462</v>
      </c>
      <c r="P2106" t="s">
        <v>1029</v>
      </c>
      <c r="Q2106" t="str">
        <f>IFERROR(VLOOKUP($J$2:$J$12502,Pollutant_mapping!$A$2:$B$9,2, FALSE),"")</f>
        <v>NOx</v>
      </c>
    </row>
    <row r="2107" spans="1:17" hidden="1">
      <c r="A2107" t="s">
        <v>471</v>
      </c>
      <c r="C2107" t="s">
        <v>472</v>
      </c>
      <c r="D2107" t="s">
        <v>869</v>
      </c>
      <c r="E2107" t="s">
        <v>39</v>
      </c>
      <c r="F2107" t="s">
        <v>474</v>
      </c>
      <c r="G2107" t="s">
        <v>475</v>
      </c>
      <c r="H2107" t="s">
        <v>517</v>
      </c>
      <c r="I2107" t="s">
        <v>41</v>
      </c>
      <c r="J2107" t="s">
        <v>298</v>
      </c>
      <c r="K2107">
        <v>0.47299999999999998</v>
      </c>
      <c r="L2107" t="s">
        <v>461</v>
      </c>
      <c r="O2107" t="s">
        <v>462</v>
      </c>
      <c r="Q2107" t="str">
        <f>IFERROR(VLOOKUP($J$2:$J$12502,Pollutant_mapping!$A$2:$B$9,2, FALSE),"")</f>
        <v>CO</v>
      </c>
    </row>
    <row r="2108" spans="1:17">
      <c r="A2108" t="s">
        <v>491</v>
      </c>
      <c r="B2108" t="s">
        <v>492</v>
      </c>
      <c r="C2108" t="s">
        <v>493</v>
      </c>
      <c r="D2108" t="s">
        <v>755</v>
      </c>
      <c r="E2108" t="s">
        <v>39</v>
      </c>
      <c r="F2108" t="s">
        <v>546</v>
      </c>
      <c r="G2108" t="s">
        <v>547</v>
      </c>
      <c r="H2108" t="s">
        <v>542</v>
      </c>
      <c r="I2108" t="s">
        <v>41</v>
      </c>
      <c r="J2108" t="s">
        <v>179</v>
      </c>
      <c r="K2108">
        <v>0.47699999999999998</v>
      </c>
      <c r="L2108" t="s">
        <v>461</v>
      </c>
      <c r="O2108" t="s">
        <v>462</v>
      </c>
      <c r="Q2108" t="str">
        <f>IFERROR(VLOOKUP($J$2:$J$12502,Pollutant_mapping!$A$2:$B$9,2, FALSE),"")</f>
        <v>NOx</v>
      </c>
    </row>
    <row r="2109" spans="1:17" hidden="1">
      <c r="A2109" t="s">
        <v>455</v>
      </c>
      <c r="B2109" t="s">
        <v>456</v>
      </c>
      <c r="C2109" t="s">
        <v>457</v>
      </c>
      <c r="D2109" t="s">
        <v>993</v>
      </c>
      <c r="E2109" t="s">
        <v>39</v>
      </c>
      <c r="F2109" t="s">
        <v>459</v>
      </c>
      <c r="G2109" t="s">
        <v>496</v>
      </c>
      <c r="H2109" t="s">
        <v>603</v>
      </c>
      <c r="I2109" t="s">
        <v>41</v>
      </c>
      <c r="J2109" t="s">
        <v>179</v>
      </c>
      <c r="K2109">
        <v>0.48499999999999999</v>
      </c>
      <c r="L2109" t="s">
        <v>461</v>
      </c>
      <c r="O2109" t="s">
        <v>462</v>
      </c>
      <c r="P2109" t="s">
        <v>1029</v>
      </c>
      <c r="Q2109" t="str">
        <f>IFERROR(VLOOKUP($J$2:$J$12502,Pollutant_mapping!$A$2:$B$9,2, FALSE),"")</f>
        <v>NOx</v>
      </c>
    </row>
    <row r="2110" spans="1:17" hidden="1">
      <c r="A2110" t="s">
        <v>483</v>
      </c>
      <c r="B2110" t="s">
        <v>1030</v>
      </c>
      <c r="C2110" t="s">
        <v>484</v>
      </c>
      <c r="D2110" t="s">
        <v>882</v>
      </c>
      <c r="E2110" t="s">
        <v>39</v>
      </c>
      <c r="F2110" t="s">
        <v>649</v>
      </c>
      <c r="G2110" t="s">
        <v>475</v>
      </c>
      <c r="H2110" t="s">
        <v>692</v>
      </c>
      <c r="I2110" t="s">
        <v>41</v>
      </c>
      <c r="J2110" t="s">
        <v>1032</v>
      </c>
      <c r="K2110">
        <v>0.48599999999999999</v>
      </c>
      <c r="L2110" t="s">
        <v>461</v>
      </c>
      <c r="O2110" t="s">
        <v>462</v>
      </c>
      <c r="Q2110" t="str">
        <f>IFERROR(VLOOKUP($J$2:$J$12502,Pollutant_mapping!$A$2:$B$9,2, FALSE),"")</f>
        <v>CO2</v>
      </c>
    </row>
    <row r="2111" spans="1:17" hidden="1">
      <c r="A2111" t="s">
        <v>483</v>
      </c>
      <c r="B2111" t="s">
        <v>1030</v>
      </c>
      <c r="C2111" t="s">
        <v>484</v>
      </c>
      <c r="D2111" t="s">
        <v>879</v>
      </c>
      <c r="E2111" t="s">
        <v>39</v>
      </c>
      <c r="F2111" t="s">
        <v>649</v>
      </c>
      <c r="G2111" t="s">
        <v>475</v>
      </c>
      <c r="H2111" t="s">
        <v>694</v>
      </c>
      <c r="I2111" t="s">
        <v>41</v>
      </c>
      <c r="J2111" t="s">
        <v>1032</v>
      </c>
      <c r="K2111">
        <v>0.48599999999999999</v>
      </c>
      <c r="L2111" t="s">
        <v>461</v>
      </c>
      <c r="O2111" t="s">
        <v>462</v>
      </c>
      <c r="Q2111" t="str">
        <f>IFERROR(VLOOKUP($J$2:$J$12502,Pollutant_mapping!$A$2:$B$9,2, FALSE),"")</f>
        <v>CO2</v>
      </c>
    </row>
    <row r="2112" spans="1:17" hidden="1">
      <c r="A2112" t="s">
        <v>483</v>
      </c>
      <c r="B2112" t="s">
        <v>1030</v>
      </c>
      <c r="C2112" t="s">
        <v>484</v>
      </c>
      <c r="D2112" t="s">
        <v>878</v>
      </c>
      <c r="E2112" t="s">
        <v>39</v>
      </c>
      <c r="F2112" t="s">
        <v>649</v>
      </c>
      <c r="G2112" t="s">
        <v>475</v>
      </c>
      <c r="H2112" t="s">
        <v>696</v>
      </c>
      <c r="I2112" t="s">
        <v>41</v>
      </c>
      <c r="J2112" t="s">
        <v>1032</v>
      </c>
      <c r="K2112">
        <v>0.48599999999999999</v>
      </c>
      <c r="L2112" t="s">
        <v>461</v>
      </c>
      <c r="O2112" t="s">
        <v>462</v>
      </c>
      <c r="Q2112" t="str">
        <f>IFERROR(VLOOKUP($J$2:$J$12502,Pollutant_mapping!$A$2:$B$9,2, FALSE),"")</f>
        <v>CO2</v>
      </c>
    </row>
    <row r="2113" spans="1:17" hidden="1">
      <c r="A2113" t="s">
        <v>483</v>
      </c>
      <c r="B2113" t="s">
        <v>1030</v>
      </c>
      <c r="C2113" t="s">
        <v>484</v>
      </c>
      <c r="D2113" t="s">
        <v>880</v>
      </c>
      <c r="E2113" t="s">
        <v>39</v>
      </c>
      <c r="F2113" t="s">
        <v>649</v>
      </c>
      <c r="G2113" t="s">
        <v>475</v>
      </c>
      <c r="H2113" t="s">
        <v>698</v>
      </c>
      <c r="I2113" t="s">
        <v>41</v>
      </c>
      <c r="J2113" t="s">
        <v>1032</v>
      </c>
      <c r="K2113">
        <v>0.48599999999999999</v>
      </c>
      <c r="L2113" t="s">
        <v>461</v>
      </c>
      <c r="O2113" t="s">
        <v>462</v>
      </c>
      <c r="Q2113" t="str">
        <f>IFERROR(VLOOKUP($J$2:$J$12502,Pollutant_mapping!$A$2:$B$9,2, FALSE),"")</f>
        <v>CO2</v>
      </c>
    </row>
    <row r="2114" spans="1:17" hidden="1">
      <c r="A2114" t="s">
        <v>483</v>
      </c>
      <c r="B2114" t="s">
        <v>1030</v>
      </c>
      <c r="C2114" t="s">
        <v>484</v>
      </c>
      <c r="D2114" t="s">
        <v>875</v>
      </c>
      <c r="E2114" t="s">
        <v>39</v>
      </c>
      <c r="F2114" t="s">
        <v>649</v>
      </c>
      <c r="G2114" t="s">
        <v>475</v>
      </c>
      <c r="H2114" t="s">
        <v>700</v>
      </c>
      <c r="I2114" t="s">
        <v>41</v>
      </c>
      <c r="J2114" t="s">
        <v>1032</v>
      </c>
      <c r="K2114">
        <v>0.48599999999999999</v>
      </c>
      <c r="L2114" t="s">
        <v>461</v>
      </c>
      <c r="O2114" t="s">
        <v>462</v>
      </c>
      <c r="Q2114" t="str">
        <f>IFERROR(VLOOKUP($J$2:$J$12502,Pollutant_mapping!$A$2:$B$9,2, FALSE),"")</f>
        <v>CO2</v>
      </c>
    </row>
    <row r="2115" spans="1:17" hidden="1">
      <c r="A2115" t="s">
        <v>483</v>
      </c>
      <c r="B2115" t="s">
        <v>1030</v>
      </c>
      <c r="C2115" t="s">
        <v>484</v>
      </c>
      <c r="D2115" t="s">
        <v>876</v>
      </c>
      <c r="E2115" t="s">
        <v>39</v>
      </c>
      <c r="F2115" t="s">
        <v>649</v>
      </c>
      <c r="G2115" t="s">
        <v>475</v>
      </c>
      <c r="H2115" t="s">
        <v>702</v>
      </c>
      <c r="I2115" t="s">
        <v>41</v>
      </c>
      <c r="J2115" t="s">
        <v>1032</v>
      </c>
      <c r="K2115">
        <v>0.48599999999999999</v>
      </c>
      <c r="L2115" t="s">
        <v>461</v>
      </c>
      <c r="O2115" t="s">
        <v>462</v>
      </c>
      <c r="Q2115" t="str">
        <f>IFERROR(VLOOKUP($J$2:$J$12502,Pollutant_mapping!$A$2:$B$9,2, FALSE),"")</f>
        <v>CO2</v>
      </c>
    </row>
    <row r="2116" spans="1:17" hidden="1">
      <c r="A2116" t="s">
        <v>483</v>
      </c>
      <c r="B2116" t="s">
        <v>1030</v>
      </c>
      <c r="C2116" t="s">
        <v>484</v>
      </c>
      <c r="D2116" t="s">
        <v>877</v>
      </c>
      <c r="E2116" t="s">
        <v>39</v>
      </c>
      <c r="F2116" t="s">
        <v>649</v>
      </c>
      <c r="G2116" t="s">
        <v>475</v>
      </c>
      <c r="H2116" t="s">
        <v>704</v>
      </c>
      <c r="I2116" t="s">
        <v>41</v>
      </c>
      <c r="J2116" t="s">
        <v>1032</v>
      </c>
      <c r="K2116">
        <v>0.48599999999999999</v>
      </c>
      <c r="L2116" t="s">
        <v>461</v>
      </c>
      <c r="O2116" t="s">
        <v>462</v>
      </c>
      <c r="Q2116" t="str">
        <f>IFERROR(VLOOKUP($J$2:$J$12502,Pollutant_mapping!$A$2:$B$9,2, FALSE),"")</f>
        <v>CO2</v>
      </c>
    </row>
    <row r="2117" spans="1:17" hidden="1">
      <c r="A2117" t="s">
        <v>483</v>
      </c>
      <c r="B2117" t="s">
        <v>1030</v>
      </c>
      <c r="C2117" t="s">
        <v>484</v>
      </c>
      <c r="D2117" t="s">
        <v>920</v>
      </c>
      <c r="E2117" t="s">
        <v>39</v>
      </c>
      <c r="F2117" t="s">
        <v>649</v>
      </c>
      <c r="G2117" t="s">
        <v>475</v>
      </c>
      <c r="H2117" t="s">
        <v>706</v>
      </c>
      <c r="I2117" t="s">
        <v>41</v>
      </c>
      <c r="J2117" t="s">
        <v>1032</v>
      </c>
      <c r="K2117">
        <v>0.48599999999999999</v>
      </c>
      <c r="L2117" t="s">
        <v>461</v>
      </c>
      <c r="O2117" t="s">
        <v>462</v>
      </c>
      <c r="Q2117" t="str">
        <f>IFERROR(VLOOKUP($J$2:$J$12502,Pollutant_mapping!$A$2:$B$9,2, FALSE),"")</f>
        <v>CO2</v>
      </c>
    </row>
    <row r="2118" spans="1:17" hidden="1">
      <c r="A2118" t="s">
        <v>483</v>
      </c>
      <c r="B2118" t="s">
        <v>1030</v>
      </c>
      <c r="C2118" t="s">
        <v>484</v>
      </c>
      <c r="D2118" t="s">
        <v>917</v>
      </c>
      <c r="E2118" t="s">
        <v>39</v>
      </c>
      <c r="F2118" t="s">
        <v>649</v>
      </c>
      <c r="G2118" t="s">
        <v>475</v>
      </c>
      <c r="H2118" t="s">
        <v>708</v>
      </c>
      <c r="I2118" t="s">
        <v>41</v>
      </c>
      <c r="J2118" t="s">
        <v>1032</v>
      </c>
      <c r="K2118">
        <v>0.48599999999999999</v>
      </c>
      <c r="L2118" t="s">
        <v>461</v>
      </c>
      <c r="O2118" t="s">
        <v>462</v>
      </c>
      <c r="Q2118" t="str">
        <f>IFERROR(VLOOKUP($J$2:$J$12502,Pollutant_mapping!$A$2:$B$9,2, FALSE),"")</f>
        <v>CO2</v>
      </c>
    </row>
    <row r="2119" spans="1:17" hidden="1">
      <c r="A2119" t="s">
        <v>483</v>
      </c>
      <c r="B2119" t="s">
        <v>1030</v>
      </c>
      <c r="C2119" t="s">
        <v>484</v>
      </c>
      <c r="D2119" t="s">
        <v>915</v>
      </c>
      <c r="E2119" t="s">
        <v>39</v>
      </c>
      <c r="F2119" t="s">
        <v>649</v>
      </c>
      <c r="G2119" t="s">
        <v>475</v>
      </c>
      <c r="H2119" t="s">
        <v>710</v>
      </c>
      <c r="I2119" t="s">
        <v>41</v>
      </c>
      <c r="J2119" t="s">
        <v>1032</v>
      </c>
      <c r="K2119">
        <v>0.48599999999999999</v>
      </c>
      <c r="L2119" t="s">
        <v>461</v>
      </c>
      <c r="O2119" t="s">
        <v>462</v>
      </c>
      <c r="Q2119" t="str">
        <f>IFERROR(VLOOKUP($J$2:$J$12502,Pollutant_mapping!$A$2:$B$9,2, FALSE),"")</f>
        <v>CO2</v>
      </c>
    </row>
    <row r="2120" spans="1:17" hidden="1">
      <c r="A2120" t="s">
        <v>483</v>
      </c>
      <c r="B2120" t="s">
        <v>1030</v>
      </c>
      <c r="C2120" t="s">
        <v>484</v>
      </c>
      <c r="D2120" t="s">
        <v>918</v>
      </c>
      <c r="E2120" t="s">
        <v>39</v>
      </c>
      <c r="F2120" t="s">
        <v>649</v>
      </c>
      <c r="G2120" t="s">
        <v>475</v>
      </c>
      <c r="H2120" t="s">
        <v>712</v>
      </c>
      <c r="I2120" t="s">
        <v>41</v>
      </c>
      <c r="J2120" t="s">
        <v>1032</v>
      </c>
      <c r="K2120">
        <v>0.48599999999999999</v>
      </c>
      <c r="L2120" t="s">
        <v>461</v>
      </c>
      <c r="O2120" t="s">
        <v>462</v>
      </c>
      <c r="Q2120" t="str">
        <f>IFERROR(VLOOKUP($J$2:$J$12502,Pollutant_mapping!$A$2:$B$9,2, FALSE),"")</f>
        <v>CO2</v>
      </c>
    </row>
    <row r="2121" spans="1:17" hidden="1">
      <c r="A2121" t="s">
        <v>483</v>
      </c>
      <c r="B2121" t="s">
        <v>1030</v>
      </c>
      <c r="C2121" t="s">
        <v>484</v>
      </c>
      <c r="D2121" t="s">
        <v>906</v>
      </c>
      <c r="E2121" t="s">
        <v>39</v>
      </c>
      <c r="F2121" t="s">
        <v>649</v>
      </c>
      <c r="G2121" t="s">
        <v>475</v>
      </c>
      <c r="H2121" t="s">
        <v>714</v>
      </c>
      <c r="I2121" t="s">
        <v>41</v>
      </c>
      <c r="J2121" t="s">
        <v>1032</v>
      </c>
      <c r="K2121">
        <v>0.48599999999999999</v>
      </c>
      <c r="L2121" t="s">
        <v>461</v>
      </c>
      <c r="O2121" t="s">
        <v>462</v>
      </c>
      <c r="Q2121" t="str">
        <f>IFERROR(VLOOKUP($J$2:$J$12502,Pollutant_mapping!$A$2:$B$9,2, FALSE),"")</f>
        <v>CO2</v>
      </c>
    </row>
    <row r="2122" spans="1:17" hidden="1">
      <c r="A2122" t="s">
        <v>483</v>
      </c>
      <c r="B2122" t="s">
        <v>1030</v>
      </c>
      <c r="C2122" t="s">
        <v>484</v>
      </c>
      <c r="D2122" t="s">
        <v>907</v>
      </c>
      <c r="E2122" t="s">
        <v>39</v>
      </c>
      <c r="F2122" t="s">
        <v>649</v>
      </c>
      <c r="G2122" t="s">
        <v>475</v>
      </c>
      <c r="H2122" t="s">
        <v>716</v>
      </c>
      <c r="I2122" t="s">
        <v>41</v>
      </c>
      <c r="J2122" t="s">
        <v>1032</v>
      </c>
      <c r="K2122">
        <v>0.48599999999999999</v>
      </c>
      <c r="L2122" t="s">
        <v>461</v>
      </c>
      <c r="O2122" t="s">
        <v>462</v>
      </c>
      <c r="Q2122" t="str">
        <f>IFERROR(VLOOKUP($J$2:$J$12502,Pollutant_mapping!$A$2:$B$9,2, FALSE),"")</f>
        <v>CO2</v>
      </c>
    </row>
    <row r="2123" spans="1:17" hidden="1">
      <c r="A2123" t="s">
        <v>483</v>
      </c>
      <c r="B2123" t="s">
        <v>1030</v>
      </c>
      <c r="C2123" t="s">
        <v>484</v>
      </c>
      <c r="D2123" t="s">
        <v>908</v>
      </c>
      <c r="E2123" t="s">
        <v>39</v>
      </c>
      <c r="F2123" t="s">
        <v>649</v>
      </c>
      <c r="G2123" t="s">
        <v>475</v>
      </c>
      <c r="H2123" t="s">
        <v>718</v>
      </c>
      <c r="I2123" t="s">
        <v>41</v>
      </c>
      <c r="J2123" t="s">
        <v>1032</v>
      </c>
      <c r="K2123">
        <v>0.48599999999999999</v>
      </c>
      <c r="L2123" t="s">
        <v>461</v>
      </c>
      <c r="O2123" t="s">
        <v>462</v>
      </c>
      <c r="P2123" t="s">
        <v>178</v>
      </c>
      <c r="Q2123" t="str">
        <f>IFERROR(VLOOKUP($J$2:$J$12502,Pollutant_mapping!$A$2:$B$9,2, FALSE),"")</f>
        <v>CO2</v>
      </c>
    </row>
    <row r="2124" spans="1:17" hidden="1">
      <c r="A2124" t="s">
        <v>483</v>
      </c>
      <c r="B2124" t="s">
        <v>1030</v>
      </c>
      <c r="C2124" t="s">
        <v>484</v>
      </c>
      <c r="D2124" t="s">
        <v>914</v>
      </c>
      <c r="E2124" t="s">
        <v>39</v>
      </c>
      <c r="F2124" t="s">
        <v>649</v>
      </c>
      <c r="G2124" t="s">
        <v>475</v>
      </c>
      <c r="H2124" t="s">
        <v>720</v>
      </c>
      <c r="I2124" t="s">
        <v>41</v>
      </c>
      <c r="J2124" t="s">
        <v>1032</v>
      </c>
      <c r="K2124">
        <v>0.48599999999999999</v>
      </c>
      <c r="L2124" t="s">
        <v>461</v>
      </c>
      <c r="O2124" t="s">
        <v>462</v>
      </c>
      <c r="Q2124" t="str">
        <f>IFERROR(VLOOKUP($J$2:$J$12502,Pollutant_mapping!$A$2:$B$9,2, FALSE),"")</f>
        <v>CO2</v>
      </c>
    </row>
    <row r="2125" spans="1:17" hidden="1">
      <c r="A2125" t="s">
        <v>483</v>
      </c>
      <c r="B2125" t="s">
        <v>1030</v>
      </c>
      <c r="C2125" t="s">
        <v>484</v>
      </c>
      <c r="D2125" t="s">
        <v>903</v>
      </c>
      <c r="E2125" t="s">
        <v>39</v>
      </c>
      <c r="F2125" t="s">
        <v>649</v>
      </c>
      <c r="G2125" t="s">
        <v>475</v>
      </c>
      <c r="H2125" t="s">
        <v>722</v>
      </c>
      <c r="I2125" t="s">
        <v>41</v>
      </c>
      <c r="J2125" t="s">
        <v>1032</v>
      </c>
      <c r="K2125">
        <v>0.48599999999999999</v>
      </c>
      <c r="L2125" t="s">
        <v>461</v>
      </c>
      <c r="O2125" t="s">
        <v>462</v>
      </c>
      <c r="Q2125" t="str">
        <f>IFERROR(VLOOKUP($J$2:$J$12502,Pollutant_mapping!$A$2:$B$9,2, FALSE),"")</f>
        <v>CO2</v>
      </c>
    </row>
    <row r="2126" spans="1:17" hidden="1">
      <c r="A2126" t="s">
        <v>483</v>
      </c>
      <c r="B2126" t="s">
        <v>1030</v>
      </c>
      <c r="C2126" t="s">
        <v>484</v>
      </c>
      <c r="D2126" t="s">
        <v>901</v>
      </c>
      <c r="E2126" t="s">
        <v>39</v>
      </c>
      <c r="F2126" t="s">
        <v>649</v>
      </c>
      <c r="G2126" t="s">
        <v>475</v>
      </c>
      <c r="H2126" t="s">
        <v>724</v>
      </c>
      <c r="I2126" t="s">
        <v>41</v>
      </c>
      <c r="J2126" t="s">
        <v>1032</v>
      </c>
      <c r="K2126">
        <v>0.48599999999999999</v>
      </c>
      <c r="L2126" t="s">
        <v>461</v>
      </c>
      <c r="O2126" t="s">
        <v>462</v>
      </c>
      <c r="Q2126" t="str">
        <f>IFERROR(VLOOKUP($J$2:$J$12502,Pollutant_mapping!$A$2:$B$9,2, FALSE),"")</f>
        <v>CO2</v>
      </c>
    </row>
    <row r="2127" spans="1:17" hidden="1">
      <c r="A2127" t="s">
        <v>483</v>
      </c>
      <c r="B2127" t="s">
        <v>1030</v>
      </c>
      <c r="C2127" t="s">
        <v>484</v>
      </c>
      <c r="D2127" t="s">
        <v>902</v>
      </c>
      <c r="E2127" t="s">
        <v>39</v>
      </c>
      <c r="F2127" t="s">
        <v>649</v>
      </c>
      <c r="G2127" t="s">
        <v>475</v>
      </c>
      <c r="H2127" t="s">
        <v>726</v>
      </c>
      <c r="I2127" t="s">
        <v>41</v>
      </c>
      <c r="J2127" t="s">
        <v>1032</v>
      </c>
      <c r="K2127">
        <v>0.48599999999999999</v>
      </c>
      <c r="L2127" t="s">
        <v>461</v>
      </c>
      <c r="O2127" t="s">
        <v>462</v>
      </c>
      <c r="Q2127" t="str">
        <f>IFERROR(VLOOKUP($J$2:$J$12502,Pollutant_mapping!$A$2:$B$9,2, FALSE),"")</f>
        <v>CO2</v>
      </c>
    </row>
    <row r="2128" spans="1:17" hidden="1">
      <c r="A2128" t="s">
        <v>483</v>
      </c>
      <c r="B2128" t="s">
        <v>1030</v>
      </c>
      <c r="C2128" t="s">
        <v>484</v>
      </c>
      <c r="D2128" t="s">
        <v>890</v>
      </c>
      <c r="E2128" t="s">
        <v>39</v>
      </c>
      <c r="F2128" t="s">
        <v>649</v>
      </c>
      <c r="G2128" t="s">
        <v>475</v>
      </c>
      <c r="H2128" t="s">
        <v>728</v>
      </c>
      <c r="I2128" t="s">
        <v>41</v>
      </c>
      <c r="J2128" t="s">
        <v>1032</v>
      </c>
      <c r="K2128">
        <v>0.48599999999999999</v>
      </c>
      <c r="L2128" t="s">
        <v>461</v>
      </c>
      <c r="O2128" t="s">
        <v>462</v>
      </c>
      <c r="Q2128" t="str">
        <f>IFERROR(VLOOKUP($J$2:$J$12502,Pollutant_mapping!$A$2:$B$9,2, FALSE),"")</f>
        <v>CO2</v>
      </c>
    </row>
    <row r="2129" spans="1:17" hidden="1">
      <c r="A2129" t="s">
        <v>483</v>
      </c>
      <c r="B2129" t="s">
        <v>1030</v>
      </c>
      <c r="C2129" t="s">
        <v>484</v>
      </c>
      <c r="D2129" t="s">
        <v>891</v>
      </c>
      <c r="E2129" t="s">
        <v>39</v>
      </c>
      <c r="F2129" t="s">
        <v>649</v>
      </c>
      <c r="G2129" t="s">
        <v>475</v>
      </c>
      <c r="H2129" t="s">
        <v>730</v>
      </c>
      <c r="I2129" t="s">
        <v>41</v>
      </c>
      <c r="J2129" t="s">
        <v>1032</v>
      </c>
      <c r="K2129">
        <v>0.48599999999999999</v>
      </c>
      <c r="L2129" t="s">
        <v>461</v>
      </c>
      <c r="O2129" t="s">
        <v>462</v>
      </c>
      <c r="Q2129" t="str">
        <f>IFERROR(VLOOKUP($J$2:$J$12502,Pollutant_mapping!$A$2:$B$9,2, FALSE),"")</f>
        <v>CO2</v>
      </c>
    </row>
    <row r="2130" spans="1:17" hidden="1">
      <c r="A2130" t="s">
        <v>483</v>
      </c>
      <c r="B2130" t="s">
        <v>1030</v>
      </c>
      <c r="C2130" t="s">
        <v>484</v>
      </c>
      <c r="D2130" t="s">
        <v>892</v>
      </c>
      <c r="E2130" t="s">
        <v>39</v>
      </c>
      <c r="F2130" t="s">
        <v>649</v>
      </c>
      <c r="G2130" t="s">
        <v>475</v>
      </c>
      <c r="H2130" t="s">
        <v>732</v>
      </c>
      <c r="I2130" t="s">
        <v>41</v>
      </c>
      <c r="J2130" t="s">
        <v>1032</v>
      </c>
      <c r="K2130">
        <v>0.48599999999999999</v>
      </c>
      <c r="L2130" t="s">
        <v>461</v>
      </c>
      <c r="O2130" t="s">
        <v>462</v>
      </c>
      <c r="Q2130" t="str">
        <f>IFERROR(VLOOKUP($J$2:$J$12502,Pollutant_mapping!$A$2:$B$9,2, FALSE),"")</f>
        <v>CO2</v>
      </c>
    </row>
    <row r="2131" spans="1:17" hidden="1">
      <c r="A2131" t="s">
        <v>483</v>
      </c>
      <c r="B2131" t="s">
        <v>1030</v>
      </c>
      <c r="C2131" t="s">
        <v>484</v>
      </c>
      <c r="D2131" t="s">
        <v>889</v>
      </c>
      <c r="E2131" t="s">
        <v>39</v>
      </c>
      <c r="F2131" t="s">
        <v>649</v>
      </c>
      <c r="G2131" t="s">
        <v>475</v>
      </c>
      <c r="H2131" t="s">
        <v>734</v>
      </c>
      <c r="I2131" t="s">
        <v>41</v>
      </c>
      <c r="J2131" t="s">
        <v>1032</v>
      </c>
      <c r="K2131">
        <v>0.48599999999999999</v>
      </c>
      <c r="L2131" t="s">
        <v>461</v>
      </c>
      <c r="O2131" t="s">
        <v>462</v>
      </c>
      <c r="Q2131" t="str">
        <f>IFERROR(VLOOKUP($J$2:$J$12502,Pollutant_mapping!$A$2:$B$9,2, FALSE),"")</f>
        <v>CO2</v>
      </c>
    </row>
    <row r="2132" spans="1:17" hidden="1">
      <c r="A2132" t="s">
        <v>483</v>
      </c>
      <c r="B2132" t="s">
        <v>1030</v>
      </c>
      <c r="C2132" t="s">
        <v>484</v>
      </c>
      <c r="D2132" t="s">
        <v>887</v>
      </c>
      <c r="E2132" t="s">
        <v>39</v>
      </c>
      <c r="F2132" t="s">
        <v>649</v>
      </c>
      <c r="G2132" t="s">
        <v>475</v>
      </c>
      <c r="H2132" t="s">
        <v>736</v>
      </c>
      <c r="I2132" t="s">
        <v>41</v>
      </c>
      <c r="J2132" t="s">
        <v>1032</v>
      </c>
      <c r="K2132">
        <v>0.48599999999999999</v>
      </c>
      <c r="L2132" t="s">
        <v>461</v>
      </c>
      <c r="O2132" t="s">
        <v>462</v>
      </c>
      <c r="Q2132" t="str">
        <f>IFERROR(VLOOKUP($J$2:$J$12502,Pollutant_mapping!$A$2:$B$9,2, FALSE),"")</f>
        <v>CO2</v>
      </c>
    </row>
    <row r="2133" spans="1:17" hidden="1">
      <c r="A2133" t="s">
        <v>483</v>
      </c>
      <c r="B2133" t="s">
        <v>1030</v>
      </c>
      <c r="C2133" t="s">
        <v>484</v>
      </c>
      <c r="D2133" t="s">
        <v>886</v>
      </c>
      <c r="E2133" t="s">
        <v>39</v>
      </c>
      <c r="F2133" t="s">
        <v>649</v>
      </c>
      <c r="G2133" t="s">
        <v>475</v>
      </c>
      <c r="H2133" t="s">
        <v>738</v>
      </c>
      <c r="I2133" t="s">
        <v>41</v>
      </c>
      <c r="J2133" t="s">
        <v>1032</v>
      </c>
      <c r="K2133">
        <v>0.48599999999999999</v>
      </c>
      <c r="L2133" t="s">
        <v>461</v>
      </c>
      <c r="O2133" t="s">
        <v>462</v>
      </c>
      <c r="Q2133" t="str">
        <f>IFERROR(VLOOKUP($J$2:$J$12502,Pollutant_mapping!$A$2:$B$9,2, FALSE),"")</f>
        <v>CO2</v>
      </c>
    </row>
    <row r="2134" spans="1:17" hidden="1">
      <c r="A2134" t="s">
        <v>483</v>
      </c>
      <c r="B2134" t="s">
        <v>1030</v>
      </c>
      <c r="C2134" t="s">
        <v>484</v>
      </c>
      <c r="D2134" t="s">
        <v>888</v>
      </c>
      <c r="E2134" t="s">
        <v>39</v>
      </c>
      <c r="F2134" t="s">
        <v>649</v>
      </c>
      <c r="G2134" t="s">
        <v>475</v>
      </c>
      <c r="H2134" t="s">
        <v>740</v>
      </c>
      <c r="I2134" t="s">
        <v>41</v>
      </c>
      <c r="J2134" t="s">
        <v>1032</v>
      </c>
      <c r="K2134">
        <v>0.48599999999999999</v>
      </c>
      <c r="L2134" t="s">
        <v>461</v>
      </c>
      <c r="O2134" t="s">
        <v>462</v>
      </c>
      <c r="Q2134" t="str">
        <f>IFERROR(VLOOKUP($J$2:$J$12502,Pollutant_mapping!$A$2:$B$9,2, FALSE),"")</f>
        <v>CO2</v>
      </c>
    </row>
    <row r="2135" spans="1:17" hidden="1">
      <c r="A2135" t="s">
        <v>483</v>
      </c>
      <c r="B2135" t="s">
        <v>1030</v>
      </c>
      <c r="C2135" t="s">
        <v>484</v>
      </c>
      <c r="D2135" t="s">
        <v>883</v>
      </c>
      <c r="E2135" t="s">
        <v>39</v>
      </c>
      <c r="F2135" t="s">
        <v>649</v>
      </c>
      <c r="G2135" t="s">
        <v>475</v>
      </c>
      <c r="H2135" t="s">
        <v>742</v>
      </c>
      <c r="I2135" t="s">
        <v>41</v>
      </c>
      <c r="J2135" t="s">
        <v>1032</v>
      </c>
      <c r="K2135">
        <v>0.48599999999999999</v>
      </c>
      <c r="L2135" t="s">
        <v>461</v>
      </c>
      <c r="O2135" t="s">
        <v>462</v>
      </c>
      <c r="Q2135" t="str">
        <f>IFERROR(VLOOKUP($J$2:$J$12502,Pollutant_mapping!$A$2:$B$9,2, FALSE),"")</f>
        <v>CO2</v>
      </c>
    </row>
    <row r="2136" spans="1:17" hidden="1">
      <c r="A2136" t="s">
        <v>483</v>
      </c>
      <c r="B2136" t="s">
        <v>1030</v>
      </c>
      <c r="C2136" t="s">
        <v>484</v>
      </c>
      <c r="D2136" t="s">
        <v>884</v>
      </c>
      <c r="E2136" t="s">
        <v>39</v>
      </c>
      <c r="F2136" t="s">
        <v>649</v>
      </c>
      <c r="G2136" t="s">
        <v>475</v>
      </c>
      <c r="H2136" t="s">
        <v>744</v>
      </c>
      <c r="I2136" t="s">
        <v>41</v>
      </c>
      <c r="J2136" t="s">
        <v>1032</v>
      </c>
      <c r="K2136">
        <v>0.48599999999999999</v>
      </c>
      <c r="L2136" t="s">
        <v>461</v>
      </c>
      <c r="O2136" t="s">
        <v>462</v>
      </c>
      <c r="Q2136" t="str">
        <f>IFERROR(VLOOKUP($J$2:$J$12502,Pollutant_mapping!$A$2:$B$9,2, FALSE),"")</f>
        <v>CO2</v>
      </c>
    </row>
    <row r="2137" spans="1:17" hidden="1">
      <c r="A2137" t="s">
        <v>483</v>
      </c>
      <c r="B2137" t="s">
        <v>1030</v>
      </c>
      <c r="C2137" t="s">
        <v>484</v>
      </c>
      <c r="D2137" t="s">
        <v>885</v>
      </c>
      <c r="E2137" t="s">
        <v>39</v>
      </c>
      <c r="F2137" t="s">
        <v>649</v>
      </c>
      <c r="G2137" t="s">
        <v>475</v>
      </c>
      <c r="H2137" t="s">
        <v>746</v>
      </c>
      <c r="I2137" t="s">
        <v>41</v>
      </c>
      <c r="J2137" t="s">
        <v>1032</v>
      </c>
      <c r="K2137">
        <v>0.48599999999999999</v>
      </c>
      <c r="L2137" t="s">
        <v>461</v>
      </c>
      <c r="O2137" t="s">
        <v>462</v>
      </c>
      <c r="Q2137" t="str">
        <f>IFERROR(VLOOKUP($J$2:$J$12502,Pollutant_mapping!$A$2:$B$9,2, FALSE),"")</f>
        <v>CO2</v>
      </c>
    </row>
    <row r="2138" spans="1:17" hidden="1">
      <c r="A2138" t="s">
        <v>483</v>
      </c>
      <c r="B2138" t="s">
        <v>1030</v>
      </c>
      <c r="C2138" t="s">
        <v>484</v>
      </c>
      <c r="D2138" t="s">
        <v>914</v>
      </c>
      <c r="E2138" t="s">
        <v>39</v>
      </c>
      <c r="F2138" t="s">
        <v>649</v>
      </c>
      <c r="G2138" t="s">
        <v>475</v>
      </c>
      <c r="H2138" t="s">
        <v>720</v>
      </c>
      <c r="I2138" t="s">
        <v>41</v>
      </c>
      <c r="J2138" t="s">
        <v>54</v>
      </c>
      <c r="K2138">
        <v>0.48599999999999999</v>
      </c>
      <c r="L2138" t="s">
        <v>461</v>
      </c>
      <c r="O2138" t="s">
        <v>462</v>
      </c>
      <c r="Q2138" t="str">
        <f>IFERROR(VLOOKUP($J$2:$J$12502,Pollutant_mapping!$A$2:$B$9,2, FALSE),"")</f>
        <v>VOC</v>
      </c>
    </row>
    <row r="2139" spans="1:17" hidden="1">
      <c r="A2139" t="s">
        <v>483</v>
      </c>
      <c r="B2139" t="s">
        <v>1030</v>
      </c>
      <c r="C2139" t="s">
        <v>484</v>
      </c>
      <c r="D2139" t="s">
        <v>911</v>
      </c>
      <c r="E2139" t="s">
        <v>39</v>
      </c>
      <c r="F2139" t="s">
        <v>486</v>
      </c>
      <c r="G2139" t="s">
        <v>475</v>
      </c>
      <c r="H2139" t="s">
        <v>912</v>
      </c>
      <c r="I2139" t="s">
        <v>41</v>
      </c>
      <c r="J2139" t="s">
        <v>179</v>
      </c>
      <c r="K2139">
        <v>0.496</v>
      </c>
      <c r="L2139" t="s">
        <v>461</v>
      </c>
      <c r="O2139" t="s">
        <v>462</v>
      </c>
      <c r="Q2139" t="str">
        <f>IFERROR(VLOOKUP($J$2:$J$12502,Pollutant_mapping!$A$2:$B$9,2, FALSE),"")</f>
        <v>NOx</v>
      </c>
    </row>
    <row r="2140" spans="1:17" hidden="1">
      <c r="A2140" t="s">
        <v>483</v>
      </c>
      <c r="B2140" t="s">
        <v>1030</v>
      </c>
      <c r="C2140" t="s">
        <v>484</v>
      </c>
      <c r="D2140" t="s">
        <v>911</v>
      </c>
      <c r="E2140" t="s">
        <v>39</v>
      </c>
      <c r="F2140" t="s">
        <v>486</v>
      </c>
      <c r="G2140" t="s">
        <v>475</v>
      </c>
      <c r="H2140" t="s">
        <v>913</v>
      </c>
      <c r="I2140" t="s">
        <v>41</v>
      </c>
      <c r="J2140" t="s">
        <v>179</v>
      </c>
      <c r="K2140">
        <v>0.496</v>
      </c>
      <c r="L2140" t="s">
        <v>461</v>
      </c>
      <c r="O2140" t="s">
        <v>462</v>
      </c>
      <c r="Q2140" t="str">
        <f>IFERROR(VLOOKUP($J$2:$J$12502,Pollutant_mapping!$A$2:$B$9,2, FALSE),"")</f>
        <v>NOx</v>
      </c>
    </row>
    <row r="2141" spans="1:17" hidden="1">
      <c r="A2141" t="s">
        <v>471</v>
      </c>
      <c r="C2141" t="s">
        <v>472</v>
      </c>
      <c r="D2141" t="s">
        <v>872</v>
      </c>
      <c r="E2141" t="s">
        <v>39</v>
      </c>
      <c r="F2141" t="s">
        <v>474</v>
      </c>
      <c r="G2141" t="s">
        <v>475</v>
      </c>
      <c r="H2141" t="s">
        <v>523</v>
      </c>
      <c r="I2141" t="s">
        <v>41</v>
      </c>
      <c r="J2141" t="s">
        <v>179</v>
      </c>
      <c r="K2141">
        <v>0.496</v>
      </c>
      <c r="L2141" t="s">
        <v>461</v>
      </c>
      <c r="O2141" t="s">
        <v>462</v>
      </c>
      <c r="Q2141" t="str">
        <f>IFERROR(VLOOKUP($J$2:$J$12502,Pollutant_mapping!$A$2:$B$9,2, FALSE),"")</f>
        <v>NOx</v>
      </c>
    </row>
    <row r="2142" spans="1:17" hidden="1">
      <c r="A2142" t="s">
        <v>483</v>
      </c>
      <c r="B2142" t="s">
        <v>1030</v>
      </c>
      <c r="C2142" t="s">
        <v>484</v>
      </c>
      <c r="D2142" t="s">
        <v>908</v>
      </c>
      <c r="E2142" t="s">
        <v>39</v>
      </c>
      <c r="F2142" t="s">
        <v>649</v>
      </c>
      <c r="G2142" t="s">
        <v>475</v>
      </c>
      <c r="H2142" t="s">
        <v>718</v>
      </c>
      <c r="I2142" t="s">
        <v>41</v>
      </c>
      <c r="J2142" t="s">
        <v>179</v>
      </c>
      <c r="K2142">
        <v>0.50700000000000001</v>
      </c>
      <c r="L2142" t="s">
        <v>461</v>
      </c>
      <c r="O2142" t="s">
        <v>462</v>
      </c>
      <c r="P2142" t="s">
        <v>178</v>
      </c>
      <c r="Q2142" t="str">
        <f>IFERROR(VLOOKUP($J$2:$J$12502,Pollutant_mapping!$A$2:$B$9,2, FALSE),"")</f>
        <v>NOx</v>
      </c>
    </row>
    <row r="2143" spans="1:17" hidden="1">
      <c r="A2143" t="s">
        <v>483</v>
      </c>
      <c r="B2143" t="s">
        <v>1030</v>
      </c>
      <c r="C2143" t="s">
        <v>484</v>
      </c>
      <c r="D2143" t="s">
        <v>917</v>
      </c>
      <c r="E2143" t="s">
        <v>39</v>
      </c>
      <c r="F2143" t="s">
        <v>649</v>
      </c>
      <c r="G2143" t="s">
        <v>475</v>
      </c>
      <c r="H2143" t="s">
        <v>708</v>
      </c>
      <c r="I2143" t="s">
        <v>41</v>
      </c>
      <c r="J2143" t="s">
        <v>54</v>
      </c>
      <c r="K2143">
        <v>0.51</v>
      </c>
      <c r="L2143" t="s">
        <v>461</v>
      </c>
      <c r="O2143" t="s">
        <v>462</v>
      </c>
      <c r="Q2143" t="str">
        <f>IFERROR(VLOOKUP($J$2:$J$12502,Pollutant_mapping!$A$2:$B$9,2, FALSE),"")</f>
        <v>VOC</v>
      </c>
    </row>
    <row r="2144" spans="1:17">
      <c r="A2144" t="s">
        <v>491</v>
      </c>
      <c r="B2144" t="s">
        <v>492</v>
      </c>
      <c r="C2144" t="s">
        <v>493</v>
      </c>
      <c r="D2144" t="s">
        <v>900</v>
      </c>
      <c r="E2144" t="s">
        <v>39</v>
      </c>
      <c r="F2144" t="s">
        <v>546</v>
      </c>
      <c r="G2144" t="s">
        <v>547</v>
      </c>
      <c r="H2144" t="s">
        <v>507</v>
      </c>
      <c r="I2144" t="s">
        <v>41</v>
      </c>
      <c r="J2144" t="s">
        <v>54</v>
      </c>
      <c r="K2144">
        <v>0.52</v>
      </c>
      <c r="L2144" t="s">
        <v>461</v>
      </c>
      <c r="O2144" t="s">
        <v>462</v>
      </c>
      <c r="Q2144" t="str">
        <f>IFERROR(VLOOKUP($J$2:$J$12502,Pollutant_mapping!$A$2:$B$9,2, FALSE),"")</f>
        <v>VOC</v>
      </c>
    </row>
    <row r="2145" spans="1:17" hidden="1">
      <c r="A2145" t="s">
        <v>455</v>
      </c>
      <c r="B2145" t="s">
        <v>456</v>
      </c>
      <c r="C2145" t="s">
        <v>457</v>
      </c>
      <c r="D2145" t="s">
        <v>983</v>
      </c>
      <c r="E2145" t="s">
        <v>39</v>
      </c>
      <c r="F2145" t="s">
        <v>459</v>
      </c>
      <c r="G2145" t="s">
        <v>496</v>
      </c>
      <c r="H2145" t="s">
        <v>593</v>
      </c>
      <c r="I2145" t="s">
        <v>41</v>
      </c>
      <c r="J2145" t="s">
        <v>298</v>
      </c>
      <c r="K2145">
        <v>0.53</v>
      </c>
      <c r="L2145" t="s">
        <v>461</v>
      </c>
      <c r="O2145" t="s">
        <v>462</v>
      </c>
      <c r="P2145" t="s">
        <v>1029</v>
      </c>
      <c r="Q2145" t="str">
        <f>IFERROR(VLOOKUP($J$2:$J$12502,Pollutant_mapping!$A$2:$B$9,2, FALSE),"")</f>
        <v>CO</v>
      </c>
    </row>
    <row r="2146" spans="1:17" hidden="1">
      <c r="A2146" t="s">
        <v>455</v>
      </c>
      <c r="B2146" t="s">
        <v>456</v>
      </c>
      <c r="C2146" t="s">
        <v>457</v>
      </c>
      <c r="D2146" t="s">
        <v>984</v>
      </c>
      <c r="E2146" t="s">
        <v>39</v>
      </c>
      <c r="F2146" t="s">
        <v>459</v>
      </c>
      <c r="G2146" t="s">
        <v>496</v>
      </c>
      <c r="H2146" t="s">
        <v>595</v>
      </c>
      <c r="I2146" t="s">
        <v>41</v>
      </c>
      <c r="J2146" t="s">
        <v>298</v>
      </c>
      <c r="K2146">
        <v>0.53</v>
      </c>
      <c r="L2146" t="s">
        <v>461</v>
      </c>
      <c r="O2146" t="s">
        <v>462</v>
      </c>
      <c r="P2146" t="s">
        <v>1029</v>
      </c>
      <c r="Q2146" t="str">
        <f>IFERROR(VLOOKUP($J$2:$J$12502,Pollutant_mapping!$A$2:$B$9,2, FALSE),"")</f>
        <v>CO</v>
      </c>
    </row>
    <row r="2147" spans="1:17" hidden="1">
      <c r="A2147" t="s">
        <v>455</v>
      </c>
      <c r="B2147" t="s">
        <v>456</v>
      </c>
      <c r="C2147" t="s">
        <v>457</v>
      </c>
      <c r="D2147" t="s">
        <v>985</v>
      </c>
      <c r="E2147" t="s">
        <v>39</v>
      </c>
      <c r="F2147" t="s">
        <v>459</v>
      </c>
      <c r="G2147" t="s">
        <v>496</v>
      </c>
      <c r="H2147" t="s">
        <v>597</v>
      </c>
      <c r="I2147" t="s">
        <v>41</v>
      </c>
      <c r="J2147" t="s">
        <v>298</v>
      </c>
      <c r="K2147">
        <v>0.53</v>
      </c>
      <c r="L2147" t="s">
        <v>461</v>
      </c>
      <c r="O2147" t="s">
        <v>462</v>
      </c>
      <c r="P2147" t="s">
        <v>1029</v>
      </c>
      <c r="Q2147" t="str">
        <f>IFERROR(VLOOKUP($J$2:$J$12502,Pollutant_mapping!$A$2:$B$9,2, FALSE),"")</f>
        <v>CO</v>
      </c>
    </row>
    <row r="2148" spans="1:17" hidden="1">
      <c r="A2148" t="s">
        <v>455</v>
      </c>
      <c r="B2148" t="s">
        <v>456</v>
      </c>
      <c r="C2148" t="s">
        <v>457</v>
      </c>
      <c r="D2148" t="s">
        <v>986</v>
      </c>
      <c r="E2148" t="s">
        <v>39</v>
      </c>
      <c r="F2148" t="s">
        <v>459</v>
      </c>
      <c r="G2148" t="s">
        <v>496</v>
      </c>
      <c r="H2148" t="s">
        <v>599</v>
      </c>
      <c r="I2148" t="s">
        <v>41</v>
      </c>
      <c r="J2148" t="s">
        <v>298</v>
      </c>
      <c r="K2148">
        <v>0.53</v>
      </c>
      <c r="L2148" t="s">
        <v>461</v>
      </c>
      <c r="O2148" t="s">
        <v>462</v>
      </c>
      <c r="P2148" t="s">
        <v>1029</v>
      </c>
      <c r="Q2148" t="str">
        <f>IFERROR(VLOOKUP($J$2:$J$12502,Pollutant_mapping!$A$2:$B$9,2, FALSE),"")</f>
        <v>CO</v>
      </c>
    </row>
    <row r="2149" spans="1:17" hidden="1">
      <c r="A2149" t="s">
        <v>455</v>
      </c>
      <c r="B2149" t="s">
        <v>456</v>
      </c>
      <c r="C2149" t="s">
        <v>457</v>
      </c>
      <c r="D2149" t="s">
        <v>987</v>
      </c>
      <c r="E2149" t="s">
        <v>39</v>
      </c>
      <c r="F2149" t="s">
        <v>459</v>
      </c>
      <c r="G2149" t="s">
        <v>496</v>
      </c>
      <c r="H2149" t="s">
        <v>601</v>
      </c>
      <c r="I2149" t="s">
        <v>41</v>
      </c>
      <c r="J2149" t="s">
        <v>298</v>
      </c>
      <c r="K2149">
        <v>0.53</v>
      </c>
      <c r="L2149" t="s">
        <v>461</v>
      </c>
      <c r="O2149" t="s">
        <v>462</v>
      </c>
      <c r="P2149" t="s">
        <v>1029</v>
      </c>
      <c r="Q2149" t="str">
        <f>IFERROR(VLOOKUP($J$2:$J$12502,Pollutant_mapping!$A$2:$B$9,2, FALSE),"")</f>
        <v>CO</v>
      </c>
    </row>
    <row r="2150" spans="1:17" hidden="1">
      <c r="A2150" t="s">
        <v>483</v>
      </c>
      <c r="B2150" t="s">
        <v>1030</v>
      </c>
      <c r="C2150" t="s">
        <v>484</v>
      </c>
      <c r="D2150" t="s">
        <v>909</v>
      </c>
      <c r="E2150" t="s">
        <v>39</v>
      </c>
      <c r="F2150" t="s">
        <v>486</v>
      </c>
      <c r="G2150" t="s">
        <v>475</v>
      </c>
      <c r="H2150" t="s">
        <v>770</v>
      </c>
      <c r="I2150" t="s">
        <v>41</v>
      </c>
      <c r="J2150" t="s">
        <v>1032</v>
      </c>
      <c r="K2150">
        <v>0.53</v>
      </c>
      <c r="L2150" t="s">
        <v>461</v>
      </c>
      <c r="O2150" t="s">
        <v>462</v>
      </c>
      <c r="Q2150" t="str">
        <f>IFERROR(VLOOKUP($J$2:$J$12502,Pollutant_mapping!$A$2:$B$9,2, FALSE),"")</f>
        <v>CO2</v>
      </c>
    </row>
    <row r="2151" spans="1:17" hidden="1">
      <c r="A2151" t="s">
        <v>483</v>
      </c>
      <c r="B2151" t="s">
        <v>1030</v>
      </c>
      <c r="C2151" t="s">
        <v>484</v>
      </c>
      <c r="D2151" t="s">
        <v>910</v>
      </c>
      <c r="E2151" t="s">
        <v>39</v>
      </c>
      <c r="F2151" t="s">
        <v>486</v>
      </c>
      <c r="G2151" t="s">
        <v>475</v>
      </c>
      <c r="H2151" t="s">
        <v>772</v>
      </c>
      <c r="I2151" t="s">
        <v>41</v>
      </c>
      <c r="J2151" t="s">
        <v>1032</v>
      </c>
      <c r="K2151">
        <v>0.53</v>
      </c>
      <c r="L2151" t="s">
        <v>461</v>
      </c>
      <c r="O2151" t="s">
        <v>462</v>
      </c>
      <c r="Q2151" t="str">
        <f>IFERROR(VLOOKUP($J$2:$J$12502,Pollutant_mapping!$A$2:$B$9,2, FALSE),"")</f>
        <v>CO2</v>
      </c>
    </row>
    <row r="2152" spans="1:17" hidden="1">
      <c r="A2152" t="s">
        <v>483</v>
      </c>
      <c r="B2152" t="s">
        <v>1030</v>
      </c>
      <c r="C2152" t="s">
        <v>484</v>
      </c>
      <c r="D2152" t="s">
        <v>911</v>
      </c>
      <c r="E2152" t="s">
        <v>39</v>
      </c>
      <c r="F2152" t="s">
        <v>486</v>
      </c>
      <c r="G2152" t="s">
        <v>475</v>
      </c>
      <c r="H2152" t="s">
        <v>912</v>
      </c>
      <c r="I2152" t="s">
        <v>41</v>
      </c>
      <c r="J2152" t="s">
        <v>1032</v>
      </c>
      <c r="K2152">
        <v>0.53</v>
      </c>
      <c r="L2152" t="s">
        <v>461</v>
      </c>
      <c r="O2152" t="s">
        <v>462</v>
      </c>
      <c r="Q2152" t="str">
        <f>IFERROR(VLOOKUP($J$2:$J$12502,Pollutant_mapping!$A$2:$B$9,2, FALSE),"")</f>
        <v>CO2</v>
      </c>
    </row>
    <row r="2153" spans="1:17" hidden="1">
      <c r="A2153" t="s">
        <v>483</v>
      </c>
      <c r="B2153" t="s">
        <v>1030</v>
      </c>
      <c r="C2153" t="s">
        <v>484</v>
      </c>
      <c r="D2153" t="s">
        <v>911</v>
      </c>
      <c r="E2153" t="s">
        <v>39</v>
      </c>
      <c r="F2153" t="s">
        <v>486</v>
      </c>
      <c r="G2153" t="s">
        <v>475</v>
      </c>
      <c r="H2153" t="s">
        <v>913</v>
      </c>
      <c r="I2153" t="s">
        <v>41</v>
      </c>
      <c r="J2153" t="s">
        <v>1032</v>
      </c>
      <c r="K2153">
        <v>0.53</v>
      </c>
      <c r="L2153" t="s">
        <v>461</v>
      </c>
      <c r="O2153" t="s">
        <v>462</v>
      </c>
      <c r="Q2153" t="str">
        <f>IFERROR(VLOOKUP($J$2:$J$12502,Pollutant_mapping!$A$2:$B$9,2, FALSE),"")</f>
        <v>CO2</v>
      </c>
    </row>
    <row r="2154" spans="1:17" hidden="1">
      <c r="A2154" t="s">
        <v>471</v>
      </c>
      <c r="C2154" t="s">
        <v>472</v>
      </c>
      <c r="D2154" t="s">
        <v>868</v>
      </c>
      <c r="E2154" t="s">
        <v>39</v>
      </c>
      <c r="F2154" t="s">
        <v>474</v>
      </c>
      <c r="G2154" t="s">
        <v>475</v>
      </c>
      <c r="H2154" t="s">
        <v>515</v>
      </c>
      <c r="I2154" t="s">
        <v>41</v>
      </c>
      <c r="J2154" t="s">
        <v>1032</v>
      </c>
      <c r="K2154">
        <v>0.53</v>
      </c>
      <c r="L2154" t="s">
        <v>461</v>
      </c>
      <c r="O2154" t="s">
        <v>462</v>
      </c>
      <c r="Q2154" t="str">
        <f>IFERROR(VLOOKUP($J$2:$J$12502,Pollutant_mapping!$A$2:$B$9,2, FALSE),"")</f>
        <v>CO2</v>
      </c>
    </row>
    <row r="2155" spans="1:17" hidden="1">
      <c r="A2155" t="s">
        <v>455</v>
      </c>
      <c r="B2155" t="s">
        <v>456</v>
      </c>
      <c r="C2155" t="s">
        <v>457</v>
      </c>
      <c r="D2155" t="s">
        <v>934</v>
      </c>
      <c r="E2155" t="s">
        <v>39</v>
      </c>
      <c r="F2155" t="s">
        <v>459</v>
      </c>
      <c r="G2155" t="s">
        <v>475</v>
      </c>
      <c r="H2155" t="s">
        <v>794</v>
      </c>
      <c r="I2155" t="s">
        <v>41</v>
      </c>
      <c r="J2155" t="s">
        <v>1032</v>
      </c>
      <c r="K2155">
        <v>0.53</v>
      </c>
      <c r="L2155" t="s">
        <v>461</v>
      </c>
      <c r="O2155" t="s">
        <v>462</v>
      </c>
      <c r="Q2155" t="str">
        <f>IFERROR(VLOOKUP($J$2:$J$12502,Pollutant_mapping!$A$2:$B$9,2, FALSE),"")</f>
        <v>CO2</v>
      </c>
    </row>
    <row r="2156" spans="1:17" hidden="1">
      <c r="A2156" t="s">
        <v>455</v>
      </c>
      <c r="B2156" t="s">
        <v>456</v>
      </c>
      <c r="C2156" t="s">
        <v>457</v>
      </c>
      <c r="D2156" t="s">
        <v>942</v>
      </c>
      <c r="E2156" t="s">
        <v>39</v>
      </c>
      <c r="F2156" t="s">
        <v>459</v>
      </c>
      <c r="G2156" t="s">
        <v>475</v>
      </c>
      <c r="H2156" t="s">
        <v>811</v>
      </c>
      <c r="I2156" t="s">
        <v>41</v>
      </c>
      <c r="J2156" t="s">
        <v>1032</v>
      </c>
      <c r="K2156">
        <v>0.53</v>
      </c>
      <c r="L2156" t="s">
        <v>461</v>
      </c>
      <c r="O2156" t="s">
        <v>462</v>
      </c>
      <c r="Q2156" t="str">
        <f>IFERROR(VLOOKUP($J$2:$J$12502,Pollutant_mapping!$A$2:$B$9,2, FALSE),"")</f>
        <v>CO2</v>
      </c>
    </row>
    <row r="2157" spans="1:17" hidden="1">
      <c r="A2157" t="s">
        <v>455</v>
      </c>
      <c r="B2157" t="s">
        <v>456</v>
      </c>
      <c r="C2157" t="s">
        <v>457</v>
      </c>
      <c r="D2157" t="s">
        <v>963</v>
      </c>
      <c r="E2157" t="s">
        <v>39</v>
      </c>
      <c r="F2157" t="s">
        <v>459</v>
      </c>
      <c r="G2157" t="s">
        <v>297</v>
      </c>
      <c r="H2157" t="s">
        <v>466</v>
      </c>
      <c r="I2157" t="s">
        <v>41</v>
      </c>
      <c r="J2157" t="s">
        <v>1032</v>
      </c>
      <c r="K2157">
        <v>0.53</v>
      </c>
      <c r="L2157" t="s">
        <v>461</v>
      </c>
      <c r="O2157" t="s">
        <v>462</v>
      </c>
      <c r="Q2157" t="str">
        <f>IFERROR(VLOOKUP($J$2:$J$12502,Pollutant_mapping!$A$2:$B$9,2, FALSE),"")</f>
        <v>CO2</v>
      </c>
    </row>
    <row r="2158" spans="1:17">
      <c r="A2158" t="s">
        <v>491</v>
      </c>
      <c r="B2158" t="s">
        <v>492</v>
      </c>
      <c r="C2158" t="s">
        <v>493</v>
      </c>
      <c r="D2158" t="s">
        <v>970</v>
      </c>
      <c r="E2158" t="s">
        <v>39</v>
      </c>
      <c r="F2158" t="s">
        <v>546</v>
      </c>
      <c r="G2158" t="s">
        <v>547</v>
      </c>
      <c r="H2158" t="s">
        <v>835</v>
      </c>
      <c r="I2158" t="s">
        <v>41</v>
      </c>
      <c r="J2158" t="s">
        <v>1032</v>
      </c>
      <c r="K2158">
        <v>0.53</v>
      </c>
      <c r="L2158" t="s">
        <v>461</v>
      </c>
      <c r="O2158" t="s">
        <v>462</v>
      </c>
      <c r="Q2158" t="str">
        <f>IFERROR(VLOOKUP($J$2:$J$12502,Pollutant_mapping!$A$2:$B$9,2, FALSE),"")</f>
        <v>CO2</v>
      </c>
    </row>
    <row r="2159" spans="1:17">
      <c r="A2159" t="s">
        <v>491</v>
      </c>
      <c r="B2159" t="s">
        <v>492</v>
      </c>
      <c r="C2159" t="s">
        <v>493</v>
      </c>
      <c r="D2159" t="s">
        <v>971</v>
      </c>
      <c r="E2159" t="s">
        <v>39</v>
      </c>
      <c r="F2159" t="s">
        <v>546</v>
      </c>
      <c r="G2159" t="s">
        <v>547</v>
      </c>
      <c r="H2159" t="s">
        <v>837</v>
      </c>
      <c r="I2159" t="s">
        <v>41</v>
      </c>
      <c r="J2159" t="s">
        <v>1032</v>
      </c>
      <c r="K2159">
        <v>0.53</v>
      </c>
      <c r="L2159" t="s">
        <v>461</v>
      </c>
      <c r="O2159" t="s">
        <v>462</v>
      </c>
      <c r="Q2159" t="str">
        <f>IFERROR(VLOOKUP($J$2:$J$12502,Pollutant_mapping!$A$2:$B$9,2, FALSE),"")</f>
        <v>CO2</v>
      </c>
    </row>
    <row r="2160" spans="1:17">
      <c r="A2160" t="s">
        <v>491</v>
      </c>
      <c r="B2160" t="s">
        <v>492</v>
      </c>
      <c r="C2160" t="s">
        <v>493</v>
      </c>
      <c r="D2160" t="s">
        <v>972</v>
      </c>
      <c r="E2160" t="s">
        <v>39</v>
      </c>
      <c r="F2160" t="s">
        <v>546</v>
      </c>
      <c r="G2160" t="s">
        <v>547</v>
      </c>
      <c r="H2160" t="s">
        <v>839</v>
      </c>
      <c r="I2160" t="s">
        <v>41</v>
      </c>
      <c r="J2160" t="s">
        <v>1032</v>
      </c>
      <c r="K2160">
        <v>0.53</v>
      </c>
      <c r="L2160" t="s">
        <v>461</v>
      </c>
      <c r="O2160" t="s">
        <v>462</v>
      </c>
      <c r="Q2160" t="str">
        <f>IFERROR(VLOOKUP($J$2:$J$12502,Pollutant_mapping!$A$2:$B$9,2, FALSE),"")</f>
        <v>CO2</v>
      </c>
    </row>
    <row r="2161" spans="1:17">
      <c r="A2161" t="s">
        <v>491</v>
      </c>
      <c r="B2161" t="s">
        <v>492</v>
      </c>
      <c r="C2161" t="s">
        <v>493</v>
      </c>
      <c r="D2161" t="s">
        <v>973</v>
      </c>
      <c r="E2161" t="s">
        <v>39</v>
      </c>
      <c r="F2161" t="s">
        <v>546</v>
      </c>
      <c r="G2161" t="s">
        <v>547</v>
      </c>
      <c r="H2161" t="s">
        <v>841</v>
      </c>
      <c r="I2161" t="s">
        <v>41</v>
      </c>
      <c r="J2161" t="s">
        <v>1032</v>
      </c>
      <c r="K2161">
        <v>0.53</v>
      </c>
      <c r="L2161" t="s">
        <v>461</v>
      </c>
      <c r="O2161" t="s">
        <v>462</v>
      </c>
      <c r="Q2161" t="str">
        <f>IFERROR(VLOOKUP($J$2:$J$12502,Pollutant_mapping!$A$2:$B$9,2, FALSE),"")</f>
        <v>CO2</v>
      </c>
    </row>
    <row r="2162" spans="1:17">
      <c r="A2162" t="s">
        <v>491</v>
      </c>
      <c r="B2162" t="s">
        <v>492</v>
      </c>
      <c r="C2162" t="s">
        <v>493</v>
      </c>
      <c r="D2162" t="s">
        <v>974</v>
      </c>
      <c r="E2162" t="s">
        <v>39</v>
      </c>
      <c r="F2162" t="s">
        <v>546</v>
      </c>
      <c r="G2162" t="s">
        <v>547</v>
      </c>
      <c r="H2162" t="s">
        <v>843</v>
      </c>
      <c r="I2162" t="s">
        <v>41</v>
      </c>
      <c r="J2162" t="s">
        <v>1032</v>
      </c>
      <c r="K2162">
        <v>0.53</v>
      </c>
      <c r="L2162" t="s">
        <v>461</v>
      </c>
      <c r="O2162" t="s">
        <v>462</v>
      </c>
      <c r="Q2162" t="str">
        <f>IFERROR(VLOOKUP($J$2:$J$12502,Pollutant_mapping!$A$2:$B$9,2, FALSE),"")</f>
        <v>CO2</v>
      </c>
    </row>
    <row r="2163" spans="1:17">
      <c r="A2163" t="s">
        <v>491</v>
      </c>
      <c r="B2163" t="s">
        <v>492</v>
      </c>
      <c r="C2163" t="s">
        <v>493</v>
      </c>
      <c r="D2163" t="s">
        <v>975</v>
      </c>
      <c r="E2163" t="s">
        <v>39</v>
      </c>
      <c r="F2163" t="s">
        <v>546</v>
      </c>
      <c r="G2163" t="s">
        <v>547</v>
      </c>
      <c r="H2163" t="s">
        <v>845</v>
      </c>
      <c r="I2163" t="s">
        <v>41</v>
      </c>
      <c r="J2163" t="s">
        <v>1032</v>
      </c>
      <c r="K2163">
        <v>0.53</v>
      </c>
      <c r="L2163" t="s">
        <v>461</v>
      </c>
      <c r="O2163" t="s">
        <v>462</v>
      </c>
      <c r="Q2163" t="str">
        <f>IFERROR(VLOOKUP($J$2:$J$12502,Pollutant_mapping!$A$2:$B$9,2, FALSE),"")</f>
        <v>CO2</v>
      </c>
    </row>
    <row r="2164" spans="1:17" hidden="1">
      <c r="A2164" t="s">
        <v>471</v>
      </c>
      <c r="C2164" t="s">
        <v>472</v>
      </c>
      <c r="D2164" t="s">
        <v>860</v>
      </c>
      <c r="E2164" t="s">
        <v>39</v>
      </c>
      <c r="F2164" t="s">
        <v>474</v>
      </c>
      <c r="G2164" t="s">
        <v>496</v>
      </c>
      <c r="H2164" t="s">
        <v>573</v>
      </c>
      <c r="I2164" t="s">
        <v>41</v>
      </c>
      <c r="J2164" t="s">
        <v>1032</v>
      </c>
      <c r="K2164">
        <v>0.53</v>
      </c>
      <c r="L2164" t="s">
        <v>461</v>
      </c>
      <c r="O2164" t="s">
        <v>462</v>
      </c>
      <c r="Q2164" t="str">
        <f>IFERROR(VLOOKUP($J$2:$J$12502,Pollutant_mapping!$A$2:$B$9,2, FALSE),"")</f>
        <v>CO2</v>
      </c>
    </row>
    <row r="2165" spans="1:17" hidden="1">
      <c r="A2165" t="s">
        <v>455</v>
      </c>
      <c r="B2165" t="s">
        <v>456</v>
      </c>
      <c r="C2165" t="s">
        <v>457</v>
      </c>
      <c r="D2165" t="s">
        <v>981</v>
      </c>
      <c r="E2165" t="s">
        <v>39</v>
      </c>
      <c r="F2165" t="s">
        <v>459</v>
      </c>
      <c r="G2165" t="s">
        <v>496</v>
      </c>
      <c r="H2165" t="s">
        <v>589</v>
      </c>
      <c r="I2165" t="s">
        <v>41</v>
      </c>
      <c r="J2165" t="s">
        <v>1032</v>
      </c>
      <c r="K2165">
        <v>0.53</v>
      </c>
      <c r="L2165" t="s">
        <v>461</v>
      </c>
      <c r="O2165" t="s">
        <v>462</v>
      </c>
      <c r="Q2165" t="str">
        <f>IFERROR(VLOOKUP($J$2:$J$12502,Pollutant_mapping!$A$2:$B$9,2, FALSE),"")</f>
        <v>CO2</v>
      </c>
    </row>
    <row r="2166" spans="1:17" hidden="1">
      <c r="A2166" t="s">
        <v>455</v>
      </c>
      <c r="B2166" t="s">
        <v>456</v>
      </c>
      <c r="C2166" t="s">
        <v>457</v>
      </c>
      <c r="D2166" t="s">
        <v>994</v>
      </c>
      <c r="E2166" t="s">
        <v>39</v>
      </c>
      <c r="F2166" t="s">
        <v>459</v>
      </c>
      <c r="G2166" t="s">
        <v>496</v>
      </c>
      <c r="H2166" t="s">
        <v>605</v>
      </c>
      <c r="I2166" t="s">
        <v>41</v>
      </c>
      <c r="J2166" t="s">
        <v>1032</v>
      </c>
      <c r="K2166">
        <v>0.53</v>
      </c>
      <c r="L2166" t="s">
        <v>461</v>
      </c>
      <c r="O2166" t="s">
        <v>462</v>
      </c>
      <c r="Q2166" t="str">
        <f>IFERROR(VLOOKUP($J$2:$J$12502,Pollutant_mapping!$A$2:$B$9,2, FALSE),"")</f>
        <v>CO2</v>
      </c>
    </row>
    <row r="2167" spans="1:17" hidden="1">
      <c r="A2167" t="s">
        <v>455</v>
      </c>
      <c r="B2167" t="s">
        <v>456</v>
      </c>
      <c r="C2167" t="s">
        <v>457</v>
      </c>
      <c r="D2167" t="s">
        <v>1013</v>
      </c>
      <c r="E2167" t="s">
        <v>39</v>
      </c>
      <c r="F2167" t="s">
        <v>459</v>
      </c>
      <c r="G2167" t="s">
        <v>496</v>
      </c>
      <c r="H2167" t="s">
        <v>631</v>
      </c>
      <c r="I2167" t="s">
        <v>41</v>
      </c>
      <c r="J2167" t="s">
        <v>1032</v>
      </c>
      <c r="K2167">
        <v>0.53</v>
      </c>
      <c r="L2167" t="s">
        <v>461</v>
      </c>
      <c r="O2167" t="s">
        <v>462</v>
      </c>
      <c r="Q2167" t="str">
        <f>IFERROR(VLOOKUP($J$2:$J$12502,Pollutant_mapping!$A$2:$B$9,2, FALSE),"")</f>
        <v>CO2</v>
      </c>
    </row>
    <row r="2168" spans="1:17" hidden="1">
      <c r="A2168" t="s">
        <v>455</v>
      </c>
      <c r="B2168" t="s">
        <v>456</v>
      </c>
      <c r="C2168" t="s">
        <v>457</v>
      </c>
      <c r="D2168" t="s">
        <v>993</v>
      </c>
      <c r="E2168" t="s">
        <v>39</v>
      </c>
      <c r="F2168" t="s">
        <v>459</v>
      </c>
      <c r="G2168" t="s">
        <v>496</v>
      </c>
      <c r="H2168" t="s">
        <v>603</v>
      </c>
      <c r="I2168" t="s">
        <v>41</v>
      </c>
      <c r="J2168" t="s">
        <v>54</v>
      </c>
      <c r="K2168">
        <v>0.53</v>
      </c>
      <c r="L2168" t="s">
        <v>461</v>
      </c>
      <c r="O2168" t="s">
        <v>462</v>
      </c>
      <c r="P2168" t="s">
        <v>1029</v>
      </c>
      <c r="Q2168" t="str">
        <f>IFERROR(VLOOKUP($J$2:$J$12502,Pollutant_mapping!$A$2:$B$9,2, FALSE),"")</f>
        <v>VOC</v>
      </c>
    </row>
    <row r="2169" spans="1:17" hidden="1">
      <c r="A2169" t="s">
        <v>483</v>
      </c>
      <c r="B2169" t="s">
        <v>1030</v>
      </c>
      <c r="C2169" t="s">
        <v>484</v>
      </c>
      <c r="D2169" t="s">
        <v>920</v>
      </c>
      <c r="E2169" t="s">
        <v>39</v>
      </c>
      <c r="F2169" t="s">
        <v>649</v>
      </c>
      <c r="G2169" t="s">
        <v>475</v>
      </c>
      <c r="H2169" t="s">
        <v>706</v>
      </c>
      <c r="I2169" t="s">
        <v>41</v>
      </c>
      <c r="J2169" t="s">
        <v>54</v>
      </c>
      <c r="K2169">
        <v>0.53400000000000003</v>
      </c>
      <c r="L2169" t="s">
        <v>461</v>
      </c>
      <c r="O2169" t="s">
        <v>462</v>
      </c>
      <c r="Q2169" t="str">
        <f>IFERROR(VLOOKUP($J$2:$J$12502,Pollutant_mapping!$A$2:$B$9,2, FALSE),"")</f>
        <v>VOC</v>
      </c>
    </row>
    <row r="2170" spans="1:17" hidden="1">
      <c r="A2170" t="s">
        <v>483</v>
      </c>
      <c r="B2170" t="s">
        <v>1030</v>
      </c>
      <c r="C2170" t="s">
        <v>484</v>
      </c>
      <c r="D2170" t="s">
        <v>878</v>
      </c>
      <c r="E2170" t="s">
        <v>39</v>
      </c>
      <c r="F2170" t="s">
        <v>649</v>
      </c>
      <c r="G2170" t="s">
        <v>475</v>
      </c>
      <c r="H2170" t="s">
        <v>696</v>
      </c>
      <c r="I2170" t="s">
        <v>41</v>
      </c>
      <c r="J2170" t="s">
        <v>298</v>
      </c>
      <c r="K2170">
        <v>0.53700000000000003</v>
      </c>
      <c r="L2170" t="s">
        <v>461</v>
      </c>
      <c r="O2170" t="s">
        <v>462</v>
      </c>
      <c r="Q2170" t="str">
        <f>IFERROR(VLOOKUP($J$2:$J$12502,Pollutant_mapping!$A$2:$B$9,2, FALSE),"")</f>
        <v>CO</v>
      </c>
    </row>
    <row r="2171" spans="1:17">
      <c r="A2171" t="s">
        <v>491</v>
      </c>
      <c r="B2171" t="s">
        <v>492</v>
      </c>
      <c r="C2171" t="s">
        <v>493</v>
      </c>
      <c r="D2171" t="s">
        <v>758</v>
      </c>
      <c r="E2171" t="s">
        <v>39</v>
      </c>
      <c r="F2171" t="s">
        <v>546</v>
      </c>
      <c r="G2171" t="s">
        <v>547</v>
      </c>
      <c r="H2171" t="s">
        <v>759</v>
      </c>
      <c r="I2171" t="s">
        <v>41</v>
      </c>
      <c r="J2171" t="s">
        <v>54</v>
      </c>
      <c r="K2171">
        <v>0.54100000000000004</v>
      </c>
      <c r="L2171" t="s">
        <v>461</v>
      </c>
      <c r="O2171" t="s">
        <v>462</v>
      </c>
      <c r="Q2171" t="str">
        <f>IFERROR(VLOOKUP($J$2:$J$12502,Pollutant_mapping!$A$2:$B$9,2, FALSE),"")</f>
        <v>VOC</v>
      </c>
    </row>
    <row r="2172" spans="1:17" hidden="1">
      <c r="A2172" t="s">
        <v>455</v>
      </c>
      <c r="B2172" t="s">
        <v>456</v>
      </c>
      <c r="C2172" t="s">
        <v>457</v>
      </c>
      <c r="D2172" t="s">
        <v>480</v>
      </c>
      <c r="E2172" t="s">
        <v>39</v>
      </c>
      <c r="F2172" t="s">
        <v>459</v>
      </c>
      <c r="G2172" t="s">
        <v>475</v>
      </c>
      <c r="H2172" t="s">
        <v>481</v>
      </c>
      <c r="I2172" t="s">
        <v>41</v>
      </c>
      <c r="J2172" t="s">
        <v>179</v>
      </c>
      <c r="K2172">
        <v>0.54600000000000004</v>
      </c>
      <c r="L2172" t="s">
        <v>461</v>
      </c>
      <c r="O2172" t="s">
        <v>462</v>
      </c>
      <c r="P2172" t="s">
        <v>475</v>
      </c>
      <c r="Q2172" t="str">
        <f>IFERROR(VLOOKUP($J$2:$J$12502,Pollutant_mapping!$A$2:$B$9,2, FALSE),"")</f>
        <v>NOx</v>
      </c>
    </row>
    <row r="2173" spans="1:17" hidden="1">
      <c r="A2173" t="s">
        <v>455</v>
      </c>
      <c r="B2173" t="s">
        <v>456</v>
      </c>
      <c r="C2173" t="s">
        <v>457</v>
      </c>
      <c r="D2173" t="s">
        <v>937</v>
      </c>
      <c r="E2173" t="s">
        <v>39</v>
      </c>
      <c r="F2173" t="s">
        <v>459</v>
      </c>
      <c r="G2173" t="s">
        <v>475</v>
      </c>
      <c r="H2173" t="s">
        <v>800</v>
      </c>
      <c r="I2173" t="s">
        <v>41</v>
      </c>
      <c r="J2173" t="s">
        <v>179</v>
      </c>
      <c r="K2173">
        <v>0.55000000000000004</v>
      </c>
      <c r="L2173" t="s">
        <v>461</v>
      </c>
      <c r="O2173" t="s">
        <v>462</v>
      </c>
      <c r="P2173" t="s">
        <v>475</v>
      </c>
      <c r="Q2173" t="str">
        <f>IFERROR(VLOOKUP($J$2:$J$12502,Pollutant_mapping!$A$2:$B$9,2, FALSE),"")</f>
        <v>NOx</v>
      </c>
    </row>
    <row r="2174" spans="1:17" hidden="1">
      <c r="A2174" t="s">
        <v>455</v>
      </c>
      <c r="B2174" t="s">
        <v>456</v>
      </c>
      <c r="C2174" t="s">
        <v>457</v>
      </c>
      <c r="D2174" t="s">
        <v>945</v>
      </c>
      <c r="E2174" t="s">
        <v>39</v>
      </c>
      <c r="F2174" t="s">
        <v>459</v>
      </c>
      <c r="G2174" t="s">
        <v>475</v>
      </c>
      <c r="H2174" t="s">
        <v>817</v>
      </c>
      <c r="I2174" t="s">
        <v>41</v>
      </c>
      <c r="J2174" t="s">
        <v>179</v>
      </c>
      <c r="K2174">
        <v>0.55000000000000004</v>
      </c>
      <c r="L2174" t="s">
        <v>461</v>
      </c>
      <c r="O2174" t="s">
        <v>462</v>
      </c>
      <c r="P2174" t="s">
        <v>475</v>
      </c>
      <c r="Q2174" t="str">
        <f>IFERROR(VLOOKUP($J$2:$J$12502,Pollutant_mapping!$A$2:$B$9,2, FALSE),"")</f>
        <v>NOx</v>
      </c>
    </row>
    <row r="2175" spans="1:17" hidden="1">
      <c r="A2175" t="s">
        <v>455</v>
      </c>
      <c r="B2175" t="s">
        <v>456</v>
      </c>
      <c r="C2175" t="s">
        <v>457</v>
      </c>
      <c r="D2175" t="s">
        <v>950</v>
      </c>
      <c r="E2175" t="s">
        <v>39</v>
      </c>
      <c r="F2175" t="s">
        <v>459</v>
      </c>
      <c r="G2175" t="s">
        <v>475</v>
      </c>
      <c r="H2175" t="s">
        <v>827</v>
      </c>
      <c r="I2175" t="s">
        <v>41</v>
      </c>
      <c r="J2175" t="s">
        <v>179</v>
      </c>
      <c r="K2175">
        <v>0.55000000000000004</v>
      </c>
      <c r="L2175" t="s">
        <v>461</v>
      </c>
      <c r="O2175" t="s">
        <v>462</v>
      </c>
      <c r="P2175" t="s">
        <v>475</v>
      </c>
      <c r="Q2175" t="str">
        <f>IFERROR(VLOOKUP($J$2:$J$12502,Pollutant_mapping!$A$2:$B$9,2, FALSE),"")</f>
        <v>NOx</v>
      </c>
    </row>
    <row r="2176" spans="1:17">
      <c r="A2176" t="s">
        <v>491</v>
      </c>
      <c r="B2176" t="s">
        <v>492</v>
      </c>
      <c r="C2176" t="s">
        <v>493</v>
      </c>
      <c r="D2176" t="s">
        <v>855</v>
      </c>
      <c r="E2176" t="s">
        <v>39</v>
      </c>
      <c r="F2176" t="s">
        <v>546</v>
      </c>
      <c r="G2176" t="s">
        <v>547</v>
      </c>
      <c r="H2176" t="s">
        <v>556</v>
      </c>
      <c r="I2176" t="s">
        <v>41</v>
      </c>
      <c r="J2176" t="s">
        <v>54</v>
      </c>
      <c r="K2176">
        <v>0.55300000000000005</v>
      </c>
      <c r="L2176" t="s">
        <v>461</v>
      </c>
      <c r="O2176" t="s">
        <v>462</v>
      </c>
      <c r="Q2176" t="str">
        <f>IFERROR(VLOOKUP($J$2:$J$12502,Pollutant_mapping!$A$2:$B$9,2, FALSE),"")</f>
        <v>VOC</v>
      </c>
    </row>
    <row r="2177" spans="1:17" hidden="1">
      <c r="A2177" t="s">
        <v>483</v>
      </c>
      <c r="B2177" t="s">
        <v>1030</v>
      </c>
      <c r="C2177" t="s">
        <v>484</v>
      </c>
      <c r="D2177" t="s">
        <v>916</v>
      </c>
      <c r="E2177" t="s">
        <v>39</v>
      </c>
      <c r="F2177" t="s">
        <v>486</v>
      </c>
      <c r="G2177" t="s">
        <v>475</v>
      </c>
      <c r="H2177" t="s">
        <v>768</v>
      </c>
      <c r="I2177" t="s">
        <v>41</v>
      </c>
      <c r="J2177" t="s">
        <v>1032</v>
      </c>
      <c r="K2177">
        <v>0.56299999999999994</v>
      </c>
      <c r="L2177" t="s">
        <v>461</v>
      </c>
      <c r="O2177" t="s">
        <v>462</v>
      </c>
      <c r="Q2177" t="str">
        <f>IFERROR(VLOOKUP($J$2:$J$12502,Pollutant_mapping!$A$2:$B$9,2, FALSE),"")</f>
        <v>CO2</v>
      </c>
    </row>
    <row r="2178" spans="1:17" hidden="1">
      <c r="A2178" t="s">
        <v>471</v>
      </c>
      <c r="C2178" t="s">
        <v>472</v>
      </c>
      <c r="D2178" t="s">
        <v>859</v>
      </c>
      <c r="E2178" t="s">
        <v>39</v>
      </c>
      <c r="F2178" t="s">
        <v>474</v>
      </c>
      <c r="G2178" t="s">
        <v>496</v>
      </c>
      <c r="H2178" t="s">
        <v>571</v>
      </c>
      <c r="I2178" t="s">
        <v>41</v>
      </c>
      <c r="J2178" t="s">
        <v>179</v>
      </c>
      <c r="K2178">
        <v>0.56299999999999994</v>
      </c>
      <c r="L2178" t="s">
        <v>461</v>
      </c>
      <c r="O2178" t="s">
        <v>462</v>
      </c>
      <c r="Q2178" t="str">
        <f>IFERROR(VLOOKUP($J$2:$J$12502,Pollutant_mapping!$A$2:$B$9,2, FALSE),"")</f>
        <v>NOx</v>
      </c>
    </row>
    <row r="2179" spans="1:17" hidden="1">
      <c r="A2179" t="s">
        <v>471</v>
      </c>
      <c r="C2179" t="s">
        <v>472</v>
      </c>
      <c r="D2179" t="s">
        <v>867</v>
      </c>
      <c r="E2179" t="s">
        <v>39</v>
      </c>
      <c r="F2179" t="s">
        <v>474</v>
      </c>
      <c r="G2179" t="s">
        <v>475</v>
      </c>
      <c r="H2179" t="s">
        <v>513</v>
      </c>
      <c r="I2179" t="s">
        <v>41</v>
      </c>
      <c r="J2179" t="s">
        <v>298</v>
      </c>
      <c r="K2179">
        <v>0.57699999999999996</v>
      </c>
      <c r="L2179" t="s">
        <v>461</v>
      </c>
      <c r="O2179" t="s">
        <v>462</v>
      </c>
      <c r="Q2179" t="str">
        <f>IFERROR(VLOOKUP($J$2:$J$12502,Pollutant_mapping!$A$2:$B$9,2, FALSE),"")</f>
        <v>CO</v>
      </c>
    </row>
    <row r="2180" spans="1:17" hidden="1">
      <c r="A2180" t="s">
        <v>471</v>
      </c>
      <c r="C2180" t="s">
        <v>472</v>
      </c>
      <c r="D2180" t="s">
        <v>868</v>
      </c>
      <c r="E2180" t="s">
        <v>39</v>
      </c>
      <c r="F2180" t="s">
        <v>474</v>
      </c>
      <c r="G2180" t="s">
        <v>475</v>
      </c>
      <c r="H2180" t="s">
        <v>515</v>
      </c>
      <c r="I2180" t="s">
        <v>41</v>
      </c>
      <c r="J2180" t="s">
        <v>298</v>
      </c>
      <c r="K2180">
        <v>0.57699999999999996</v>
      </c>
      <c r="L2180" t="s">
        <v>461</v>
      </c>
      <c r="O2180" t="s">
        <v>462</v>
      </c>
      <c r="Q2180" t="str">
        <f>IFERROR(VLOOKUP($J$2:$J$12502,Pollutant_mapping!$A$2:$B$9,2, FALSE),"")</f>
        <v>CO</v>
      </c>
    </row>
    <row r="2181" spans="1:17">
      <c r="A2181" t="s">
        <v>491</v>
      </c>
      <c r="B2181" t="s">
        <v>492</v>
      </c>
      <c r="C2181" t="s">
        <v>493</v>
      </c>
      <c r="D2181" t="s">
        <v>846</v>
      </c>
      <c r="E2181" t="s">
        <v>39</v>
      </c>
      <c r="F2181" t="s">
        <v>546</v>
      </c>
      <c r="G2181" t="s">
        <v>547</v>
      </c>
      <c r="H2181" t="s">
        <v>536</v>
      </c>
      <c r="I2181" t="s">
        <v>41</v>
      </c>
      <c r="J2181" t="s">
        <v>179</v>
      </c>
      <c r="K2181">
        <v>0.57899999999999996</v>
      </c>
      <c r="L2181" t="s">
        <v>461</v>
      </c>
      <c r="O2181" t="s">
        <v>462</v>
      </c>
      <c r="Q2181" t="str">
        <f>IFERROR(VLOOKUP($J$2:$J$12502,Pollutant_mapping!$A$2:$B$9,2, FALSE),"")</f>
        <v>NOx</v>
      </c>
    </row>
    <row r="2182" spans="1:17" hidden="1">
      <c r="A2182" t="s">
        <v>455</v>
      </c>
      <c r="B2182" t="s">
        <v>456</v>
      </c>
      <c r="C2182" t="s">
        <v>457</v>
      </c>
      <c r="D2182" t="s">
        <v>936</v>
      </c>
      <c r="E2182" t="s">
        <v>39</v>
      </c>
      <c r="F2182" t="s">
        <v>459</v>
      </c>
      <c r="G2182" t="s">
        <v>475</v>
      </c>
      <c r="H2182" t="s">
        <v>798</v>
      </c>
      <c r="I2182" t="s">
        <v>41</v>
      </c>
      <c r="J2182" t="s">
        <v>179</v>
      </c>
      <c r="K2182">
        <v>0.57999999999999996</v>
      </c>
      <c r="L2182" t="s">
        <v>461</v>
      </c>
      <c r="O2182" t="s">
        <v>462</v>
      </c>
      <c r="P2182" t="s">
        <v>475</v>
      </c>
      <c r="Q2182" t="str">
        <f>IFERROR(VLOOKUP($J$2:$J$12502,Pollutant_mapping!$A$2:$B$9,2, FALSE),"")</f>
        <v>NOx</v>
      </c>
    </row>
    <row r="2183" spans="1:17" hidden="1">
      <c r="A2183" t="s">
        <v>455</v>
      </c>
      <c r="B2183" t="s">
        <v>456</v>
      </c>
      <c r="C2183" t="s">
        <v>457</v>
      </c>
      <c r="D2183" t="s">
        <v>944</v>
      </c>
      <c r="E2183" t="s">
        <v>39</v>
      </c>
      <c r="F2183" t="s">
        <v>459</v>
      </c>
      <c r="G2183" t="s">
        <v>475</v>
      </c>
      <c r="H2183" t="s">
        <v>815</v>
      </c>
      <c r="I2183" t="s">
        <v>41</v>
      </c>
      <c r="J2183" t="s">
        <v>179</v>
      </c>
      <c r="K2183">
        <v>0.57999999999999996</v>
      </c>
      <c r="L2183" t="s">
        <v>461</v>
      </c>
      <c r="O2183" t="s">
        <v>462</v>
      </c>
      <c r="P2183" t="s">
        <v>475</v>
      </c>
      <c r="Q2183" t="str">
        <f>IFERROR(VLOOKUP($J$2:$J$12502,Pollutant_mapping!$A$2:$B$9,2, FALSE),"")</f>
        <v>NOx</v>
      </c>
    </row>
    <row r="2184" spans="1:17" hidden="1">
      <c r="A2184" t="s">
        <v>455</v>
      </c>
      <c r="B2184" t="s">
        <v>456</v>
      </c>
      <c r="C2184" t="s">
        <v>457</v>
      </c>
      <c r="D2184" t="s">
        <v>949</v>
      </c>
      <c r="E2184" t="s">
        <v>39</v>
      </c>
      <c r="F2184" t="s">
        <v>459</v>
      </c>
      <c r="G2184" t="s">
        <v>475</v>
      </c>
      <c r="H2184" t="s">
        <v>825</v>
      </c>
      <c r="I2184" t="s">
        <v>41</v>
      </c>
      <c r="J2184" t="s">
        <v>179</v>
      </c>
      <c r="K2184">
        <v>0.57999999999999996</v>
      </c>
      <c r="L2184" t="s">
        <v>461</v>
      </c>
      <c r="O2184" t="s">
        <v>462</v>
      </c>
      <c r="P2184" t="s">
        <v>475</v>
      </c>
      <c r="Q2184" t="str">
        <f>IFERROR(VLOOKUP($J$2:$J$12502,Pollutant_mapping!$A$2:$B$9,2, FALSE),"")</f>
        <v>NOx</v>
      </c>
    </row>
    <row r="2185" spans="1:17" hidden="1">
      <c r="A2185" t="s">
        <v>483</v>
      </c>
      <c r="B2185" t="s">
        <v>1030</v>
      </c>
      <c r="C2185" t="s">
        <v>484</v>
      </c>
      <c r="D2185" t="s">
        <v>880</v>
      </c>
      <c r="E2185" t="s">
        <v>39</v>
      </c>
      <c r="F2185" t="s">
        <v>649</v>
      </c>
      <c r="G2185" t="s">
        <v>475</v>
      </c>
      <c r="H2185" t="s">
        <v>698</v>
      </c>
      <c r="I2185" t="s">
        <v>41</v>
      </c>
      <c r="J2185" t="s">
        <v>298</v>
      </c>
      <c r="K2185">
        <v>0.58399999999999996</v>
      </c>
      <c r="L2185" t="s">
        <v>461</v>
      </c>
      <c r="O2185" t="s">
        <v>462</v>
      </c>
      <c r="Q2185" t="str">
        <f>IFERROR(VLOOKUP($J$2:$J$12502,Pollutant_mapping!$A$2:$B$9,2, FALSE),"")</f>
        <v>CO</v>
      </c>
    </row>
    <row r="2186" spans="1:17">
      <c r="A2186" t="s">
        <v>491</v>
      </c>
      <c r="B2186" t="s">
        <v>492</v>
      </c>
      <c r="C2186" t="s">
        <v>493</v>
      </c>
      <c r="D2186" t="s">
        <v>849</v>
      </c>
      <c r="E2186" t="s">
        <v>39</v>
      </c>
      <c r="F2186" t="s">
        <v>546</v>
      </c>
      <c r="G2186" t="s">
        <v>547</v>
      </c>
      <c r="H2186" t="s">
        <v>850</v>
      </c>
      <c r="I2186" t="s">
        <v>41</v>
      </c>
      <c r="J2186" t="s">
        <v>54</v>
      </c>
      <c r="K2186">
        <v>0.58699999999999997</v>
      </c>
      <c r="L2186" t="s">
        <v>461</v>
      </c>
      <c r="O2186" t="s">
        <v>462</v>
      </c>
      <c r="Q2186" t="str">
        <f>IFERROR(VLOOKUP($J$2:$J$12502,Pollutant_mapping!$A$2:$B$9,2, FALSE),"")</f>
        <v>VOC</v>
      </c>
    </row>
    <row r="2187" spans="1:17">
      <c r="A2187" t="s">
        <v>491</v>
      </c>
      <c r="B2187" t="s">
        <v>492</v>
      </c>
      <c r="C2187" t="s">
        <v>493</v>
      </c>
      <c r="D2187" t="s">
        <v>970</v>
      </c>
      <c r="E2187" t="s">
        <v>39</v>
      </c>
      <c r="F2187" t="s">
        <v>546</v>
      </c>
      <c r="G2187" t="s">
        <v>547</v>
      </c>
      <c r="H2187" t="s">
        <v>835</v>
      </c>
      <c r="I2187" t="s">
        <v>41</v>
      </c>
      <c r="J2187" t="s">
        <v>179</v>
      </c>
      <c r="K2187">
        <v>0.58899999999999997</v>
      </c>
      <c r="L2187" t="s">
        <v>461</v>
      </c>
      <c r="O2187" t="s">
        <v>462</v>
      </c>
      <c r="Q2187" t="str">
        <f>IFERROR(VLOOKUP($J$2:$J$12502,Pollutant_mapping!$A$2:$B$9,2, FALSE),"")</f>
        <v>NOx</v>
      </c>
    </row>
    <row r="2188" spans="1:17" hidden="1">
      <c r="A2188" t="s">
        <v>483</v>
      </c>
      <c r="B2188" t="s">
        <v>1030</v>
      </c>
      <c r="C2188" t="s">
        <v>484</v>
      </c>
      <c r="D2188" t="s">
        <v>904</v>
      </c>
      <c r="E2188" t="s">
        <v>39</v>
      </c>
      <c r="F2188" t="s">
        <v>486</v>
      </c>
      <c r="G2188" t="s">
        <v>475</v>
      </c>
      <c r="H2188" t="s">
        <v>766</v>
      </c>
      <c r="I2188" t="s">
        <v>41</v>
      </c>
      <c r="J2188" t="s">
        <v>1032</v>
      </c>
      <c r="K2188">
        <v>0.59599999999999997</v>
      </c>
      <c r="L2188" t="s">
        <v>461</v>
      </c>
      <c r="O2188" t="s">
        <v>462</v>
      </c>
      <c r="Q2188" t="str">
        <f>IFERROR(VLOOKUP($J$2:$J$12502,Pollutant_mapping!$A$2:$B$9,2, FALSE),"")</f>
        <v>CO2</v>
      </c>
    </row>
    <row r="2189" spans="1:17" hidden="1">
      <c r="A2189" t="s">
        <v>471</v>
      </c>
      <c r="C2189" t="s">
        <v>472</v>
      </c>
      <c r="D2189" t="s">
        <v>867</v>
      </c>
      <c r="E2189" t="s">
        <v>39</v>
      </c>
      <c r="F2189" t="s">
        <v>474</v>
      </c>
      <c r="G2189" t="s">
        <v>475</v>
      </c>
      <c r="H2189" t="s">
        <v>513</v>
      </c>
      <c r="I2189" t="s">
        <v>41</v>
      </c>
      <c r="J2189" t="s">
        <v>1032</v>
      </c>
      <c r="K2189">
        <v>0.59599999999999997</v>
      </c>
      <c r="L2189" t="s">
        <v>461</v>
      </c>
      <c r="O2189" t="s">
        <v>462</v>
      </c>
      <c r="Q2189" t="str">
        <f>IFERROR(VLOOKUP($J$2:$J$12502,Pollutant_mapping!$A$2:$B$9,2, FALSE),"")</f>
        <v>CO2</v>
      </c>
    </row>
    <row r="2190" spans="1:17" hidden="1">
      <c r="A2190" t="s">
        <v>455</v>
      </c>
      <c r="B2190" t="s">
        <v>456</v>
      </c>
      <c r="C2190" t="s">
        <v>457</v>
      </c>
      <c r="D2190" t="s">
        <v>933</v>
      </c>
      <c r="E2190" t="s">
        <v>39</v>
      </c>
      <c r="F2190" t="s">
        <v>459</v>
      </c>
      <c r="G2190" t="s">
        <v>475</v>
      </c>
      <c r="H2190" t="s">
        <v>792</v>
      </c>
      <c r="I2190" t="s">
        <v>41</v>
      </c>
      <c r="J2190" t="s">
        <v>1032</v>
      </c>
      <c r="K2190">
        <v>0.59599999999999997</v>
      </c>
      <c r="L2190" t="s">
        <v>461</v>
      </c>
      <c r="O2190" t="s">
        <v>462</v>
      </c>
      <c r="Q2190" t="str">
        <f>IFERROR(VLOOKUP($J$2:$J$12502,Pollutant_mapping!$A$2:$B$9,2, FALSE),"")</f>
        <v>CO2</v>
      </c>
    </row>
    <row r="2191" spans="1:17" hidden="1">
      <c r="A2191" t="s">
        <v>455</v>
      </c>
      <c r="B2191" t="s">
        <v>456</v>
      </c>
      <c r="C2191" t="s">
        <v>457</v>
      </c>
      <c r="D2191" t="s">
        <v>941</v>
      </c>
      <c r="E2191" t="s">
        <v>39</v>
      </c>
      <c r="F2191" t="s">
        <v>459</v>
      </c>
      <c r="G2191" t="s">
        <v>475</v>
      </c>
      <c r="H2191" t="s">
        <v>809</v>
      </c>
      <c r="I2191" t="s">
        <v>41</v>
      </c>
      <c r="J2191" t="s">
        <v>1032</v>
      </c>
      <c r="K2191">
        <v>0.59599999999999997</v>
      </c>
      <c r="L2191" t="s">
        <v>461</v>
      </c>
      <c r="O2191" t="s">
        <v>462</v>
      </c>
      <c r="Q2191" t="str">
        <f>IFERROR(VLOOKUP($J$2:$J$12502,Pollutant_mapping!$A$2:$B$9,2, FALSE),"")</f>
        <v>CO2</v>
      </c>
    </row>
    <row r="2192" spans="1:17" hidden="1">
      <c r="A2192" t="s">
        <v>455</v>
      </c>
      <c r="B2192" t="s">
        <v>456</v>
      </c>
      <c r="C2192" t="s">
        <v>457</v>
      </c>
      <c r="D2192" t="s">
        <v>962</v>
      </c>
      <c r="E2192" t="s">
        <v>39</v>
      </c>
      <c r="F2192" t="s">
        <v>459</v>
      </c>
      <c r="G2192" t="s">
        <v>297</v>
      </c>
      <c r="H2192" t="s">
        <v>464</v>
      </c>
      <c r="I2192" t="s">
        <v>41</v>
      </c>
      <c r="J2192" t="s">
        <v>1032</v>
      </c>
      <c r="K2192">
        <v>0.59599999999999997</v>
      </c>
      <c r="L2192" t="s">
        <v>461</v>
      </c>
      <c r="O2192" t="s">
        <v>462</v>
      </c>
      <c r="Q2192" t="str">
        <f>IFERROR(VLOOKUP($J$2:$J$12502,Pollutant_mapping!$A$2:$B$9,2, FALSE),"")</f>
        <v>CO2</v>
      </c>
    </row>
    <row r="2193" spans="1:17" hidden="1">
      <c r="A2193" t="s">
        <v>471</v>
      </c>
      <c r="C2193" t="s">
        <v>472</v>
      </c>
      <c r="D2193" t="s">
        <v>859</v>
      </c>
      <c r="E2193" t="s">
        <v>39</v>
      </c>
      <c r="F2193" t="s">
        <v>474</v>
      </c>
      <c r="G2193" t="s">
        <v>496</v>
      </c>
      <c r="H2193" t="s">
        <v>571</v>
      </c>
      <c r="I2193" t="s">
        <v>41</v>
      </c>
      <c r="J2193" t="s">
        <v>1032</v>
      </c>
      <c r="K2193">
        <v>0.59599999999999997</v>
      </c>
      <c r="L2193" t="s">
        <v>461</v>
      </c>
      <c r="O2193" t="s">
        <v>462</v>
      </c>
      <c r="Q2193" t="str">
        <f>IFERROR(VLOOKUP($J$2:$J$12502,Pollutant_mapping!$A$2:$B$9,2, FALSE),"")</f>
        <v>CO2</v>
      </c>
    </row>
    <row r="2194" spans="1:17" hidden="1">
      <c r="A2194" t="s">
        <v>455</v>
      </c>
      <c r="B2194" t="s">
        <v>456</v>
      </c>
      <c r="C2194" t="s">
        <v>457</v>
      </c>
      <c r="D2194" t="s">
        <v>980</v>
      </c>
      <c r="E2194" t="s">
        <v>39</v>
      </c>
      <c r="F2194" t="s">
        <v>459</v>
      </c>
      <c r="G2194" t="s">
        <v>496</v>
      </c>
      <c r="H2194" t="s">
        <v>587</v>
      </c>
      <c r="I2194" t="s">
        <v>41</v>
      </c>
      <c r="J2194" t="s">
        <v>1032</v>
      </c>
      <c r="K2194">
        <v>0.59599999999999997</v>
      </c>
      <c r="L2194" t="s">
        <v>461</v>
      </c>
      <c r="O2194" t="s">
        <v>462</v>
      </c>
      <c r="Q2194" t="str">
        <f>IFERROR(VLOOKUP($J$2:$J$12502,Pollutant_mapping!$A$2:$B$9,2, FALSE),"")</f>
        <v>CO2</v>
      </c>
    </row>
    <row r="2195" spans="1:17" hidden="1">
      <c r="A2195" t="s">
        <v>455</v>
      </c>
      <c r="B2195" t="s">
        <v>456</v>
      </c>
      <c r="C2195" t="s">
        <v>457</v>
      </c>
      <c r="D2195" t="s">
        <v>993</v>
      </c>
      <c r="E2195" t="s">
        <v>39</v>
      </c>
      <c r="F2195" t="s">
        <v>459</v>
      </c>
      <c r="G2195" t="s">
        <v>496</v>
      </c>
      <c r="H2195" t="s">
        <v>603</v>
      </c>
      <c r="I2195" t="s">
        <v>41</v>
      </c>
      <c r="J2195" t="s">
        <v>1032</v>
      </c>
      <c r="K2195">
        <v>0.59599999999999997</v>
      </c>
      <c r="L2195" t="s">
        <v>461</v>
      </c>
      <c r="O2195" t="s">
        <v>462</v>
      </c>
      <c r="Q2195" t="str">
        <f>IFERROR(VLOOKUP($J$2:$J$12502,Pollutant_mapping!$A$2:$B$9,2, FALSE),"")</f>
        <v>CO2</v>
      </c>
    </row>
    <row r="2196" spans="1:17" hidden="1">
      <c r="A2196" t="s">
        <v>455</v>
      </c>
      <c r="B2196" t="s">
        <v>456</v>
      </c>
      <c r="C2196" t="s">
        <v>457</v>
      </c>
      <c r="D2196" t="s">
        <v>1012</v>
      </c>
      <c r="E2196" t="s">
        <v>39</v>
      </c>
      <c r="F2196" t="s">
        <v>459</v>
      </c>
      <c r="G2196" t="s">
        <v>496</v>
      </c>
      <c r="H2196" t="s">
        <v>629</v>
      </c>
      <c r="I2196" t="s">
        <v>41</v>
      </c>
      <c r="J2196" t="s">
        <v>1032</v>
      </c>
      <c r="K2196">
        <v>0.59599999999999997</v>
      </c>
      <c r="L2196" t="s">
        <v>461</v>
      </c>
      <c r="O2196" t="s">
        <v>462</v>
      </c>
      <c r="Q2196" t="str">
        <f>IFERROR(VLOOKUP($J$2:$J$12502,Pollutant_mapping!$A$2:$B$9,2, FALSE),"")</f>
        <v>CO2</v>
      </c>
    </row>
    <row r="2197" spans="1:17" hidden="1">
      <c r="A2197" t="s">
        <v>471</v>
      </c>
      <c r="C2197" t="s">
        <v>472</v>
      </c>
      <c r="D2197" t="s">
        <v>859</v>
      </c>
      <c r="E2197" t="s">
        <v>39</v>
      </c>
      <c r="F2197" t="s">
        <v>474</v>
      </c>
      <c r="G2197" t="s">
        <v>496</v>
      </c>
      <c r="H2197" t="s">
        <v>571</v>
      </c>
      <c r="I2197" t="s">
        <v>41</v>
      </c>
      <c r="J2197" t="s">
        <v>54</v>
      </c>
      <c r="K2197">
        <v>0.61399999999999999</v>
      </c>
      <c r="L2197" t="s">
        <v>461</v>
      </c>
      <c r="O2197" t="s">
        <v>462</v>
      </c>
      <c r="Q2197" t="str">
        <f>IFERROR(VLOOKUP($J$2:$J$12502,Pollutant_mapping!$A$2:$B$9,2, FALSE),"")</f>
        <v>VOC</v>
      </c>
    </row>
    <row r="2198" spans="1:17" hidden="1">
      <c r="A2198" t="s">
        <v>455</v>
      </c>
      <c r="B2198" t="s">
        <v>456</v>
      </c>
      <c r="C2198" t="s">
        <v>457</v>
      </c>
      <c r="D2198" t="s">
        <v>930</v>
      </c>
      <c r="E2198" t="s">
        <v>39</v>
      </c>
      <c r="F2198" t="s">
        <v>459</v>
      </c>
      <c r="G2198" t="s">
        <v>487</v>
      </c>
      <c r="H2198" t="s">
        <v>931</v>
      </c>
      <c r="I2198" t="s">
        <v>41</v>
      </c>
      <c r="J2198" t="s">
        <v>298</v>
      </c>
      <c r="K2198">
        <v>0.61599999999999999</v>
      </c>
      <c r="L2198" t="s">
        <v>461</v>
      </c>
      <c r="O2198" t="s">
        <v>462</v>
      </c>
      <c r="P2198" t="s">
        <v>74</v>
      </c>
      <c r="Q2198" t="str">
        <f>IFERROR(VLOOKUP($J$2:$J$12502,Pollutant_mapping!$A$2:$B$9,2, FALSE),"")</f>
        <v>CO</v>
      </c>
    </row>
    <row r="2199" spans="1:17" hidden="1">
      <c r="A2199" t="s">
        <v>455</v>
      </c>
      <c r="B2199" t="s">
        <v>456</v>
      </c>
      <c r="C2199" t="s">
        <v>457</v>
      </c>
      <c r="D2199" t="s">
        <v>965</v>
      </c>
      <c r="E2199" t="s">
        <v>39</v>
      </c>
      <c r="F2199" t="s">
        <v>459</v>
      </c>
      <c r="G2199" t="s">
        <v>297</v>
      </c>
      <c r="H2199" t="s">
        <v>470</v>
      </c>
      <c r="I2199" t="s">
        <v>41</v>
      </c>
      <c r="J2199" t="s">
        <v>298</v>
      </c>
      <c r="K2199">
        <v>0.62</v>
      </c>
      <c r="L2199" t="s">
        <v>461</v>
      </c>
      <c r="O2199" t="s">
        <v>462</v>
      </c>
      <c r="P2199" t="s">
        <v>1031</v>
      </c>
      <c r="Q2199" t="str">
        <f>IFERROR(VLOOKUP($J$2:$J$12502,Pollutant_mapping!$A$2:$B$9,2, FALSE),"")</f>
        <v>CO</v>
      </c>
    </row>
    <row r="2200" spans="1:17" hidden="1">
      <c r="A2200" t="s">
        <v>455</v>
      </c>
      <c r="B2200" t="s">
        <v>456</v>
      </c>
      <c r="C2200" t="s">
        <v>457</v>
      </c>
      <c r="D2200" t="s">
        <v>966</v>
      </c>
      <c r="E2200" t="s">
        <v>39</v>
      </c>
      <c r="F2200" t="s">
        <v>459</v>
      </c>
      <c r="G2200" t="s">
        <v>297</v>
      </c>
      <c r="H2200" t="s">
        <v>967</v>
      </c>
      <c r="I2200" t="s">
        <v>41</v>
      </c>
      <c r="J2200" t="s">
        <v>298</v>
      </c>
      <c r="K2200">
        <v>0.62</v>
      </c>
      <c r="L2200" t="s">
        <v>461</v>
      </c>
      <c r="O2200" t="s">
        <v>462</v>
      </c>
      <c r="P2200" t="s">
        <v>1031</v>
      </c>
      <c r="Q2200" t="str">
        <f>IFERROR(VLOOKUP($J$2:$J$12502,Pollutant_mapping!$A$2:$B$9,2, FALSE),"")</f>
        <v>CO</v>
      </c>
    </row>
    <row r="2201" spans="1:17" hidden="1">
      <c r="A2201" t="s">
        <v>455</v>
      </c>
      <c r="B2201" t="s">
        <v>456</v>
      </c>
      <c r="C2201" t="s">
        <v>457</v>
      </c>
      <c r="D2201" t="s">
        <v>968</v>
      </c>
      <c r="E2201" t="s">
        <v>39</v>
      </c>
      <c r="F2201" t="s">
        <v>459</v>
      </c>
      <c r="G2201" t="s">
        <v>297</v>
      </c>
      <c r="H2201" t="s">
        <v>969</v>
      </c>
      <c r="I2201" t="s">
        <v>41</v>
      </c>
      <c r="J2201" t="s">
        <v>298</v>
      </c>
      <c r="K2201">
        <v>0.62</v>
      </c>
      <c r="L2201" t="s">
        <v>461</v>
      </c>
      <c r="O2201" t="s">
        <v>462</v>
      </c>
      <c r="P2201" t="s">
        <v>1031</v>
      </c>
      <c r="Q2201" t="str">
        <f>IFERROR(VLOOKUP($J$2:$J$12502,Pollutant_mapping!$A$2:$B$9,2, FALSE),"")</f>
        <v>CO</v>
      </c>
    </row>
    <row r="2202" spans="1:17" hidden="1">
      <c r="A2202" t="s">
        <v>455</v>
      </c>
      <c r="B2202" t="s">
        <v>456</v>
      </c>
      <c r="C2202" t="s">
        <v>457</v>
      </c>
      <c r="D2202" t="s">
        <v>996</v>
      </c>
      <c r="E2202" t="s">
        <v>39</v>
      </c>
      <c r="F2202" t="s">
        <v>459</v>
      </c>
      <c r="G2202" t="s">
        <v>496</v>
      </c>
      <c r="H2202" t="s">
        <v>609</v>
      </c>
      <c r="I2202" t="s">
        <v>41</v>
      </c>
      <c r="J2202" t="s">
        <v>298</v>
      </c>
      <c r="K2202">
        <v>0.62</v>
      </c>
      <c r="L2202" t="s">
        <v>461</v>
      </c>
      <c r="O2202" t="s">
        <v>462</v>
      </c>
      <c r="P2202" t="s">
        <v>1029</v>
      </c>
      <c r="Q2202" t="str">
        <f>IFERROR(VLOOKUP($J$2:$J$12502,Pollutant_mapping!$A$2:$B$9,2, FALSE),"")</f>
        <v>CO</v>
      </c>
    </row>
    <row r="2203" spans="1:17" hidden="1">
      <c r="A2203" t="s">
        <v>455</v>
      </c>
      <c r="B2203" t="s">
        <v>456</v>
      </c>
      <c r="C2203" t="s">
        <v>457</v>
      </c>
      <c r="D2203" t="s">
        <v>997</v>
      </c>
      <c r="E2203" t="s">
        <v>39</v>
      </c>
      <c r="F2203" t="s">
        <v>459</v>
      </c>
      <c r="G2203" t="s">
        <v>496</v>
      </c>
      <c r="H2203" t="s">
        <v>611</v>
      </c>
      <c r="I2203" t="s">
        <v>41</v>
      </c>
      <c r="J2203" t="s">
        <v>298</v>
      </c>
      <c r="K2203">
        <v>0.62</v>
      </c>
      <c r="L2203" t="s">
        <v>461</v>
      </c>
      <c r="O2203" t="s">
        <v>462</v>
      </c>
      <c r="P2203" t="s">
        <v>1029</v>
      </c>
      <c r="Q2203" t="str">
        <f>IFERROR(VLOOKUP($J$2:$J$12502,Pollutant_mapping!$A$2:$B$9,2, FALSE),"")</f>
        <v>CO</v>
      </c>
    </row>
    <row r="2204" spans="1:17" hidden="1">
      <c r="A2204" t="s">
        <v>455</v>
      </c>
      <c r="B2204" t="s">
        <v>456</v>
      </c>
      <c r="C2204" t="s">
        <v>457</v>
      </c>
      <c r="D2204" t="s">
        <v>998</v>
      </c>
      <c r="E2204" t="s">
        <v>39</v>
      </c>
      <c r="F2204" t="s">
        <v>459</v>
      </c>
      <c r="G2204" t="s">
        <v>496</v>
      </c>
      <c r="H2204" t="s">
        <v>613</v>
      </c>
      <c r="I2204" t="s">
        <v>41</v>
      </c>
      <c r="J2204" t="s">
        <v>298</v>
      </c>
      <c r="K2204">
        <v>0.62</v>
      </c>
      <c r="L2204" t="s">
        <v>461</v>
      </c>
      <c r="O2204" t="s">
        <v>462</v>
      </c>
      <c r="P2204" t="s">
        <v>1029</v>
      </c>
      <c r="Q2204" t="str">
        <f>IFERROR(VLOOKUP($J$2:$J$12502,Pollutant_mapping!$A$2:$B$9,2, FALSE),"")</f>
        <v>CO</v>
      </c>
    </row>
    <row r="2205" spans="1:17" hidden="1">
      <c r="A2205" t="s">
        <v>455</v>
      </c>
      <c r="B2205" t="s">
        <v>456</v>
      </c>
      <c r="C2205" t="s">
        <v>457</v>
      </c>
      <c r="D2205" t="s">
        <v>999</v>
      </c>
      <c r="E2205" t="s">
        <v>39</v>
      </c>
      <c r="F2205" t="s">
        <v>459</v>
      </c>
      <c r="G2205" t="s">
        <v>496</v>
      </c>
      <c r="H2205" t="s">
        <v>615</v>
      </c>
      <c r="I2205" t="s">
        <v>41</v>
      </c>
      <c r="J2205" t="s">
        <v>298</v>
      </c>
      <c r="K2205">
        <v>0.62</v>
      </c>
      <c r="L2205" t="s">
        <v>461</v>
      </c>
      <c r="O2205" t="s">
        <v>462</v>
      </c>
      <c r="P2205" t="s">
        <v>1029</v>
      </c>
      <c r="Q2205" t="str">
        <f>IFERROR(VLOOKUP($J$2:$J$12502,Pollutant_mapping!$A$2:$B$9,2, FALSE),"")</f>
        <v>CO</v>
      </c>
    </row>
    <row r="2206" spans="1:17" hidden="1">
      <c r="A2206" t="s">
        <v>455</v>
      </c>
      <c r="B2206" t="s">
        <v>456</v>
      </c>
      <c r="C2206" t="s">
        <v>457</v>
      </c>
      <c r="D2206" t="s">
        <v>1000</v>
      </c>
      <c r="E2206" t="s">
        <v>39</v>
      </c>
      <c r="F2206" t="s">
        <v>459</v>
      </c>
      <c r="G2206" t="s">
        <v>496</v>
      </c>
      <c r="H2206" t="s">
        <v>617</v>
      </c>
      <c r="I2206" t="s">
        <v>41</v>
      </c>
      <c r="J2206" t="s">
        <v>298</v>
      </c>
      <c r="K2206">
        <v>0.62</v>
      </c>
      <c r="L2206" t="s">
        <v>461</v>
      </c>
      <c r="O2206" t="s">
        <v>462</v>
      </c>
      <c r="P2206" t="s">
        <v>1029</v>
      </c>
      <c r="Q2206" t="str">
        <f>IFERROR(VLOOKUP($J$2:$J$12502,Pollutant_mapping!$A$2:$B$9,2, FALSE),"")</f>
        <v>CO</v>
      </c>
    </row>
    <row r="2207" spans="1:17" hidden="1">
      <c r="A2207" t="s">
        <v>483</v>
      </c>
      <c r="B2207" t="s">
        <v>1030</v>
      </c>
      <c r="C2207" t="s">
        <v>484</v>
      </c>
      <c r="D2207" t="s">
        <v>905</v>
      </c>
      <c r="E2207" t="s">
        <v>39</v>
      </c>
      <c r="F2207" t="s">
        <v>486</v>
      </c>
      <c r="G2207" t="s">
        <v>475</v>
      </c>
      <c r="H2207" t="s">
        <v>764</v>
      </c>
      <c r="I2207" t="s">
        <v>41</v>
      </c>
      <c r="J2207" t="s">
        <v>54</v>
      </c>
      <c r="K2207">
        <v>0.624</v>
      </c>
      <c r="L2207" t="s">
        <v>461</v>
      </c>
      <c r="O2207" t="s">
        <v>462</v>
      </c>
      <c r="P2207" t="s">
        <v>178</v>
      </c>
      <c r="Q2207" t="str">
        <f>IFERROR(VLOOKUP($J$2:$J$12502,Pollutant_mapping!$A$2:$B$9,2, FALSE),"")</f>
        <v>VOC</v>
      </c>
    </row>
    <row r="2208" spans="1:17" hidden="1">
      <c r="A2208" t="s">
        <v>483</v>
      </c>
      <c r="B2208" t="s">
        <v>1030</v>
      </c>
      <c r="C2208" t="s">
        <v>484</v>
      </c>
      <c r="D2208" t="s">
        <v>905</v>
      </c>
      <c r="E2208" t="s">
        <v>39</v>
      </c>
      <c r="F2208" t="s">
        <v>486</v>
      </c>
      <c r="G2208" t="s">
        <v>475</v>
      </c>
      <c r="H2208" t="s">
        <v>764</v>
      </c>
      <c r="I2208" t="s">
        <v>41</v>
      </c>
      <c r="J2208" t="s">
        <v>1032</v>
      </c>
      <c r="K2208">
        <v>0.63</v>
      </c>
      <c r="L2208" t="s">
        <v>461</v>
      </c>
      <c r="O2208" t="s">
        <v>462</v>
      </c>
      <c r="Q2208" t="str">
        <f>IFERROR(VLOOKUP($J$2:$J$12502,Pollutant_mapping!$A$2:$B$9,2, FALSE),"")</f>
        <v>CO2</v>
      </c>
    </row>
    <row r="2209" spans="1:17" hidden="1">
      <c r="A2209" t="s">
        <v>483</v>
      </c>
      <c r="B2209" t="s">
        <v>1030</v>
      </c>
      <c r="C2209" t="s">
        <v>484</v>
      </c>
      <c r="D2209" t="s">
        <v>879</v>
      </c>
      <c r="E2209" t="s">
        <v>39</v>
      </c>
      <c r="F2209" t="s">
        <v>649</v>
      </c>
      <c r="G2209" t="s">
        <v>475</v>
      </c>
      <c r="H2209" t="s">
        <v>694</v>
      </c>
      <c r="I2209" t="s">
        <v>41</v>
      </c>
      <c r="J2209" t="s">
        <v>298</v>
      </c>
      <c r="K2209">
        <v>0.65700000000000003</v>
      </c>
      <c r="L2209" t="s">
        <v>461</v>
      </c>
      <c r="O2209" t="s">
        <v>462</v>
      </c>
      <c r="Q2209" t="str">
        <f>IFERROR(VLOOKUP($J$2:$J$12502,Pollutant_mapping!$A$2:$B$9,2, FALSE),"")</f>
        <v>CO</v>
      </c>
    </row>
    <row r="2210" spans="1:17" hidden="1">
      <c r="A2210" t="s">
        <v>483</v>
      </c>
      <c r="B2210" t="s">
        <v>1030</v>
      </c>
      <c r="C2210" t="s">
        <v>484</v>
      </c>
      <c r="D2210" t="s">
        <v>919</v>
      </c>
      <c r="E2210" t="s">
        <v>39</v>
      </c>
      <c r="F2210" t="s">
        <v>486</v>
      </c>
      <c r="G2210" t="s">
        <v>475</v>
      </c>
      <c r="H2210" t="s">
        <v>762</v>
      </c>
      <c r="I2210" t="s">
        <v>41</v>
      </c>
      <c r="J2210" t="s">
        <v>54</v>
      </c>
      <c r="K2210">
        <v>0.66100000000000003</v>
      </c>
      <c r="L2210" t="s">
        <v>461</v>
      </c>
      <c r="O2210" t="s">
        <v>462</v>
      </c>
      <c r="P2210" t="s">
        <v>178</v>
      </c>
      <c r="Q2210" t="str">
        <f>IFERROR(VLOOKUP($J$2:$J$12502,Pollutant_mapping!$A$2:$B$9,2, FALSE),"")</f>
        <v>VOC</v>
      </c>
    </row>
    <row r="2211" spans="1:17" hidden="1">
      <c r="A2211" t="s">
        <v>483</v>
      </c>
      <c r="B2211" t="s">
        <v>1030</v>
      </c>
      <c r="C2211" t="s">
        <v>484</v>
      </c>
      <c r="D2211" t="s">
        <v>919</v>
      </c>
      <c r="E2211" t="s">
        <v>39</v>
      </c>
      <c r="F2211" t="s">
        <v>486</v>
      </c>
      <c r="G2211" t="s">
        <v>475</v>
      </c>
      <c r="H2211" t="s">
        <v>762</v>
      </c>
      <c r="I2211" t="s">
        <v>41</v>
      </c>
      <c r="J2211" t="s">
        <v>1032</v>
      </c>
      <c r="K2211">
        <v>0.66300000000000003</v>
      </c>
      <c r="L2211" t="s">
        <v>461</v>
      </c>
      <c r="O2211" t="s">
        <v>462</v>
      </c>
      <c r="P2211" t="s">
        <v>178</v>
      </c>
      <c r="Q2211" t="str">
        <f>IFERROR(VLOOKUP($J$2:$J$12502,Pollutant_mapping!$A$2:$B$9,2, FALSE),"")</f>
        <v>CO2</v>
      </c>
    </row>
    <row r="2212" spans="1:17" hidden="1">
      <c r="A2212" t="s">
        <v>471</v>
      </c>
      <c r="C2212" t="s">
        <v>472</v>
      </c>
      <c r="D2212" t="s">
        <v>473</v>
      </c>
      <c r="E2212" t="s">
        <v>39</v>
      </c>
      <c r="F2212" t="s">
        <v>474</v>
      </c>
      <c r="G2212" t="s">
        <v>475</v>
      </c>
      <c r="H2212" t="s">
        <v>476</v>
      </c>
      <c r="I2212" t="s">
        <v>41</v>
      </c>
      <c r="J2212" t="s">
        <v>1032</v>
      </c>
      <c r="K2212">
        <v>0.66300000000000003</v>
      </c>
      <c r="L2212" t="s">
        <v>461</v>
      </c>
      <c r="O2212" t="s">
        <v>462</v>
      </c>
      <c r="Q2212" t="str">
        <f>IFERROR(VLOOKUP($J$2:$J$12502,Pollutant_mapping!$A$2:$B$9,2, FALSE),"")</f>
        <v>CO2</v>
      </c>
    </row>
    <row r="2213" spans="1:17" hidden="1">
      <c r="A2213" t="s">
        <v>455</v>
      </c>
      <c r="B2213" t="s">
        <v>456</v>
      </c>
      <c r="C2213" t="s">
        <v>457</v>
      </c>
      <c r="D2213" t="s">
        <v>478</v>
      </c>
      <c r="E2213" t="s">
        <v>39</v>
      </c>
      <c r="F2213" t="s">
        <v>459</v>
      </c>
      <c r="G2213" t="s">
        <v>475</v>
      </c>
      <c r="H2213" t="s">
        <v>479</v>
      </c>
      <c r="I2213" t="s">
        <v>41</v>
      </c>
      <c r="J2213" t="s">
        <v>1032</v>
      </c>
      <c r="K2213">
        <v>0.66300000000000003</v>
      </c>
      <c r="L2213" t="s">
        <v>461</v>
      </c>
      <c r="O2213" t="s">
        <v>462</v>
      </c>
      <c r="Q2213" t="str">
        <f>IFERROR(VLOOKUP($J$2:$J$12502,Pollutant_mapping!$A$2:$B$9,2, FALSE),"")</f>
        <v>CO2</v>
      </c>
    </row>
    <row r="2214" spans="1:17" hidden="1">
      <c r="A2214" t="s">
        <v>455</v>
      </c>
      <c r="B2214" t="s">
        <v>456</v>
      </c>
      <c r="C2214" t="s">
        <v>457</v>
      </c>
      <c r="D2214" t="s">
        <v>480</v>
      </c>
      <c r="E2214" t="s">
        <v>39</v>
      </c>
      <c r="F2214" t="s">
        <v>459</v>
      </c>
      <c r="G2214" t="s">
        <v>475</v>
      </c>
      <c r="H2214" t="s">
        <v>481</v>
      </c>
      <c r="I2214" t="s">
        <v>41</v>
      </c>
      <c r="J2214" t="s">
        <v>1032</v>
      </c>
      <c r="K2214">
        <v>0.66300000000000003</v>
      </c>
      <c r="L2214" t="s">
        <v>461</v>
      </c>
      <c r="O2214" t="s">
        <v>462</v>
      </c>
      <c r="Q2214" t="str">
        <f>IFERROR(VLOOKUP($J$2:$J$12502,Pollutant_mapping!$A$2:$B$9,2, FALSE),"")</f>
        <v>CO2</v>
      </c>
    </row>
    <row r="2215" spans="1:17" hidden="1">
      <c r="A2215" t="s">
        <v>455</v>
      </c>
      <c r="B2215" t="s">
        <v>456</v>
      </c>
      <c r="C2215" t="s">
        <v>457</v>
      </c>
      <c r="D2215" t="s">
        <v>482</v>
      </c>
      <c r="E2215" t="s">
        <v>39</v>
      </c>
      <c r="F2215" t="s">
        <v>459</v>
      </c>
      <c r="G2215" t="s">
        <v>297</v>
      </c>
      <c r="H2215" t="s">
        <v>460</v>
      </c>
      <c r="I2215" t="s">
        <v>41</v>
      </c>
      <c r="J2215" t="s">
        <v>1032</v>
      </c>
      <c r="K2215">
        <v>0.66300000000000003</v>
      </c>
      <c r="L2215" t="s">
        <v>461</v>
      </c>
      <c r="O2215" t="s">
        <v>462</v>
      </c>
      <c r="Q2215" t="str">
        <f>IFERROR(VLOOKUP($J$2:$J$12502,Pollutant_mapping!$A$2:$B$9,2, FALSE),"")</f>
        <v>CO2</v>
      </c>
    </row>
    <row r="2216" spans="1:17" hidden="1">
      <c r="A2216" t="s">
        <v>471</v>
      </c>
      <c r="C2216" t="s">
        <v>472</v>
      </c>
      <c r="D2216" t="s">
        <v>858</v>
      </c>
      <c r="E2216" t="s">
        <v>39</v>
      </c>
      <c r="F2216" t="s">
        <v>474</v>
      </c>
      <c r="G2216" t="s">
        <v>496</v>
      </c>
      <c r="H2216" t="s">
        <v>647</v>
      </c>
      <c r="I2216" t="s">
        <v>41</v>
      </c>
      <c r="J2216" t="s">
        <v>1032</v>
      </c>
      <c r="K2216">
        <v>0.66300000000000003</v>
      </c>
      <c r="L2216" t="s">
        <v>461</v>
      </c>
      <c r="O2216" t="s">
        <v>462</v>
      </c>
      <c r="Q2216" t="str">
        <f>IFERROR(VLOOKUP($J$2:$J$12502,Pollutant_mapping!$A$2:$B$9,2, FALSE),"")</f>
        <v>CO2</v>
      </c>
    </row>
    <row r="2217" spans="1:17" hidden="1">
      <c r="A2217" t="s">
        <v>455</v>
      </c>
      <c r="B2217" t="s">
        <v>456</v>
      </c>
      <c r="C2217" t="s">
        <v>457</v>
      </c>
      <c r="D2217" t="s">
        <v>976</v>
      </c>
      <c r="E2217" t="s">
        <v>39</v>
      </c>
      <c r="F2217" t="s">
        <v>459</v>
      </c>
      <c r="G2217" t="s">
        <v>496</v>
      </c>
      <c r="H2217" t="s">
        <v>652</v>
      </c>
      <c r="I2217" t="s">
        <v>41</v>
      </c>
      <c r="J2217" t="s">
        <v>1032</v>
      </c>
      <c r="K2217">
        <v>0.66300000000000003</v>
      </c>
      <c r="L2217" t="s">
        <v>461</v>
      </c>
      <c r="O2217" t="s">
        <v>462</v>
      </c>
      <c r="Q2217" t="str">
        <f>IFERROR(VLOOKUP($J$2:$J$12502,Pollutant_mapping!$A$2:$B$9,2, FALSE),"")</f>
        <v>CO2</v>
      </c>
    </row>
    <row r="2218" spans="1:17" hidden="1">
      <c r="A2218" t="s">
        <v>455</v>
      </c>
      <c r="B2218" t="s">
        <v>456</v>
      </c>
      <c r="C2218" t="s">
        <v>457</v>
      </c>
      <c r="D2218" t="s">
        <v>977</v>
      </c>
      <c r="E2218" t="s">
        <v>39</v>
      </c>
      <c r="F2218" t="s">
        <v>459</v>
      </c>
      <c r="G2218" t="s">
        <v>496</v>
      </c>
      <c r="H2218" t="s">
        <v>654</v>
      </c>
      <c r="I2218" t="s">
        <v>41</v>
      </c>
      <c r="J2218" t="s">
        <v>1032</v>
      </c>
      <c r="K2218">
        <v>0.66300000000000003</v>
      </c>
      <c r="L2218" t="s">
        <v>461</v>
      </c>
      <c r="O2218" t="s">
        <v>462</v>
      </c>
      <c r="Q2218" t="str">
        <f>IFERROR(VLOOKUP($J$2:$J$12502,Pollutant_mapping!$A$2:$B$9,2, FALSE),"")</f>
        <v>CO2</v>
      </c>
    </row>
    <row r="2219" spans="1:17" hidden="1">
      <c r="A2219" t="s">
        <v>455</v>
      </c>
      <c r="B2219" t="s">
        <v>456</v>
      </c>
      <c r="C2219" t="s">
        <v>457</v>
      </c>
      <c r="D2219" t="s">
        <v>978</v>
      </c>
      <c r="E2219" t="s">
        <v>39</v>
      </c>
      <c r="F2219" t="s">
        <v>459</v>
      </c>
      <c r="G2219" t="s">
        <v>496</v>
      </c>
      <c r="H2219" t="s">
        <v>656</v>
      </c>
      <c r="I2219" t="s">
        <v>41</v>
      </c>
      <c r="J2219" t="s">
        <v>1032</v>
      </c>
      <c r="K2219">
        <v>0.66300000000000003</v>
      </c>
      <c r="L2219" t="s">
        <v>461</v>
      </c>
      <c r="O2219" t="s">
        <v>462</v>
      </c>
      <c r="Q2219" t="str">
        <f>IFERROR(VLOOKUP($J$2:$J$12502,Pollutant_mapping!$A$2:$B$9,2, FALSE),"")</f>
        <v>CO2</v>
      </c>
    </row>
    <row r="2220" spans="1:17" hidden="1">
      <c r="A2220" t="s">
        <v>455</v>
      </c>
      <c r="B2220" t="s">
        <v>456</v>
      </c>
      <c r="C2220" t="s">
        <v>457</v>
      </c>
      <c r="D2220" t="s">
        <v>979</v>
      </c>
      <c r="E2220" t="s">
        <v>39</v>
      </c>
      <c r="F2220" t="s">
        <v>459</v>
      </c>
      <c r="G2220" t="s">
        <v>496</v>
      </c>
      <c r="H2220" t="s">
        <v>658</v>
      </c>
      <c r="I2220" t="s">
        <v>41</v>
      </c>
      <c r="J2220" t="s">
        <v>1032</v>
      </c>
      <c r="K2220">
        <v>0.66300000000000003</v>
      </c>
      <c r="L2220" t="s">
        <v>461</v>
      </c>
      <c r="O2220" t="s">
        <v>462</v>
      </c>
      <c r="Q2220" t="str">
        <f>IFERROR(VLOOKUP($J$2:$J$12502,Pollutant_mapping!$A$2:$B$9,2, FALSE),"")</f>
        <v>CO2</v>
      </c>
    </row>
    <row r="2221" spans="1:17" hidden="1">
      <c r="A2221" t="s">
        <v>455</v>
      </c>
      <c r="B2221" t="s">
        <v>456</v>
      </c>
      <c r="C2221" t="s">
        <v>457</v>
      </c>
      <c r="D2221" t="s">
        <v>988</v>
      </c>
      <c r="E2221" t="s">
        <v>39</v>
      </c>
      <c r="F2221" t="s">
        <v>459</v>
      </c>
      <c r="G2221" t="s">
        <v>496</v>
      </c>
      <c r="H2221" t="s">
        <v>660</v>
      </c>
      <c r="I2221" t="s">
        <v>41</v>
      </c>
      <c r="J2221" t="s">
        <v>1032</v>
      </c>
      <c r="K2221">
        <v>0.66300000000000003</v>
      </c>
      <c r="L2221" t="s">
        <v>461</v>
      </c>
      <c r="O2221" t="s">
        <v>462</v>
      </c>
      <c r="Q2221" t="str">
        <f>IFERROR(VLOOKUP($J$2:$J$12502,Pollutant_mapping!$A$2:$B$9,2, FALSE),"")</f>
        <v>CO2</v>
      </c>
    </row>
    <row r="2222" spans="1:17" hidden="1">
      <c r="A2222" t="s">
        <v>455</v>
      </c>
      <c r="B2222" t="s">
        <v>456</v>
      </c>
      <c r="C2222" t="s">
        <v>457</v>
      </c>
      <c r="D2222" t="s">
        <v>989</v>
      </c>
      <c r="E2222" t="s">
        <v>39</v>
      </c>
      <c r="F2222" t="s">
        <v>459</v>
      </c>
      <c r="G2222" t="s">
        <v>496</v>
      </c>
      <c r="H2222" t="s">
        <v>662</v>
      </c>
      <c r="I2222" t="s">
        <v>41</v>
      </c>
      <c r="J2222" t="s">
        <v>1032</v>
      </c>
      <c r="K2222">
        <v>0.66300000000000003</v>
      </c>
      <c r="L2222" t="s">
        <v>461</v>
      </c>
      <c r="O2222" t="s">
        <v>462</v>
      </c>
      <c r="Q2222" t="str">
        <f>IFERROR(VLOOKUP($J$2:$J$12502,Pollutant_mapping!$A$2:$B$9,2, FALSE),"")</f>
        <v>CO2</v>
      </c>
    </row>
    <row r="2223" spans="1:17" hidden="1">
      <c r="A2223" t="s">
        <v>455</v>
      </c>
      <c r="B2223" t="s">
        <v>456</v>
      </c>
      <c r="C2223" t="s">
        <v>457</v>
      </c>
      <c r="D2223" t="s">
        <v>990</v>
      </c>
      <c r="E2223" t="s">
        <v>39</v>
      </c>
      <c r="F2223" t="s">
        <v>459</v>
      </c>
      <c r="G2223" t="s">
        <v>496</v>
      </c>
      <c r="H2223" t="s">
        <v>664</v>
      </c>
      <c r="I2223" t="s">
        <v>41</v>
      </c>
      <c r="J2223" t="s">
        <v>1032</v>
      </c>
      <c r="K2223">
        <v>0.66300000000000003</v>
      </c>
      <c r="L2223" t="s">
        <v>461</v>
      </c>
      <c r="O2223" t="s">
        <v>462</v>
      </c>
      <c r="Q2223" t="str">
        <f>IFERROR(VLOOKUP($J$2:$J$12502,Pollutant_mapping!$A$2:$B$9,2, FALSE),"")</f>
        <v>CO2</v>
      </c>
    </row>
    <row r="2224" spans="1:17" hidden="1">
      <c r="A2224" t="s">
        <v>455</v>
      </c>
      <c r="B2224" t="s">
        <v>456</v>
      </c>
      <c r="C2224" t="s">
        <v>457</v>
      </c>
      <c r="D2224" t="s">
        <v>991</v>
      </c>
      <c r="E2224" t="s">
        <v>39</v>
      </c>
      <c r="F2224" t="s">
        <v>459</v>
      </c>
      <c r="G2224" t="s">
        <v>496</v>
      </c>
      <c r="H2224" t="s">
        <v>666</v>
      </c>
      <c r="I2224" t="s">
        <v>41</v>
      </c>
      <c r="J2224" t="s">
        <v>1032</v>
      </c>
      <c r="K2224">
        <v>0.66300000000000003</v>
      </c>
      <c r="L2224" t="s">
        <v>461</v>
      </c>
      <c r="O2224" t="s">
        <v>462</v>
      </c>
      <c r="Q2224" t="str">
        <f>IFERROR(VLOOKUP($J$2:$J$12502,Pollutant_mapping!$A$2:$B$9,2, FALSE),"")</f>
        <v>CO2</v>
      </c>
    </row>
    <row r="2225" spans="1:17" hidden="1">
      <c r="A2225" t="s">
        <v>455</v>
      </c>
      <c r="B2225" t="s">
        <v>456</v>
      </c>
      <c r="C2225" t="s">
        <v>457</v>
      </c>
      <c r="D2225" t="s">
        <v>992</v>
      </c>
      <c r="E2225" t="s">
        <v>39</v>
      </c>
      <c r="F2225" t="s">
        <v>459</v>
      </c>
      <c r="G2225" t="s">
        <v>496</v>
      </c>
      <c r="H2225" t="s">
        <v>668</v>
      </c>
      <c r="I2225" t="s">
        <v>41</v>
      </c>
      <c r="J2225" t="s">
        <v>1032</v>
      </c>
      <c r="K2225">
        <v>0.66300000000000003</v>
      </c>
      <c r="L2225" t="s">
        <v>461</v>
      </c>
      <c r="O2225" t="s">
        <v>462</v>
      </c>
      <c r="Q2225" t="str">
        <f>IFERROR(VLOOKUP($J$2:$J$12502,Pollutant_mapping!$A$2:$B$9,2, FALSE),"")</f>
        <v>CO2</v>
      </c>
    </row>
    <row r="2226" spans="1:17" hidden="1">
      <c r="A2226" t="s">
        <v>455</v>
      </c>
      <c r="B2226" t="s">
        <v>456</v>
      </c>
      <c r="C2226" t="s">
        <v>457</v>
      </c>
      <c r="D2226" t="s">
        <v>1001</v>
      </c>
      <c r="E2226" t="s">
        <v>39</v>
      </c>
      <c r="F2226" t="s">
        <v>459</v>
      </c>
      <c r="G2226" t="s">
        <v>496</v>
      </c>
      <c r="H2226" t="s">
        <v>670</v>
      </c>
      <c r="I2226" t="s">
        <v>41</v>
      </c>
      <c r="J2226" t="s">
        <v>1032</v>
      </c>
      <c r="K2226">
        <v>0.66300000000000003</v>
      </c>
      <c r="L2226" t="s">
        <v>461</v>
      </c>
      <c r="O2226" t="s">
        <v>462</v>
      </c>
      <c r="Q2226" t="str">
        <f>IFERROR(VLOOKUP($J$2:$J$12502,Pollutant_mapping!$A$2:$B$9,2, FALSE),"")</f>
        <v>CO2</v>
      </c>
    </row>
    <row r="2227" spans="1:17" hidden="1">
      <c r="A2227" t="s">
        <v>455</v>
      </c>
      <c r="B2227" t="s">
        <v>456</v>
      </c>
      <c r="C2227" t="s">
        <v>457</v>
      </c>
      <c r="D2227" t="s">
        <v>1002</v>
      </c>
      <c r="E2227" t="s">
        <v>39</v>
      </c>
      <c r="F2227" t="s">
        <v>459</v>
      </c>
      <c r="G2227" t="s">
        <v>496</v>
      </c>
      <c r="H2227" t="s">
        <v>672</v>
      </c>
      <c r="I2227" t="s">
        <v>41</v>
      </c>
      <c r="J2227" t="s">
        <v>1032</v>
      </c>
      <c r="K2227">
        <v>0.66300000000000003</v>
      </c>
      <c r="L2227" t="s">
        <v>461</v>
      </c>
      <c r="O2227" t="s">
        <v>462</v>
      </c>
      <c r="Q2227" t="str">
        <f>IFERROR(VLOOKUP($J$2:$J$12502,Pollutant_mapping!$A$2:$B$9,2, FALSE),"")</f>
        <v>CO2</v>
      </c>
    </row>
    <row r="2228" spans="1:17" hidden="1">
      <c r="A2228" t="s">
        <v>455</v>
      </c>
      <c r="B2228" t="s">
        <v>456</v>
      </c>
      <c r="C2228" t="s">
        <v>457</v>
      </c>
      <c r="D2228" t="s">
        <v>1008</v>
      </c>
      <c r="E2228" t="s">
        <v>39</v>
      </c>
      <c r="F2228" t="s">
        <v>459</v>
      </c>
      <c r="G2228" t="s">
        <v>496</v>
      </c>
      <c r="H2228" t="s">
        <v>674</v>
      </c>
      <c r="I2228" t="s">
        <v>41</v>
      </c>
      <c r="J2228" t="s">
        <v>1032</v>
      </c>
      <c r="K2228">
        <v>0.66300000000000003</v>
      </c>
      <c r="L2228" t="s">
        <v>461</v>
      </c>
      <c r="O2228" t="s">
        <v>462</v>
      </c>
      <c r="Q2228" t="str">
        <f>IFERROR(VLOOKUP($J$2:$J$12502,Pollutant_mapping!$A$2:$B$9,2, FALSE),"")</f>
        <v>CO2</v>
      </c>
    </row>
    <row r="2229" spans="1:17" hidden="1">
      <c r="A2229" t="s">
        <v>455</v>
      </c>
      <c r="B2229" t="s">
        <v>456</v>
      </c>
      <c r="C2229" t="s">
        <v>457</v>
      </c>
      <c r="D2229" t="s">
        <v>1009</v>
      </c>
      <c r="E2229" t="s">
        <v>39</v>
      </c>
      <c r="F2229" t="s">
        <v>459</v>
      </c>
      <c r="G2229" t="s">
        <v>496</v>
      </c>
      <c r="H2229" t="s">
        <v>676</v>
      </c>
      <c r="I2229" t="s">
        <v>41</v>
      </c>
      <c r="J2229" t="s">
        <v>1032</v>
      </c>
      <c r="K2229">
        <v>0.66300000000000003</v>
      </c>
      <c r="L2229" t="s">
        <v>461</v>
      </c>
      <c r="O2229" t="s">
        <v>462</v>
      </c>
      <c r="Q2229" t="str">
        <f>IFERROR(VLOOKUP($J$2:$J$12502,Pollutant_mapping!$A$2:$B$9,2, FALSE),"")</f>
        <v>CO2</v>
      </c>
    </row>
    <row r="2230" spans="1:17" hidden="1">
      <c r="A2230" t="s">
        <v>455</v>
      </c>
      <c r="B2230" t="s">
        <v>456</v>
      </c>
      <c r="C2230" t="s">
        <v>457</v>
      </c>
      <c r="D2230" t="s">
        <v>1010</v>
      </c>
      <c r="E2230" t="s">
        <v>39</v>
      </c>
      <c r="F2230" t="s">
        <v>459</v>
      </c>
      <c r="G2230" t="s">
        <v>496</v>
      </c>
      <c r="H2230" t="s">
        <v>678</v>
      </c>
      <c r="I2230" t="s">
        <v>41</v>
      </c>
      <c r="J2230" t="s">
        <v>1032</v>
      </c>
      <c r="K2230">
        <v>0.66300000000000003</v>
      </c>
      <c r="L2230" t="s">
        <v>461</v>
      </c>
      <c r="O2230" t="s">
        <v>462</v>
      </c>
      <c r="Q2230" t="str">
        <f>IFERROR(VLOOKUP($J$2:$J$12502,Pollutant_mapping!$A$2:$B$9,2, FALSE),"")</f>
        <v>CO2</v>
      </c>
    </row>
    <row r="2231" spans="1:17" hidden="1">
      <c r="A2231" t="s">
        <v>455</v>
      </c>
      <c r="B2231" t="s">
        <v>456</v>
      </c>
      <c r="C2231" t="s">
        <v>457</v>
      </c>
      <c r="D2231" t="s">
        <v>1011</v>
      </c>
      <c r="E2231" t="s">
        <v>39</v>
      </c>
      <c r="F2231" t="s">
        <v>459</v>
      </c>
      <c r="G2231" t="s">
        <v>496</v>
      </c>
      <c r="H2231" t="s">
        <v>680</v>
      </c>
      <c r="I2231" t="s">
        <v>41</v>
      </c>
      <c r="J2231" t="s">
        <v>1032</v>
      </c>
      <c r="K2231">
        <v>0.66300000000000003</v>
      </c>
      <c r="L2231" t="s">
        <v>461</v>
      </c>
      <c r="O2231" t="s">
        <v>462</v>
      </c>
      <c r="Q2231" t="str">
        <f>IFERROR(VLOOKUP($J$2:$J$12502,Pollutant_mapping!$A$2:$B$9,2, FALSE),"")</f>
        <v>CO2</v>
      </c>
    </row>
    <row r="2232" spans="1:17" hidden="1">
      <c r="A2232" t="s">
        <v>455</v>
      </c>
      <c r="B2232" t="s">
        <v>456</v>
      </c>
      <c r="C2232" t="s">
        <v>457</v>
      </c>
      <c r="D2232" t="s">
        <v>1020</v>
      </c>
      <c r="E2232" t="s">
        <v>39</v>
      </c>
      <c r="F2232" t="s">
        <v>459</v>
      </c>
      <c r="G2232" t="s">
        <v>496</v>
      </c>
      <c r="H2232" t="s">
        <v>682</v>
      </c>
      <c r="I2232" t="s">
        <v>41</v>
      </c>
      <c r="J2232" t="s">
        <v>1032</v>
      </c>
      <c r="K2232">
        <v>0.66300000000000003</v>
      </c>
      <c r="L2232" t="s">
        <v>461</v>
      </c>
      <c r="O2232" t="s">
        <v>462</v>
      </c>
      <c r="Q2232" t="str">
        <f>IFERROR(VLOOKUP($J$2:$J$12502,Pollutant_mapping!$A$2:$B$9,2, FALSE),"")</f>
        <v>CO2</v>
      </c>
    </row>
    <row r="2233" spans="1:17" hidden="1">
      <c r="A2233" t="s">
        <v>455</v>
      </c>
      <c r="B2233" t="s">
        <v>456</v>
      </c>
      <c r="C2233" t="s">
        <v>457</v>
      </c>
      <c r="D2233" t="s">
        <v>1021</v>
      </c>
      <c r="E2233" t="s">
        <v>39</v>
      </c>
      <c r="F2233" t="s">
        <v>459</v>
      </c>
      <c r="G2233" t="s">
        <v>496</v>
      </c>
      <c r="H2233" t="s">
        <v>684</v>
      </c>
      <c r="I2233" t="s">
        <v>41</v>
      </c>
      <c r="J2233" t="s">
        <v>1032</v>
      </c>
      <c r="K2233">
        <v>0.66300000000000003</v>
      </c>
      <c r="L2233" t="s">
        <v>461</v>
      </c>
      <c r="O2233" t="s">
        <v>462</v>
      </c>
      <c r="Q2233" t="str">
        <f>IFERROR(VLOOKUP($J$2:$J$12502,Pollutant_mapping!$A$2:$B$9,2, FALSE),"")</f>
        <v>CO2</v>
      </c>
    </row>
    <row r="2234" spans="1:17" hidden="1">
      <c r="A2234" t="s">
        <v>455</v>
      </c>
      <c r="B2234" t="s">
        <v>456</v>
      </c>
      <c r="C2234" t="s">
        <v>457</v>
      </c>
      <c r="D2234" t="s">
        <v>1003</v>
      </c>
      <c r="E2234" t="s">
        <v>39</v>
      </c>
      <c r="F2234" t="s">
        <v>459</v>
      </c>
      <c r="G2234" t="s">
        <v>496</v>
      </c>
      <c r="H2234" t="s">
        <v>619</v>
      </c>
      <c r="I2234" t="s">
        <v>41</v>
      </c>
      <c r="J2234" t="s">
        <v>298</v>
      </c>
      <c r="K2234">
        <v>0.67</v>
      </c>
      <c r="L2234" t="s">
        <v>461</v>
      </c>
      <c r="O2234" t="s">
        <v>462</v>
      </c>
      <c r="P2234" t="s">
        <v>1029</v>
      </c>
      <c r="Q2234" t="str">
        <f>IFERROR(VLOOKUP($J$2:$J$12502,Pollutant_mapping!$A$2:$B$9,2, FALSE),"")</f>
        <v>CO</v>
      </c>
    </row>
    <row r="2235" spans="1:17" hidden="1">
      <c r="A2235" t="s">
        <v>455</v>
      </c>
      <c r="B2235" t="s">
        <v>456</v>
      </c>
      <c r="C2235" t="s">
        <v>457</v>
      </c>
      <c r="D2235" t="s">
        <v>1004</v>
      </c>
      <c r="E2235" t="s">
        <v>39</v>
      </c>
      <c r="F2235" t="s">
        <v>459</v>
      </c>
      <c r="G2235" t="s">
        <v>496</v>
      </c>
      <c r="H2235" t="s">
        <v>621</v>
      </c>
      <c r="I2235" t="s">
        <v>41</v>
      </c>
      <c r="J2235" t="s">
        <v>298</v>
      </c>
      <c r="K2235">
        <v>0.67</v>
      </c>
      <c r="L2235" t="s">
        <v>461</v>
      </c>
      <c r="O2235" t="s">
        <v>462</v>
      </c>
      <c r="P2235" t="s">
        <v>1029</v>
      </c>
      <c r="Q2235" t="str">
        <f>IFERROR(VLOOKUP($J$2:$J$12502,Pollutant_mapping!$A$2:$B$9,2, FALSE),"")</f>
        <v>CO</v>
      </c>
    </row>
    <row r="2236" spans="1:17" hidden="1">
      <c r="A2236" t="s">
        <v>455</v>
      </c>
      <c r="B2236" t="s">
        <v>456</v>
      </c>
      <c r="C2236" t="s">
        <v>457</v>
      </c>
      <c r="D2236" t="s">
        <v>1005</v>
      </c>
      <c r="E2236" t="s">
        <v>39</v>
      </c>
      <c r="F2236" t="s">
        <v>459</v>
      </c>
      <c r="G2236" t="s">
        <v>496</v>
      </c>
      <c r="H2236" t="s">
        <v>623</v>
      </c>
      <c r="I2236" t="s">
        <v>41</v>
      </c>
      <c r="J2236" t="s">
        <v>298</v>
      </c>
      <c r="K2236">
        <v>0.67</v>
      </c>
      <c r="L2236" t="s">
        <v>461</v>
      </c>
      <c r="O2236" t="s">
        <v>462</v>
      </c>
      <c r="P2236" t="s">
        <v>1029</v>
      </c>
      <c r="Q2236" t="str">
        <f>IFERROR(VLOOKUP($J$2:$J$12502,Pollutant_mapping!$A$2:$B$9,2, FALSE),"")</f>
        <v>CO</v>
      </c>
    </row>
    <row r="2237" spans="1:17" hidden="1">
      <c r="A2237" t="s">
        <v>455</v>
      </c>
      <c r="B2237" t="s">
        <v>456</v>
      </c>
      <c r="C2237" t="s">
        <v>457</v>
      </c>
      <c r="D2237" t="s">
        <v>1006</v>
      </c>
      <c r="E2237" t="s">
        <v>39</v>
      </c>
      <c r="F2237" t="s">
        <v>459</v>
      </c>
      <c r="G2237" t="s">
        <v>496</v>
      </c>
      <c r="H2237" t="s">
        <v>625</v>
      </c>
      <c r="I2237" t="s">
        <v>41</v>
      </c>
      <c r="J2237" t="s">
        <v>298</v>
      </c>
      <c r="K2237">
        <v>0.67</v>
      </c>
      <c r="L2237" t="s">
        <v>461</v>
      </c>
      <c r="O2237" t="s">
        <v>462</v>
      </c>
      <c r="P2237" t="s">
        <v>1029</v>
      </c>
      <c r="Q2237" t="str">
        <f>IFERROR(VLOOKUP($J$2:$J$12502,Pollutant_mapping!$A$2:$B$9,2, FALSE),"")</f>
        <v>CO</v>
      </c>
    </row>
    <row r="2238" spans="1:17" hidden="1">
      <c r="A2238" t="s">
        <v>455</v>
      </c>
      <c r="B2238" t="s">
        <v>456</v>
      </c>
      <c r="C2238" t="s">
        <v>457</v>
      </c>
      <c r="D2238" t="s">
        <v>1007</v>
      </c>
      <c r="E2238" t="s">
        <v>39</v>
      </c>
      <c r="F2238" t="s">
        <v>459</v>
      </c>
      <c r="G2238" t="s">
        <v>496</v>
      </c>
      <c r="H2238" t="s">
        <v>627</v>
      </c>
      <c r="I2238" t="s">
        <v>41</v>
      </c>
      <c r="J2238" t="s">
        <v>298</v>
      </c>
      <c r="K2238">
        <v>0.67</v>
      </c>
      <c r="L2238" t="s">
        <v>461</v>
      </c>
      <c r="O2238" t="s">
        <v>462</v>
      </c>
      <c r="P2238" t="s">
        <v>1029</v>
      </c>
      <c r="Q2238" t="str">
        <f>IFERROR(VLOOKUP($J$2:$J$12502,Pollutant_mapping!$A$2:$B$9,2, FALSE),"")</f>
        <v>CO</v>
      </c>
    </row>
    <row r="2239" spans="1:17" hidden="1">
      <c r="A2239" t="s">
        <v>455</v>
      </c>
      <c r="B2239" t="s">
        <v>456</v>
      </c>
      <c r="C2239" t="s">
        <v>457</v>
      </c>
      <c r="D2239" t="s">
        <v>478</v>
      </c>
      <c r="E2239" t="s">
        <v>39</v>
      </c>
      <c r="F2239" t="s">
        <v>459</v>
      </c>
      <c r="G2239" t="s">
        <v>475</v>
      </c>
      <c r="H2239" t="s">
        <v>479</v>
      </c>
      <c r="I2239" t="s">
        <v>41</v>
      </c>
      <c r="J2239" t="s">
        <v>298</v>
      </c>
      <c r="K2239">
        <v>0.68799999999999994</v>
      </c>
      <c r="L2239" t="s">
        <v>461</v>
      </c>
      <c r="O2239" t="s">
        <v>462</v>
      </c>
      <c r="P2239" t="s">
        <v>475</v>
      </c>
      <c r="Q2239" t="str">
        <f>IFERROR(VLOOKUP($J$2:$J$12502,Pollutant_mapping!$A$2:$B$9,2, FALSE),"")</f>
        <v>CO</v>
      </c>
    </row>
    <row r="2240" spans="1:17" hidden="1">
      <c r="A2240" t="s">
        <v>455</v>
      </c>
      <c r="B2240" t="s">
        <v>456</v>
      </c>
      <c r="C2240" t="s">
        <v>457</v>
      </c>
      <c r="D2240" t="s">
        <v>480</v>
      </c>
      <c r="E2240" t="s">
        <v>39</v>
      </c>
      <c r="F2240" t="s">
        <v>459</v>
      </c>
      <c r="G2240" t="s">
        <v>475</v>
      </c>
      <c r="H2240" t="s">
        <v>481</v>
      </c>
      <c r="I2240" t="s">
        <v>41</v>
      </c>
      <c r="J2240" t="s">
        <v>298</v>
      </c>
      <c r="K2240">
        <v>0.68799999999999994</v>
      </c>
      <c r="L2240" t="s">
        <v>461</v>
      </c>
      <c r="O2240" t="s">
        <v>462</v>
      </c>
      <c r="P2240" t="s">
        <v>475</v>
      </c>
      <c r="Q2240" t="str">
        <f>IFERROR(VLOOKUP($J$2:$J$12502,Pollutant_mapping!$A$2:$B$9,2, FALSE),"")</f>
        <v>CO</v>
      </c>
    </row>
    <row r="2241" spans="1:17">
      <c r="A2241" t="s">
        <v>491</v>
      </c>
      <c r="B2241" t="s">
        <v>492</v>
      </c>
      <c r="C2241" t="s">
        <v>493</v>
      </c>
      <c r="D2241" t="s">
        <v>974</v>
      </c>
      <c r="E2241" t="s">
        <v>39</v>
      </c>
      <c r="F2241" t="s">
        <v>546</v>
      </c>
      <c r="G2241" t="s">
        <v>547</v>
      </c>
      <c r="H2241" t="s">
        <v>843</v>
      </c>
      <c r="I2241" t="s">
        <v>41</v>
      </c>
      <c r="J2241" t="s">
        <v>179</v>
      </c>
      <c r="K2241">
        <v>0.68899999999999995</v>
      </c>
      <c r="L2241" t="s">
        <v>461</v>
      </c>
      <c r="O2241" t="s">
        <v>462</v>
      </c>
      <c r="Q2241" t="str">
        <f>IFERROR(VLOOKUP($J$2:$J$12502,Pollutant_mapping!$A$2:$B$9,2, FALSE),"")</f>
        <v>NOx</v>
      </c>
    </row>
    <row r="2242" spans="1:17" hidden="1">
      <c r="A2242" t="s">
        <v>455</v>
      </c>
      <c r="B2242" t="s">
        <v>456</v>
      </c>
      <c r="C2242" t="s">
        <v>457</v>
      </c>
      <c r="D2242" t="s">
        <v>1015</v>
      </c>
      <c r="E2242" t="s">
        <v>39</v>
      </c>
      <c r="F2242" t="s">
        <v>459</v>
      </c>
      <c r="G2242" t="s">
        <v>496</v>
      </c>
      <c r="H2242" t="s">
        <v>635</v>
      </c>
      <c r="I2242" t="s">
        <v>41</v>
      </c>
      <c r="J2242" t="s">
        <v>298</v>
      </c>
      <c r="K2242">
        <v>0.69</v>
      </c>
      <c r="L2242" t="s">
        <v>461</v>
      </c>
      <c r="O2242" t="s">
        <v>462</v>
      </c>
      <c r="P2242" t="s">
        <v>1029</v>
      </c>
      <c r="Q2242" t="str">
        <f>IFERROR(VLOOKUP($J$2:$J$12502,Pollutant_mapping!$A$2:$B$9,2, FALSE),"")</f>
        <v>CO</v>
      </c>
    </row>
    <row r="2243" spans="1:17" hidden="1">
      <c r="A2243" t="s">
        <v>455</v>
      </c>
      <c r="B2243" t="s">
        <v>456</v>
      </c>
      <c r="C2243" t="s">
        <v>457</v>
      </c>
      <c r="D2243" t="s">
        <v>1016</v>
      </c>
      <c r="E2243" t="s">
        <v>39</v>
      </c>
      <c r="F2243" t="s">
        <v>459</v>
      </c>
      <c r="G2243" t="s">
        <v>496</v>
      </c>
      <c r="H2243" t="s">
        <v>637</v>
      </c>
      <c r="I2243" t="s">
        <v>41</v>
      </c>
      <c r="J2243" t="s">
        <v>298</v>
      </c>
      <c r="K2243">
        <v>0.69</v>
      </c>
      <c r="L2243" t="s">
        <v>461</v>
      </c>
      <c r="O2243" t="s">
        <v>462</v>
      </c>
      <c r="P2243" t="s">
        <v>1029</v>
      </c>
      <c r="Q2243" t="str">
        <f>IFERROR(VLOOKUP($J$2:$J$12502,Pollutant_mapping!$A$2:$B$9,2, FALSE),"")</f>
        <v>CO</v>
      </c>
    </row>
    <row r="2244" spans="1:17" hidden="1">
      <c r="A2244" t="s">
        <v>455</v>
      </c>
      <c r="B2244" t="s">
        <v>456</v>
      </c>
      <c r="C2244" t="s">
        <v>457</v>
      </c>
      <c r="D2244" t="s">
        <v>1017</v>
      </c>
      <c r="E2244" t="s">
        <v>39</v>
      </c>
      <c r="F2244" t="s">
        <v>459</v>
      </c>
      <c r="G2244" t="s">
        <v>496</v>
      </c>
      <c r="H2244" t="s">
        <v>639</v>
      </c>
      <c r="I2244" t="s">
        <v>41</v>
      </c>
      <c r="J2244" t="s">
        <v>298</v>
      </c>
      <c r="K2244">
        <v>0.69</v>
      </c>
      <c r="L2244" t="s">
        <v>461</v>
      </c>
      <c r="O2244" t="s">
        <v>462</v>
      </c>
      <c r="P2244" t="s">
        <v>1029</v>
      </c>
      <c r="Q2244" t="str">
        <f>IFERROR(VLOOKUP($J$2:$J$12502,Pollutant_mapping!$A$2:$B$9,2, FALSE),"")</f>
        <v>CO</v>
      </c>
    </row>
    <row r="2245" spans="1:17" hidden="1">
      <c r="A2245" t="s">
        <v>455</v>
      </c>
      <c r="B2245" t="s">
        <v>456</v>
      </c>
      <c r="C2245" t="s">
        <v>457</v>
      </c>
      <c r="D2245" t="s">
        <v>1018</v>
      </c>
      <c r="E2245" t="s">
        <v>39</v>
      </c>
      <c r="F2245" t="s">
        <v>459</v>
      </c>
      <c r="G2245" t="s">
        <v>496</v>
      </c>
      <c r="H2245" t="s">
        <v>641</v>
      </c>
      <c r="I2245" t="s">
        <v>41</v>
      </c>
      <c r="J2245" t="s">
        <v>298</v>
      </c>
      <c r="K2245">
        <v>0.69</v>
      </c>
      <c r="L2245" t="s">
        <v>461</v>
      </c>
      <c r="O2245" t="s">
        <v>462</v>
      </c>
      <c r="P2245" t="s">
        <v>1029</v>
      </c>
      <c r="Q2245" t="str">
        <f>IFERROR(VLOOKUP($J$2:$J$12502,Pollutant_mapping!$A$2:$B$9,2, FALSE),"")</f>
        <v>CO</v>
      </c>
    </row>
    <row r="2246" spans="1:17" hidden="1">
      <c r="A2246" t="s">
        <v>455</v>
      </c>
      <c r="B2246" t="s">
        <v>456</v>
      </c>
      <c r="C2246" t="s">
        <v>457</v>
      </c>
      <c r="D2246" t="s">
        <v>1019</v>
      </c>
      <c r="E2246" t="s">
        <v>39</v>
      </c>
      <c r="F2246" t="s">
        <v>459</v>
      </c>
      <c r="G2246" t="s">
        <v>496</v>
      </c>
      <c r="H2246" t="s">
        <v>643</v>
      </c>
      <c r="I2246" t="s">
        <v>41</v>
      </c>
      <c r="J2246" t="s">
        <v>298</v>
      </c>
      <c r="K2246">
        <v>0.69</v>
      </c>
      <c r="L2246" t="s">
        <v>461</v>
      </c>
      <c r="O2246" t="s">
        <v>462</v>
      </c>
      <c r="P2246" t="s">
        <v>1029</v>
      </c>
      <c r="Q2246" t="str">
        <f>IFERROR(VLOOKUP($J$2:$J$12502,Pollutant_mapping!$A$2:$B$9,2, FALSE),"")</f>
        <v>CO</v>
      </c>
    </row>
    <row r="2247" spans="1:17" hidden="1">
      <c r="A2247" t="s">
        <v>455</v>
      </c>
      <c r="B2247" t="s">
        <v>456</v>
      </c>
      <c r="C2247" t="s">
        <v>457</v>
      </c>
      <c r="D2247" t="s">
        <v>933</v>
      </c>
      <c r="E2247" t="s">
        <v>39</v>
      </c>
      <c r="F2247" t="s">
        <v>459</v>
      </c>
      <c r="G2247" t="s">
        <v>475</v>
      </c>
      <c r="H2247" t="s">
        <v>792</v>
      </c>
      <c r="I2247" t="s">
        <v>41</v>
      </c>
      <c r="J2247" t="s">
        <v>179</v>
      </c>
      <c r="K2247">
        <v>0.69</v>
      </c>
      <c r="L2247" t="s">
        <v>461</v>
      </c>
      <c r="O2247" t="s">
        <v>462</v>
      </c>
      <c r="P2247" t="s">
        <v>475</v>
      </c>
      <c r="Q2247" t="str">
        <f>IFERROR(VLOOKUP($J$2:$J$12502,Pollutant_mapping!$A$2:$B$9,2, FALSE),"")</f>
        <v>NOx</v>
      </c>
    </row>
    <row r="2248" spans="1:17" hidden="1">
      <c r="A2248" t="s">
        <v>455</v>
      </c>
      <c r="B2248" t="s">
        <v>456</v>
      </c>
      <c r="C2248" t="s">
        <v>457</v>
      </c>
      <c r="D2248" t="s">
        <v>941</v>
      </c>
      <c r="E2248" t="s">
        <v>39</v>
      </c>
      <c r="F2248" t="s">
        <v>459</v>
      </c>
      <c r="G2248" t="s">
        <v>475</v>
      </c>
      <c r="H2248" t="s">
        <v>809</v>
      </c>
      <c r="I2248" t="s">
        <v>41</v>
      </c>
      <c r="J2248" t="s">
        <v>179</v>
      </c>
      <c r="K2248">
        <v>0.69</v>
      </c>
      <c r="L2248" t="s">
        <v>461</v>
      </c>
      <c r="O2248" t="s">
        <v>462</v>
      </c>
      <c r="P2248" t="s">
        <v>475</v>
      </c>
      <c r="Q2248" t="str">
        <f>IFERROR(VLOOKUP($J$2:$J$12502,Pollutant_mapping!$A$2:$B$9,2, FALSE),"")</f>
        <v>NOx</v>
      </c>
    </row>
    <row r="2249" spans="1:17" hidden="1">
      <c r="A2249" t="s">
        <v>483</v>
      </c>
      <c r="B2249" t="s">
        <v>1030</v>
      </c>
      <c r="C2249" t="s">
        <v>484</v>
      </c>
      <c r="D2249" t="s">
        <v>927</v>
      </c>
      <c r="E2249" t="s">
        <v>39</v>
      </c>
      <c r="F2249" t="s">
        <v>486</v>
      </c>
      <c r="G2249" t="s">
        <v>475</v>
      </c>
      <c r="H2249" t="s">
        <v>778</v>
      </c>
      <c r="I2249" t="s">
        <v>41</v>
      </c>
      <c r="J2249" t="s">
        <v>54</v>
      </c>
      <c r="K2249">
        <v>0.70599999999999996</v>
      </c>
      <c r="L2249" t="s">
        <v>461</v>
      </c>
      <c r="O2249" t="s">
        <v>462</v>
      </c>
      <c r="P2249" t="s">
        <v>178</v>
      </c>
      <c r="Q2249" t="str">
        <f>IFERROR(VLOOKUP($J$2:$J$12502,Pollutant_mapping!$A$2:$B$9,2, FALSE),"")</f>
        <v>VOC</v>
      </c>
    </row>
    <row r="2250" spans="1:17" hidden="1">
      <c r="A2250" t="s">
        <v>455</v>
      </c>
      <c r="B2250" t="s">
        <v>456</v>
      </c>
      <c r="C2250" t="s">
        <v>457</v>
      </c>
      <c r="D2250" t="s">
        <v>934</v>
      </c>
      <c r="E2250" t="s">
        <v>39</v>
      </c>
      <c r="F2250" t="s">
        <v>459</v>
      </c>
      <c r="G2250" t="s">
        <v>475</v>
      </c>
      <c r="H2250" t="s">
        <v>794</v>
      </c>
      <c r="I2250" t="s">
        <v>41</v>
      </c>
      <c r="J2250" t="s">
        <v>179</v>
      </c>
      <c r="K2250">
        <v>0.71599999999999997</v>
      </c>
      <c r="L2250" t="s">
        <v>461</v>
      </c>
      <c r="O2250" t="s">
        <v>462</v>
      </c>
      <c r="P2250" t="s">
        <v>475</v>
      </c>
      <c r="Q2250" t="str">
        <f>IFERROR(VLOOKUP($J$2:$J$12502,Pollutant_mapping!$A$2:$B$9,2, FALSE),"")</f>
        <v>NOx</v>
      </c>
    </row>
    <row r="2251" spans="1:17" hidden="1">
      <c r="A2251" t="s">
        <v>455</v>
      </c>
      <c r="B2251" t="s">
        <v>456</v>
      </c>
      <c r="C2251" t="s">
        <v>457</v>
      </c>
      <c r="D2251" t="s">
        <v>942</v>
      </c>
      <c r="E2251" t="s">
        <v>39</v>
      </c>
      <c r="F2251" t="s">
        <v>459</v>
      </c>
      <c r="G2251" t="s">
        <v>475</v>
      </c>
      <c r="H2251" t="s">
        <v>811</v>
      </c>
      <c r="I2251" t="s">
        <v>41</v>
      </c>
      <c r="J2251" t="s">
        <v>179</v>
      </c>
      <c r="K2251">
        <v>0.71599999999999997</v>
      </c>
      <c r="L2251" t="s">
        <v>461</v>
      </c>
      <c r="O2251" t="s">
        <v>462</v>
      </c>
      <c r="P2251" t="s">
        <v>475</v>
      </c>
      <c r="Q2251" t="str">
        <f>IFERROR(VLOOKUP($J$2:$J$12502,Pollutant_mapping!$A$2:$B$9,2, FALSE),"")</f>
        <v>NOx</v>
      </c>
    </row>
    <row r="2252" spans="1:17" hidden="1">
      <c r="A2252" t="s">
        <v>455</v>
      </c>
      <c r="B2252" t="s">
        <v>456</v>
      </c>
      <c r="C2252" t="s">
        <v>457</v>
      </c>
      <c r="D2252" t="s">
        <v>962</v>
      </c>
      <c r="E2252" t="s">
        <v>39</v>
      </c>
      <c r="F2252" t="s">
        <v>459</v>
      </c>
      <c r="G2252" t="s">
        <v>297</v>
      </c>
      <c r="H2252" t="s">
        <v>464</v>
      </c>
      <c r="I2252" t="s">
        <v>41</v>
      </c>
      <c r="J2252" t="s">
        <v>54</v>
      </c>
      <c r="K2252">
        <v>0.72299999999999998</v>
      </c>
      <c r="L2252" t="s">
        <v>461</v>
      </c>
      <c r="O2252" t="s">
        <v>462</v>
      </c>
      <c r="P2252" t="s">
        <v>1031</v>
      </c>
      <c r="Q2252" t="str">
        <f>IFERROR(VLOOKUP($J$2:$J$12502,Pollutant_mapping!$A$2:$B$9,2, FALSE),"")</f>
        <v>VOC</v>
      </c>
    </row>
    <row r="2253" spans="1:17" hidden="1">
      <c r="A2253" t="s">
        <v>455</v>
      </c>
      <c r="B2253" t="s">
        <v>456</v>
      </c>
      <c r="C2253" t="s">
        <v>457</v>
      </c>
      <c r="D2253" t="s">
        <v>929</v>
      </c>
      <c r="E2253" t="s">
        <v>39</v>
      </c>
      <c r="F2253" t="s">
        <v>459</v>
      </c>
      <c r="G2253" t="s">
        <v>496</v>
      </c>
      <c r="H2253" t="s">
        <v>645</v>
      </c>
      <c r="I2253" t="s">
        <v>41</v>
      </c>
      <c r="J2253" t="s">
        <v>179</v>
      </c>
      <c r="K2253">
        <v>0.73</v>
      </c>
      <c r="L2253" t="s">
        <v>461</v>
      </c>
      <c r="O2253" t="s">
        <v>462</v>
      </c>
      <c r="P2253" t="s">
        <v>1029</v>
      </c>
      <c r="Q2253" t="str">
        <f>IFERROR(VLOOKUP($J$2:$J$12502,Pollutant_mapping!$A$2:$B$9,2, FALSE),"")</f>
        <v>NOx</v>
      </c>
    </row>
    <row r="2254" spans="1:17">
      <c r="A2254" t="s">
        <v>491</v>
      </c>
      <c r="B2254" t="s">
        <v>492</v>
      </c>
      <c r="C2254" t="s">
        <v>493</v>
      </c>
      <c r="D2254" t="s">
        <v>898</v>
      </c>
      <c r="E2254" t="s">
        <v>39</v>
      </c>
      <c r="F2254" t="s">
        <v>546</v>
      </c>
      <c r="G2254" t="s">
        <v>547</v>
      </c>
      <c r="H2254" t="s">
        <v>503</v>
      </c>
      <c r="I2254" t="s">
        <v>41</v>
      </c>
      <c r="J2254" t="s">
        <v>54</v>
      </c>
      <c r="K2254">
        <v>0.74</v>
      </c>
      <c r="L2254" t="s">
        <v>461</v>
      </c>
      <c r="O2254" t="s">
        <v>462</v>
      </c>
      <c r="Q2254" t="str">
        <f>IFERROR(VLOOKUP($J$2:$J$12502,Pollutant_mapping!$A$2:$B$9,2, FALSE),"")</f>
        <v>VOC</v>
      </c>
    </row>
    <row r="2255" spans="1:17">
      <c r="A2255" t="s">
        <v>491</v>
      </c>
      <c r="B2255" t="s">
        <v>492</v>
      </c>
      <c r="C2255" t="s">
        <v>493</v>
      </c>
      <c r="D2255" t="s">
        <v>899</v>
      </c>
      <c r="E2255" t="s">
        <v>39</v>
      </c>
      <c r="F2255" t="s">
        <v>546</v>
      </c>
      <c r="G2255" t="s">
        <v>547</v>
      </c>
      <c r="H2255" t="s">
        <v>505</v>
      </c>
      <c r="I2255" t="s">
        <v>41</v>
      </c>
      <c r="J2255" t="s">
        <v>54</v>
      </c>
      <c r="K2255">
        <v>0.77</v>
      </c>
      <c r="L2255" t="s">
        <v>461</v>
      </c>
      <c r="O2255" t="s">
        <v>462</v>
      </c>
      <c r="Q2255" t="str">
        <f>IFERROR(VLOOKUP($J$2:$J$12502,Pollutant_mapping!$A$2:$B$9,2, FALSE),"")</f>
        <v>VOC</v>
      </c>
    </row>
    <row r="2256" spans="1:17" hidden="1">
      <c r="A2256" t="s">
        <v>455</v>
      </c>
      <c r="B2256" t="s">
        <v>456</v>
      </c>
      <c r="C2256" t="s">
        <v>457</v>
      </c>
      <c r="D2256" t="s">
        <v>935</v>
      </c>
      <c r="E2256" t="s">
        <v>39</v>
      </c>
      <c r="F2256" t="s">
        <v>459</v>
      </c>
      <c r="G2256" t="s">
        <v>475</v>
      </c>
      <c r="H2256" t="s">
        <v>796</v>
      </c>
      <c r="I2256" t="s">
        <v>41</v>
      </c>
      <c r="J2256" t="s">
        <v>179</v>
      </c>
      <c r="K2256">
        <v>0.77</v>
      </c>
      <c r="L2256" t="s">
        <v>461</v>
      </c>
      <c r="O2256" t="s">
        <v>462</v>
      </c>
      <c r="P2256" t="s">
        <v>475</v>
      </c>
      <c r="Q2256" t="str">
        <f>IFERROR(VLOOKUP($J$2:$J$12502,Pollutant_mapping!$A$2:$B$9,2, FALSE),"")</f>
        <v>NOx</v>
      </c>
    </row>
    <row r="2257" spans="1:17" hidden="1">
      <c r="A2257" t="s">
        <v>455</v>
      </c>
      <c r="B2257" t="s">
        <v>456</v>
      </c>
      <c r="C2257" t="s">
        <v>457</v>
      </c>
      <c r="D2257" t="s">
        <v>943</v>
      </c>
      <c r="E2257" t="s">
        <v>39</v>
      </c>
      <c r="F2257" t="s">
        <v>459</v>
      </c>
      <c r="G2257" t="s">
        <v>475</v>
      </c>
      <c r="H2257" t="s">
        <v>813</v>
      </c>
      <c r="I2257" t="s">
        <v>41</v>
      </c>
      <c r="J2257" t="s">
        <v>179</v>
      </c>
      <c r="K2257">
        <v>0.77300000000000002</v>
      </c>
      <c r="L2257" t="s">
        <v>461</v>
      </c>
      <c r="O2257" t="s">
        <v>462</v>
      </c>
      <c r="P2257" t="s">
        <v>475</v>
      </c>
      <c r="Q2257" t="str">
        <f>IFERROR(VLOOKUP($J$2:$J$12502,Pollutant_mapping!$A$2:$B$9,2, FALSE),"")</f>
        <v>NOx</v>
      </c>
    </row>
    <row r="2258" spans="1:17" hidden="1">
      <c r="A2258" t="s">
        <v>483</v>
      </c>
      <c r="B2258" t="s">
        <v>1030</v>
      </c>
      <c r="C2258" t="s">
        <v>484</v>
      </c>
      <c r="D2258" t="s">
        <v>889</v>
      </c>
      <c r="E2258" t="s">
        <v>39</v>
      </c>
      <c r="F2258" t="s">
        <v>649</v>
      </c>
      <c r="G2258" t="s">
        <v>475</v>
      </c>
      <c r="H2258" t="s">
        <v>734</v>
      </c>
      <c r="I2258" t="s">
        <v>41</v>
      </c>
      <c r="J2258" t="s">
        <v>54</v>
      </c>
      <c r="K2258">
        <v>0.77600000000000002</v>
      </c>
      <c r="L2258" t="s">
        <v>461</v>
      </c>
      <c r="O2258" t="s">
        <v>462</v>
      </c>
      <c r="Q2258" t="str">
        <f>IFERROR(VLOOKUP($J$2:$J$12502,Pollutant_mapping!$A$2:$B$9,2, FALSE),"")</f>
        <v>VOC</v>
      </c>
    </row>
    <row r="2259" spans="1:17">
      <c r="A2259" t="s">
        <v>491</v>
      </c>
      <c r="B2259" t="s">
        <v>492</v>
      </c>
      <c r="C2259" t="s">
        <v>493</v>
      </c>
      <c r="D2259" t="s">
        <v>685</v>
      </c>
      <c r="E2259" t="s">
        <v>39</v>
      </c>
      <c r="F2259" t="s">
        <v>546</v>
      </c>
      <c r="G2259" t="s">
        <v>547</v>
      </c>
      <c r="H2259" t="s">
        <v>686</v>
      </c>
      <c r="I2259" t="s">
        <v>41</v>
      </c>
      <c r="J2259" t="s">
        <v>54</v>
      </c>
      <c r="K2259">
        <v>0.80600000000000005</v>
      </c>
      <c r="L2259" t="s">
        <v>461</v>
      </c>
      <c r="O2259" t="s">
        <v>462</v>
      </c>
      <c r="Q2259" t="str">
        <f>IFERROR(VLOOKUP($J$2:$J$12502,Pollutant_mapping!$A$2:$B$9,2, FALSE),"")</f>
        <v>VOC</v>
      </c>
    </row>
    <row r="2260" spans="1:17">
      <c r="A2260" t="s">
        <v>491</v>
      </c>
      <c r="B2260" t="s">
        <v>492</v>
      </c>
      <c r="C2260" t="s">
        <v>493</v>
      </c>
      <c r="D2260" t="s">
        <v>971</v>
      </c>
      <c r="E2260" t="s">
        <v>39</v>
      </c>
      <c r="F2260" t="s">
        <v>546</v>
      </c>
      <c r="G2260" t="s">
        <v>547</v>
      </c>
      <c r="H2260" t="s">
        <v>837</v>
      </c>
      <c r="I2260" t="s">
        <v>41</v>
      </c>
      <c r="J2260" t="s">
        <v>179</v>
      </c>
      <c r="K2260">
        <v>0.81399999999999995</v>
      </c>
      <c r="L2260" t="s">
        <v>461</v>
      </c>
      <c r="O2260" t="s">
        <v>462</v>
      </c>
      <c r="Q2260" t="str">
        <f>IFERROR(VLOOKUP($J$2:$J$12502,Pollutant_mapping!$A$2:$B$9,2, FALSE),"")</f>
        <v>NOx</v>
      </c>
    </row>
    <row r="2261" spans="1:17">
      <c r="A2261" t="s">
        <v>491</v>
      </c>
      <c r="B2261" t="s">
        <v>492</v>
      </c>
      <c r="C2261" t="s">
        <v>493</v>
      </c>
      <c r="D2261" t="s">
        <v>972</v>
      </c>
      <c r="E2261" t="s">
        <v>39</v>
      </c>
      <c r="F2261" t="s">
        <v>546</v>
      </c>
      <c r="G2261" t="s">
        <v>547</v>
      </c>
      <c r="H2261" t="s">
        <v>839</v>
      </c>
      <c r="I2261" t="s">
        <v>41</v>
      </c>
      <c r="J2261" t="s">
        <v>179</v>
      </c>
      <c r="K2261">
        <v>0.81399999999999995</v>
      </c>
      <c r="L2261" t="s">
        <v>461</v>
      </c>
      <c r="O2261" t="s">
        <v>462</v>
      </c>
      <c r="Q2261" t="str">
        <f>IFERROR(VLOOKUP($J$2:$J$12502,Pollutant_mapping!$A$2:$B$9,2, FALSE),"")</f>
        <v>NOx</v>
      </c>
    </row>
    <row r="2262" spans="1:17">
      <c r="A2262" t="s">
        <v>491</v>
      </c>
      <c r="B2262" t="s">
        <v>492</v>
      </c>
      <c r="C2262" t="s">
        <v>493</v>
      </c>
      <c r="D2262" t="s">
        <v>973</v>
      </c>
      <c r="E2262" t="s">
        <v>39</v>
      </c>
      <c r="F2262" t="s">
        <v>546</v>
      </c>
      <c r="G2262" t="s">
        <v>547</v>
      </c>
      <c r="H2262" t="s">
        <v>841</v>
      </c>
      <c r="I2262" t="s">
        <v>41</v>
      </c>
      <c r="J2262" t="s">
        <v>179</v>
      </c>
      <c r="K2262">
        <v>0.81399999999999995</v>
      </c>
      <c r="L2262" t="s">
        <v>461</v>
      </c>
      <c r="O2262" t="s">
        <v>462</v>
      </c>
      <c r="Q2262" t="str">
        <f>IFERROR(VLOOKUP($J$2:$J$12502,Pollutant_mapping!$A$2:$B$9,2, FALSE),"")</f>
        <v>NOx</v>
      </c>
    </row>
    <row r="2263" spans="1:17" hidden="1">
      <c r="A2263" t="s">
        <v>471</v>
      </c>
      <c r="C2263" t="s">
        <v>472</v>
      </c>
      <c r="D2263" t="s">
        <v>870</v>
      </c>
      <c r="E2263" t="s">
        <v>39</v>
      </c>
      <c r="F2263" t="s">
        <v>474</v>
      </c>
      <c r="G2263" t="s">
        <v>475</v>
      </c>
      <c r="H2263" t="s">
        <v>519</v>
      </c>
      <c r="I2263" t="s">
        <v>41</v>
      </c>
      <c r="J2263" t="s">
        <v>179</v>
      </c>
      <c r="K2263">
        <v>0.83099999999999996</v>
      </c>
      <c r="L2263" t="s">
        <v>461</v>
      </c>
      <c r="O2263" t="s">
        <v>462</v>
      </c>
      <c r="Q2263" t="str">
        <f>IFERROR(VLOOKUP($J$2:$J$12502,Pollutant_mapping!$A$2:$B$9,2, FALSE),"")</f>
        <v>NOx</v>
      </c>
    </row>
    <row r="2264" spans="1:17">
      <c r="A2264" t="s">
        <v>491</v>
      </c>
      <c r="B2264" t="s">
        <v>492</v>
      </c>
      <c r="C2264" t="s">
        <v>493</v>
      </c>
      <c r="D2264" t="s">
        <v>751</v>
      </c>
      <c r="E2264" t="s">
        <v>39</v>
      </c>
      <c r="F2264" t="s">
        <v>546</v>
      </c>
      <c r="G2264" t="s">
        <v>547</v>
      </c>
      <c r="H2264" t="s">
        <v>752</v>
      </c>
      <c r="I2264" t="s">
        <v>41</v>
      </c>
      <c r="J2264" t="s">
        <v>54</v>
      </c>
      <c r="K2264">
        <v>0.83899999999999997</v>
      </c>
      <c r="L2264" t="s">
        <v>461</v>
      </c>
      <c r="O2264" t="s">
        <v>462</v>
      </c>
      <c r="Q2264" t="str">
        <f>IFERROR(VLOOKUP($J$2:$J$12502,Pollutant_mapping!$A$2:$B$9,2, FALSE),"")</f>
        <v>VOC</v>
      </c>
    </row>
    <row r="2265" spans="1:17" hidden="1">
      <c r="A2265" t="s">
        <v>483</v>
      </c>
      <c r="B2265" t="s">
        <v>1030</v>
      </c>
      <c r="C2265" t="s">
        <v>484</v>
      </c>
      <c r="D2265" t="s">
        <v>928</v>
      </c>
      <c r="E2265" t="s">
        <v>39</v>
      </c>
      <c r="F2265" t="s">
        <v>486</v>
      </c>
      <c r="G2265" t="s">
        <v>475</v>
      </c>
      <c r="H2265" t="s">
        <v>782</v>
      </c>
      <c r="I2265" t="s">
        <v>41</v>
      </c>
      <c r="J2265" t="s">
        <v>1032</v>
      </c>
      <c r="K2265">
        <v>0.86099999999999999</v>
      </c>
      <c r="L2265" t="s">
        <v>461</v>
      </c>
      <c r="O2265" t="s">
        <v>462</v>
      </c>
      <c r="P2265" t="s">
        <v>178</v>
      </c>
      <c r="Q2265" t="str">
        <f>IFERROR(VLOOKUP($J$2:$J$12502,Pollutant_mapping!$A$2:$B$9,2, FALSE),"")</f>
        <v>CO2</v>
      </c>
    </row>
    <row r="2266" spans="1:17" hidden="1">
      <c r="A2266" t="s">
        <v>455</v>
      </c>
      <c r="B2266" t="s">
        <v>456</v>
      </c>
      <c r="C2266" t="s">
        <v>457</v>
      </c>
      <c r="D2266" t="s">
        <v>478</v>
      </c>
      <c r="E2266" t="s">
        <v>39</v>
      </c>
      <c r="F2266" t="s">
        <v>459</v>
      </c>
      <c r="G2266" t="s">
        <v>475</v>
      </c>
      <c r="H2266" t="s">
        <v>479</v>
      </c>
      <c r="I2266" t="s">
        <v>41</v>
      </c>
      <c r="J2266" t="s">
        <v>179</v>
      </c>
      <c r="K2266">
        <v>0.87</v>
      </c>
      <c r="L2266" t="s">
        <v>461</v>
      </c>
      <c r="O2266" t="s">
        <v>462</v>
      </c>
      <c r="P2266" t="s">
        <v>475</v>
      </c>
      <c r="Q2266" t="str">
        <f>IFERROR(VLOOKUP($J$2:$J$12502,Pollutant_mapping!$A$2:$B$9,2, FALSE),"")</f>
        <v>NOx</v>
      </c>
    </row>
    <row r="2267" spans="1:17" hidden="1">
      <c r="A2267" t="s">
        <v>483</v>
      </c>
      <c r="B2267" t="s">
        <v>1030</v>
      </c>
      <c r="C2267" t="s">
        <v>484</v>
      </c>
      <c r="D2267" t="s">
        <v>886</v>
      </c>
      <c r="E2267" t="s">
        <v>39</v>
      </c>
      <c r="F2267" t="s">
        <v>649</v>
      </c>
      <c r="G2267" t="s">
        <v>475</v>
      </c>
      <c r="H2267" t="s">
        <v>738</v>
      </c>
      <c r="I2267" t="s">
        <v>41</v>
      </c>
      <c r="J2267" t="s">
        <v>298</v>
      </c>
      <c r="K2267">
        <v>0.90200000000000002</v>
      </c>
      <c r="L2267" t="s">
        <v>461</v>
      </c>
      <c r="O2267" t="s">
        <v>462</v>
      </c>
      <c r="Q2267" t="str">
        <f>IFERROR(VLOOKUP($J$2:$J$12502,Pollutant_mapping!$A$2:$B$9,2, FALSE),"")</f>
        <v>CO</v>
      </c>
    </row>
    <row r="2268" spans="1:17">
      <c r="A2268" t="s">
        <v>491</v>
      </c>
      <c r="B2268" t="s">
        <v>492</v>
      </c>
      <c r="C2268" t="s">
        <v>493</v>
      </c>
      <c r="D2268" t="s">
        <v>756</v>
      </c>
      <c r="E2268" t="s">
        <v>39</v>
      </c>
      <c r="F2268" t="s">
        <v>546</v>
      </c>
      <c r="G2268" t="s">
        <v>547</v>
      </c>
      <c r="H2268" t="s">
        <v>757</v>
      </c>
      <c r="I2268" t="s">
        <v>41</v>
      </c>
      <c r="J2268" t="s">
        <v>54</v>
      </c>
      <c r="K2268">
        <v>0.91800000000000004</v>
      </c>
      <c r="L2268" t="s">
        <v>461</v>
      </c>
      <c r="O2268" t="s">
        <v>462</v>
      </c>
      <c r="Q2268" t="str">
        <f>IFERROR(VLOOKUP($J$2:$J$12502,Pollutant_mapping!$A$2:$B$9,2, FALSE),"")</f>
        <v>VOC</v>
      </c>
    </row>
    <row r="2269" spans="1:17">
      <c r="A2269" t="s">
        <v>491</v>
      </c>
      <c r="B2269" t="s">
        <v>492</v>
      </c>
      <c r="C2269" t="s">
        <v>493</v>
      </c>
      <c r="D2269" t="s">
        <v>971</v>
      </c>
      <c r="E2269" t="s">
        <v>39</v>
      </c>
      <c r="F2269" t="s">
        <v>546</v>
      </c>
      <c r="G2269" t="s">
        <v>547</v>
      </c>
      <c r="H2269" t="s">
        <v>837</v>
      </c>
      <c r="I2269" t="s">
        <v>41</v>
      </c>
      <c r="J2269" t="s">
        <v>298</v>
      </c>
      <c r="K2269">
        <v>0.93</v>
      </c>
      <c r="L2269" t="s">
        <v>461</v>
      </c>
      <c r="O2269" t="s">
        <v>462</v>
      </c>
      <c r="Q2269" t="str">
        <f>IFERROR(VLOOKUP($J$2:$J$12502,Pollutant_mapping!$A$2:$B$9,2, FALSE),"")</f>
        <v>CO</v>
      </c>
    </row>
    <row r="2270" spans="1:17">
      <c r="A2270" t="s">
        <v>491</v>
      </c>
      <c r="B2270" t="s">
        <v>492</v>
      </c>
      <c r="C2270" t="s">
        <v>493</v>
      </c>
      <c r="D2270" t="s">
        <v>972</v>
      </c>
      <c r="E2270" t="s">
        <v>39</v>
      </c>
      <c r="F2270" t="s">
        <v>546</v>
      </c>
      <c r="G2270" t="s">
        <v>547</v>
      </c>
      <c r="H2270" t="s">
        <v>839</v>
      </c>
      <c r="I2270" t="s">
        <v>41</v>
      </c>
      <c r="J2270" t="s">
        <v>298</v>
      </c>
      <c r="K2270">
        <v>0.93</v>
      </c>
      <c r="L2270" t="s">
        <v>461</v>
      </c>
      <c r="O2270" t="s">
        <v>462</v>
      </c>
      <c r="Q2270" t="str">
        <f>IFERROR(VLOOKUP($J$2:$J$12502,Pollutant_mapping!$A$2:$B$9,2, FALSE),"")</f>
        <v>CO</v>
      </c>
    </row>
    <row r="2271" spans="1:17">
      <c r="A2271" t="s">
        <v>491</v>
      </c>
      <c r="B2271" t="s">
        <v>492</v>
      </c>
      <c r="C2271" t="s">
        <v>493</v>
      </c>
      <c r="D2271" t="s">
        <v>973</v>
      </c>
      <c r="E2271" t="s">
        <v>39</v>
      </c>
      <c r="F2271" t="s">
        <v>546</v>
      </c>
      <c r="G2271" t="s">
        <v>547</v>
      </c>
      <c r="H2271" t="s">
        <v>841</v>
      </c>
      <c r="I2271" t="s">
        <v>41</v>
      </c>
      <c r="J2271" t="s">
        <v>298</v>
      </c>
      <c r="K2271">
        <v>0.93</v>
      </c>
      <c r="L2271" t="s">
        <v>461</v>
      </c>
      <c r="O2271" t="s">
        <v>462</v>
      </c>
      <c r="Q2271" t="str">
        <f>IFERROR(VLOOKUP($J$2:$J$12502,Pollutant_mapping!$A$2:$B$9,2, FALSE),"")</f>
        <v>CO</v>
      </c>
    </row>
    <row r="2272" spans="1:17">
      <c r="A2272" t="s">
        <v>491</v>
      </c>
      <c r="B2272" t="s">
        <v>492</v>
      </c>
      <c r="C2272" t="s">
        <v>493</v>
      </c>
      <c r="D2272" t="s">
        <v>974</v>
      </c>
      <c r="E2272" t="s">
        <v>39</v>
      </c>
      <c r="F2272" t="s">
        <v>546</v>
      </c>
      <c r="G2272" t="s">
        <v>547</v>
      </c>
      <c r="H2272" t="s">
        <v>843</v>
      </c>
      <c r="I2272" t="s">
        <v>41</v>
      </c>
      <c r="J2272" t="s">
        <v>298</v>
      </c>
      <c r="K2272">
        <v>0.93</v>
      </c>
      <c r="L2272" t="s">
        <v>461</v>
      </c>
      <c r="O2272" t="s">
        <v>462</v>
      </c>
      <c r="Q2272" t="str">
        <f>IFERROR(VLOOKUP($J$2:$J$12502,Pollutant_mapping!$A$2:$B$9,2, FALSE),"")</f>
        <v>CO</v>
      </c>
    </row>
    <row r="2273" spans="1:17">
      <c r="A2273" t="s">
        <v>491</v>
      </c>
      <c r="B2273" t="s">
        <v>492</v>
      </c>
      <c r="C2273" t="s">
        <v>493</v>
      </c>
      <c r="D2273" t="s">
        <v>975</v>
      </c>
      <c r="E2273" t="s">
        <v>39</v>
      </c>
      <c r="F2273" t="s">
        <v>546</v>
      </c>
      <c r="G2273" t="s">
        <v>547</v>
      </c>
      <c r="H2273" t="s">
        <v>845</v>
      </c>
      <c r="I2273" t="s">
        <v>41</v>
      </c>
      <c r="J2273" t="s">
        <v>298</v>
      </c>
      <c r="K2273">
        <v>0.93</v>
      </c>
      <c r="L2273" t="s">
        <v>461</v>
      </c>
      <c r="O2273" t="s">
        <v>462</v>
      </c>
      <c r="Q2273" t="str">
        <f>IFERROR(VLOOKUP($J$2:$J$12502,Pollutant_mapping!$A$2:$B$9,2, FALSE),"")</f>
        <v>CO</v>
      </c>
    </row>
    <row r="2274" spans="1:17" hidden="1">
      <c r="A2274" t="s">
        <v>483</v>
      </c>
      <c r="B2274" t="s">
        <v>1030</v>
      </c>
      <c r="C2274" t="s">
        <v>484</v>
      </c>
      <c r="D2274" t="s">
        <v>876</v>
      </c>
      <c r="E2274" t="s">
        <v>39</v>
      </c>
      <c r="F2274" t="s">
        <v>649</v>
      </c>
      <c r="G2274" t="s">
        <v>475</v>
      </c>
      <c r="H2274" t="s">
        <v>702</v>
      </c>
      <c r="I2274" t="s">
        <v>41</v>
      </c>
      <c r="J2274" t="s">
        <v>179</v>
      </c>
      <c r="K2274">
        <v>0.93300000000000005</v>
      </c>
      <c r="L2274" t="s">
        <v>461</v>
      </c>
      <c r="O2274" t="s">
        <v>462</v>
      </c>
      <c r="Q2274" t="str">
        <f>IFERROR(VLOOKUP($J$2:$J$12502,Pollutant_mapping!$A$2:$B$9,2, FALSE),"")</f>
        <v>NOx</v>
      </c>
    </row>
    <row r="2275" spans="1:17" hidden="1">
      <c r="A2275" t="s">
        <v>455</v>
      </c>
      <c r="B2275" t="s">
        <v>456</v>
      </c>
      <c r="C2275" t="s">
        <v>457</v>
      </c>
      <c r="D2275" t="s">
        <v>1020</v>
      </c>
      <c r="E2275" t="s">
        <v>39</v>
      </c>
      <c r="F2275" t="s">
        <v>459</v>
      </c>
      <c r="G2275" t="s">
        <v>496</v>
      </c>
      <c r="H2275" t="s">
        <v>682</v>
      </c>
      <c r="I2275" t="s">
        <v>41</v>
      </c>
      <c r="J2275" t="s">
        <v>54</v>
      </c>
      <c r="K2275">
        <v>0.96</v>
      </c>
      <c r="L2275" t="s">
        <v>461</v>
      </c>
      <c r="O2275" t="s">
        <v>462</v>
      </c>
      <c r="P2275" t="s">
        <v>1029</v>
      </c>
      <c r="Q2275" t="str">
        <f>IFERROR(VLOOKUP($J$2:$J$12502,Pollutant_mapping!$A$2:$B$9,2, FALSE),"")</f>
        <v>VOC</v>
      </c>
    </row>
    <row r="2276" spans="1:17" hidden="1">
      <c r="A2276" t="s">
        <v>471</v>
      </c>
      <c r="C2276" t="s">
        <v>472</v>
      </c>
      <c r="D2276" t="s">
        <v>874</v>
      </c>
      <c r="E2276" t="s">
        <v>39</v>
      </c>
      <c r="F2276" t="s">
        <v>474</v>
      </c>
      <c r="G2276" t="s">
        <v>475</v>
      </c>
      <c r="H2276" t="s">
        <v>527</v>
      </c>
      <c r="I2276" t="s">
        <v>41</v>
      </c>
      <c r="J2276" t="s">
        <v>179</v>
      </c>
      <c r="K2276">
        <v>0.96</v>
      </c>
      <c r="L2276" t="s">
        <v>461</v>
      </c>
      <c r="O2276" t="s">
        <v>462</v>
      </c>
      <c r="Q2276" t="str">
        <f>IFERROR(VLOOKUP($J$2:$J$12502,Pollutant_mapping!$A$2:$B$9,2, FALSE),"")</f>
        <v>NOx</v>
      </c>
    </row>
    <row r="2277" spans="1:17" hidden="1">
      <c r="A2277" t="s">
        <v>483</v>
      </c>
      <c r="B2277" t="s">
        <v>1030</v>
      </c>
      <c r="C2277" t="s">
        <v>484</v>
      </c>
      <c r="D2277" t="s">
        <v>888</v>
      </c>
      <c r="E2277" t="s">
        <v>39</v>
      </c>
      <c r="F2277" t="s">
        <v>649</v>
      </c>
      <c r="G2277" t="s">
        <v>475</v>
      </c>
      <c r="H2277" t="s">
        <v>740</v>
      </c>
      <c r="I2277" t="s">
        <v>41</v>
      </c>
      <c r="J2277" t="s">
        <v>298</v>
      </c>
      <c r="K2277">
        <v>0.97199999999999998</v>
      </c>
      <c r="L2277" t="s">
        <v>461</v>
      </c>
      <c r="O2277" t="s">
        <v>462</v>
      </c>
      <c r="Q2277" t="str">
        <f>IFERROR(VLOOKUP($J$2:$J$12502,Pollutant_mapping!$A$2:$B$9,2, FALSE),"")</f>
        <v>CO</v>
      </c>
    </row>
    <row r="2278" spans="1:17">
      <c r="A2278" t="s">
        <v>491</v>
      </c>
      <c r="B2278" t="s">
        <v>492</v>
      </c>
      <c r="C2278" t="s">
        <v>493</v>
      </c>
      <c r="D2278" t="s">
        <v>847</v>
      </c>
      <c r="E2278" t="s">
        <v>39</v>
      </c>
      <c r="F2278" t="s">
        <v>546</v>
      </c>
      <c r="G2278" t="s">
        <v>547</v>
      </c>
      <c r="H2278" t="s">
        <v>848</v>
      </c>
      <c r="I2278" t="s">
        <v>41</v>
      </c>
      <c r="J2278" t="s">
        <v>54</v>
      </c>
      <c r="K2278">
        <v>0.99399999999999999</v>
      </c>
      <c r="L2278" t="s">
        <v>461</v>
      </c>
      <c r="O2278" t="s">
        <v>462</v>
      </c>
      <c r="Q2278" t="str">
        <f>IFERROR(VLOOKUP($J$2:$J$12502,Pollutant_mapping!$A$2:$B$9,2, FALSE),"")</f>
        <v>VOC</v>
      </c>
    </row>
    <row r="2279" spans="1:17">
      <c r="A2279" t="s">
        <v>491</v>
      </c>
      <c r="B2279" t="s">
        <v>492</v>
      </c>
      <c r="C2279" t="s">
        <v>493</v>
      </c>
      <c r="D2279" t="s">
        <v>856</v>
      </c>
      <c r="E2279" t="s">
        <v>39</v>
      </c>
      <c r="F2279" t="s">
        <v>546</v>
      </c>
      <c r="G2279" t="s">
        <v>547</v>
      </c>
      <c r="H2279" t="s">
        <v>558</v>
      </c>
      <c r="I2279" t="s">
        <v>41</v>
      </c>
      <c r="J2279" t="s">
        <v>298</v>
      </c>
      <c r="K2279">
        <v>1</v>
      </c>
      <c r="L2279" t="s">
        <v>461</v>
      </c>
      <c r="O2279" t="s">
        <v>462</v>
      </c>
      <c r="Q2279" t="str">
        <f>IFERROR(VLOOKUP($J$2:$J$12502,Pollutant_mapping!$A$2:$B$9,2, FALSE),"")</f>
        <v>CO</v>
      </c>
    </row>
    <row r="2280" spans="1:17" hidden="1">
      <c r="A2280" t="s">
        <v>483</v>
      </c>
      <c r="B2280" t="s">
        <v>1030</v>
      </c>
      <c r="C2280" t="s">
        <v>484</v>
      </c>
      <c r="D2280" t="s">
        <v>1023</v>
      </c>
      <c r="E2280" t="s">
        <v>39</v>
      </c>
      <c r="F2280" t="s">
        <v>486</v>
      </c>
      <c r="G2280" t="s">
        <v>487</v>
      </c>
      <c r="H2280" t="s">
        <v>488</v>
      </c>
      <c r="I2280" t="s">
        <v>41</v>
      </c>
      <c r="J2280" t="s">
        <v>298</v>
      </c>
      <c r="K2280">
        <v>1</v>
      </c>
      <c r="L2280" t="s">
        <v>461</v>
      </c>
      <c r="O2280" t="s">
        <v>462</v>
      </c>
      <c r="P2280" t="s">
        <v>74</v>
      </c>
      <c r="Q2280" t="str">
        <f>IFERROR(VLOOKUP($J$2:$J$12502,Pollutant_mapping!$A$2:$B$9,2, FALSE),"")</f>
        <v>CO</v>
      </c>
    </row>
    <row r="2281" spans="1:17" hidden="1">
      <c r="A2281" t="s">
        <v>483</v>
      </c>
      <c r="B2281" t="s">
        <v>1030</v>
      </c>
      <c r="C2281" t="s">
        <v>484</v>
      </c>
      <c r="D2281" t="s">
        <v>1024</v>
      </c>
      <c r="E2281" t="s">
        <v>39</v>
      </c>
      <c r="F2281" t="s">
        <v>486</v>
      </c>
      <c r="G2281" t="s">
        <v>487</v>
      </c>
      <c r="H2281" t="s">
        <v>490</v>
      </c>
      <c r="I2281" t="s">
        <v>41</v>
      </c>
      <c r="J2281" t="s">
        <v>298</v>
      </c>
      <c r="K2281">
        <v>1</v>
      </c>
      <c r="L2281" t="s">
        <v>461</v>
      </c>
      <c r="O2281" t="s">
        <v>462</v>
      </c>
      <c r="P2281" t="s">
        <v>74</v>
      </c>
      <c r="Q2281" t="str">
        <f>IFERROR(VLOOKUP($J$2:$J$12502,Pollutant_mapping!$A$2:$B$9,2, FALSE),"")</f>
        <v>CO</v>
      </c>
    </row>
    <row r="2282" spans="1:17" hidden="1">
      <c r="A2282" t="s">
        <v>483</v>
      </c>
      <c r="B2282" t="s">
        <v>1030</v>
      </c>
      <c r="C2282" t="s">
        <v>484</v>
      </c>
      <c r="D2282" t="s">
        <v>887</v>
      </c>
      <c r="E2282" t="s">
        <v>39</v>
      </c>
      <c r="F2282" t="s">
        <v>649</v>
      </c>
      <c r="G2282" t="s">
        <v>475</v>
      </c>
      <c r="H2282" t="s">
        <v>736</v>
      </c>
      <c r="I2282" t="s">
        <v>41</v>
      </c>
      <c r="J2282" t="s">
        <v>298</v>
      </c>
      <c r="K2282">
        <v>1.02</v>
      </c>
      <c r="L2282" t="s">
        <v>461</v>
      </c>
      <c r="O2282" t="s">
        <v>462</v>
      </c>
      <c r="Q2282" t="str">
        <f>IFERROR(VLOOKUP($J$2:$J$12502,Pollutant_mapping!$A$2:$B$9,2, FALSE),"")</f>
        <v>CO</v>
      </c>
    </row>
    <row r="2283" spans="1:17" hidden="1">
      <c r="A2283" t="s">
        <v>471</v>
      </c>
      <c r="C2283" t="s">
        <v>472</v>
      </c>
      <c r="D2283" t="s">
        <v>869</v>
      </c>
      <c r="E2283" t="s">
        <v>39</v>
      </c>
      <c r="F2283" t="s">
        <v>474</v>
      </c>
      <c r="G2283" t="s">
        <v>475</v>
      </c>
      <c r="H2283" t="s">
        <v>517</v>
      </c>
      <c r="I2283" t="s">
        <v>41</v>
      </c>
      <c r="J2283" t="s">
        <v>179</v>
      </c>
      <c r="K2283">
        <v>1.03</v>
      </c>
      <c r="L2283" t="s">
        <v>461</v>
      </c>
      <c r="O2283" t="s">
        <v>462</v>
      </c>
      <c r="Q2283" t="str">
        <f>IFERROR(VLOOKUP($J$2:$J$12502,Pollutant_mapping!$A$2:$B$9,2, FALSE),"")</f>
        <v>NOx</v>
      </c>
    </row>
    <row r="2284" spans="1:17" hidden="1">
      <c r="A2284" t="s">
        <v>455</v>
      </c>
      <c r="B2284" t="s">
        <v>456</v>
      </c>
      <c r="C2284" t="s">
        <v>457</v>
      </c>
      <c r="D2284" t="s">
        <v>482</v>
      </c>
      <c r="E2284" t="s">
        <v>39</v>
      </c>
      <c r="F2284" t="s">
        <v>459</v>
      </c>
      <c r="G2284" t="s">
        <v>297</v>
      </c>
      <c r="H2284" t="s">
        <v>460</v>
      </c>
      <c r="I2284" t="s">
        <v>41</v>
      </c>
      <c r="J2284" t="s">
        <v>54</v>
      </c>
      <c r="K2284">
        <v>1.05</v>
      </c>
      <c r="L2284" t="s">
        <v>461</v>
      </c>
      <c r="O2284" t="s">
        <v>462</v>
      </c>
      <c r="P2284" t="s">
        <v>1031</v>
      </c>
      <c r="Q2284" t="str">
        <f>IFERROR(VLOOKUP($J$2:$J$12502,Pollutant_mapping!$A$2:$B$9,2, FALSE),"")</f>
        <v>VOC</v>
      </c>
    </row>
    <row r="2285" spans="1:17" hidden="1">
      <c r="A2285" t="s">
        <v>483</v>
      </c>
      <c r="B2285" t="s">
        <v>1030</v>
      </c>
      <c r="C2285" t="s">
        <v>484</v>
      </c>
      <c r="D2285" t="s">
        <v>882</v>
      </c>
      <c r="E2285" t="s">
        <v>39</v>
      </c>
      <c r="F2285" t="s">
        <v>649</v>
      </c>
      <c r="G2285" t="s">
        <v>475</v>
      </c>
      <c r="H2285" t="s">
        <v>692</v>
      </c>
      <c r="I2285" t="s">
        <v>41</v>
      </c>
      <c r="J2285" t="s">
        <v>54</v>
      </c>
      <c r="K2285">
        <v>1.07</v>
      </c>
      <c r="L2285" t="s">
        <v>461</v>
      </c>
      <c r="O2285" t="s">
        <v>462</v>
      </c>
      <c r="Q2285" t="str">
        <f>IFERROR(VLOOKUP($J$2:$J$12502,Pollutant_mapping!$A$2:$B$9,2, FALSE),"")</f>
        <v>VOC</v>
      </c>
    </row>
    <row r="2286" spans="1:17">
      <c r="A2286" t="s">
        <v>491</v>
      </c>
      <c r="B2286" t="s">
        <v>492</v>
      </c>
      <c r="C2286" t="s">
        <v>493</v>
      </c>
      <c r="D2286" t="s">
        <v>750</v>
      </c>
      <c r="E2286" t="s">
        <v>39</v>
      </c>
      <c r="F2286" t="s">
        <v>546</v>
      </c>
      <c r="G2286" t="s">
        <v>547</v>
      </c>
      <c r="H2286" t="s">
        <v>530</v>
      </c>
      <c r="I2286" t="s">
        <v>41</v>
      </c>
      <c r="J2286" t="s">
        <v>54</v>
      </c>
      <c r="K2286">
        <v>1.08</v>
      </c>
      <c r="L2286" t="s">
        <v>461</v>
      </c>
      <c r="O2286" t="s">
        <v>462</v>
      </c>
      <c r="Q2286" t="str">
        <f>IFERROR(VLOOKUP($J$2:$J$12502,Pollutant_mapping!$A$2:$B$9,2, FALSE),"")</f>
        <v>VOC</v>
      </c>
    </row>
    <row r="2287" spans="1:17">
      <c r="A2287" t="s">
        <v>491</v>
      </c>
      <c r="B2287" t="s">
        <v>492</v>
      </c>
      <c r="C2287" t="s">
        <v>493</v>
      </c>
      <c r="D2287" t="s">
        <v>970</v>
      </c>
      <c r="E2287" t="s">
        <v>39</v>
      </c>
      <c r="F2287" t="s">
        <v>546</v>
      </c>
      <c r="G2287" t="s">
        <v>547</v>
      </c>
      <c r="H2287" t="s">
        <v>835</v>
      </c>
      <c r="I2287" t="s">
        <v>41</v>
      </c>
      <c r="J2287" t="s">
        <v>298</v>
      </c>
      <c r="K2287">
        <v>1.1499999999999999</v>
      </c>
      <c r="L2287" t="s">
        <v>461</v>
      </c>
      <c r="O2287" t="s">
        <v>462</v>
      </c>
      <c r="Q2287" t="str">
        <f>IFERROR(VLOOKUP($J$2:$J$12502,Pollutant_mapping!$A$2:$B$9,2, FALSE),"")</f>
        <v>CO</v>
      </c>
    </row>
    <row r="2288" spans="1:17" hidden="1">
      <c r="A2288" t="s">
        <v>471</v>
      </c>
      <c r="C2288" t="s">
        <v>472</v>
      </c>
      <c r="D2288" t="s">
        <v>871</v>
      </c>
      <c r="E2288" t="s">
        <v>39</v>
      </c>
      <c r="F2288" t="s">
        <v>474</v>
      </c>
      <c r="G2288" t="s">
        <v>475</v>
      </c>
      <c r="H2288" t="s">
        <v>521</v>
      </c>
      <c r="I2288" t="s">
        <v>41</v>
      </c>
      <c r="J2288" t="s">
        <v>179</v>
      </c>
      <c r="K2288">
        <v>1.1499999999999999</v>
      </c>
      <c r="L2288" t="s">
        <v>461</v>
      </c>
      <c r="O2288" t="s">
        <v>462</v>
      </c>
      <c r="Q2288" t="str">
        <f>IFERROR(VLOOKUP($J$2:$J$12502,Pollutant_mapping!$A$2:$B$9,2, FALSE),"")</f>
        <v>NOx</v>
      </c>
    </row>
    <row r="2289" spans="1:17">
      <c r="A2289" t="s">
        <v>491</v>
      </c>
      <c r="B2289" t="s">
        <v>492</v>
      </c>
      <c r="C2289" t="s">
        <v>493</v>
      </c>
      <c r="D2289" t="s">
        <v>755</v>
      </c>
      <c r="E2289" t="s">
        <v>39</v>
      </c>
      <c r="F2289" t="s">
        <v>546</v>
      </c>
      <c r="G2289" t="s">
        <v>547</v>
      </c>
      <c r="H2289" t="s">
        <v>542</v>
      </c>
      <c r="I2289" t="s">
        <v>41</v>
      </c>
      <c r="J2289" t="s">
        <v>54</v>
      </c>
      <c r="K2289">
        <v>1.19</v>
      </c>
      <c r="L2289" t="s">
        <v>461</v>
      </c>
      <c r="O2289" t="s">
        <v>462</v>
      </c>
      <c r="Q2289" t="str">
        <f>IFERROR(VLOOKUP($J$2:$J$12502,Pollutant_mapping!$A$2:$B$9,2, FALSE),"")</f>
        <v>VOC</v>
      </c>
    </row>
    <row r="2290" spans="1:17" hidden="1">
      <c r="A2290" t="s">
        <v>471</v>
      </c>
      <c r="C2290" t="s">
        <v>472</v>
      </c>
      <c r="D2290" t="s">
        <v>867</v>
      </c>
      <c r="E2290" t="s">
        <v>39</v>
      </c>
      <c r="F2290" t="s">
        <v>474</v>
      </c>
      <c r="G2290" t="s">
        <v>475</v>
      </c>
      <c r="H2290" t="s">
        <v>513</v>
      </c>
      <c r="I2290" t="s">
        <v>41</v>
      </c>
      <c r="J2290" t="s">
        <v>179</v>
      </c>
      <c r="K2290">
        <v>1.22</v>
      </c>
      <c r="L2290" t="s">
        <v>461</v>
      </c>
      <c r="O2290" t="s">
        <v>462</v>
      </c>
      <c r="Q2290" t="str">
        <f>IFERROR(VLOOKUP($J$2:$J$12502,Pollutant_mapping!$A$2:$B$9,2, FALSE),"")</f>
        <v>NOx</v>
      </c>
    </row>
    <row r="2291" spans="1:17" hidden="1">
      <c r="A2291" t="s">
        <v>471</v>
      </c>
      <c r="C2291" t="s">
        <v>472</v>
      </c>
      <c r="D2291" t="s">
        <v>868</v>
      </c>
      <c r="E2291" t="s">
        <v>39</v>
      </c>
      <c r="F2291" t="s">
        <v>474</v>
      </c>
      <c r="G2291" t="s">
        <v>475</v>
      </c>
      <c r="H2291" t="s">
        <v>515</v>
      </c>
      <c r="I2291" t="s">
        <v>41</v>
      </c>
      <c r="J2291" t="s">
        <v>179</v>
      </c>
      <c r="K2291">
        <v>1.22</v>
      </c>
      <c r="L2291" t="s">
        <v>461</v>
      </c>
      <c r="O2291" t="s">
        <v>462</v>
      </c>
      <c r="Q2291" t="str">
        <f>IFERROR(VLOOKUP($J$2:$J$12502,Pollutant_mapping!$A$2:$B$9,2, FALSE),"")</f>
        <v>NOx</v>
      </c>
    </row>
    <row r="2292" spans="1:17" hidden="1">
      <c r="A2292" t="s">
        <v>455</v>
      </c>
      <c r="B2292" t="s">
        <v>456</v>
      </c>
      <c r="C2292" t="s">
        <v>457</v>
      </c>
      <c r="D2292" t="s">
        <v>1001</v>
      </c>
      <c r="E2292" t="s">
        <v>39</v>
      </c>
      <c r="F2292" t="s">
        <v>459</v>
      </c>
      <c r="G2292" t="s">
        <v>496</v>
      </c>
      <c r="H2292" t="s">
        <v>670</v>
      </c>
      <c r="I2292" t="s">
        <v>41</v>
      </c>
      <c r="J2292" t="s">
        <v>179</v>
      </c>
      <c r="K2292">
        <v>1.29</v>
      </c>
      <c r="L2292" t="s">
        <v>461</v>
      </c>
      <c r="O2292" t="s">
        <v>462</v>
      </c>
      <c r="P2292" t="s">
        <v>1029</v>
      </c>
      <c r="Q2292" t="str">
        <f>IFERROR(VLOOKUP($J$2:$J$12502,Pollutant_mapping!$A$2:$B$9,2, FALSE),"")</f>
        <v>NOx</v>
      </c>
    </row>
    <row r="2293" spans="1:17" hidden="1">
      <c r="A2293" t="s">
        <v>471</v>
      </c>
      <c r="C2293" t="s">
        <v>472</v>
      </c>
      <c r="D2293" t="s">
        <v>863</v>
      </c>
      <c r="E2293" t="s">
        <v>39</v>
      </c>
      <c r="F2293" t="s">
        <v>474</v>
      </c>
      <c r="G2293" t="s">
        <v>496</v>
      </c>
      <c r="H2293" t="s">
        <v>579</v>
      </c>
      <c r="I2293" t="s">
        <v>41</v>
      </c>
      <c r="J2293" t="s">
        <v>298</v>
      </c>
      <c r="K2293">
        <v>1.3</v>
      </c>
      <c r="L2293" t="s">
        <v>461</v>
      </c>
      <c r="O2293" t="s">
        <v>462</v>
      </c>
      <c r="Q2293" t="str">
        <f>IFERROR(VLOOKUP($J$2:$J$12502,Pollutant_mapping!$A$2:$B$9,2, FALSE),"")</f>
        <v>CO</v>
      </c>
    </row>
    <row r="2294" spans="1:17" hidden="1">
      <c r="A2294" t="s">
        <v>471</v>
      </c>
      <c r="C2294" t="s">
        <v>472</v>
      </c>
      <c r="D2294" t="s">
        <v>864</v>
      </c>
      <c r="E2294" t="s">
        <v>39</v>
      </c>
      <c r="F2294" t="s">
        <v>474</v>
      </c>
      <c r="G2294" t="s">
        <v>496</v>
      </c>
      <c r="H2294" t="s">
        <v>581</v>
      </c>
      <c r="I2294" t="s">
        <v>41</v>
      </c>
      <c r="J2294" t="s">
        <v>298</v>
      </c>
      <c r="K2294">
        <v>1.3</v>
      </c>
      <c r="L2294" t="s">
        <v>461</v>
      </c>
      <c r="O2294" t="s">
        <v>462</v>
      </c>
      <c r="Q2294" t="str">
        <f>IFERROR(VLOOKUP($J$2:$J$12502,Pollutant_mapping!$A$2:$B$9,2, FALSE),"")</f>
        <v>CO</v>
      </c>
    </row>
    <row r="2295" spans="1:17" hidden="1">
      <c r="A2295" t="s">
        <v>471</v>
      </c>
      <c r="C2295" t="s">
        <v>472</v>
      </c>
      <c r="D2295" t="s">
        <v>865</v>
      </c>
      <c r="E2295" t="s">
        <v>39</v>
      </c>
      <c r="F2295" t="s">
        <v>474</v>
      </c>
      <c r="G2295" t="s">
        <v>496</v>
      </c>
      <c r="H2295" t="s">
        <v>583</v>
      </c>
      <c r="I2295" t="s">
        <v>41</v>
      </c>
      <c r="J2295" t="s">
        <v>298</v>
      </c>
      <c r="K2295">
        <v>1.3</v>
      </c>
      <c r="L2295" t="s">
        <v>461</v>
      </c>
      <c r="O2295" t="s">
        <v>462</v>
      </c>
      <c r="Q2295" t="str">
        <f>IFERROR(VLOOKUP($J$2:$J$12502,Pollutant_mapping!$A$2:$B$9,2, FALSE),"")</f>
        <v>CO</v>
      </c>
    </row>
    <row r="2296" spans="1:17" hidden="1">
      <c r="A2296" t="s">
        <v>471</v>
      </c>
      <c r="C2296" t="s">
        <v>472</v>
      </c>
      <c r="D2296" t="s">
        <v>866</v>
      </c>
      <c r="E2296" t="s">
        <v>39</v>
      </c>
      <c r="F2296" t="s">
        <v>474</v>
      </c>
      <c r="G2296" t="s">
        <v>496</v>
      </c>
      <c r="H2296" t="s">
        <v>585</v>
      </c>
      <c r="I2296" t="s">
        <v>41</v>
      </c>
      <c r="J2296" t="s">
        <v>298</v>
      </c>
      <c r="K2296">
        <v>1.3</v>
      </c>
      <c r="L2296" t="s">
        <v>461</v>
      </c>
      <c r="O2296" t="s">
        <v>462</v>
      </c>
      <c r="Q2296" t="str">
        <f>IFERROR(VLOOKUP($J$2:$J$12502,Pollutant_mapping!$A$2:$B$9,2, FALSE),"")</f>
        <v>CO</v>
      </c>
    </row>
    <row r="2297" spans="1:17" hidden="1">
      <c r="A2297" t="s">
        <v>471</v>
      </c>
      <c r="C2297" t="s">
        <v>472</v>
      </c>
      <c r="D2297" t="s">
        <v>473</v>
      </c>
      <c r="E2297" t="s">
        <v>39</v>
      </c>
      <c r="F2297" t="s">
        <v>474</v>
      </c>
      <c r="G2297" t="s">
        <v>475</v>
      </c>
      <c r="H2297" t="s">
        <v>476</v>
      </c>
      <c r="I2297" t="s">
        <v>41</v>
      </c>
      <c r="J2297" t="s">
        <v>298</v>
      </c>
      <c r="K2297">
        <v>1.34</v>
      </c>
      <c r="L2297" t="s">
        <v>461</v>
      </c>
      <c r="O2297" t="s">
        <v>462</v>
      </c>
      <c r="Q2297" t="str">
        <f>IFERROR(VLOOKUP($J$2:$J$12502,Pollutant_mapping!$A$2:$B$9,2, FALSE),"")</f>
        <v>CO</v>
      </c>
    </row>
    <row r="2298" spans="1:17" hidden="1">
      <c r="A2298" t="s">
        <v>483</v>
      </c>
      <c r="B2298" t="s">
        <v>1030</v>
      </c>
      <c r="C2298" t="s">
        <v>484</v>
      </c>
      <c r="D2298" t="s">
        <v>901</v>
      </c>
      <c r="E2298" t="s">
        <v>39</v>
      </c>
      <c r="F2298" t="s">
        <v>649</v>
      </c>
      <c r="G2298" t="s">
        <v>475</v>
      </c>
      <c r="H2298" t="s">
        <v>724</v>
      </c>
      <c r="I2298" t="s">
        <v>41</v>
      </c>
      <c r="J2298" t="s">
        <v>298</v>
      </c>
      <c r="K2298">
        <v>1.38</v>
      </c>
      <c r="L2298" t="s">
        <v>461</v>
      </c>
      <c r="O2298" t="s">
        <v>462</v>
      </c>
      <c r="Q2298" t="str">
        <f>IFERROR(VLOOKUP($J$2:$J$12502,Pollutant_mapping!$A$2:$B$9,2, FALSE),"")</f>
        <v>CO</v>
      </c>
    </row>
    <row r="2299" spans="1:17" hidden="1">
      <c r="A2299" t="s">
        <v>483</v>
      </c>
      <c r="B2299" t="s">
        <v>1030</v>
      </c>
      <c r="C2299" t="s">
        <v>484</v>
      </c>
      <c r="D2299" t="s">
        <v>926</v>
      </c>
      <c r="E2299" t="s">
        <v>39</v>
      </c>
      <c r="F2299" t="s">
        <v>486</v>
      </c>
      <c r="G2299" t="s">
        <v>475</v>
      </c>
      <c r="H2299" t="s">
        <v>780</v>
      </c>
      <c r="I2299" t="s">
        <v>41</v>
      </c>
      <c r="J2299" t="s">
        <v>1032</v>
      </c>
      <c r="K2299">
        <v>1.48</v>
      </c>
      <c r="L2299" t="s">
        <v>461</v>
      </c>
      <c r="O2299" t="s">
        <v>462</v>
      </c>
      <c r="P2299" t="s">
        <v>178</v>
      </c>
      <c r="Q2299" t="str">
        <f>IFERROR(VLOOKUP($J$2:$J$12502,Pollutant_mapping!$A$2:$B$9,2, FALSE),"")</f>
        <v>CO2</v>
      </c>
    </row>
    <row r="2300" spans="1:17" hidden="1">
      <c r="A2300" t="s">
        <v>483</v>
      </c>
      <c r="B2300" t="s">
        <v>1030</v>
      </c>
      <c r="C2300" t="s">
        <v>484</v>
      </c>
      <c r="D2300" t="s">
        <v>902</v>
      </c>
      <c r="E2300" t="s">
        <v>39</v>
      </c>
      <c r="F2300" t="s">
        <v>649</v>
      </c>
      <c r="G2300" t="s">
        <v>475</v>
      </c>
      <c r="H2300" t="s">
        <v>726</v>
      </c>
      <c r="I2300" t="s">
        <v>41</v>
      </c>
      <c r="J2300" t="s">
        <v>298</v>
      </c>
      <c r="K2300">
        <v>1.49</v>
      </c>
      <c r="L2300" t="s">
        <v>461</v>
      </c>
      <c r="O2300" t="s">
        <v>462</v>
      </c>
      <c r="Q2300" t="str">
        <f>IFERROR(VLOOKUP($J$2:$J$12502,Pollutant_mapping!$A$2:$B$9,2, FALSE),"")</f>
        <v>CO</v>
      </c>
    </row>
    <row r="2301" spans="1:17" hidden="1">
      <c r="A2301" t="s">
        <v>455</v>
      </c>
      <c r="B2301" t="s">
        <v>456</v>
      </c>
      <c r="C2301" t="s">
        <v>457</v>
      </c>
      <c r="D2301" t="s">
        <v>982</v>
      </c>
      <c r="E2301" t="s">
        <v>39</v>
      </c>
      <c r="F2301" t="s">
        <v>459</v>
      </c>
      <c r="G2301" t="s">
        <v>496</v>
      </c>
      <c r="H2301" t="s">
        <v>591</v>
      </c>
      <c r="I2301" t="s">
        <v>41</v>
      </c>
      <c r="J2301" t="s">
        <v>298</v>
      </c>
      <c r="K2301">
        <v>1.5</v>
      </c>
      <c r="L2301" t="s">
        <v>461</v>
      </c>
      <c r="O2301" t="s">
        <v>462</v>
      </c>
      <c r="P2301" t="s">
        <v>1029</v>
      </c>
      <c r="Q2301" t="str">
        <f>IFERROR(VLOOKUP($J$2:$J$12502,Pollutant_mapping!$A$2:$B$9,2, FALSE),"")</f>
        <v>CO</v>
      </c>
    </row>
    <row r="2302" spans="1:17">
      <c r="A2302" t="s">
        <v>491</v>
      </c>
      <c r="B2302" t="s">
        <v>492</v>
      </c>
      <c r="C2302" t="s">
        <v>493</v>
      </c>
      <c r="D2302" t="s">
        <v>846</v>
      </c>
      <c r="E2302" t="s">
        <v>39</v>
      </c>
      <c r="F2302" t="s">
        <v>546</v>
      </c>
      <c r="G2302" t="s">
        <v>547</v>
      </c>
      <c r="H2302" t="s">
        <v>536</v>
      </c>
      <c r="I2302" t="s">
        <v>41</v>
      </c>
      <c r="J2302" t="s">
        <v>54</v>
      </c>
      <c r="K2302">
        <v>1.5</v>
      </c>
      <c r="L2302" t="s">
        <v>461</v>
      </c>
      <c r="O2302" t="s">
        <v>462</v>
      </c>
      <c r="Q2302" t="str">
        <f>IFERROR(VLOOKUP($J$2:$J$12502,Pollutant_mapping!$A$2:$B$9,2, FALSE),"")</f>
        <v>VOC</v>
      </c>
    </row>
    <row r="2303" spans="1:17" hidden="1">
      <c r="A2303" t="s">
        <v>483</v>
      </c>
      <c r="B2303" t="s">
        <v>1030</v>
      </c>
      <c r="C2303" t="s">
        <v>484</v>
      </c>
      <c r="D2303" t="s">
        <v>923</v>
      </c>
      <c r="E2303" t="s">
        <v>39</v>
      </c>
      <c r="F2303" t="s">
        <v>486</v>
      </c>
      <c r="G2303" t="s">
        <v>475</v>
      </c>
      <c r="H2303" t="s">
        <v>924</v>
      </c>
      <c r="I2303" t="s">
        <v>41</v>
      </c>
      <c r="J2303" t="s">
        <v>179</v>
      </c>
      <c r="K2303">
        <v>1.5</v>
      </c>
      <c r="L2303" t="s">
        <v>461</v>
      </c>
      <c r="O2303" t="s">
        <v>462</v>
      </c>
      <c r="P2303" t="s">
        <v>178</v>
      </c>
      <c r="Q2303" t="str">
        <f>IFERROR(VLOOKUP($J$2:$J$12502,Pollutant_mapping!$A$2:$B$9,2, FALSE),"")</f>
        <v>NOx</v>
      </c>
    </row>
    <row r="2304" spans="1:17" hidden="1">
      <c r="A2304" t="s">
        <v>483</v>
      </c>
      <c r="B2304" t="s">
        <v>1030</v>
      </c>
      <c r="C2304" t="s">
        <v>484</v>
      </c>
      <c r="D2304" t="s">
        <v>923</v>
      </c>
      <c r="E2304" t="s">
        <v>39</v>
      </c>
      <c r="F2304" t="s">
        <v>486</v>
      </c>
      <c r="G2304" t="s">
        <v>475</v>
      </c>
      <c r="H2304" t="s">
        <v>925</v>
      </c>
      <c r="I2304" t="s">
        <v>41</v>
      </c>
      <c r="J2304" t="s">
        <v>179</v>
      </c>
      <c r="K2304">
        <v>1.5</v>
      </c>
      <c r="L2304" t="s">
        <v>461</v>
      </c>
      <c r="O2304" t="s">
        <v>462</v>
      </c>
      <c r="P2304" t="s">
        <v>178</v>
      </c>
      <c r="Q2304" t="str">
        <f>IFERROR(VLOOKUP($J$2:$J$12502,Pollutant_mapping!$A$2:$B$9,2, FALSE),"")</f>
        <v>NOx</v>
      </c>
    </row>
    <row r="2305" spans="1:17" hidden="1">
      <c r="A2305" t="s">
        <v>483</v>
      </c>
      <c r="B2305" t="s">
        <v>1030</v>
      </c>
      <c r="C2305" t="s">
        <v>484</v>
      </c>
      <c r="D2305" t="s">
        <v>884</v>
      </c>
      <c r="E2305" t="s">
        <v>39</v>
      </c>
      <c r="F2305" t="s">
        <v>649</v>
      </c>
      <c r="G2305" t="s">
        <v>475</v>
      </c>
      <c r="H2305" t="s">
        <v>744</v>
      </c>
      <c r="I2305" t="s">
        <v>41</v>
      </c>
      <c r="J2305" t="s">
        <v>179</v>
      </c>
      <c r="K2305">
        <v>1.51</v>
      </c>
      <c r="L2305" t="s">
        <v>461</v>
      </c>
      <c r="O2305" t="s">
        <v>462</v>
      </c>
      <c r="Q2305" t="str">
        <f>IFERROR(VLOOKUP($J$2:$J$12502,Pollutant_mapping!$A$2:$B$9,2, FALSE),"")</f>
        <v>NOx</v>
      </c>
    </row>
    <row r="2306" spans="1:17" hidden="1">
      <c r="A2306" t="s">
        <v>455</v>
      </c>
      <c r="B2306" t="s">
        <v>456</v>
      </c>
      <c r="C2306" t="s">
        <v>457</v>
      </c>
      <c r="D2306" t="s">
        <v>1020</v>
      </c>
      <c r="E2306" t="s">
        <v>39</v>
      </c>
      <c r="F2306" t="s">
        <v>459</v>
      </c>
      <c r="G2306" t="s">
        <v>496</v>
      </c>
      <c r="H2306" t="s">
        <v>682</v>
      </c>
      <c r="I2306" t="s">
        <v>41</v>
      </c>
      <c r="J2306" t="s">
        <v>179</v>
      </c>
      <c r="K2306">
        <v>1.53</v>
      </c>
      <c r="L2306" t="s">
        <v>461</v>
      </c>
      <c r="O2306" t="s">
        <v>462</v>
      </c>
      <c r="P2306" t="s">
        <v>1029</v>
      </c>
      <c r="Q2306" t="str">
        <f>IFERROR(VLOOKUP($J$2:$J$12502,Pollutant_mapping!$A$2:$B$9,2, FALSE),"")</f>
        <v>NOx</v>
      </c>
    </row>
    <row r="2307" spans="1:17" hidden="1">
      <c r="A2307" t="s">
        <v>483</v>
      </c>
      <c r="B2307" t="s">
        <v>1030</v>
      </c>
      <c r="C2307" t="s">
        <v>484</v>
      </c>
      <c r="D2307" t="s">
        <v>903</v>
      </c>
      <c r="E2307" t="s">
        <v>39</v>
      </c>
      <c r="F2307" t="s">
        <v>649</v>
      </c>
      <c r="G2307" t="s">
        <v>475</v>
      </c>
      <c r="H2307" t="s">
        <v>722</v>
      </c>
      <c r="I2307" t="s">
        <v>41</v>
      </c>
      <c r="J2307" t="s">
        <v>298</v>
      </c>
      <c r="K2307">
        <v>1.55</v>
      </c>
      <c r="L2307" t="s">
        <v>461</v>
      </c>
      <c r="O2307" t="s">
        <v>462</v>
      </c>
      <c r="Q2307" t="str">
        <f>IFERROR(VLOOKUP($J$2:$J$12502,Pollutant_mapping!$A$2:$B$9,2, FALSE),"")</f>
        <v>CO</v>
      </c>
    </row>
    <row r="2308" spans="1:17" hidden="1">
      <c r="A2308" t="s">
        <v>483</v>
      </c>
      <c r="B2308" t="s">
        <v>1030</v>
      </c>
      <c r="C2308" t="s">
        <v>484</v>
      </c>
      <c r="D2308" t="s">
        <v>1025</v>
      </c>
      <c r="E2308" t="s">
        <v>39</v>
      </c>
      <c r="F2308" t="s">
        <v>486</v>
      </c>
      <c r="G2308" t="s">
        <v>487</v>
      </c>
      <c r="H2308" t="s">
        <v>1026</v>
      </c>
      <c r="I2308" t="s">
        <v>41</v>
      </c>
      <c r="J2308" t="s">
        <v>1032</v>
      </c>
      <c r="K2308">
        <v>1.59</v>
      </c>
      <c r="L2308" t="s">
        <v>461</v>
      </c>
      <c r="O2308" t="s">
        <v>462</v>
      </c>
      <c r="P2308" t="s">
        <v>74</v>
      </c>
      <c r="Q2308" t="str">
        <f>IFERROR(VLOOKUP($J$2:$J$12502,Pollutant_mapping!$A$2:$B$9,2, FALSE),"")</f>
        <v>CO2</v>
      </c>
    </row>
    <row r="2309" spans="1:17" hidden="1">
      <c r="A2309" t="s">
        <v>483</v>
      </c>
      <c r="B2309" t="s">
        <v>1030</v>
      </c>
      <c r="C2309" t="s">
        <v>484</v>
      </c>
      <c r="D2309" t="s">
        <v>1024</v>
      </c>
      <c r="E2309" t="s">
        <v>39</v>
      </c>
      <c r="F2309" t="s">
        <v>486</v>
      </c>
      <c r="G2309" t="s">
        <v>487</v>
      </c>
      <c r="H2309" t="s">
        <v>490</v>
      </c>
      <c r="I2309" t="s">
        <v>41</v>
      </c>
      <c r="J2309" t="s">
        <v>1032</v>
      </c>
      <c r="K2309">
        <v>1.59</v>
      </c>
      <c r="L2309" t="s">
        <v>461</v>
      </c>
      <c r="O2309" t="s">
        <v>462</v>
      </c>
      <c r="P2309" t="s">
        <v>74</v>
      </c>
      <c r="Q2309" t="str">
        <f>IFERROR(VLOOKUP($J$2:$J$12502,Pollutant_mapping!$A$2:$B$9,2, FALSE),"")</f>
        <v>CO2</v>
      </c>
    </row>
    <row r="2310" spans="1:17" hidden="1">
      <c r="A2310" t="s">
        <v>483</v>
      </c>
      <c r="B2310" t="s">
        <v>1030</v>
      </c>
      <c r="C2310" t="s">
        <v>484</v>
      </c>
      <c r="D2310" t="s">
        <v>904</v>
      </c>
      <c r="E2310" t="s">
        <v>39</v>
      </c>
      <c r="F2310" t="s">
        <v>486</v>
      </c>
      <c r="G2310" t="s">
        <v>475</v>
      </c>
      <c r="H2310" t="s">
        <v>766</v>
      </c>
      <c r="I2310" t="s">
        <v>41</v>
      </c>
      <c r="J2310" t="s">
        <v>298</v>
      </c>
      <c r="K2310">
        <v>1.6</v>
      </c>
      <c r="L2310" t="s">
        <v>461</v>
      </c>
      <c r="O2310" t="s">
        <v>462</v>
      </c>
      <c r="Q2310" t="str">
        <f>IFERROR(VLOOKUP($J$2:$J$12502,Pollutant_mapping!$A$2:$B$9,2, FALSE),"")</f>
        <v>CO</v>
      </c>
    </row>
    <row r="2311" spans="1:17" hidden="1">
      <c r="A2311" t="s">
        <v>483</v>
      </c>
      <c r="B2311" t="s">
        <v>1030</v>
      </c>
      <c r="C2311" t="s">
        <v>484</v>
      </c>
      <c r="D2311" t="s">
        <v>875</v>
      </c>
      <c r="E2311" t="s">
        <v>39</v>
      </c>
      <c r="F2311" t="s">
        <v>649</v>
      </c>
      <c r="G2311" t="s">
        <v>475</v>
      </c>
      <c r="H2311" t="s">
        <v>700</v>
      </c>
      <c r="I2311" t="s">
        <v>41</v>
      </c>
      <c r="J2311" t="s">
        <v>179</v>
      </c>
      <c r="K2311">
        <v>1.64</v>
      </c>
      <c r="L2311" t="s">
        <v>461</v>
      </c>
      <c r="O2311" t="s">
        <v>462</v>
      </c>
      <c r="Q2311" t="str">
        <f>IFERROR(VLOOKUP($J$2:$J$12502,Pollutant_mapping!$A$2:$B$9,2, FALSE),"")</f>
        <v>NOx</v>
      </c>
    </row>
    <row r="2312" spans="1:17" hidden="1">
      <c r="A2312" t="s">
        <v>471</v>
      </c>
      <c r="C2312" t="s">
        <v>472</v>
      </c>
      <c r="D2312" t="s">
        <v>473</v>
      </c>
      <c r="E2312" t="s">
        <v>39</v>
      </c>
      <c r="F2312" t="s">
        <v>474</v>
      </c>
      <c r="G2312" t="s">
        <v>475</v>
      </c>
      <c r="H2312" t="s">
        <v>476</v>
      </c>
      <c r="I2312" t="s">
        <v>41</v>
      </c>
      <c r="J2312" t="s">
        <v>179</v>
      </c>
      <c r="K2312">
        <v>1.66</v>
      </c>
      <c r="L2312" t="s">
        <v>461</v>
      </c>
      <c r="O2312" t="s">
        <v>462</v>
      </c>
      <c r="Q2312" t="str">
        <f>IFERROR(VLOOKUP($J$2:$J$12502,Pollutant_mapping!$A$2:$B$9,2, FALSE),"")</f>
        <v>NOx</v>
      </c>
    </row>
    <row r="2313" spans="1:17" hidden="1">
      <c r="A2313" t="s">
        <v>455</v>
      </c>
      <c r="B2313" t="s">
        <v>456</v>
      </c>
      <c r="C2313" t="s">
        <v>457</v>
      </c>
      <c r="D2313" t="s">
        <v>981</v>
      </c>
      <c r="E2313" t="s">
        <v>39</v>
      </c>
      <c r="F2313" t="s">
        <v>459</v>
      </c>
      <c r="G2313" t="s">
        <v>496</v>
      </c>
      <c r="H2313" t="s">
        <v>589</v>
      </c>
      <c r="I2313" t="s">
        <v>41</v>
      </c>
      <c r="J2313" t="s">
        <v>298</v>
      </c>
      <c r="K2313">
        <v>1.67</v>
      </c>
      <c r="L2313" t="s">
        <v>461</v>
      </c>
      <c r="O2313" t="s">
        <v>462</v>
      </c>
      <c r="P2313" t="s">
        <v>1029</v>
      </c>
      <c r="Q2313" t="str">
        <f>IFERROR(VLOOKUP($J$2:$J$12502,Pollutant_mapping!$A$2:$B$9,2, FALSE),"")</f>
        <v>CO</v>
      </c>
    </row>
    <row r="2314" spans="1:17" hidden="1">
      <c r="A2314" t="s">
        <v>455</v>
      </c>
      <c r="B2314" t="s">
        <v>456</v>
      </c>
      <c r="C2314" t="s">
        <v>457</v>
      </c>
      <c r="D2314" t="s">
        <v>979</v>
      </c>
      <c r="E2314" t="s">
        <v>39</v>
      </c>
      <c r="F2314" t="s">
        <v>459</v>
      </c>
      <c r="G2314" t="s">
        <v>496</v>
      </c>
      <c r="H2314" t="s">
        <v>658</v>
      </c>
      <c r="I2314" t="s">
        <v>41</v>
      </c>
      <c r="J2314" t="s">
        <v>54</v>
      </c>
      <c r="K2314">
        <v>1.679</v>
      </c>
      <c r="L2314" t="s">
        <v>461</v>
      </c>
      <c r="O2314" t="s">
        <v>462</v>
      </c>
      <c r="P2314" t="s">
        <v>1029</v>
      </c>
      <c r="Q2314" t="str">
        <f>IFERROR(VLOOKUP($J$2:$J$12502,Pollutant_mapping!$A$2:$B$9,2, FALSE),"")</f>
        <v>VOC</v>
      </c>
    </row>
    <row r="2315" spans="1:17">
      <c r="A2315" t="s">
        <v>491</v>
      </c>
      <c r="B2315" t="s">
        <v>492</v>
      </c>
      <c r="C2315" t="s">
        <v>493</v>
      </c>
      <c r="D2315" t="s">
        <v>760</v>
      </c>
      <c r="E2315" t="s">
        <v>39</v>
      </c>
      <c r="F2315" t="s">
        <v>546</v>
      </c>
      <c r="G2315" t="s">
        <v>547</v>
      </c>
      <c r="H2315" t="s">
        <v>540</v>
      </c>
      <c r="I2315" t="s">
        <v>41</v>
      </c>
      <c r="J2315" t="s">
        <v>54</v>
      </c>
      <c r="K2315">
        <v>1.68</v>
      </c>
      <c r="L2315" t="s">
        <v>461</v>
      </c>
      <c r="O2315" t="s">
        <v>462</v>
      </c>
      <c r="Q2315" t="str">
        <f>IFERROR(VLOOKUP($J$2:$J$12502,Pollutant_mapping!$A$2:$B$9,2, FALSE),"")</f>
        <v>VOC</v>
      </c>
    </row>
    <row r="2316" spans="1:17" hidden="1">
      <c r="A2316" t="s">
        <v>455</v>
      </c>
      <c r="B2316" t="s">
        <v>456</v>
      </c>
      <c r="C2316" t="s">
        <v>457</v>
      </c>
      <c r="D2316" t="s">
        <v>992</v>
      </c>
      <c r="E2316" t="s">
        <v>39</v>
      </c>
      <c r="F2316" t="s">
        <v>459</v>
      </c>
      <c r="G2316" t="s">
        <v>496</v>
      </c>
      <c r="H2316" t="s">
        <v>668</v>
      </c>
      <c r="I2316" t="s">
        <v>41</v>
      </c>
      <c r="J2316" t="s">
        <v>54</v>
      </c>
      <c r="K2316">
        <v>1.68</v>
      </c>
      <c r="L2316" t="s">
        <v>461</v>
      </c>
      <c r="O2316" t="s">
        <v>462</v>
      </c>
      <c r="P2316" t="s">
        <v>1029</v>
      </c>
      <c r="Q2316" t="str">
        <f>IFERROR(VLOOKUP($J$2:$J$12502,Pollutant_mapping!$A$2:$B$9,2, FALSE),"")</f>
        <v>VOC</v>
      </c>
    </row>
    <row r="2317" spans="1:17" hidden="1">
      <c r="A2317" t="s">
        <v>455</v>
      </c>
      <c r="B2317" t="s">
        <v>456</v>
      </c>
      <c r="C2317" t="s">
        <v>457</v>
      </c>
      <c r="D2317" t="s">
        <v>1011</v>
      </c>
      <c r="E2317" t="s">
        <v>39</v>
      </c>
      <c r="F2317" t="s">
        <v>459</v>
      </c>
      <c r="G2317" t="s">
        <v>496</v>
      </c>
      <c r="H2317" t="s">
        <v>680</v>
      </c>
      <c r="I2317" t="s">
        <v>41</v>
      </c>
      <c r="J2317" t="s">
        <v>54</v>
      </c>
      <c r="K2317">
        <v>1.68</v>
      </c>
      <c r="L2317" t="s">
        <v>461</v>
      </c>
      <c r="O2317" t="s">
        <v>462</v>
      </c>
      <c r="P2317" t="s">
        <v>1029</v>
      </c>
      <c r="Q2317" t="str">
        <f>IFERROR(VLOOKUP($J$2:$J$12502,Pollutant_mapping!$A$2:$B$9,2, FALSE),"")</f>
        <v>VOC</v>
      </c>
    </row>
    <row r="2318" spans="1:17" hidden="1">
      <c r="A2318" t="s">
        <v>483</v>
      </c>
      <c r="B2318" t="s">
        <v>1030</v>
      </c>
      <c r="C2318" t="s">
        <v>484</v>
      </c>
      <c r="D2318" t="s">
        <v>915</v>
      </c>
      <c r="E2318" t="s">
        <v>39</v>
      </c>
      <c r="F2318" t="s">
        <v>649</v>
      </c>
      <c r="G2318" t="s">
        <v>475</v>
      </c>
      <c r="H2318" t="s">
        <v>710</v>
      </c>
      <c r="I2318" t="s">
        <v>41</v>
      </c>
      <c r="J2318" t="s">
        <v>298</v>
      </c>
      <c r="K2318">
        <v>1.69</v>
      </c>
      <c r="L2318" t="s">
        <v>461</v>
      </c>
      <c r="O2318" t="s">
        <v>462</v>
      </c>
      <c r="Q2318" t="str">
        <f>IFERROR(VLOOKUP($J$2:$J$12502,Pollutant_mapping!$A$2:$B$9,2, FALSE),"")</f>
        <v>CO</v>
      </c>
    </row>
    <row r="2319" spans="1:17">
      <c r="A2319" t="s">
        <v>491</v>
      </c>
      <c r="B2319" t="s">
        <v>492</v>
      </c>
      <c r="C2319" t="s">
        <v>493</v>
      </c>
      <c r="D2319" t="s">
        <v>896</v>
      </c>
      <c r="E2319" t="s">
        <v>39</v>
      </c>
      <c r="F2319" t="s">
        <v>546</v>
      </c>
      <c r="G2319" t="s">
        <v>547</v>
      </c>
      <c r="H2319" t="s">
        <v>501</v>
      </c>
      <c r="I2319" t="s">
        <v>41</v>
      </c>
      <c r="J2319" t="s">
        <v>54</v>
      </c>
      <c r="K2319">
        <v>1.78</v>
      </c>
      <c r="L2319" t="s">
        <v>461</v>
      </c>
      <c r="O2319" t="s">
        <v>462</v>
      </c>
      <c r="Q2319" t="str">
        <f>IFERROR(VLOOKUP($J$2:$J$12502,Pollutant_mapping!$A$2:$B$9,2, FALSE),"")</f>
        <v>VOC</v>
      </c>
    </row>
    <row r="2320" spans="1:17">
      <c r="A2320" t="s">
        <v>491</v>
      </c>
      <c r="B2320" t="s">
        <v>492</v>
      </c>
      <c r="C2320" t="s">
        <v>493</v>
      </c>
      <c r="D2320" t="s">
        <v>855</v>
      </c>
      <c r="E2320" t="s">
        <v>39</v>
      </c>
      <c r="F2320" t="s">
        <v>546</v>
      </c>
      <c r="G2320" t="s">
        <v>547</v>
      </c>
      <c r="H2320" t="s">
        <v>556</v>
      </c>
      <c r="I2320" t="s">
        <v>41</v>
      </c>
      <c r="J2320" t="s">
        <v>298</v>
      </c>
      <c r="K2320">
        <v>1.79</v>
      </c>
      <c r="L2320" t="s">
        <v>461</v>
      </c>
      <c r="O2320" t="s">
        <v>462</v>
      </c>
      <c r="Q2320" t="str">
        <f>IFERROR(VLOOKUP($J$2:$J$12502,Pollutant_mapping!$A$2:$B$9,2, FALSE),"")</f>
        <v>CO</v>
      </c>
    </row>
    <row r="2321" spans="1:17" hidden="1">
      <c r="A2321" t="s">
        <v>483</v>
      </c>
      <c r="B2321" t="s">
        <v>1030</v>
      </c>
      <c r="C2321" t="s">
        <v>484</v>
      </c>
      <c r="D2321" t="s">
        <v>918</v>
      </c>
      <c r="E2321" t="s">
        <v>39</v>
      </c>
      <c r="F2321" t="s">
        <v>649</v>
      </c>
      <c r="G2321" t="s">
        <v>475</v>
      </c>
      <c r="H2321" t="s">
        <v>712</v>
      </c>
      <c r="I2321" t="s">
        <v>41</v>
      </c>
      <c r="J2321" t="s">
        <v>298</v>
      </c>
      <c r="K2321">
        <v>1.79</v>
      </c>
      <c r="L2321" t="s">
        <v>461</v>
      </c>
      <c r="O2321" t="s">
        <v>462</v>
      </c>
      <c r="Q2321" t="str">
        <f>IFERROR(VLOOKUP($J$2:$J$12502,Pollutant_mapping!$A$2:$B$9,2, FALSE),"")</f>
        <v>CO</v>
      </c>
    </row>
    <row r="2322" spans="1:17" hidden="1">
      <c r="A2322" t="s">
        <v>455</v>
      </c>
      <c r="B2322" t="s">
        <v>456</v>
      </c>
      <c r="C2322" t="s">
        <v>457</v>
      </c>
      <c r="D2322" t="s">
        <v>964</v>
      </c>
      <c r="E2322" t="s">
        <v>39</v>
      </c>
      <c r="F2322" t="s">
        <v>459</v>
      </c>
      <c r="G2322" t="s">
        <v>297</v>
      </c>
      <c r="H2322" t="s">
        <v>468</v>
      </c>
      <c r="I2322" t="s">
        <v>41</v>
      </c>
      <c r="J2322" t="s">
        <v>298</v>
      </c>
      <c r="K2322">
        <v>1.79</v>
      </c>
      <c r="L2322" t="s">
        <v>461</v>
      </c>
      <c r="O2322" t="s">
        <v>462</v>
      </c>
      <c r="P2322" t="s">
        <v>1031</v>
      </c>
      <c r="Q2322" t="str">
        <f>IFERROR(VLOOKUP($J$2:$J$12502,Pollutant_mapping!$A$2:$B$9,2, FALSE),"")</f>
        <v>CO</v>
      </c>
    </row>
    <row r="2323" spans="1:17">
      <c r="A2323" t="s">
        <v>491</v>
      </c>
      <c r="B2323" t="s">
        <v>492</v>
      </c>
      <c r="C2323" t="s">
        <v>493</v>
      </c>
      <c r="D2323" t="s">
        <v>896</v>
      </c>
      <c r="E2323" t="s">
        <v>39</v>
      </c>
      <c r="F2323" t="s">
        <v>546</v>
      </c>
      <c r="G2323" t="s">
        <v>547</v>
      </c>
      <c r="H2323" t="s">
        <v>501</v>
      </c>
      <c r="I2323" t="s">
        <v>41</v>
      </c>
      <c r="J2323" t="s">
        <v>298</v>
      </c>
      <c r="K2323">
        <v>1.8</v>
      </c>
      <c r="L2323" t="s">
        <v>461</v>
      </c>
      <c r="O2323" t="s">
        <v>462</v>
      </c>
      <c r="Q2323" t="str">
        <f>IFERROR(VLOOKUP($J$2:$J$12502,Pollutant_mapping!$A$2:$B$9,2, FALSE),"")</f>
        <v>CO</v>
      </c>
    </row>
    <row r="2324" spans="1:17" hidden="1">
      <c r="A2324" t="s">
        <v>455</v>
      </c>
      <c r="B2324" t="s">
        <v>456</v>
      </c>
      <c r="C2324" t="s">
        <v>457</v>
      </c>
      <c r="D2324" t="s">
        <v>995</v>
      </c>
      <c r="E2324" t="s">
        <v>39</v>
      </c>
      <c r="F2324" t="s">
        <v>459</v>
      </c>
      <c r="G2324" t="s">
        <v>496</v>
      </c>
      <c r="H2324" t="s">
        <v>607</v>
      </c>
      <c r="I2324" t="s">
        <v>41</v>
      </c>
      <c r="J2324" t="s">
        <v>298</v>
      </c>
      <c r="K2324">
        <v>1.82</v>
      </c>
      <c r="L2324" t="s">
        <v>461</v>
      </c>
      <c r="O2324" t="s">
        <v>462</v>
      </c>
      <c r="P2324" t="s">
        <v>1029</v>
      </c>
      <c r="Q2324" t="str">
        <f>IFERROR(VLOOKUP($J$2:$J$12502,Pollutant_mapping!$A$2:$B$9,2, FALSE),"")</f>
        <v>CO</v>
      </c>
    </row>
    <row r="2325" spans="1:17">
      <c r="A2325" t="s">
        <v>491</v>
      </c>
      <c r="B2325" t="s">
        <v>492</v>
      </c>
      <c r="C2325" t="s">
        <v>493</v>
      </c>
      <c r="D2325" t="s">
        <v>687</v>
      </c>
      <c r="E2325" t="s">
        <v>39</v>
      </c>
      <c r="F2325" t="s">
        <v>546</v>
      </c>
      <c r="G2325" t="s">
        <v>547</v>
      </c>
      <c r="H2325" t="s">
        <v>688</v>
      </c>
      <c r="I2325" t="s">
        <v>41</v>
      </c>
      <c r="J2325" t="s">
        <v>54</v>
      </c>
      <c r="K2325">
        <v>1.84</v>
      </c>
      <c r="L2325" t="s">
        <v>461</v>
      </c>
      <c r="O2325" t="s">
        <v>462</v>
      </c>
      <c r="Q2325" t="str">
        <f>IFERROR(VLOOKUP($J$2:$J$12502,Pollutant_mapping!$A$2:$B$9,2, FALSE),"")</f>
        <v>VOC</v>
      </c>
    </row>
    <row r="2326" spans="1:17" hidden="1">
      <c r="A2326" t="s">
        <v>483</v>
      </c>
      <c r="B2326" t="s">
        <v>1030</v>
      </c>
      <c r="C2326" t="s">
        <v>484</v>
      </c>
      <c r="D2326" t="s">
        <v>905</v>
      </c>
      <c r="E2326" t="s">
        <v>39</v>
      </c>
      <c r="F2326" t="s">
        <v>486</v>
      </c>
      <c r="G2326" t="s">
        <v>475</v>
      </c>
      <c r="H2326" t="s">
        <v>764</v>
      </c>
      <c r="I2326" t="s">
        <v>41</v>
      </c>
      <c r="J2326" t="s">
        <v>298</v>
      </c>
      <c r="K2326">
        <v>1.85</v>
      </c>
      <c r="L2326" t="s">
        <v>461</v>
      </c>
      <c r="O2326" t="s">
        <v>462</v>
      </c>
      <c r="P2326" t="s">
        <v>178</v>
      </c>
      <c r="Q2326" t="str">
        <f>IFERROR(VLOOKUP($J$2:$J$12502,Pollutant_mapping!$A$2:$B$9,2, FALSE),"")</f>
        <v>CO</v>
      </c>
    </row>
    <row r="2327" spans="1:17" hidden="1">
      <c r="A2327" t="s">
        <v>483</v>
      </c>
      <c r="B2327" t="s">
        <v>1030</v>
      </c>
      <c r="C2327" t="s">
        <v>484</v>
      </c>
      <c r="D2327" t="s">
        <v>882</v>
      </c>
      <c r="E2327" t="s">
        <v>39</v>
      </c>
      <c r="F2327" t="s">
        <v>649</v>
      </c>
      <c r="G2327" t="s">
        <v>475</v>
      </c>
      <c r="H2327" t="s">
        <v>692</v>
      </c>
      <c r="I2327" t="s">
        <v>41</v>
      </c>
      <c r="J2327" t="s">
        <v>298</v>
      </c>
      <c r="K2327">
        <v>1.85</v>
      </c>
      <c r="L2327" t="s">
        <v>461</v>
      </c>
      <c r="O2327" t="s">
        <v>462</v>
      </c>
      <c r="Q2327" t="str">
        <f>IFERROR(VLOOKUP($J$2:$J$12502,Pollutant_mapping!$A$2:$B$9,2, FALSE),"")</f>
        <v>CO</v>
      </c>
    </row>
    <row r="2328" spans="1:17" hidden="1">
      <c r="A2328" t="s">
        <v>483</v>
      </c>
      <c r="B2328" t="s">
        <v>1030</v>
      </c>
      <c r="C2328" t="s">
        <v>484</v>
      </c>
      <c r="D2328" t="s">
        <v>1027</v>
      </c>
      <c r="E2328" t="s">
        <v>39</v>
      </c>
      <c r="F2328" t="s">
        <v>486</v>
      </c>
      <c r="G2328" t="s">
        <v>487</v>
      </c>
      <c r="H2328" t="s">
        <v>1028</v>
      </c>
      <c r="I2328" t="s">
        <v>41</v>
      </c>
      <c r="J2328" t="s">
        <v>1032</v>
      </c>
      <c r="K2328">
        <v>1.86</v>
      </c>
      <c r="L2328" t="s">
        <v>461</v>
      </c>
      <c r="O2328" t="s">
        <v>462</v>
      </c>
      <c r="P2328" t="s">
        <v>74</v>
      </c>
      <c r="Q2328" t="str">
        <f>IFERROR(VLOOKUP($J$2:$J$12502,Pollutant_mapping!$A$2:$B$9,2, FALSE),"")</f>
        <v>CO2</v>
      </c>
    </row>
    <row r="2329" spans="1:17" hidden="1">
      <c r="A2329" t="s">
        <v>483</v>
      </c>
      <c r="B2329" t="s">
        <v>1030</v>
      </c>
      <c r="C2329" t="s">
        <v>484</v>
      </c>
      <c r="D2329" t="s">
        <v>917</v>
      </c>
      <c r="E2329" t="s">
        <v>39</v>
      </c>
      <c r="F2329" t="s">
        <v>649</v>
      </c>
      <c r="G2329" t="s">
        <v>475</v>
      </c>
      <c r="H2329" t="s">
        <v>708</v>
      </c>
      <c r="I2329" t="s">
        <v>41</v>
      </c>
      <c r="J2329" t="s">
        <v>298</v>
      </c>
      <c r="K2329">
        <v>1.9</v>
      </c>
      <c r="L2329" t="s">
        <v>461</v>
      </c>
      <c r="O2329" t="s">
        <v>462</v>
      </c>
      <c r="Q2329" t="str">
        <f>IFERROR(VLOOKUP($J$2:$J$12502,Pollutant_mapping!$A$2:$B$9,2, FALSE),"")</f>
        <v>CO</v>
      </c>
    </row>
    <row r="2330" spans="1:17" hidden="1">
      <c r="A2330" t="s">
        <v>483</v>
      </c>
      <c r="B2330" t="s">
        <v>1030</v>
      </c>
      <c r="C2330" t="s">
        <v>484</v>
      </c>
      <c r="D2330" t="s">
        <v>916</v>
      </c>
      <c r="E2330" t="s">
        <v>39</v>
      </c>
      <c r="F2330" t="s">
        <v>486</v>
      </c>
      <c r="G2330" t="s">
        <v>475</v>
      </c>
      <c r="H2330" t="s">
        <v>768</v>
      </c>
      <c r="I2330" t="s">
        <v>41</v>
      </c>
      <c r="J2330" t="s">
        <v>298</v>
      </c>
      <c r="K2330">
        <v>1.91</v>
      </c>
      <c r="L2330" t="s">
        <v>461</v>
      </c>
      <c r="O2330" t="s">
        <v>462</v>
      </c>
      <c r="Q2330" t="str">
        <f>IFERROR(VLOOKUP($J$2:$J$12502,Pollutant_mapping!$A$2:$B$9,2, FALSE),"")</f>
        <v>CO</v>
      </c>
    </row>
    <row r="2331" spans="1:17" hidden="1">
      <c r="A2331" t="s">
        <v>455</v>
      </c>
      <c r="B2331" t="s">
        <v>456</v>
      </c>
      <c r="C2331" t="s">
        <v>457</v>
      </c>
      <c r="D2331" t="s">
        <v>1008</v>
      </c>
      <c r="E2331" t="s">
        <v>39</v>
      </c>
      <c r="F2331" t="s">
        <v>459</v>
      </c>
      <c r="G2331" t="s">
        <v>496</v>
      </c>
      <c r="H2331" t="s">
        <v>674</v>
      </c>
      <c r="I2331" t="s">
        <v>41</v>
      </c>
      <c r="J2331" t="s">
        <v>179</v>
      </c>
      <c r="K2331">
        <v>1.91</v>
      </c>
      <c r="L2331" t="s">
        <v>461</v>
      </c>
      <c r="O2331" t="s">
        <v>462</v>
      </c>
      <c r="P2331" t="s">
        <v>1029</v>
      </c>
      <c r="Q2331" t="str">
        <f>IFERROR(VLOOKUP($J$2:$J$12502,Pollutant_mapping!$A$2:$B$9,2, FALSE),"")</f>
        <v>NOx</v>
      </c>
    </row>
    <row r="2332" spans="1:17" hidden="1">
      <c r="A2332" t="s">
        <v>455</v>
      </c>
      <c r="B2332" t="s">
        <v>456</v>
      </c>
      <c r="C2332" t="s">
        <v>457</v>
      </c>
      <c r="D2332" t="s">
        <v>1021</v>
      </c>
      <c r="E2332" t="s">
        <v>39</v>
      </c>
      <c r="F2332" t="s">
        <v>459</v>
      </c>
      <c r="G2332" t="s">
        <v>496</v>
      </c>
      <c r="H2332" t="s">
        <v>684</v>
      </c>
      <c r="I2332" t="s">
        <v>41</v>
      </c>
      <c r="J2332" t="s">
        <v>179</v>
      </c>
      <c r="K2332">
        <v>1.91</v>
      </c>
      <c r="L2332" t="s">
        <v>461</v>
      </c>
      <c r="O2332" t="s">
        <v>462</v>
      </c>
      <c r="P2332" t="s">
        <v>1029</v>
      </c>
      <c r="Q2332" t="str">
        <f>IFERROR(VLOOKUP($J$2:$J$12502,Pollutant_mapping!$A$2:$B$9,2, FALSE),"")</f>
        <v>NOx</v>
      </c>
    </row>
    <row r="2333" spans="1:17" hidden="1">
      <c r="A2333" t="s">
        <v>483</v>
      </c>
      <c r="B2333" t="s">
        <v>1030</v>
      </c>
      <c r="C2333" t="s">
        <v>484</v>
      </c>
      <c r="D2333" t="s">
        <v>914</v>
      </c>
      <c r="E2333" t="s">
        <v>39</v>
      </c>
      <c r="F2333" t="s">
        <v>649</v>
      </c>
      <c r="G2333" t="s">
        <v>475</v>
      </c>
      <c r="H2333" t="s">
        <v>720</v>
      </c>
      <c r="I2333" t="s">
        <v>41</v>
      </c>
      <c r="J2333" t="s">
        <v>298</v>
      </c>
      <c r="K2333">
        <v>1.93</v>
      </c>
      <c r="L2333" t="s">
        <v>461</v>
      </c>
      <c r="O2333" t="s">
        <v>462</v>
      </c>
      <c r="Q2333" t="str">
        <f>IFERROR(VLOOKUP($J$2:$J$12502,Pollutant_mapping!$A$2:$B$9,2, FALSE),"")</f>
        <v>CO</v>
      </c>
    </row>
    <row r="2334" spans="1:17" hidden="1">
      <c r="A2334" t="s">
        <v>483</v>
      </c>
      <c r="B2334" t="s">
        <v>1030</v>
      </c>
      <c r="C2334" t="s">
        <v>484</v>
      </c>
      <c r="D2334" t="s">
        <v>881</v>
      </c>
      <c r="E2334" t="s">
        <v>39</v>
      </c>
      <c r="F2334" t="s">
        <v>649</v>
      </c>
      <c r="G2334" t="s">
        <v>496</v>
      </c>
      <c r="H2334" t="s">
        <v>650</v>
      </c>
      <c r="I2334" t="s">
        <v>41</v>
      </c>
      <c r="J2334" t="s">
        <v>1032</v>
      </c>
      <c r="K2334">
        <v>1.99</v>
      </c>
      <c r="L2334" t="s">
        <v>461</v>
      </c>
      <c r="O2334" t="s">
        <v>462</v>
      </c>
      <c r="Q2334" t="str">
        <f>IFERROR(VLOOKUP($J$2:$J$12502,Pollutant_mapping!$A$2:$B$9,2, FALSE),"")</f>
        <v>CO2</v>
      </c>
    </row>
    <row r="2335" spans="1:17" hidden="1">
      <c r="A2335" t="s">
        <v>483</v>
      </c>
      <c r="B2335" t="s">
        <v>1030</v>
      </c>
      <c r="C2335" t="s">
        <v>484</v>
      </c>
      <c r="D2335" t="s">
        <v>1022</v>
      </c>
      <c r="E2335" t="s">
        <v>39</v>
      </c>
      <c r="F2335" t="s">
        <v>486</v>
      </c>
      <c r="G2335" t="s">
        <v>475</v>
      </c>
      <c r="H2335" t="s">
        <v>776</v>
      </c>
      <c r="I2335" t="s">
        <v>41</v>
      </c>
      <c r="J2335" t="s">
        <v>54</v>
      </c>
      <c r="K2335">
        <v>1.99</v>
      </c>
      <c r="L2335" t="s">
        <v>461</v>
      </c>
      <c r="O2335" t="s">
        <v>462</v>
      </c>
      <c r="Q2335" t="str">
        <f>IFERROR(VLOOKUP($J$2:$J$12502,Pollutant_mapping!$A$2:$B$9,2, FALSE),"")</f>
        <v>VOC</v>
      </c>
    </row>
    <row r="2336" spans="1:17" hidden="1">
      <c r="A2336" t="s">
        <v>471</v>
      </c>
      <c r="C2336" t="s">
        <v>472</v>
      </c>
      <c r="D2336" t="s">
        <v>862</v>
      </c>
      <c r="E2336" t="s">
        <v>39</v>
      </c>
      <c r="F2336" t="s">
        <v>474</v>
      </c>
      <c r="G2336" t="s">
        <v>496</v>
      </c>
      <c r="H2336" t="s">
        <v>577</v>
      </c>
      <c r="I2336" t="s">
        <v>41</v>
      </c>
      <c r="J2336" t="s">
        <v>298</v>
      </c>
      <c r="K2336">
        <v>2.0099999999999998</v>
      </c>
      <c r="L2336" t="s">
        <v>461</v>
      </c>
      <c r="O2336" t="s">
        <v>462</v>
      </c>
      <c r="Q2336" t="str">
        <f>IFERROR(VLOOKUP($J$2:$J$12502,Pollutant_mapping!$A$2:$B$9,2, FALSE),"")</f>
        <v>CO</v>
      </c>
    </row>
    <row r="2337" spans="1:17" hidden="1">
      <c r="A2337" t="s">
        <v>455</v>
      </c>
      <c r="B2337" t="s">
        <v>456</v>
      </c>
      <c r="C2337" t="s">
        <v>457</v>
      </c>
      <c r="D2337" t="s">
        <v>994</v>
      </c>
      <c r="E2337" t="s">
        <v>39</v>
      </c>
      <c r="F2337" t="s">
        <v>459</v>
      </c>
      <c r="G2337" t="s">
        <v>496</v>
      </c>
      <c r="H2337" t="s">
        <v>605</v>
      </c>
      <c r="I2337" t="s">
        <v>41</v>
      </c>
      <c r="J2337" t="s">
        <v>298</v>
      </c>
      <c r="K2337">
        <v>2.04</v>
      </c>
      <c r="L2337" t="s">
        <v>461</v>
      </c>
      <c r="O2337" t="s">
        <v>462</v>
      </c>
      <c r="P2337" t="s">
        <v>1029</v>
      </c>
      <c r="Q2337" t="str">
        <f>IFERROR(VLOOKUP($J$2:$J$12502,Pollutant_mapping!$A$2:$B$9,2, FALSE),"")</f>
        <v>CO</v>
      </c>
    </row>
    <row r="2338" spans="1:17" hidden="1">
      <c r="A2338" t="s">
        <v>483</v>
      </c>
      <c r="B2338" t="s">
        <v>1030</v>
      </c>
      <c r="C2338" t="s">
        <v>484</v>
      </c>
      <c r="D2338" t="s">
        <v>927</v>
      </c>
      <c r="E2338" t="s">
        <v>39</v>
      </c>
      <c r="F2338" t="s">
        <v>486</v>
      </c>
      <c r="G2338" t="s">
        <v>475</v>
      </c>
      <c r="H2338" t="s">
        <v>778</v>
      </c>
      <c r="I2338" t="s">
        <v>41</v>
      </c>
      <c r="J2338" t="s">
        <v>1032</v>
      </c>
      <c r="K2338">
        <v>2.0499999999999998</v>
      </c>
      <c r="L2338" t="s">
        <v>461</v>
      </c>
      <c r="O2338" t="s">
        <v>462</v>
      </c>
      <c r="P2338" t="s">
        <v>178</v>
      </c>
      <c r="Q2338" t="str">
        <f>IFERROR(VLOOKUP($J$2:$J$12502,Pollutant_mapping!$A$2:$B$9,2, FALSE),"")</f>
        <v>CO2</v>
      </c>
    </row>
    <row r="2339" spans="1:17">
      <c r="A2339" t="s">
        <v>491</v>
      </c>
      <c r="B2339" t="s">
        <v>492</v>
      </c>
      <c r="C2339" t="s">
        <v>493</v>
      </c>
      <c r="D2339" t="s">
        <v>747</v>
      </c>
      <c r="E2339" t="s">
        <v>39</v>
      </c>
      <c r="F2339" t="s">
        <v>546</v>
      </c>
      <c r="G2339" t="s">
        <v>547</v>
      </c>
      <c r="H2339" t="s">
        <v>511</v>
      </c>
      <c r="I2339" t="s">
        <v>41</v>
      </c>
      <c r="J2339" t="s">
        <v>54</v>
      </c>
      <c r="K2339">
        <v>2.06</v>
      </c>
      <c r="L2339" t="s">
        <v>461</v>
      </c>
      <c r="O2339" t="s">
        <v>462</v>
      </c>
      <c r="Q2339" t="str">
        <f>IFERROR(VLOOKUP($J$2:$J$12502,Pollutant_mapping!$A$2:$B$9,2, FALSE),"")</f>
        <v>VOC</v>
      </c>
    </row>
    <row r="2340" spans="1:17" hidden="1">
      <c r="A2340" t="s">
        <v>455</v>
      </c>
      <c r="B2340" t="s">
        <v>456</v>
      </c>
      <c r="C2340" t="s">
        <v>457</v>
      </c>
      <c r="D2340" t="s">
        <v>990</v>
      </c>
      <c r="E2340" t="s">
        <v>39</v>
      </c>
      <c r="F2340" t="s">
        <v>459</v>
      </c>
      <c r="G2340" t="s">
        <v>496</v>
      </c>
      <c r="H2340" t="s">
        <v>664</v>
      </c>
      <c r="I2340" t="s">
        <v>41</v>
      </c>
      <c r="J2340" t="s">
        <v>54</v>
      </c>
      <c r="K2340">
        <v>2.06</v>
      </c>
      <c r="L2340" t="s">
        <v>461</v>
      </c>
      <c r="O2340" t="s">
        <v>462</v>
      </c>
      <c r="P2340" t="s">
        <v>1029</v>
      </c>
      <c r="Q2340" t="str">
        <f>IFERROR(VLOOKUP($J$2:$J$12502,Pollutant_mapping!$A$2:$B$9,2, FALSE),"")</f>
        <v>VOC</v>
      </c>
    </row>
    <row r="2341" spans="1:17" hidden="1">
      <c r="A2341" t="s">
        <v>455</v>
      </c>
      <c r="B2341" t="s">
        <v>456</v>
      </c>
      <c r="C2341" t="s">
        <v>457</v>
      </c>
      <c r="D2341" t="s">
        <v>991</v>
      </c>
      <c r="E2341" t="s">
        <v>39</v>
      </c>
      <c r="F2341" t="s">
        <v>459</v>
      </c>
      <c r="G2341" t="s">
        <v>496</v>
      </c>
      <c r="H2341" t="s">
        <v>666</v>
      </c>
      <c r="I2341" t="s">
        <v>41</v>
      </c>
      <c r="J2341" t="s">
        <v>54</v>
      </c>
      <c r="K2341">
        <v>2.06</v>
      </c>
      <c r="L2341" t="s">
        <v>461</v>
      </c>
      <c r="O2341" t="s">
        <v>462</v>
      </c>
      <c r="P2341" t="s">
        <v>1029</v>
      </c>
      <c r="Q2341" t="str">
        <f>IFERROR(VLOOKUP($J$2:$J$12502,Pollutant_mapping!$A$2:$B$9,2, FALSE),"")</f>
        <v>VOC</v>
      </c>
    </row>
    <row r="2342" spans="1:17" hidden="1">
      <c r="A2342" t="s">
        <v>455</v>
      </c>
      <c r="B2342" t="s">
        <v>456</v>
      </c>
      <c r="C2342" t="s">
        <v>457</v>
      </c>
      <c r="D2342" t="s">
        <v>1009</v>
      </c>
      <c r="E2342" t="s">
        <v>39</v>
      </c>
      <c r="F2342" t="s">
        <v>459</v>
      </c>
      <c r="G2342" t="s">
        <v>496</v>
      </c>
      <c r="H2342" t="s">
        <v>676</v>
      </c>
      <c r="I2342" t="s">
        <v>41</v>
      </c>
      <c r="J2342" t="s">
        <v>54</v>
      </c>
      <c r="K2342">
        <v>2.06</v>
      </c>
      <c r="L2342" t="s">
        <v>461</v>
      </c>
      <c r="O2342" t="s">
        <v>462</v>
      </c>
      <c r="P2342" t="s">
        <v>1029</v>
      </c>
      <c r="Q2342" t="str">
        <f>IFERROR(VLOOKUP($J$2:$J$12502,Pollutant_mapping!$A$2:$B$9,2, FALSE),"")</f>
        <v>VOC</v>
      </c>
    </row>
    <row r="2343" spans="1:17" hidden="1">
      <c r="A2343" t="s">
        <v>455</v>
      </c>
      <c r="B2343" t="s">
        <v>456</v>
      </c>
      <c r="C2343" t="s">
        <v>457</v>
      </c>
      <c r="D2343" t="s">
        <v>1010</v>
      </c>
      <c r="E2343" t="s">
        <v>39</v>
      </c>
      <c r="F2343" t="s">
        <v>459</v>
      </c>
      <c r="G2343" t="s">
        <v>496</v>
      </c>
      <c r="H2343" t="s">
        <v>678</v>
      </c>
      <c r="I2343" t="s">
        <v>41</v>
      </c>
      <c r="J2343" t="s">
        <v>54</v>
      </c>
      <c r="K2343">
        <v>2.06</v>
      </c>
      <c r="L2343" t="s">
        <v>461</v>
      </c>
      <c r="O2343" t="s">
        <v>462</v>
      </c>
      <c r="P2343" t="s">
        <v>1029</v>
      </c>
      <c r="Q2343" t="str">
        <f>IFERROR(VLOOKUP($J$2:$J$12502,Pollutant_mapping!$A$2:$B$9,2, FALSE),"")</f>
        <v>VOC</v>
      </c>
    </row>
    <row r="2344" spans="1:17" hidden="1">
      <c r="A2344" t="s">
        <v>455</v>
      </c>
      <c r="B2344" t="s">
        <v>456</v>
      </c>
      <c r="C2344" t="s">
        <v>457</v>
      </c>
      <c r="D2344" t="s">
        <v>1014</v>
      </c>
      <c r="E2344" t="s">
        <v>39</v>
      </c>
      <c r="F2344" t="s">
        <v>459</v>
      </c>
      <c r="G2344" t="s">
        <v>496</v>
      </c>
      <c r="H2344" t="s">
        <v>633</v>
      </c>
      <c r="I2344" t="s">
        <v>41</v>
      </c>
      <c r="J2344" t="s">
        <v>298</v>
      </c>
      <c r="K2344">
        <v>2.0699999999999998</v>
      </c>
      <c r="L2344" t="s">
        <v>461</v>
      </c>
      <c r="O2344" t="s">
        <v>462</v>
      </c>
      <c r="P2344" t="s">
        <v>1029</v>
      </c>
      <c r="Q2344" t="str">
        <f>IFERROR(VLOOKUP($J$2:$J$12502,Pollutant_mapping!$A$2:$B$9,2, FALSE),"")</f>
        <v>CO</v>
      </c>
    </row>
    <row r="2345" spans="1:17" hidden="1">
      <c r="A2345" t="s">
        <v>455</v>
      </c>
      <c r="B2345" t="s">
        <v>456</v>
      </c>
      <c r="C2345" t="s">
        <v>457</v>
      </c>
      <c r="D2345" t="s">
        <v>1011</v>
      </c>
      <c r="E2345" t="s">
        <v>39</v>
      </c>
      <c r="F2345" t="s">
        <v>459</v>
      </c>
      <c r="G2345" t="s">
        <v>496</v>
      </c>
      <c r="H2345" t="s">
        <v>680</v>
      </c>
      <c r="I2345" t="s">
        <v>41</v>
      </c>
      <c r="J2345" t="s">
        <v>179</v>
      </c>
      <c r="K2345">
        <v>2.0699999999999998</v>
      </c>
      <c r="L2345" t="s">
        <v>461</v>
      </c>
      <c r="O2345" t="s">
        <v>462</v>
      </c>
      <c r="P2345" t="s">
        <v>1029</v>
      </c>
      <c r="Q2345" t="str">
        <f>IFERROR(VLOOKUP($J$2:$J$12502,Pollutant_mapping!$A$2:$B$9,2, FALSE),"")</f>
        <v>NOx</v>
      </c>
    </row>
    <row r="2346" spans="1:17" hidden="1">
      <c r="A2346" t="s">
        <v>455</v>
      </c>
      <c r="B2346" t="s">
        <v>456</v>
      </c>
      <c r="C2346" t="s">
        <v>457</v>
      </c>
      <c r="D2346" t="s">
        <v>977</v>
      </c>
      <c r="E2346" t="s">
        <v>39</v>
      </c>
      <c r="F2346" t="s">
        <v>459</v>
      </c>
      <c r="G2346" t="s">
        <v>496</v>
      </c>
      <c r="H2346" t="s">
        <v>654</v>
      </c>
      <c r="I2346" t="s">
        <v>41</v>
      </c>
      <c r="J2346" t="s">
        <v>54</v>
      </c>
      <c r="K2346">
        <v>2.1</v>
      </c>
      <c r="L2346" t="s">
        <v>461</v>
      </c>
      <c r="O2346" t="s">
        <v>462</v>
      </c>
      <c r="P2346" t="s">
        <v>1029</v>
      </c>
      <c r="Q2346" t="str">
        <f>IFERROR(VLOOKUP($J$2:$J$12502,Pollutant_mapping!$A$2:$B$9,2, FALSE),"")</f>
        <v>VOC</v>
      </c>
    </row>
    <row r="2347" spans="1:17" hidden="1">
      <c r="A2347" t="s">
        <v>455</v>
      </c>
      <c r="B2347" t="s">
        <v>456</v>
      </c>
      <c r="C2347" t="s">
        <v>457</v>
      </c>
      <c r="D2347" t="s">
        <v>978</v>
      </c>
      <c r="E2347" t="s">
        <v>39</v>
      </c>
      <c r="F2347" t="s">
        <v>459</v>
      </c>
      <c r="G2347" t="s">
        <v>496</v>
      </c>
      <c r="H2347" t="s">
        <v>656</v>
      </c>
      <c r="I2347" t="s">
        <v>41</v>
      </c>
      <c r="J2347" t="s">
        <v>54</v>
      </c>
      <c r="K2347">
        <v>2.1</v>
      </c>
      <c r="L2347" t="s">
        <v>461</v>
      </c>
      <c r="O2347" t="s">
        <v>462</v>
      </c>
      <c r="P2347" t="s">
        <v>1029</v>
      </c>
      <c r="Q2347" t="str">
        <f>IFERROR(VLOOKUP($J$2:$J$12502,Pollutant_mapping!$A$2:$B$9,2, FALSE),"")</f>
        <v>VOC</v>
      </c>
    </row>
    <row r="2348" spans="1:17">
      <c r="A2348" t="s">
        <v>491</v>
      </c>
      <c r="B2348" t="s">
        <v>492</v>
      </c>
      <c r="C2348" t="s">
        <v>493</v>
      </c>
      <c r="D2348" t="s">
        <v>896</v>
      </c>
      <c r="E2348" t="s">
        <v>39</v>
      </c>
      <c r="F2348" t="s">
        <v>546</v>
      </c>
      <c r="G2348" t="s">
        <v>547</v>
      </c>
      <c r="H2348" t="s">
        <v>501</v>
      </c>
      <c r="I2348" t="s">
        <v>41</v>
      </c>
      <c r="J2348" t="s">
        <v>1032</v>
      </c>
      <c r="K2348">
        <v>2.12</v>
      </c>
      <c r="L2348" t="s">
        <v>461</v>
      </c>
      <c r="O2348" t="s">
        <v>462</v>
      </c>
      <c r="Q2348" t="str">
        <f>IFERROR(VLOOKUP($J$2:$J$12502,Pollutant_mapping!$A$2:$B$9,2, FALSE),"")</f>
        <v>CO2</v>
      </c>
    </row>
    <row r="2349" spans="1:17">
      <c r="A2349" t="s">
        <v>491</v>
      </c>
      <c r="B2349" t="s">
        <v>492</v>
      </c>
      <c r="C2349" t="s">
        <v>493</v>
      </c>
      <c r="D2349" t="s">
        <v>685</v>
      </c>
      <c r="E2349" t="s">
        <v>39</v>
      </c>
      <c r="F2349" t="s">
        <v>546</v>
      </c>
      <c r="G2349" t="s">
        <v>547</v>
      </c>
      <c r="H2349" t="s">
        <v>686</v>
      </c>
      <c r="I2349" t="s">
        <v>41</v>
      </c>
      <c r="J2349" t="s">
        <v>1032</v>
      </c>
      <c r="K2349">
        <v>2.12</v>
      </c>
      <c r="L2349" t="s">
        <v>461</v>
      </c>
      <c r="O2349" t="s">
        <v>462</v>
      </c>
      <c r="Q2349" t="str">
        <f>IFERROR(VLOOKUP($J$2:$J$12502,Pollutant_mapping!$A$2:$B$9,2, FALSE),"")</f>
        <v>CO2</v>
      </c>
    </row>
    <row r="2350" spans="1:17">
      <c r="A2350" t="s">
        <v>491</v>
      </c>
      <c r="B2350" t="s">
        <v>492</v>
      </c>
      <c r="C2350" t="s">
        <v>493</v>
      </c>
      <c r="D2350" t="s">
        <v>900</v>
      </c>
      <c r="E2350" t="s">
        <v>39</v>
      </c>
      <c r="F2350" t="s">
        <v>546</v>
      </c>
      <c r="G2350" t="s">
        <v>547</v>
      </c>
      <c r="H2350" t="s">
        <v>507</v>
      </c>
      <c r="I2350" t="s">
        <v>41</v>
      </c>
      <c r="J2350" t="s">
        <v>1032</v>
      </c>
      <c r="K2350">
        <v>2.12</v>
      </c>
      <c r="L2350" t="s">
        <v>461</v>
      </c>
      <c r="O2350" t="s">
        <v>462</v>
      </c>
      <c r="Q2350" t="str">
        <f>IFERROR(VLOOKUP($J$2:$J$12502,Pollutant_mapping!$A$2:$B$9,2, FALSE),"")</f>
        <v>CO2</v>
      </c>
    </row>
    <row r="2351" spans="1:17" hidden="1">
      <c r="A2351" t="s">
        <v>455</v>
      </c>
      <c r="B2351" t="s">
        <v>456</v>
      </c>
      <c r="C2351" t="s">
        <v>457</v>
      </c>
      <c r="D2351" t="s">
        <v>1009</v>
      </c>
      <c r="E2351" t="s">
        <v>39</v>
      </c>
      <c r="F2351" t="s">
        <v>459</v>
      </c>
      <c r="G2351" t="s">
        <v>496</v>
      </c>
      <c r="H2351" t="s">
        <v>676</v>
      </c>
      <c r="I2351" t="s">
        <v>41</v>
      </c>
      <c r="J2351" t="s">
        <v>179</v>
      </c>
      <c r="K2351">
        <v>2.12</v>
      </c>
      <c r="L2351" t="s">
        <v>461</v>
      </c>
      <c r="O2351" t="s">
        <v>462</v>
      </c>
      <c r="P2351" t="s">
        <v>1029</v>
      </c>
      <c r="Q2351" t="str">
        <f>IFERROR(VLOOKUP($J$2:$J$12502,Pollutant_mapping!$A$2:$B$9,2, FALSE),"")</f>
        <v>NOx</v>
      </c>
    </row>
    <row r="2352" spans="1:17" hidden="1">
      <c r="A2352" t="s">
        <v>483</v>
      </c>
      <c r="B2352" t="s">
        <v>1030</v>
      </c>
      <c r="C2352" t="s">
        <v>484</v>
      </c>
      <c r="D2352" t="s">
        <v>889</v>
      </c>
      <c r="E2352" t="s">
        <v>39</v>
      </c>
      <c r="F2352" t="s">
        <v>649</v>
      </c>
      <c r="G2352" t="s">
        <v>475</v>
      </c>
      <c r="H2352" t="s">
        <v>734</v>
      </c>
      <c r="I2352" t="s">
        <v>41</v>
      </c>
      <c r="J2352" t="s">
        <v>298</v>
      </c>
      <c r="K2352">
        <v>2.13</v>
      </c>
      <c r="L2352" t="s">
        <v>461</v>
      </c>
      <c r="O2352" t="s">
        <v>462</v>
      </c>
      <c r="Q2352" t="str">
        <f>IFERROR(VLOOKUP($J$2:$J$12502,Pollutant_mapping!$A$2:$B$9,2, FALSE),"")</f>
        <v>CO</v>
      </c>
    </row>
    <row r="2353" spans="1:17" hidden="1">
      <c r="A2353" t="s">
        <v>483</v>
      </c>
      <c r="B2353" t="s">
        <v>1030</v>
      </c>
      <c r="C2353" t="s">
        <v>484</v>
      </c>
      <c r="D2353" t="s">
        <v>891</v>
      </c>
      <c r="E2353" t="s">
        <v>39</v>
      </c>
      <c r="F2353" t="s">
        <v>649</v>
      </c>
      <c r="G2353" t="s">
        <v>475</v>
      </c>
      <c r="H2353" t="s">
        <v>730</v>
      </c>
      <c r="I2353" t="s">
        <v>41</v>
      </c>
      <c r="J2353" t="s">
        <v>179</v>
      </c>
      <c r="K2353">
        <v>2.1800000000000002</v>
      </c>
      <c r="L2353" t="s">
        <v>461</v>
      </c>
      <c r="O2353" t="s">
        <v>462</v>
      </c>
      <c r="Q2353" t="str">
        <f>IFERROR(VLOOKUP($J$2:$J$12502,Pollutant_mapping!$A$2:$B$9,2, FALSE),"")</f>
        <v>NOx</v>
      </c>
    </row>
    <row r="2354" spans="1:17" hidden="1">
      <c r="A2354" t="s">
        <v>455</v>
      </c>
      <c r="B2354" t="s">
        <v>456</v>
      </c>
      <c r="C2354" t="s">
        <v>457</v>
      </c>
      <c r="D2354" t="s">
        <v>976</v>
      </c>
      <c r="E2354" t="s">
        <v>39</v>
      </c>
      <c r="F2354" t="s">
        <v>459</v>
      </c>
      <c r="G2354" t="s">
        <v>496</v>
      </c>
      <c r="H2354" t="s">
        <v>652</v>
      </c>
      <c r="I2354" t="s">
        <v>41</v>
      </c>
      <c r="J2354" t="s">
        <v>54</v>
      </c>
      <c r="K2354">
        <v>2.19</v>
      </c>
      <c r="L2354" t="s">
        <v>461</v>
      </c>
      <c r="O2354" t="s">
        <v>462</v>
      </c>
      <c r="P2354" t="s">
        <v>1029</v>
      </c>
      <c r="Q2354" t="str">
        <f>IFERROR(VLOOKUP($J$2:$J$12502,Pollutant_mapping!$A$2:$B$9,2, FALSE),"")</f>
        <v>VOC</v>
      </c>
    </row>
    <row r="2355" spans="1:17" hidden="1">
      <c r="A2355" t="s">
        <v>455</v>
      </c>
      <c r="B2355" t="s">
        <v>456</v>
      </c>
      <c r="C2355" t="s">
        <v>457</v>
      </c>
      <c r="D2355" t="s">
        <v>989</v>
      </c>
      <c r="E2355" t="s">
        <v>39</v>
      </c>
      <c r="F2355" t="s">
        <v>459</v>
      </c>
      <c r="G2355" t="s">
        <v>496</v>
      </c>
      <c r="H2355" t="s">
        <v>662</v>
      </c>
      <c r="I2355" t="s">
        <v>41</v>
      </c>
      <c r="J2355" t="s">
        <v>54</v>
      </c>
      <c r="K2355">
        <v>2.19</v>
      </c>
      <c r="L2355" t="s">
        <v>461</v>
      </c>
      <c r="O2355" t="s">
        <v>462</v>
      </c>
      <c r="P2355" t="s">
        <v>1029</v>
      </c>
      <c r="Q2355" t="str">
        <f>IFERROR(VLOOKUP($J$2:$J$12502,Pollutant_mapping!$A$2:$B$9,2, FALSE),"")</f>
        <v>VOC</v>
      </c>
    </row>
    <row r="2356" spans="1:17" hidden="1">
      <c r="A2356" t="s">
        <v>455</v>
      </c>
      <c r="B2356" t="s">
        <v>456</v>
      </c>
      <c r="C2356" t="s">
        <v>457</v>
      </c>
      <c r="D2356" t="s">
        <v>1008</v>
      </c>
      <c r="E2356" t="s">
        <v>39</v>
      </c>
      <c r="F2356" t="s">
        <v>459</v>
      </c>
      <c r="G2356" t="s">
        <v>496</v>
      </c>
      <c r="H2356" t="s">
        <v>674</v>
      </c>
      <c r="I2356" t="s">
        <v>41</v>
      </c>
      <c r="J2356" t="s">
        <v>54</v>
      </c>
      <c r="K2356">
        <v>2.19</v>
      </c>
      <c r="L2356" t="s">
        <v>461</v>
      </c>
      <c r="O2356" t="s">
        <v>462</v>
      </c>
      <c r="P2356" t="s">
        <v>1029</v>
      </c>
      <c r="Q2356" t="str">
        <f>IFERROR(VLOOKUP($J$2:$J$12502,Pollutant_mapping!$A$2:$B$9,2, FALSE),"")</f>
        <v>VOC</v>
      </c>
    </row>
    <row r="2357" spans="1:17">
      <c r="A2357" t="s">
        <v>491</v>
      </c>
      <c r="B2357" t="s">
        <v>492</v>
      </c>
      <c r="C2357" t="s">
        <v>493</v>
      </c>
      <c r="D2357" t="s">
        <v>853</v>
      </c>
      <c r="E2357" t="s">
        <v>39</v>
      </c>
      <c r="F2357" t="s">
        <v>546</v>
      </c>
      <c r="G2357" t="s">
        <v>547</v>
      </c>
      <c r="H2357" t="s">
        <v>552</v>
      </c>
      <c r="I2357" t="s">
        <v>41</v>
      </c>
      <c r="J2357" t="s">
        <v>54</v>
      </c>
      <c r="K2357">
        <v>2.2360000000000002</v>
      </c>
      <c r="L2357" t="s">
        <v>461</v>
      </c>
      <c r="O2357" t="s">
        <v>462</v>
      </c>
      <c r="Q2357" t="str">
        <f>IFERROR(VLOOKUP($J$2:$J$12502,Pollutant_mapping!$A$2:$B$9,2, FALSE),"")</f>
        <v>VOC</v>
      </c>
    </row>
    <row r="2358" spans="1:17" hidden="1">
      <c r="A2358" t="s">
        <v>483</v>
      </c>
      <c r="B2358" t="s">
        <v>1030</v>
      </c>
      <c r="C2358" t="s">
        <v>484</v>
      </c>
      <c r="D2358" t="s">
        <v>920</v>
      </c>
      <c r="E2358" t="s">
        <v>39</v>
      </c>
      <c r="F2358" t="s">
        <v>649</v>
      </c>
      <c r="G2358" t="s">
        <v>475</v>
      </c>
      <c r="H2358" t="s">
        <v>706</v>
      </c>
      <c r="I2358" t="s">
        <v>41</v>
      </c>
      <c r="J2358" t="s">
        <v>298</v>
      </c>
      <c r="K2358">
        <v>2.25</v>
      </c>
      <c r="L2358" t="s">
        <v>461</v>
      </c>
      <c r="O2358" t="s">
        <v>462</v>
      </c>
      <c r="Q2358" t="str">
        <f>IFERROR(VLOOKUP($J$2:$J$12502,Pollutant_mapping!$A$2:$B$9,2, FALSE),"")</f>
        <v>CO</v>
      </c>
    </row>
    <row r="2359" spans="1:17" hidden="1">
      <c r="A2359" t="s">
        <v>483</v>
      </c>
      <c r="B2359" t="s">
        <v>1030</v>
      </c>
      <c r="C2359" t="s">
        <v>484</v>
      </c>
      <c r="D2359" t="s">
        <v>919</v>
      </c>
      <c r="E2359" t="s">
        <v>39</v>
      </c>
      <c r="F2359" t="s">
        <v>486</v>
      </c>
      <c r="G2359" t="s">
        <v>475</v>
      </c>
      <c r="H2359" t="s">
        <v>762</v>
      </c>
      <c r="I2359" t="s">
        <v>41</v>
      </c>
      <c r="J2359" t="s">
        <v>298</v>
      </c>
      <c r="K2359">
        <v>2.27</v>
      </c>
      <c r="L2359" t="s">
        <v>461</v>
      </c>
      <c r="O2359" t="s">
        <v>462</v>
      </c>
      <c r="P2359" t="s">
        <v>178</v>
      </c>
      <c r="Q2359" t="str">
        <f>IFERROR(VLOOKUP($J$2:$J$12502,Pollutant_mapping!$A$2:$B$9,2, FALSE),"")</f>
        <v>CO</v>
      </c>
    </row>
    <row r="2360" spans="1:17">
      <c r="A2360" t="s">
        <v>491</v>
      </c>
      <c r="B2360" t="s">
        <v>492</v>
      </c>
      <c r="C2360" t="s">
        <v>493</v>
      </c>
      <c r="D2360" t="s">
        <v>854</v>
      </c>
      <c r="E2360" t="s">
        <v>39</v>
      </c>
      <c r="F2360" t="s">
        <v>546</v>
      </c>
      <c r="G2360" t="s">
        <v>547</v>
      </c>
      <c r="H2360" t="s">
        <v>554</v>
      </c>
      <c r="I2360" t="s">
        <v>41</v>
      </c>
      <c r="J2360" t="s">
        <v>54</v>
      </c>
      <c r="K2360">
        <v>2.27</v>
      </c>
      <c r="L2360" t="s">
        <v>461</v>
      </c>
      <c r="O2360" t="s">
        <v>462</v>
      </c>
      <c r="Q2360" t="str">
        <f>IFERROR(VLOOKUP($J$2:$J$12502,Pollutant_mapping!$A$2:$B$9,2, FALSE),"")</f>
        <v>VOC</v>
      </c>
    </row>
    <row r="2361" spans="1:17" hidden="1">
      <c r="A2361" t="s">
        <v>455</v>
      </c>
      <c r="B2361" t="s">
        <v>456</v>
      </c>
      <c r="C2361" t="s">
        <v>457</v>
      </c>
      <c r="D2361" t="s">
        <v>1010</v>
      </c>
      <c r="E2361" t="s">
        <v>39</v>
      </c>
      <c r="F2361" t="s">
        <v>459</v>
      </c>
      <c r="G2361" t="s">
        <v>496</v>
      </c>
      <c r="H2361" t="s">
        <v>678</v>
      </c>
      <c r="I2361" t="s">
        <v>41</v>
      </c>
      <c r="J2361" t="s">
        <v>179</v>
      </c>
      <c r="K2361">
        <v>2.2999999999999998</v>
      </c>
      <c r="L2361" t="s">
        <v>461</v>
      </c>
      <c r="O2361" t="s">
        <v>462</v>
      </c>
      <c r="P2361" t="s">
        <v>1029</v>
      </c>
      <c r="Q2361" t="str">
        <f>IFERROR(VLOOKUP($J$2:$J$12502,Pollutant_mapping!$A$2:$B$9,2, FALSE),"")</f>
        <v>NOx</v>
      </c>
    </row>
    <row r="2362" spans="1:17" hidden="1">
      <c r="A2362" t="s">
        <v>455</v>
      </c>
      <c r="B2362" t="s">
        <v>456</v>
      </c>
      <c r="C2362" t="s">
        <v>457</v>
      </c>
      <c r="D2362" t="s">
        <v>482</v>
      </c>
      <c r="E2362" t="s">
        <v>39</v>
      </c>
      <c r="F2362" t="s">
        <v>459</v>
      </c>
      <c r="G2362" t="s">
        <v>297</v>
      </c>
      <c r="H2362" t="s">
        <v>460</v>
      </c>
      <c r="I2362" t="s">
        <v>41</v>
      </c>
      <c r="J2362" t="s">
        <v>179</v>
      </c>
      <c r="K2362">
        <v>2.36</v>
      </c>
      <c r="L2362" t="s">
        <v>461</v>
      </c>
      <c r="O2362" t="s">
        <v>462</v>
      </c>
      <c r="P2362" t="s">
        <v>1031</v>
      </c>
      <c r="Q2362" t="str">
        <f>IFERROR(VLOOKUP($J$2:$J$12502,Pollutant_mapping!$A$2:$B$9,2, FALSE),"")</f>
        <v>NOx</v>
      </c>
    </row>
    <row r="2363" spans="1:17" hidden="1">
      <c r="A2363" t="s">
        <v>455</v>
      </c>
      <c r="B2363" t="s">
        <v>456</v>
      </c>
      <c r="C2363" t="s">
        <v>457</v>
      </c>
      <c r="D2363" t="s">
        <v>990</v>
      </c>
      <c r="E2363" t="s">
        <v>39</v>
      </c>
      <c r="F2363" t="s">
        <v>459</v>
      </c>
      <c r="G2363" t="s">
        <v>496</v>
      </c>
      <c r="H2363" t="s">
        <v>664</v>
      </c>
      <c r="I2363" t="s">
        <v>41</v>
      </c>
      <c r="J2363" t="s">
        <v>179</v>
      </c>
      <c r="K2363">
        <v>2.4</v>
      </c>
      <c r="L2363" t="s">
        <v>461</v>
      </c>
      <c r="O2363" t="s">
        <v>462</v>
      </c>
      <c r="P2363" t="s">
        <v>1029</v>
      </c>
      <c r="Q2363" t="str">
        <f>IFERROR(VLOOKUP($J$2:$J$12502,Pollutant_mapping!$A$2:$B$9,2, FALSE),"")</f>
        <v>NOx</v>
      </c>
    </row>
    <row r="2364" spans="1:17" hidden="1">
      <c r="A2364" t="s">
        <v>455</v>
      </c>
      <c r="B2364" t="s">
        <v>456</v>
      </c>
      <c r="C2364" t="s">
        <v>457</v>
      </c>
      <c r="D2364" t="s">
        <v>1013</v>
      </c>
      <c r="E2364" t="s">
        <v>39</v>
      </c>
      <c r="F2364" t="s">
        <v>459</v>
      </c>
      <c r="G2364" t="s">
        <v>496</v>
      </c>
      <c r="H2364" t="s">
        <v>631</v>
      </c>
      <c r="I2364" t="s">
        <v>41</v>
      </c>
      <c r="J2364" t="s">
        <v>298</v>
      </c>
      <c r="K2364">
        <v>2.42</v>
      </c>
      <c r="L2364" t="s">
        <v>461</v>
      </c>
      <c r="O2364" t="s">
        <v>462</v>
      </c>
      <c r="P2364" t="s">
        <v>1029</v>
      </c>
      <c r="Q2364" t="str">
        <f>IFERROR(VLOOKUP($J$2:$J$12502,Pollutant_mapping!$A$2:$B$9,2, FALSE),"")</f>
        <v>CO</v>
      </c>
    </row>
    <row r="2365" spans="1:17" hidden="1">
      <c r="A2365" t="s">
        <v>483</v>
      </c>
      <c r="B2365" t="s">
        <v>1030</v>
      </c>
      <c r="C2365" t="s">
        <v>484</v>
      </c>
      <c r="D2365" t="s">
        <v>926</v>
      </c>
      <c r="E2365" t="s">
        <v>39</v>
      </c>
      <c r="F2365" t="s">
        <v>486</v>
      </c>
      <c r="G2365" t="s">
        <v>475</v>
      </c>
      <c r="H2365" t="s">
        <v>780</v>
      </c>
      <c r="I2365" t="s">
        <v>41</v>
      </c>
      <c r="J2365" t="s">
        <v>298</v>
      </c>
      <c r="K2365">
        <v>2.44</v>
      </c>
      <c r="L2365" t="s">
        <v>461</v>
      </c>
      <c r="O2365" t="s">
        <v>462</v>
      </c>
      <c r="P2365" t="s">
        <v>178</v>
      </c>
      <c r="Q2365" t="str">
        <f>IFERROR(VLOOKUP($J$2:$J$12502,Pollutant_mapping!$A$2:$B$9,2, FALSE),"")</f>
        <v>CO</v>
      </c>
    </row>
    <row r="2366" spans="1:17" hidden="1">
      <c r="A2366" t="s">
        <v>455</v>
      </c>
      <c r="B2366" t="s">
        <v>456</v>
      </c>
      <c r="C2366" t="s">
        <v>457</v>
      </c>
      <c r="D2366" t="s">
        <v>963</v>
      </c>
      <c r="E2366" t="s">
        <v>39</v>
      </c>
      <c r="F2366" t="s">
        <v>459</v>
      </c>
      <c r="G2366" t="s">
        <v>297</v>
      </c>
      <c r="H2366" t="s">
        <v>466</v>
      </c>
      <c r="I2366" t="s">
        <v>41</v>
      </c>
      <c r="J2366" t="s">
        <v>298</v>
      </c>
      <c r="K2366">
        <v>2.48</v>
      </c>
      <c r="L2366" t="s">
        <v>461</v>
      </c>
      <c r="O2366" t="s">
        <v>462</v>
      </c>
      <c r="P2366" t="s">
        <v>1031</v>
      </c>
      <c r="Q2366" t="str">
        <f>IFERROR(VLOOKUP($J$2:$J$12502,Pollutant_mapping!$A$2:$B$9,2, FALSE),"")</f>
        <v>CO</v>
      </c>
    </row>
    <row r="2367" spans="1:17" hidden="1">
      <c r="A2367" t="s">
        <v>483</v>
      </c>
      <c r="B2367" t="s">
        <v>1030</v>
      </c>
      <c r="C2367" t="s">
        <v>484</v>
      </c>
      <c r="D2367" t="s">
        <v>1023</v>
      </c>
      <c r="E2367" t="s">
        <v>39</v>
      </c>
      <c r="F2367" t="s">
        <v>486</v>
      </c>
      <c r="G2367" t="s">
        <v>487</v>
      </c>
      <c r="H2367" t="s">
        <v>488</v>
      </c>
      <c r="I2367" t="s">
        <v>41</v>
      </c>
      <c r="J2367" t="s">
        <v>179</v>
      </c>
      <c r="K2367">
        <v>2.5</v>
      </c>
      <c r="L2367" t="s">
        <v>461</v>
      </c>
      <c r="O2367" t="s">
        <v>462</v>
      </c>
      <c r="P2367" t="s">
        <v>74</v>
      </c>
      <c r="Q2367" t="str">
        <f>IFERROR(VLOOKUP($J$2:$J$12502,Pollutant_mapping!$A$2:$B$9,2, FALSE),"")</f>
        <v>NOx</v>
      </c>
    </row>
    <row r="2368" spans="1:17" hidden="1">
      <c r="A2368" t="s">
        <v>455</v>
      </c>
      <c r="B2368" t="s">
        <v>456</v>
      </c>
      <c r="C2368" t="s">
        <v>457</v>
      </c>
      <c r="D2368" t="s">
        <v>991</v>
      </c>
      <c r="E2368" t="s">
        <v>39</v>
      </c>
      <c r="F2368" t="s">
        <v>459</v>
      </c>
      <c r="G2368" t="s">
        <v>496</v>
      </c>
      <c r="H2368" t="s">
        <v>666</v>
      </c>
      <c r="I2368" t="s">
        <v>41</v>
      </c>
      <c r="J2368" t="s">
        <v>179</v>
      </c>
      <c r="K2368">
        <v>2.5099999999999998</v>
      </c>
      <c r="L2368" t="s">
        <v>461</v>
      </c>
      <c r="O2368" t="s">
        <v>462</v>
      </c>
      <c r="P2368" t="s">
        <v>1029</v>
      </c>
      <c r="Q2368" t="str">
        <f>IFERROR(VLOOKUP($J$2:$J$12502,Pollutant_mapping!$A$2:$B$9,2, FALSE),"")</f>
        <v>NOx</v>
      </c>
    </row>
    <row r="2369" spans="1:17" hidden="1">
      <c r="A2369" t="s">
        <v>455</v>
      </c>
      <c r="B2369" t="s">
        <v>456</v>
      </c>
      <c r="C2369" t="s">
        <v>457</v>
      </c>
      <c r="D2369" t="s">
        <v>989</v>
      </c>
      <c r="E2369" t="s">
        <v>39</v>
      </c>
      <c r="F2369" t="s">
        <v>459</v>
      </c>
      <c r="G2369" t="s">
        <v>496</v>
      </c>
      <c r="H2369" t="s">
        <v>662</v>
      </c>
      <c r="I2369" t="s">
        <v>41</v>
      </c>
      <c r="J2369" t="s">
        <v>179</v>
      </c>
      <c r="K2369">
        <v>2.5299999999999998</v>
      </c>
      <c r="L2369" t="s">
        <v>461</v>
      </c>
      <c r="O2369" t="s">
        <v>462</v>
      </c>
      <c r="P2369" t="s">
        <v>1029</v>
      </c>
      <c r="Q2369" t="str">
        <f>IFERROR(VLOOKUP($J$2:$J$12502,Pollutant_mapping!$A$2:$B$9,2, FALSE),"")</f>
        <v>NOx</v>
      </c>
    </row>
    <row r="2370" spans="1:17" hidden="1">
      <c r="A2370" t="s">
        <v>455</v>
      </c>
      <c r="B2370" t="s">
        <v>456</v>
      </c>
      <c r="C2370" t="s">
        <v>457</v>
      </c>
      <c r="D2370" t="s">
        <v>1002</v>
      </c>
      <c r="E2370" t="s">
        <v>39</v>
      </c>
      <c r="F2370" t="s">
        <v>459</v>
      </c>
      <c r="G2370" t="s">
        <v>496</v>
      </c>
      <c r="H2370" t="s">
        <v>672</v>
      </c>
      <c r="I2370" t="s">
        <v>41</v>
      </c>
      <c r="J2370" t="s">
        <v>179</v>
      </c>
      <c r="K2370">
        <v>2.5299999999999998</v>
      </c>
      <c r="L2370" t="s">
        <v>461</v>
      </c>
      <c r="O2370" t="s">
        <v>462</v>
      </c>
      <c r="P2370" t="s">
        <v>1029</v>
      </c>
      <c r="Q2370" t="str">
        <f>IFERROR(VLOOKUP($J$2:$J$12502,Pollutant_mapping!$A$2:$B$9,2, FALSE),"")</f>
        <v>NOx</v>
      </c>
    </row>
    <row r="2371" spans="1:17">
      <c r="A2371" t="s">
        <v>491</v>
      </c>
      <c r="B2371" t="s">
        <v>492</v>
      </c>
      <c r="C2371" t="s">
        <v>493</v>
      </c>
      <c r="D2371" t="s">
        <v>895</v>
      </c>
      <c r="E2371" t="s">
        <v>39</v>
      </c>
      <c r="F2371" t="s">
        <v>546</v>
      </c>
      <c r="G2371" t="s">
        <v>547</v>
      </c>
      <c r="H2371" t="s">
        <v>499</v>
      </c>
      <c r="I2371" t="s">
        <v>41</v>
      </c>
      <c r="J2371" t="s">
        <v>54</v>
      </c>
      <c r="K2371">
        <v>2.56</v>
      </c>
      <c r="L2371" t="s">
        <v>461</v>
      </c>
      <c r="O2371" t="s">
        <v>462</v>
      </c>
      <c r="Q2371" t="str">
        <f>IFERROR(VLOOKUP($J$2:$J$12502,Pollutant_mapping!$A$2:$B$9,2, FALSE),"")</f>
        <v>VOC</v>
      </c>
    </row>
    <row r="2372" spans="1:17" hidden="1">
      <c r="A2372" t="s">
        <v>483</v>
      </c>
      <c r="B2372" t="s">
        <v>1030</v>
      </c>
      <c r="C2372" t="s">
        <v>484</v>
      </c>
      <c r="D2372" t="s">
        <v>910</v>
      </c>
      <c r="E2372" t="s">
        <v>39</v>
      </c>
      <c r="F2372" t="s">
        <v>486</v>
      </c>
      <c r="G2372" t="s">
        <v>475</v>
      </c>
      <c r="H2372" t="s">
        <v>772</v>
      </c>
      <c r="I2372" t="s">
        <v>41</v>
      </c>
      <c r="J2372" t="s">
        <v>179</v>
      </c>
      <c r="K2372">
        <v>2.57</v>
      </c>
      <c r="L2372" t="s">
        <v>461</v>
      </c>
      <c r="O2372" t="s">
        <v>462</v>
      </c>
      <c r="Q2372" t="str">
        <f>IFERROR(VLOOKUP($J$2:$J$12502,Pollutant_mapping!$A$2:$B$9,2, FALSE),"")</f>
        <v>NOx</v>
      </c>
    </row>
    <row r="2373" spans="1:17" hidden="1">
      <c r="A2373" t="s">
        <v>483</v>
      </c>
      <c r="B2373" t="s">
        <v>1030</v>
      </c>
      <c r="C2373" t="s">
        <v>484</v>
      </c>
      <c r="D2373" t="s">
        <v>880</v>
      </c>
      <c r="E2373" t="s">
        <v>39</v>
      </c>
      <c r="F2373" t="s">
        <v>649</v>
      </c>
      <c r="G2373" t="s">
        <v>475</v>
      </c>
      <c r="H2373" t="s">
        <v>698</v>
      </c>
      <c r="I2373" t="s">
        <v>41</v>
      </c>
      <c r="J2373" t="s">
        <v>179</v>
      </c>
      <c r="K2373">
        <v>2.63</v>
      </c>
      <c r="L2373" t="s">
        <v>461</v>
      </c>
      <c r="O2373" t="s">
        <v>462</v>
      </c>
      <c r="Q2373" t="str">
        <f>IFERROR(VLOOKUP($J$2:$J$12502,Pollutant_mapping!$A$2:$B$9,2, FALSE),"")</f>
        <v>NOx</v>
      </c>
    </row>
    <row r="2374" spans="1:17" hidden="1">
      <c r="A2374" t="s">
        <v>483</v>
      </c>
      <c r="B2374" t="s">
        <v>1030</v>
      </c>
      <c r="C2374" t="s">
        <v>484</v>
      </c>
      <c r="D2374" t="s">
        <v>907</v>
      </c>
      <c r="E2374" t="s">
        <v>39</v>
      </c>
      <c r="F2374" t="s">
        <v>649</v>
      </c>
      <c r="G2374" t="s">
        <v>475</v>
      </c>
      <c r="H2374" t="s">
        <v>716</v>
      </c>
      <c r="I2374" t="s">
        <v>41</v>
      </c>
      <c r="J2374" t="s">
        <v>179</v>
      </c>
      <c r="K2374">
        <v>2.63</v>
      </c>
      <c r="L2374" t="s">
        <v>461</v>
      </c>
      <c r="O2374" t="s">
        <v>462</v>
      </c>
      <c r="Q2374" t="str">
        <f>IFERROR(VLOOKUP($J$2:$J$12502,Pollutant_mapping!$A$2:$B$9,2, FALSE),"")</f>
        <v>NOx</v>
      </c>
    </row>
    <row r="2375" spans="1:17" hidden="1">
      <c r="A2375" t="s">
        <v>483</v>
      </c>
      <c r="B2375" t="s">
        <v>1030</v>
      </c>
      <c r="C2375" t="s">
        <v>484</v>
      </c>
      <c r="D2375" t="s">
        <v>1022</v>
      </c>
      <c r="E2375" t="s">
        <v>39</v>
      </c>
      <c r="F2375" t="s">
        <v>486</v>
      </c>
      <c r="G2375" t="s">
        <v>475</v>
      </c>
      <c r="H2375" t="s">
        <v>776</v>
      </c>
      <c r="I2375" t="s">
        <v>41</v>
      </c>
      <c r="J2375" t="s">
        <v>1032</v>
      </c>
      <c r="K2375">
        <v>2.65</v>
      </c>
      <c r="L2375" t="s">
        <v>461</v>
      </c>
      <c r="O2375" t="s">
        <v>462</v>
      </c>
      <c r="P2375" t="s">
        <v>178</v>
      </c>
      <c r="Q2375" t="str">
        <f>IFERROR(VLOOKUP($J$2:$J$12502,Pollutant_mapping!$A$2:$B$9,2, FALSE),"")</f>
        <v>CO2</v>
      </c>
    </row>
    <row r="2376" spans="1:17" hidden="1">
      <c r="A2376" t="s">
        <v>483</v>
      </c>
      <c r="B2376" t="s">
        <v>1030</v>
      </c>
      <c r="C2376" t="s">
        <v>484</v>
      </c>
      <c r="D2376" t="s">
        <v>883</v>
      </c>
      <c r="E2376" t="s">
        <v>39</v>
      </c>
      <c r="F2376" t="s">
        <v>649</v>
      </c>
      <c r="G2376" t="s">
        <v>475</v>
      </c>
      <c r="H2376" t="s">
        <v>742</v>
      </c>
      <c r="I2376" t="s">
        <v>41</v>
      </c>
      <c r="J2376" t="s">
        <v>179</v>
      </c>
      <c r="K2376">
        <v>2.65</v>
      </c>
      <c r="L2376" t="s">
        <v>461</v>
      </c>
      <c r="O2376" t="s">
        <v>462</v>
      </c>
      <c r="Q2376" t="str">
        <f>IFERROR(VLOOKUP($J$2:$J$12502,Pollutant_mapping!$A$2:$B$9,2, FALSE),"")</f>
        <v>NOx</v>
      </c>
    </row>
    <row r="2377" spans="1:17" hidden="1">
      <c r="A2377" t="s">
        <v>455</v>
      </c>
      <c r="B2377" t="s">
        <v>456</v>
      </c>
      <c r="C2377" t="s">
        <v>457</v>
      </c>
      <c r="D2377" t="s">
        <v>992</v>
      </c>
      <c r="E2377" t="s">
        <v>39</v>
      </c>
      <c r="F2377" t="s">
        <v>459</v>
      </c>
      <c r="G2377" t="s">
        <v>496</v>
      </c>
      <c r="H2377" t="s">
        <v>668</v>
      </c>
      <c r="I2377" t="s">
        <v>41</v>
      </c>
      <c r="J2377" t="s">
        <v>179</v>
      </c>
      <c r="K2377">
        <v>2.66</v>
      </c>
      <c r="L2377" t="s">
        <v>461</v>
      </c>
      <c r="O2377" t="s">
        <v>462</v>
      </c>
      <c r="P2377" t="s">
        <v>1029</v>
      </c>
      <c r="Q2377" t="str">
        <f>IFERROR(VLOOKUP($J$2:$J$12502,Pollutant_mapping!$A$2:$B$9,2, FALSE),"")</f>
        <v>NOx</v>
      </c>
    </row>
    <row r="2378" spans="1:17" hidden="1">
      <c r="A2378" t="s">
        <v>483</v>
      </c>
      <c r="B2378" t="s">
        <v>1030</v>
      </c>
      <c r="C2378" t="s">
        <v>484</v>
      </c>
      <c r="D2378" t="s">
        <v>928</v>
      </c>
      <c r="E2378" t="s">
        <v>39</v>
      </c>
      <c r="F2378" t="s">
        <v>486</v>
      </c>
      <c r="G2378" t="s">
        <v>475</v>
      </c>
      <c r="H2378" t="s">
        <v>782</v>
      </c>
      <c r="I2378" t="s">
        <v>41</v>
      </c>
      <c r="J2378" t="s">
        <v>298</v>
      </c>
      <c r="K2378">
        <v>2.67</v>
      </c>
      <c r="L2378" t="s">
        <v>461</v>
      </c>
      <c r="O2378" t="s">
        <v>462</v>
      </c>
      <c r="P2378" t="s">
        <v>178</v>
      </c>
      <c r="Q2378" t="str">
        <f>IFERROR(VLOOKUP($J$2:$J$12502,Pollutant_mapping!$A$2:$B$9,2, FALSE),"")</f>
        <v>CO</v>
      </c>
    </row>
    <row r="2379" spans="1:17">
      <c r="A2379" t="s">
        <v>491</v>
      </c>
      <c r="B2379" t="s">
        <v>492</v>
      </c>
      <c r="C2379" t="s">
        <v>493</v>
      </c>
      <c r="D2379" t="s">
        <v>900</v>
      </c>
      <c r="E2379" t="s">
        <v>39</v>
      </c>
      <c r="F2379" t="s">
        <v>546</v>
      </c>
      <c r="G2379" t="s">
        <v>547</v>
      </c>
      <c r="H2379" t="s">
        <v>507</v>
      </c>
      <c r="I2379" t="s">
        <v>41</v>
      </c>
      <c r="J2379" t="s">
        <v>298</v>
      </c>
      <c r="K2379">
        <v>2.7</v>
      </c>
      <c r="L2379" t="s">
        <v>461</v>
      </c>
      <c r="O2379" t="s">
        <v>462</v>
      </c>
      <c r="Q2379" t="str">
        <f>IFERROR(VLOOKUP($J$2:$J$12502,Pollutant_mapping!$A$2:$B$9,2, FALSE),"")</f>
        <v>CO</v>
      </c>
    </row>
    <row r="2380" spans="1:17" hidden="1">
      <c r="A2380" t="s">
        <v>483</v>
      </c>
      <c r="B2380" t="s">
        <v>1030</v>
      </c>
      <c r="C2380" t="s">
        <v>484</v>
      </c>
      <c r="D2380" t="s">
        <v>1025</v>
      </c>
      <c r="E2380" t="s">
        <v>39</v>
      </c>
      <c r="F2380" t="s">
        <v>486</v>
      </c>
      <c r="G2380" t="s">
        <v>487</v>
      </c>
      <c r="H2380" t="s">
        <v>1026</v>
      </c>
      <c r="I2380" t="s">
        <v>41</v>
      </c>
      <c r="J2380" t="s">
        <v>298</v>
      </c>
      <c r="K2380">
        <v>2.7</v>
      </c>
      <c r="L2380" t="s">
        <v>461</v>
      </c>
      <c r="O2380" t="s">
        <v>462</v>
      </c>
      <c r="P2380" t="s">
        <v>74</v>
      </c>
      <c r="Q2380" t="str">
        <f>IFERROR(VLOOKUP($J$2:$J$12502,Pollutant_mapping!$A$2:$B$9,2, FALSE),"")</f>
        <v>CO</v>
      </c>
    </row>
    <row r="2381" spans="1:17" hidden="1">
      <c r="A2381" t="s">
        <v>455</v>
      </c>
      <c r="B2381" t="s">
        <v>456</v>
      </c>
      <c r="C2381" t="s">
        <v>457</v>
      </c>
      <c r="D2381" t="s">
        <v>977</v>
      </c>
      <c r="E2381" t="s">
        <v>39</v>
      </c>
      <c r="F2381" t="s">
        <v>459</v>
      </c>
      <c r="G2381" t="s">
        <v>496</v>
      </c>
      <c r="H2381" t="s">
        <v>654</v>
      </c>
      <c r="I2381" t="s">
        <v>41</v>
      </c>
      <c r="J2381" t="s">
        <v>179</v>
      </c>
      <c r="K2381">
        <v>2.7</v>
      </c>
      <c r="L2381" t="s">
        <v>461</v>
      </c>
      <c r="O2381" t="s">
        <v>462</v>
      </c>
      <c r="P2381" t="s">
        <v>1029</v>
      </c>
      <c r="Q2381" t="str">
        <f>IFERROR(VLOOKUP($J$2:$J$12502,Pollutant_mapping!$A$2:$B$9,2, FALSE),"")</f>
        <v>NOx</v>
      </c>
    </row>
    <row r="2382" spans="1:17" hidden="1">
      <c r="A2382" t="s">
        <v>483</v>
      </c>
      <c r="B2382" t="s">
        <v>1030</v>
      </c>
      <c r="C2382" t="s">
        <v>484</v>
      </c>
      <c r="D2382" t="s">
        <v>927</v>
      </c>
      <c r="E2382" t="s">
        <v>39</v>
      </c>
      <c r="F2382" t="s">
        <v>486</v>
      </c>
      <c r="G2382" t="s">
        <v>475</v>
      </c>
      <c r="H2382" t="s">
        <v>778</v>
      </c>
      <c r="I2382" t="s">
        <v>41</v>
      </c>
      <c r="J2382" t="s">
        <v>298</v>
      </c>
      <c r="K2382">
        <v>2.71</v>
      </c>
      <c r="L2382" t="s">
        <v>461</v>
      </c>
      <c r="O2382" t="s">
        <v>462</v>
      </c>
      <c r="Q2382" t="str">
        <f>IFERROR(VLOOKUP($J$2:$J$12502,Pollutant_mapping!$A$2:$B$9,2, FALSE),"")</f>
        <v>CO</v>
      </c>
    </row>
    <row r="2383" spans="1:17">
      <c r="A2383" t="s">
        <v>491</v>
      </c>
      <c r="B2383" t="s">
        <v>492</v>
      </c>
      <c r="C2383" t="s">
        <v>493</v>
      </c>
      <c r="D2383" t="s">
        <v>685</v>
      </c>
      <c r="E2383" t="s">
        <v>39</v>
      </c>
      <c r="F2383" t="s">
        <v>546</v>
      </c>
      <c r="G2383" t="s">
        <v>547</v>
      </c>
      <c r="H2383" t="s">
        <v>686</v>
      </c>
      <c r="I2383" t="s">
        <v>41</v>
      </c>
      <c r="J2383" t="s">
        <v>298</v>
      </c>
      <c r="K2383">
        <v>2.73</v>
      </c>
      <c r="L2383" t="s">
        <v>461</v>
      </c>
      <c r="O2383" t="s">
        <v>462</v>
      </c>
      <c r="Q2383" t="str">
        <f>IFERROR(VLOOKUP($J$2:$J$12502,Pollutant_mapping!$A$2:$B$9,2, FALSE),"")</f>
        <v>CO</v>
      </c>
    </row>
    <row r="2384" spans="1:17">
      <c r="A2384" t="s">
        <v>491</v>
      </c>
      <c r="B2384" t="s">
        <v>492</v>
      </c>
      <c r="C2384" t="s">
        <v>493</v>
      </c>
      <c r="D2384" t="s">
        <v>789</v>
      </c>
      <c r="E2384" t="s">
        <v>39</v>
      </c>
      <c r="F2384" t="s">
        <v>546</v>
      </c>
      <c r="G2384" t="s">
        <v>547</v>
      </c>
      <c r="H2384" t="s">
        <v>534</v>
      </c>
      <c r="I2384" t="s">
        <v>41</v>
      </c>
      <c r="J2384" t="s">
        <v>54</v>
      </c>
      <c r="K2384">
        <v>2.75</v>
      </c>
      <c r="L2384" t="s">
        <v>461</v>
      </c>
      <c r="O2384" t="s">
        <v>462</v>
      </c>
      <c r="Q2384" t="str">
        <f>IFERROR(VLOOKUP($J$2:$J$12502,Pollutant_mapping!$A$2:$B$9,2, FALSE),"")</f>
        <v>VOC</v>
      </c>
    </row>
    <row r="2385" spans="1:17" hidden="1">
      <c r="A2385" t="s">
        <v>455</v>
      </c>
      <c r="B2385" t="s">
        <v>456</v>
      </c>
      <c r="C2385" t="s">
        <v>457</v>
      </c>
      <c r="D2385" t="s">
        <v>988</v>
      </c>
      <c r="E2385" t="s">
        <v>39</v>
      </c>
      <c r="F2385" t="s">
        <v>459</v>
      </c>
      <c r="G2385" t="s">
        <v>496</v>
      </c>
      <c r="H2385" t="s">
        <v>660</v>
      </c>
      <c r="I2385" t="s">
        <v>41</v>
      </c>
      <c r="J2385" t="s">
        <v>54</v>
      </c>
      <c r="K2385">
        <v>2.77</v>
      </c>
      <c r="L2385" t="s">
        <v>461</v>
      </c>
      <c r="O2385" t="s">
        <v>462</v>
      </c>
      <c r="P2385" t="s">
        <v>1029</v>
      </c>
      <c r="Q2385" t="str">
        <f>IFERROR(VLOOKUP($J$2:$J$12502,Pollutant_mapping!$A$2:$B$9,2, FALSE),"")</f>
        <v>VOC</v>
      </c>
    </row>
    <row r="2386" spans="1:17" hidden="1">
      <c r="A2386" t="s">
        <v>455</v>
      </c>
      <c r="B2386" t="s">
        <v>456</v>
      </c>
      <c r="C2386" t="s">
        <v>457</v>
      </c>
      <c r="D2386" t="s">
        <v>1021</v>
      </c>
      <c r="E2386" t="s">
        <v>39</v>
      </c>
      <c r="F2386" t="s">
        <v>459</v>
      </c>
      <c r="G2386" t="s">
        <v>496</v>
      </c>
      <c r="H2386" t="s">
        <v>684</v>
      </c>
      <c r="I2386" t="s">
        <v>41</v>
      </c>
      <c r="J2386" t="s">
        <v>54</v>
      </c>
      <c r="K2386">
        <v>2.77</v>
      </c>
      <c r="L2386" t="s">
        <v>461</v>
      </c>
      <c r="O2386" t="s">
        <v>462</v>
      </c>
      <c r="P2386" t="s">
        <v>1029</v>
      </c>
      <c r="Q2386" t="str">
        <f>IFERROR(VLOOKUP($J$2:$J$12502,Pollutant_mapping!$A$2:$B$9,2, FALSE),"")</f>
        <v>VOC</v>
      </c>
    </row>
    <row r="2387" spans="1:17">
      <c r="A2387" t="s">
        <v>491</v>
      </c>
      <c r="B2387" t="s">
        <v>492</v>
      </c>
      <c r="C2387" t="s">
        <v>493</v>
      </c>
      <c r="D2387" t="s">
        <v>895</v>
      </c>
      <c r="E2387" t="s">
        <v>39</v>
      </c>
      <c r="F2387" t="s">
        <v>546</v>
      </c>
      <c r="G2387" t="s">
        <v>547</v>
      </c>
      <c r="H2387" t="s">
        <v>499</v>
      </c>
      <c r="I2387" t="s">
        <v>41</v>
      </c>
      <c r="J2387" t="s">
        <v>298</v>
      </c>
      <c r="K2387">
        <v>2.8</v>
      </c>
      <c r="L2387" t="s">
        <v>461</v>
      </c>
      <c r="O2387" t="s">
        <v>462</v>
      </c>
      <c r="Q2387" t="str">
        <f>IFERROR(VLOOKUP($J$2:$J$12502,Pollutant_mapping!$A$2:$B$9,2, FALSE),"")</f>
        <v>CO</v>
      </c>
    </row>
    <row r="2388" spans="1:17" hidden="1">
      <c r="A2388" t="s">
        <v>455</v>
      </c>
      <c r="B2388" t="s">
        <v>456</v>
      </c>
      <c r="C2388" t="s">
        <v>457</v>
      </c>
      <c r="D2388" t="s">
        <v>1002</v>
      </c>
      <c r="E2388" t="s">
        <v>39</v>
      </c>
      <c r="F2388" t="s">
        <v>459</v>
      </c>
      <c r="G2388" t="s">
        <v>496</v>
      </c>
      <c r="H2388" t="s">
        <v>672</v>
      </c>
      <c r="I2388" t="s">
        <v>41</v>
      </c>
      <c r="J2388" t="s">
        <v>54</v>
      </c>
      <c r="K2388">
        <v>2.8</v>
      </c>
      <c r="L2388" t="s">
        <v>461</v>
      </c>
      <c r="O2388" t="s">
        <v>462</v>
      </c>
      <c r="P2388" t="s">
        <v>1029</v>
      </c>
      <c r="Q2388" t="str">
        <f>IFERROR(VLOOKUP($J$2:$J$12502,Pollutant_mapping!$A$2:$B$9,2, FALSE),"")</f>
        <v>VOC</v>
      </c>
    </row>
    <row r="2389" spans="1:17">
      <c r="A2389" t="s">
        <v>491</v>
      </c>
      <c r="B2389" t="s">
        <v>492</v>
      </c>
      <c r="C2389" t="s">
        <v>493</v>
      </c>
      <c r="D2389" t="s">
        <v>895</v>
      </c>
      <c r="E2389" t="s">
        <v>39</v>
      </c>
      <c r="F2389" t="s">
        <v>546</v>
      </c>
      <c r="G2389" t="s">
        <v>547</v>
      </c>
      <c r="H2389" t="s">
        <v>499</v>
      </c>
      <c r="I2389" t="s">
        <v>41</v>
      </c>
      <c r="J2389" t="s">
        <v>1032</v>
      </c>
      <c r="K2389">
        <v>2.83</v>
      </c>
      <c r="L2389" t="s">
        <v>461</v>
      </c>
      <c r="O2389" t="s">
        <v>462</v>
      </c>
      <c r="Q2389" t="str">
        <f>IFERROR(VLOOKUP($J$2:$J$12502,Pollutant_mapping!$A$2:$B$9,2, FALSE),"")</f>
        <v>CO2</v>
      </c>
    </row>
    <row r="2390" spans="1:17">
      <c r="A2390" t="s">
        <v>491</v>
      </c>
      <c r="B2390" t="s">
        <v>492</v>
      </c>
      <c r="C2390" t="s">
        <v>493</v>
      </c>
      <c r="D2390" t="s">
        <v>687</v>
      </c>
      <c r="E2390" t="s">
        <v>39</v>
      </c>
      <c r="F2390" t="s">
        <v>546</v>
      </c>
      <c r="G2390" t="s">
        <v>547</v>
      </c>
      <c r="H2390" t="s">
        <v>688</v>
      </c>
      <c r="I2390" t="s">
        <v>41</v>
      </c>
      <c r="J2390" t="s">
        <v>1032</v>
      </c>
      <c r="K2390">
        <v>2.83</v>
      </c>
      <c r="L2390" t="s">
        <v>461</v>
      </c>
      <c r="O2390" t="s">
        <v>462</v>
      </c>
      <c r="Q2390" t="str">
        <f>IFERROR(VLOOKUP($J$2:$J$12502,Pollutant_mapping!$A$2:$B$9,2, FALSE),"")</f>
        <v>CO2</v>
      </c>
    </row>
    <row r="2391" spans="1:17">
      <c r="A2391" t="s">
        <v>491</v>
      </c>
      <c r="B2391" t="s">
        <v>492</v>
      </c>
      <c r="C2391" t="s">
        <v>493</v>
      </c>
      <c r="D2391" t="s">
        <v>899</v>
      </c>
      <c r="E2391" t="s">
        <v>39</v>
      </c>
      <c r="F2391" t="s">
        <v>546</v>
      </c>
      <c r="G2391" t="s">
        <v>547</v>
      </c>
      <c r="H2391" t="s">
        <v>505</v>
      </c>
      <c r="I2391" t="s">
        <v>41</v>
      </c>
      <c r="J2391" t="s">
        <v>1032</v>
      </c>
      <c r="K2391">
        <v>2.83</v>
      </c>
      <c r="L2391" t="s">
        <v>461</v>
      </c>
      <c r="O2391" t="s">
        <v>462</v>
      </c>
      <c r="Q2391" t="str">
        <f>IFERROR(VLOOKUP($J$2:$J$12502,Pollutant_mapping!$A$2:$B$9,2, FALSE),"")</f>
        <v>CO2</v>
      </c>
    </row>
    <row r="2392" spans="1:17" hidden="1">
      <c r="A2392" t="s">
        <v>455</v>
      </c>
      <c r="B2392" t="s">
        <v>456</v>
      </c>
      <c r="C2392" t="s">
        <v>457</v>
      </c>
      <c r="D2392" t="s">
        <v>979</v>
      </c>
      <c r="E2392" t="s">
        <v>39</v>
      </c>
      <c r="F2392" t="s">
        <v>459</v>
      </c>
      <c r="G2392" t="s">
        <v>496</v>
      </c>
      <c r="H2392" t="s">
        <v>658</v>
      </c>
      <c r="I2392" t="s">
        <v>41</v>
      </c>
      <c r="J2392" t="s">
        <v>179</v>
      </c>
      <c r="K2392">
        <v>2.9</v>
      </c>
      <c r="L2392" t="s">
        <v>461</v>
      </c>
      <c r="O2392" t="s">
        <v>462</v>
      </c>
      <c r="P2392" t="s">
        <v>1029</v>
      </c>
      <c r="Q2392" t="str">
        <f>IFERROR(VLOOKUP($J$2:$J$12502,Pollutant_mapping!$A$2:$B$9,2, FALSE),"")</f>
        <v>NOx</v>
      </c>
    </row>
    <row r="2393" spans="1:17">
      <c r="A2393" t="s">
        <v>491</v>
      </c>
      <c r="B2393" t="s">
        <v>492</v>
      </c>
      <c r="C2393" t="s">
        <v>493</v>
      </c>
      <c r="D2393" t="s">
        <v>753</v>
      </c>
      <c r="E2393" t="s">
        <v>39</v>
      </c>
      <c r="F2393" t="s">
        <v>546</v>
      </c>
      <c r="G2393" t="s">
        <v>547</v>
      </c>
      <c r="H2393" t="s">
        <v>754</v>
      </c>
      <c r="I2393" t="s">
        <v>41</v>
      </c>
      <c r="J2393" t="s">
        <v>298</v>
      </c>
      <c r="K2393">
        <v>3.03</v>
      </c>
      <c r="L2393" t="s">
        <v>461</v>
      </c>
      <c r="O2393" t="s">
        <v>462</v>
      </c>
      <c r="Q2393" t="str">
        <f>IFERROR(VLOOKUP($J$2:$J$12502,Pollutant_mapping!$A$2:$B$9,2, FALSE),"")</f>
        <v>CO</v>
      </c>
    </row>
    <row r="2394" spans="1:17">
      <c r="A2394" t="s">
        <v>491</v>
      </c>
      <c r="B2394" t="s">
        <v>492</v>
      </c>
      <c r="C2394" t="s">
        <v>493</v>
      </c>
      <c r="D2394" t="s">
        <v>849</v>
      </c>
      <c r="E2394" t="s">
        <v>39</v>
      </c>
      <c r="F2394" t="s">
        <v>546</v>
      </c>
      <c r="G2394" t="s">
        <v>547</v>
      </c>
      <c r="H2394" t="s">
        <v>850</v>
      </c>
      <c r="I2394" t="s">
        <v>41</v>
      </c>
      <c r="J2394" t="s">
        <v>298</v>
      </c>
      <c r="K2394">
        <v>3.03</v>
      </c>
      <c r="L2394" t="s">
        <v>461</v>
      </c>
      <c r="O2394" t="s">
        <v>462</v>
      </c>
      <c r="Q2394" t="str">
        <f>IFERROR(VLOOKUP($J$2:$J$12502,Pollutant_mapping!$A$2:$B$9,2, FALSE),"")</f>
        <v>CO</v>
      </c>
    </row>
    <row r="2395" spans="1:17">
      <c r="A2395" t="s">
        <v>491</v>
      </c>
      <c r="B2395" t="s">
        <v>492</v>
      </c>
      <c r="C2395" t="s">
        <v>493</v>
      </c>
      <c r="D2395" t="s">
        <v>758</v>
      </c>
      <c r="E2395" t="s">
        <v>39</v>
      </c>
      <c r="F2395" t="s">
        <v>546</v>
      </c>
      <c r="G2395" t="s">
        <v>547</v>
      </c>
      <c r="H2395" t="s">
        <v>759</v>
      </c>
      <c r="I2395" t="s">
        <v>41</v>
      </c>
      <c r="J2395" t="s">
        <v>298</v>
      </c>
      <c r="K2395">
        <v>3.03</v>
      </c>
      <c r="L2395" t="s">
        <v>461</v>
      </c>
      <c r="O2395" t="s">
        <v>462</v>
      </c>
      <c r="Q2395" t="str">
        <f>IFERROR(VLOOKUP($J$2:$J$12502,Pollutant_mapping!$A$2:$B$9,2, FALSE),"")</f>
        <v>CO</v>
      </c>
    </row>
    <row r="2396" spans="1:17" hidden="1">
      <c r="A2396" t="s">
        <v>471</v>
      </c>
      <c r="C2396" t="s">
        <v>472</v>
      </c>
      <c r="D2396" t="s">
        <v>858</v>
      </c>
      <c r="E2396" t="s">
        <v>39</v>
      </c>
      <c r="F2396" t="s">
        <v>474</v>
      </c>
      <c r="G2396" t="s">
        <v>496</v>
      </c>
      <c r="H2396" t="s">
        <v>647</v>
      </c>
      <c r="I2396" t="s">
        <v>41</v>
      </c>
      <c r="J2396" t="s">
        <v>179</v>
      </c>
      <c r="K2396">
        <v>3.09</v>
      </c>
      <c r="L2396" t="s">
        <v>461</v>
      </c>
      <c r="O2396" t="s">
        <v>462</v>
      </c>
      <c r="Q2396" t="str">
        <f>IFERROR(VLOOKUP($J$2:$J$12502,Pollutant_mapping!$A$2:$B$9,2, FALSE),"")</f>
        <v>NOx</v>
      </c>
    </row>
    <row r="2397" spans="1:17" hidden="1">
      <c r="A2397" t="s">
        <v>483</v>
      </c>
      <c r="B2397" t="s">
        <v>1030</v>
      </c>
      <c r="C2397" t="s">
        <v>484</v>
      </c>
      <c r="D2397" t="s">
        <v>922</v>
      </c>
      <c r="E2397" t="s">
        <v>39</v>
      </c>
      <c r="F2397" t="s">
        <v>486</v>
      </c>
      <c r="G2397" t="s">
        <v>475</v>
      </c>
      <c r="H2397" t="s">
        <v>786</v>
      </c>
      <c r="I2397" t="s">
        <v>41</v>
      </c>
      <c r="J2397" t="s">
        <v>179</v>
      </c>
      <c r="K2397">
        <v>3.09</v>
      </c>
      <c r="L2397" t="s">
        <v>461</v>
      </c>
      <c r="O2397" t="s">
        <v>462</v>
      </c>
      <c r="P2397" t="s">
        <v>178</v>
      </c>
      <c r="Q2397" t="str">
        <f>IFERROR(VLOOKUP($J$2:$J$12502,Pollutant_mapping!$A$2:$B$9,2, FALSE),"")</f>
        <v>NOx</v>
      </c>
    </row>
    <row r="2398" spans="1:17">
      <c r="A2398" t="s">
        <v>491</v>
      </c>
      <c r="B2398" t="s">
        <v>492</v>
      </c>
      <c r="C2398" t="s">
        <v>493</v>
      </c>
      <c r="D2398" t="s">
        <v>894</v>
      </c>
      <c r="E2398" t="s">
        <v>39</v>
      </c>
      <c r="F2398" t="s">
        <v>546</v>
      </c>
      <c r="G2398" t="s">
        <v>547</v>
      </c>
      <c r="H2398" t="s">
        <v>497</v>
      </c>
      <c r="I2398" t="s">
        <v>41</v>
      </c>
      <c r="J2398" t="s">
        <v>54</v>
      </c>
      <c r="K2398">
        <v>3.18</v>
      </c>
      <c r="L2398" t="s">
        <v>461</v>
      </c>
      <c r="O2398" t="s">
        <v>462</v>
      </c>
      <c r="Q2398" t="str">
        <f>IFERROR(VLOOKUP($J$2:$J$12502,Pollutant_mapping!$A$2:$B$9,2, FALSE),"")</f>
        <v>VOC</v>
      </c>
    </row>
    <row r="2399" spans="1:17" hidden="1">
      <c r="A2399" t="s">
        <v>483</v>
      </c>
      <c r="B2399" t="s">
        <v>1030</v>
      </c>
      <c r="C2399" t="s">
        <v>484</v>
      </c>
      <c r="D2399" t="s">
        <v>879</v>
      </c>
      <c r="E2399" t="s">
        <v>39</v>
      </c>
      <c r="F2399" t="s">
        <v>649</v>
      </c>
      <c r="G2399" t="s">
        <v>475</v>
      </c>
      <c r="H2399" t="s">
        <v>694</v>
      </c>
      <c r="I2399" t="s">
        <v>41</v>
      </c>
      <c r="J2399" t="s">
        <v>179</v>
      </c>
      <c r="K2399">
        <v>3.37</v>
      </c>
      <c r="L2399" t="s">
        <v>461</v>
      </c>
      <c r="O2399" t="s">
        <v>462</v>
      </c>
      <c r="Q2399" t="str">
        <f>IFERROR(VLOOKUP($J$2:$J$12502,Pollutant_mapping!$A$2:$B$9,2, FALSE),"")</f>
        <v>NOx</v>
      </c>
    </row>
    <row r="2400" spans="1:17" hidden="1">
      <c r="A2400" t="s">
        <v>455</v>
      </c>
      <c r="B2400" t="s">
        <v>456</v>
      </c>
      <c r="C2400" t="s">
        <v>457</v>
      </c>
      <c r="D2400" t="s">
        <v>980</v>
      </c>
      <c r="E2400" t="s">
        <v>39</v>
      </c>
      <c r="F2400" t="s">
        <v>459</v>
      </c>
      <c r="G2400" t="s">
        <v>496</v>
      </c>
      <c r="H2400" t="s">
        <v>587</v>
      </c>
      <c r="I2400" t="s">
        <v>41</v>
      </c>
      <c r="J2400" t="s">
        <v>298</v>
      </c>
      <c r="K2400">
        <v>3.41</v>
      </c>
      <c r="L2400" t="s">
        <v>461</v>
      </c>
      <c r="O2400" t="s">
        <v>462</v>
      </c>
      <c r="P2400" t="s">
        <v>1029</v>
      </c>
      <c r="Q2400" t="str">
        <f>IFERROR(VLOOKUP($J$2:$J$12502,Pollutant_mapping!$A$2:$B$9,2, FALSE),"")</f>
        <v>CO</v>
      </c>
    </row>
    <row r="2401" spans="1:17" hidden="1">
      <c r="A2401" t="s">
        <v>471</v>
      </c>
      <c r="C2401" t="s">
        <v>472</v>
      </c>
      <c r="D2401" t="s">
        <v>858</v>
      </c>
      <c r="E2401" t="s">
        <v>39</v>
      </c>
      <c r="F2401" t="s">
        <v>474</v>
      </c>
      <c r="G2401" t="s">
        <v>496</v>
      </c>
      <c r="H2401" t="s">
        <v>647</v>
      </c>
      <c r="I2401" t="s">
        <v>41</v>
      </c>
      <c r="J2401" t="s">
        <v>54</v>
      </c>
      <c r="K2401">
        <v>3.44</v>
      </c>
      <c r="L2401" t="s">
        <v>461</v>
      </c>
      <c r="O2401" t="s">
        <v>462</v>
      </c>
      <c r="Q2401" t="str">
        <f>IFERROR(VLOOKUP($J$2:$J$12502,Pollutant_mapping!$A$2:$B$9,2, FALSE),"")</f>
        <v>VOC</v>
      </c>
    </row>
    <row r="2402" spans="1:17" hidden="1">
      <c r="A2402" t="s">
        <v>483</v>
      </c>
      <c r="B2402" t="s">
        <v>1030</v>
      </c>
      <c r="C2402" t="s">
        <v>484</v>
      </c>
      <c r="D2402" t="s">
        <v>878</v>
      </c>
      <c r="E2402" t="s">
        <v>39</v>
      </c>
      <c r="F2402" t="s">
        <v>649</v>
      </c>
      <c r="G2402" t="s">
        <v>475</v>
      </c>
      <c r="H2402" t="s">
        <v>696</v>
      </c>
      <c r="I2402" t="s">
        <v>41</v>
      </c>
      <c r="J2402" t="s">
        <v>179</v>
      </c>
      <c r="K2402">
        <v>3.49</v>
      </c>
      <c r="L2402" t="s">
        <v>461</v>
      </c>
      <c r="O2402" t="s">
        <v>462</v>
      </c>
      <c r="Q2402" t="str">
        <f>IFERROR(VLOOKUP($J$2:$J$12502,Pollutant_mapping!$A$2:$B$9,2, FALSE),"")</f>
        <v>NOx</v>
      </c>
    </row>
    <row r="2403" spans="1:17" hidden="1">
      <c r="A2403" t="s">
        <v>455</v>
      </c>
      <c r="B2403" t="s">
        <v>456</v>
      </c>
      <c r="C2403" t="s">
        <v>457</v>
      </c>
      <c r="D2403" t="s">
        <v>978</v>
      </c>
      <c r="E2403" t="s">
        <v>39</v>
      </c>
      <c r="F2403" t="s">
        <v>459</v>
      </c>
      <c r="G2403" t="s">
        <v>496</v>
      </c>
      <c r="H2403" t="s">
        <v>656</v>
      </c>
      <c r="I2403" t="s">
        <v>41</v>
      </c>
      <c r="J2403" t="s">
        <v>179</v>
      </c>
      <c r="K2403">
        <v>3.52</v>
      </c>
      <c r="L2403" t="s">
        <v>461</v>
      </c>
      <c r="O2403" t="s">
        <v>462</v>
      </c>
      <c r="P2403" t="s">
        <v>1029</v>
      </c>
      <c r="Q2403" t="str">
        <f>IFERROR(VLOOKUP($J$2:$J$12502,Pollutant_mapping!$A$2:$B$9,2, FALSE),"")</f>
        <v>NOx</v>
      </c>
    </row>
    <row r="2404" spans="1:17">
      <c r="A2404" t="s">
        <v>491</v>
      </c>
      <c r="B2404" t="s">
        <v>492</v>
      </c>
      <c r="C2404" t="s">
        <v>493</v>
      </c>
      <c r="D2404" t="s">
        <v>894</v>
      </c>
      <c r="E2404" t="s">
        <v>39</v>
      </c>
      <c r="F2404" t="s">
        <v>546</v>
      </c>
      <c r="G2404" t="s">
        <v>547</v>
      </c>
      <c r="H2404" t="s">
        <v>497</v>
      </c>
      <c r="I2404" t="s">
        <v>41</v>
      </c>
      <c r="J2404" t="s">
        <v>1032</v>
      </c>
      <c r="K2404">
        <v>3.53</v>
      </c>
      <c r="L2404" t="s">
        <v>461</v>
      </c>
      <c r="O2404" t="s">
        <v>462</v>
      </c>
      <c r="Q2404" t="str">
        <f>IFERROR(VLOOKUP($J$2:$J$12502,Pollutant_mapping!$A$2:$B$9,2, FALSE),"")</f>
        <v>CO2</v>
      </c>
    </row>
    <row r="2405" spans="1:17">
      <c r="A2405" t="s">
        <v>491</v>
      </c>
      <c r="B2405" t="s">
        <v>492</v>
      </c>
      <c r="C2405" t="s">
        <v>493</v>
      </c>
      <c r="D2405" t="s">
        <v>689</v>
      </c>
      <c r="E2405" t="s">
        <v>39</v>
      </c>
      <c r="F2405" t="s">
        <v>546</v>
      </c>
      <c r="G2405" t="s">
        <v>547</v>
      </c>
      <c r="H2405" t="s">
        <v>690</v>
      </c>
      <c r="I2405" t="s">
        <v>41</v>
      </c>
      <c r="J2405" t="s">
        <v>1032</v>
      </c>
      <c r="K2405">
        <v>3.53</v>
      </c>
      <c r="L2405" t="s">
        <v>461</v>
      </c>
      <c r="O2405" t="s">
        <v>462</v>
      </c>
      <c r="Q2405" t="str">
        <f>IFERROR(VLOOKUP($J$2:$J$12502,Pollutant_mapping!$A$2:$B$9,2, FALSE),"")</f>
        <v>CO2</v>
      </c>
    </row>
    <row r="2406" spans="1:17">
      <c r="A2406" t="s">
        <v>491</v>
      </c>
      <c r="B2406" t="s">
        <v>492</v>
      </c>
      <c r="C2406" t="s">
        <v>493</v>
      </c>
      <c r="D2406" t="s">
        <v>898</v>
      </c>
      <c r="E2406" t="s">
        <v>39</v>
      </c>
      <c r="F2406" t="s">
        <v>546</v>
      </c>
      <c r="G2406" t="s">
        <v>547</v>
      </c>
      <c r="H2406" t="s">
        <v>503</v>
      </c>
      <c r="I2406" t="s">
        <v>41</v>
      </c>
      <c r="J2406" t="s">
        <v>1032</v>
      </c>
      <c r="K2406">
        <v>3.53</v>
      </c>
      <c r="L2406" t="s">
        <v>461</v>
      </c>
      <c r="O2406" t="s">
        <v>462</v>
      </c>
      <c r="Q2406" t="str">
        <f>IFERROR(VLOOKUP($J$2:$J$12502,Pollutant_mapping!$A$2:$B$9,2, FALSE),"")</f>
        <v>CO2</v>
      </c>
    </row>
    <row r="2407" spans="1:17" hidden="1">
      <c r="A2407" t="s">
        <v>455</v>
      </c>
      <c r="B2407" t="s">
        <v>456</v>
      </c>
      <c r="C2407" t="s">
        <v>457</v>
      </c>
      <c r="D2407" t="s">
        <v>962</v>
      </c>
      <c r="E2407" t="s">
        <v>39</v>
      </c>
      <c r="F2407" t="s">
        <v>459</v>
      </c>
      <c r="G2407" t="s">
        <v>297</v>
      </c>
      <c r="H2407" t="s">
        <v>464</v>
      </c>
      <c r="I2407" t="s">
        <v>41</v>
      </c>
      <c r="J2407" t="s">
        <v>298</v>
      </c>
      <c r="K2407">
        <v>3.57</v>
      </c>
      <c r="L2407" t="s">
        <v>461</v>
      </c>
      <c r="O2407" t="s">
        <v>462</v>
      </c>
      <c r="P2407" t="s">
        <v>1031</v>
      </c>
      <c r="Q2407" t="str">
        <f>IFERROR(VLOOKUP($J$2:$J$12502,Pollutant_mapping!$A$2:$B$9,2, FALSE),"")</f>
        <v>CO</v>
      </c>
    </row>
    <row r="2408" spans="1:17" hidden="1">
      <c r="A2408" t="s">
        <v>483</v>
      </c>
      <c r="B2408" t="s">
        <v>1030</v>
      </c>
      <c r="C2408" t="s">
        <v>484</v>
      </c>
      <c r="D2408" t="s">
        <v>890</v>
      </c>
      <c r="E2408" t="s">
        <v>39</v>
      </c>
      <c r="F2408" t="s">
        <v>649</v>
      </c>
      <c r="G2408" t="s">
        <v>475</v>
      </c>
      <c r="H2408" t="s">
        <v>728</v>
      </c>
      <c r="I2408" t="s">
        <v>41</v>
      </c>
      <c r="J2408" t="s">
        <v>179</v>
      </c>
      <c r="K2408">
        <v>3.83</v>
      </c>
      <c r="L2408" t="s">
        <v>461</v>
      </c>
      <c r="O2408" t="s">
        <v>462</v>
      </c>
      <c r="Q2408" t="str">
        <f>IFERROR(VLOOKUP($J$2:$J$12502,Pollutant_mapping!$A$2:$B$9,2, FALSE),"")</f>
        <v>NOx</v>
      </c>
    </row>
    <row r="2409" spans="1:17" hidden="1">
      <c r="A2409" t="s">
        <v>455</v>
      </c>
      <c r="B2409" t="s">
        <v>456</v>
      </c>
      <c r="C2409" t="s">
        <v>457</v>
      </c>
      <c r="D2409" t="s">
        <v>976</v>
      </c>
      <c r="E2409" t="s">
        <v>39</v>
      </c>
      <c r="F2409" t="s">
        <v>459</v>
      </c>
      <c r="G2409" t="s">
        <v>496</v>
      </c>
      <c r="H2409" t="s">
        <v>652</v>
      </c>
      <c r="I2409" t="s">
        <v>41</v>
      </c>
      <c r="J2409" t="s">
        <v>179</v>
      </c>
      <c r="K2409">
        <v>3.9</v>
      </c>
      <c r="L2409" t="s">
        <v>461</v>
      </c>
      <c r="O2409" t="s">
        <v>462</v>
      </c>
      <c r="P2409" t="s">
        <v>1029</v>
      </c>
      <c r="Q2409" t="str">
        <f>IFERROR(VLOOKUP($J$2:$J$12502,Pollutant_mapping!$A$2:$B$9,2, FALSE),"")</f>
        <v>NOx</v>
      </c>
    </row>
    <row r="2410" spans="1:17" hidden="1">
      <c r="A2410" t="s">
        <v>455</v>
      </c>
      <c r="B2410" t="s">
        <v>456</v>
      </c>
      <c r="C2410" t="s">
        <v>457</v>
      </c>
      <c r="D2410" t="s">
        <v>988</v>
      </c>
      <c r="E2410" t="s">
        <v>39</v>
      </c>
      <c r="F2410" t="s">
        <v>459</v>
      </c>
      <c r="G2410" t="s">
        <v>496</v>
      </c>
      <c r="H2410" t="s">
        <v>660</v>
      </c>
      <c r="I2410" t="s">
        <v>41</v>
      </c>
      <c r="J2410" t="s">
        <v>179</v>
      </c>
      <c r="K2410">
        <v>3.9</v>
      </c>
      <c r="L2410" t="s">
        <v>461</v>
      </c>
      <c r="O2410" t="s">
        <v>462</v>
      </c>
      <c r="P2410" t="s">
        <v>1029</v>
      </c>
      <c r="Q2410" t="str">
        <f>IFERROR(VLOOKUP($J$2:$J$12502,Pollutant_mapping!$A$2:$B$9,2, FALSE),"")</f>
        <v>NOx</v>
      </c>
    </row>
    <row r="2411" spans="1:17" hidden="1">
      <c r="A2411" t="s">
        <v>455</v>
      </c>
      <c r="B2411" t="s">
        <v>456</v>
      </c>
      <c r="C2411" t="s">
        <v>457</v>
      </c>
      <c r="D2411" t="s">
        <v>993</v>
      </c>
      <c r="E2411" t="s">
        <v>39</v>
      </c>
      <c r="F2411" t="s">
        <v>459</v>
      </c>
      <c r="G2411" t="s">
        <v>496</v>
      </c>
      <c r="H2411" t="s">
        <v>603</v>
      </c>
      <c r="I2411" t="s">
        <v>41</v>
      </c>
      <c r="J2411" t="s">
        <v>298</v>
      </c>
      <c r="K2411">
        <v>3.92</v>
      </c>
      <c r="L2411" t="s">
        <v>461</v>
      </c>
      <c r="O2411" t="s">
        <v>462</v>
      </c>
      <c r="P2411" t="s">
        <v>1029</v>
      </c>
      <c r="Q2411" t="str">
        <f>IFERROR(VLOOKUP($J$2:$J$12502,Pollutant_mapping!$A$2:$B$9,2, FALSE),"")</f>
        <v>CO</v>
      </c>
    </row>
    <row r="2412" spans="1:17">
      <c r="A2412" t="s">
        <v>491</v>
      </c>
      <c r="B2412" t="s">
        <v>492</v>
      </c>
      <c r="C2412" t="s">
        <v>493</v>
      </c>
      <c r="D2412" t="s">
        <v>899</v>
      </c>
      <c r="E2412" t="s">
        <v>39</v>
      </c>
      <c r="F2412" t="s">
        <v>546</v>
      </c>
      <c r="G2412" t="s">
        <v>547</v>
      </c>
      <c r="H2412" t="s">
        <v>505</v>
      </c>
      <c r="I2412" t="s">
        <v>41</v>
      </c>
      <c r="J2412" t="s">
        <v>298</v>
      </c>
      <c r="K2412">
        <v>4.2</v>
      </c>
      <c r="L2412" t="s">
        <v>461</v>
      </c>
      <c r="O2412" t="s">
        <v>462</v>
      </c>
      <c r="Q2412" t="str">
        <f>IFERROR(VLOOKUP($J$2:$J$12502,Pollutant_mapping!$A$2:$B$9,2, FALSE),"")</f>
        <v>CO</v>
      </c>
    </row>
    <row r="2413" spans="1:17">
      <c r="A2413" t="s">
        <v>491</v>
      </c>
      <c r="B2413" t="s">
        <v>492</v>
      </c>
      <c r="C2413" t="s">
        <v>493</v>
      </c>
      <c r="D2413" t="s">
        <v>893</v>
      </c>
      <c r="E2413" t="s">
        <v>39</v>
      </c>
      <c r="F2413" t="s">
        <v>546</v>
      </c>
      <c r="G2413" t="s">
        <v>547</v>
      </c>
      <c r="H2413" t="s">
        <v>509</v>
      </c>
      <c r="I2413" t="s">
        <v>41</v>
      </c>
      <c r="J2413" t="s">
        <v>1032</v>
      </c>
      <c r="K2413">
        <v>4.24</v>
      </c>
      <c r="L2413" t="s">
        <v>461</v>
      </c>
      <c r="O2413" t="s">
        <v>462</v>
      </c>
      <c r="Q2413" t="str">
        <f>IFERROR(VLOOKUP($J$2:$J$12502,Pollutant_mapping!$A$2:$B$9,2, FALSE),"")</f>
        <v>CO2</v>
      </c>
    </row>
    <row r="2414" spans="1:17">
      <c r="A2414" t="s">
        <v>491</v>
      </c>
      <c r="B2414" t="s">
        <v>492</v>
      </c>
      <c r="C2414" t="s">
        <v>493</v>
      </c>
      <c r="D2414" t="s">
        <v>748</v>
      </c>
      <c r="E2414" t="s">
        <v>39</v>
      </c>
      <c r="F2414" t="s">
        <v>546</v>
      </c>
      <c r="G2414" t="s">
        <v>547</v>
      </c>
      <c r="H2414" t="s">
        <v>749</v>
      </c>
      <c r="I2414" t="s">
        <v>41</v>
      </c>
      <c r="J2414" t="s">
        <v>1032</v>
      </c>
      <c r="K2414">
        <v>4.24</v>
      </c>
      <c r="L2414" t="s">
        <v>461</v>
      </c>
      <c r="O2414" t="s">
        <v>462</v>
      </c>
      <c r="Q2414" t="str">
        <f>IFERROR(VLOOKUP($J$2:$J$12502,Pollutant_mapping!$A$2:$B$9,2, FALSE),"")</f>
        <v>CO2</v>
      </c>
    </row>
    <row r="2415" spans="1:17">
      <c r="A2415" t="s">
        <v>491</v>
      </c>
      <c r="B2415" t="s">
        <v>492</v>
      </c>
      <c r="C2415" t="s">
        <v>493</v>
      </c>
      <c r="D2415" t="s">
        <v>897</v>
      </c>
      <c r="E2415" t="s">
        <v>39</v>
      </c>
      <c r="F2415" t="s">
        <v>546</v>
      </c>
      <c r="G2415" t="s">
        <v>547</v>
      </c>
      <c r="H2415" t="s">
        <v>511</v>
      </c>
      <c r="I2415" t="s">
        <v>41</v>
      </c>
      <c r="J2415" t="s">
        <v>1032</v>
      </c>
      <c r="K2415">
        <v>4.24</v>
      </c>
      <c r="L2415" t="s">
        <v>461</v>
      </c>
      <c r="O2415" t="s">
        <v>462</v>
      </c>
      <c r="Q2415" t="str">
        <f>IFERROR(VLOOKUP($J$2:$J$12502,Pollutant_mapping!$A$2:$B$9,2, FALSE),"")</f>
        <v>CO2</v>
      </c>
    </row>
    <row r="2416" spans="1:17" hidden="1">
      <c r="A2416" t="s">
        <v>483</v>
      </c>
      <c r="B2416" t="s">
        <v>1030</v>
      </c>
      <c r="C2416" t="s">
        <v>484</v>
      </c>
      <c r="D2416" t="s">
        <v>888</v>
      </c>
      <c r="E2416" t="s">
        <v>39</v>
      </c>
      <c r="F2416" t="s">
        <v>649</v>
      </c>
      <c r="G2416" t="s">
        <v>475</v>
      </c>
      <c r="H2416" t="s">
        <v>740</v>
      </c>
      <c r="I2416" t="s">
        <v>41</v>
      </c>
      <c r="J2416" t="s">
        <v>179</v>
      </c>
      <c r="K2416">
        <v>4.3</v>
      </c>
      <c r="L2416" t="s">
        <v>461</v>
      </c>
      <c r="O2416" t="s">
        <v>462</v>
      </c>
      <c r="Q2416" t="str">
        <f>IFERROR(VLOOKUP($J$2:$J$12502,Pollutant_mapping!$A$2:$B$9,2, FALSE),"")</f>
        <v>NOx</v>
      </c>
    </row>
    <row r="2417" spans="1:17" hidden="1">
      <c r="A2417" t="s">
        <v>483</v>
      </c>
      <c r="B2417" t="s">
        <v>1030</v>
      </c>
      <c r="C2417" t="s">
        <v>484</v>
      </c>
      <c r="D2417" t="s">
        <v>909</v>
      </c>
      <c r="E2417" t="s">
        <v>39</v>
      </c>
      <c r="F2417" t="s">
        <v>486</v>
      </c>
      <c r="G2417" t="s">
        <v>475</v>
      </c>
      <c r="H2417" t="s">
        <v>770</v>
      </c>
      <c r="I2417" t="s">
        <v>41</v>
      </c>
      <c r="J2417" t="s">
        <v>179</v>
      </c>
      <c r="K2417">
        <v>4.51</v>
      </c>
      <c r="L2417" t="s">
        <v>461</v>
      </c>
      <c r="O2417" t="s">
        <v>462</v>
      </c>
      <c r="Q2417" t="str">
        <f>IFERROR(VLOOKUP($J$2:$J$12502,Pollutant_mapping!$A$2:$B$9,2, FALSE),"")</f>
        <v>NOx</v>
      </c>
    </row>
    <row r="2418" spans="1:17">
      <c r="A2418" t="s">
        <v>491</v>
      </c>
      <c r="B2418" t="s">
        <v>492</v>
      </c>
      <c r="C2418" t="s">
        <v>493</v>
      </c>
      <c r="D2418" t="s">
        <v>894</v>
      </c>
      <c r="E2418" t="s">
        <v>39</v>
      </c>
      <c r="F2418" t="s">
        <v>546</v>
      </c>
      <c r="G2418" t="s">
        <v>547</v>
      </c>
      <c r="H2418" t="s">
        <v>497</v>
      </c>
      <c r="I2418" t="s">
        <v>41</v>
      </c>
      <c r="J2418" t="s">
        <v>298</v>
      </c>
      <c r="K2418">
        <v>4.5999999999999996</v>
      </c>
      <c r="L2418" t="s">
        <v>461</v>
      </c>
      <c r="O2418" t="s">
        <v>462</v>
      </c>
      <c r="Q2418" t="str">
        <f>IFERROR(VLOOKUP($J$2:$J$12502,Pollutant_mapping!$A$2:$B$9,2, FALSE),"")</f>
        <v>CO</v>
      </c>
    </row>
    <row r="2419" spans="1:17" hidden="1">
      <c r="A2419" t="s">
        <v>483</v>
      </c>
      <c r="B2419" t="s">
        <v>1030</v>
      </c>
      <c r="C2419" t="s">
        <v>484</v>
      </c>
      <c r="D2419" t="s">
        <v>906</v>
      </c>
      <c r="E2419" t="s">
        <v>39</v>
      </c>
      <c r="F2419" t="s">
        <v>649</v>
      </c>
      <c r="G2419" t="s">
        <v>475</v>
      </c>
      <c r="H2419" t="s">
        <v>714</v>
      </c>
      <c r="I2419" t="s">
        <v>41</v>
      </c>
      <c r="J2419" t="s">
        <v>179</v>
      </c>
      <c r="K2419">
        <v>4.6100000000000003</v>
      </c>
      <c r="L2419" t="s">
        <v>461</v>
      </c>
      <c r="O2419" t="s">
        <v>462</v>
      </c>
      <c r="Q2419" t="str">
        <f>IFERROR(VLOOKUP($J$2:$J$12502,Pollutant_mapping!$A$2:$B$9,2, FALSE),"")</f>
        <v>NOx</v>
      </c>
    </row>
    <row r="2420" spans="1:17" hidden="1">
      <c r="A2420" t="s">
        <v>483</v>
      </c>
      <c r="B2420" t="s">
        <v>1030</v>
      </c>
      <c r="C2420" t="s">
        <v>484</v>
      </c>
      <c r="D2420" t="s">
        <v>882</v>
      </c>
      <c r="E2420" t="s">
        <v>39</v>
      </c>
      <c r="F2420" t="s">
        <v>649</v>
      </c>
      <c r="G2420" t="s">
        <v>475</v>
      </c>
      <c r="H2420" t="s">
        <v>692</v>
      </c>
      <c r="I2420" t="s">
        <v>41</v>
      </c>
      <c r="J2420" t="s">
        <v>179</v>
      </c>
      <c r="K2420">
        <v>4.7</v>
      </c>
      <c r="L2420" t="s">
        <v>461</v>
      </c>
      <c r="O2420" t="s">
        <v>462</v>
      </c>
      <c r="Q2420" t="str">
        <f>IFERROR(VLOOKUP($J$2:$J$12502,Pollutant_mapping!$A$2:$B$9,2, FALSE),"")</f>
        <v>NOx</v>
      </c>
    </row>
    <row r="2421" spans="1:17" hidden="1">
      <c r="A2421" t="s">
        <v>455</v>
      </c>
      <c r="B2421" t="s">
        <v>456</v>
      </c>
      <c r="C2421" t="s">
        <v>457</v>
      </c>
      <c r="D2421" t="s">
        <v>1012</v>
      </c>
      <c r="E2421" t="s">
        <v>39</v>
      </c>
      <c r="F2421" t="s">
        <v>459</v>
      </c>
      <c r="G2421" t="s">
        <v>496</v>
      </c>
      <c r="H2421" t="s">
        <v>629</v>
      </c>
      <c r="I2421" t="s">
        <v>41</v>
      </c>
      <c r="J2421" t="s">
        <v>298</v>
      </c>
      <c r="K2421">
        <v>4.88</v>
      </c>
      <c r="L2421" t="s">
        <v>461</v>
      </c>
      <c r="O2421" t="s">
        <v>462</v>
      </c>
      <c r="P2421" t="s">
        <v>1029</v>
      </c>
      <c r="Q2421" t="str">
        <f>IFERROR(VLOOKUP($J$2:$J$12502,Pollutant_mapping!$A$2:$B$9,2, FALSE),"")</f>
        <v>CO</v>
      </c>
    </row>
    <row r="2422" spans="1:17" hidden="1">
      <c r="A2422" t="s">
        <v>471</v>
      </c>
      <c r="C2422" t="s">
        <v>472</v>
      </c>
      <c r="D2422" t="s">
        <v>861</v>
      </c>
      <c r="E2422" t="s">
        <v>39</v>
      </c>
      <c r="F2422" t="s">
        <v>474</v>
      </c>
      <c r="G2422" t="s">
        <v>496</v>
      </c>
      <c r="H2422" t="s">
        <v>575</v>
      </c>
      <c r="I2422" t="s">
        <v>41</v>
      </c>
      <c r="J2422" t="s">
        <v>298</v>
      </c>
      <c r="K2422">
        <v>5.05</v>
      </c>
      <c r="L2422" t="s">
        <v>461</v>
      </c>
      <c r="O2422" t="s">
        <v>462</v>
      </c>
      <c r="Q2422" t="str">
        <f>IFERROR(VLOOKUP($J$2:$J$12502,Pollutant_mapping!$A$2:$B$9,2, FALSE),"")</f>
        <v>CO</v>
      </c>
    </row>
    <row r="2423" spans="1:17" hidden="1">
      <c r="A2423" t="s">
        <v>483</v>
      </c>
      <c r="B2423" t="s">
        <v>1030</v>
      </c>
      <c r="C2423" t="s">
        <v>484</v>
      </c>
      <c r="D2423" t="s">
        <v>881</v>
      </c>
      <c r="E2423" t="s">
        <v>39</v>
      </c>
      <c r="F2423" t="s">
        <v>649</v>
      </c>
      <c r="G2423" t="s">
        <v>496</v>
      </c>
      <c r="H2423" t="s">
        <v>650</v>
      </c>
      <c r="I2423" t="s">
        <v>41</v>
      </c>
      <c r="J2423" t="s">
        <v>54</v>
      </c>
      <c r="K2423">
        <v>5.25</v>
      </c>
      <c r="L2423" t="s">
        <v>461</v>
      </c>
      <c r="O2423" t="s">
        <v>462</v>
      </c>
      <c r="Q2423" t="str">
        <f>IFERROR(VLOOKUP($J$2:$J$12502,Pollutant_mapping!$A$2:$B$9,2, FALSE),"")</f>
        <v>VOC</v>
      </c>
    </row>
    <row r="2424" spans="1:17" hidden="1">
      <c r="A2424" t="s">
        <v>483</v>
      </c>
      <c r="B2424" t="s">
        <v>1030</v>
      </c>
      <c r="C2424" t="s">
        <v>484</v>
      </c>
      <c r="D2424" t="s">
        <v>887</v>
      </c>
      <c r="E2424" t="s">
        <v>39</v>
      </c>
      <c r="F2424" t="s">
        <v>649</v>
      </c>
      <c r="G2424" t="s">
        <v>475</v>
      </c>
      <c r="H2424" t="s">
        <v>736</v>
      </c>
      <c r="I2424" t="s">
        <v>41</v>
      </c>
      <c r="J2424" t="s">
        <v>179</v>
      </c>
      <c r="K2424">
        <v>5.31</v>
      </c>
      <c r="L2424" t="s">
        <v>461</v>
      </c>
      <c r="O2424" t="s">
        <v>462</v>
      </c>
      <c r="Q2424" t="str">
        <f>IFERROR(VLOOKUP($J$2:$J$12502,Pollutant_mapping!$A$2:$B$9,2, FALSE),"")</f>
        <v>NOx</v>
      </c>
    </row>
    <row r="2425" spans="1:17" hidden="1">
      <c r="A2425" t="s">
        <v>483</v>
      </c>
      <c r="B2425" t="s">
        <v>1030</v>
      </c>
      <c r="C2425" t="s">
        <v>484</v>
      </c>
      <c r="D2425" t="s">
        <v>921</v>
      </c>
      <c r="E2425" t="s">
        <v>39</v>
      </c>
      <c r="F2425" t="s">
        <v>486</v>
      </c>
      <c r="G2425" t="s">
        <v>475</v>
      </c>
      <c r="H2425" t="s">
        <v>784</v>
      </c>
      <c r="I2425" t="s">
        <v>41</v>
      </c>
      <c r="J2425" t="s">
        <v>179</v>
      </c>
      <c r="K2425">
        <v>5.42</v>
      </c>
      <c r="L2425" t="s">
        <v>461</v>
      </c>
      <c r="O2425" t="s">
        <v>462</v>
      </c>
      <c r="P2425" t="s">
        <v>178</v>
      </c>
      <c r="Q2425" t="str">
        <f>IFERROR(VLOOKUP($J$2:$J$12502,Pollutant_mapping!$A$2:$B$9,2, FALSE),"")</f>
        <v>NOx</v>
      </c>
    </row>
    <row r="2426" spans="1:17" hidden="1">
      <c r="A2426" t="s">
        <v>483</v>
      </c>
      <c r="B2426" t="s">
        <v>1030</v>
      </c>
      <c r="C2426" t="s">
        <v>484</v>
      </c>
      <c r="D2426" t="s">
        <v>886</v>
      </c>
      <c r="E2426" t="s">
        <v>39</v>
      </c>
      <c r="F2426" t="s">
        <v>649</v>
      </c>
      <c r="G2426" t="s">
        <v>475</v>
      </c>
      <c r="H2426" t="s">
        <v>738</v>
      </c>
      <c r="I2426" t="s">
        <v>41</v>
      </c>
      <c r="J2426" t="s">
        <v>179</v>
      </c>
      <c r="K2426">
        <v>5.5</v>
      </c>
      <c r="L2426" t="s">
        <v>461</v>
      </c>
      <c r="O2426" t="s">
        <v>462</v>
      </c>
      <c r="Q2426" t="str">
        <f>IFERROR(VLOOKUP($J$2:$J$12502,Pollutant_mapping!$A$2:$B$9,2, FALSE),"")</f>
        <v>NOx</v>
      </c>
    </row>
    <row r="2427" spans="1:17" hidden="1">
      <c r="A2427" t="s">
        <v>483</v>
      </c>
      <c r="B2427" t="s">
        <v>1030</v>
      </c>
      <c r="C2427" t="s">
        <v>484</v>
      </c>
      <c r="D2427" t="s">
        <v>1022</v>
      </c>
      <c r="E2427" t="s">
        <v>39</v>
      </c>
      <c r="F2427" t="s">
        <v>486</v>
      </c>
      <c r="G2427" t="s">
        <v>475</v>
      </c>
      <c r="H2427" t="s">
        <v>776</v>
      </c>
      <c r="I2427" t="s">
        <v>41</v>
      </c>
      <c r="J2427" t="s">
        <v>298</v>
      </c>
      <c r="K2427">
        <v>5.71</v>
      </c>
      <c r="L2427" t="s">
        <v>461</v>
      </c>
      <c r="O2427" t="s">
        <v>462</v>
      </c>
      <c r="Q2427" t="str">
        <f>IFERROR(VLOOKUP($J$2:$J$12502,Pollutant_mapping!$A$2:$B$9,2, FALSE),"")</f>
        <v>CO</v>
      </c>
    </row>
    <row r="2428" spans="1:17">
      <c r="A2428" t="s">
        <v>491</v>
      </c>
      <c r="B2428" t="s">
        <v>492</v>
      </c>
      <c r="C2428" t="s">
        <v>493</v>
      </c>
      <c r="D2428" t="s">
        <v>689</v>
      </c>
      <c r="E2428" t="s">
        <v>39</v>
      </c>
      <c r="F2428" t="s">
        <v>546</v>
      </c>
      <c r="G2428" t="s">
        <v>547</v>
      </c>
      <c r="H2428" t="s">
        <v>690</v>
      </c>
      <c r="I2428" t="s">
        <v>41</v>
      </c>
      <c r="J2428" t="s">
        <v>54</v>
      </c>
      <c r="K2428">
        <v>5.82</v>
      </c>
      <c r="L2428" t="s">
        <v>461</v>
      </c>
      <c r="O2428" t="s">
        <v>462</v>
      </c>
      <c r="Q2428" t="str">
        <f>IFERROR(VLOOKUP($J$2:$J$12502,Pollutant_mapping!$A$2:$B$9,2, FALSE),"")</f>
        <v>VOC</v>
      </c>
    </row>
    <row r="2429" spans="1:17" hidden="1">
      <c r="A2429" t="s">
        <v>471</v>
      </c>
      <c r="C2429" t="s">
        <v>472</v>
      </c>
      <c r="D2429" t="s">
        <v>860</v>
      </c>
      <c r="E2429" t="s">
        <v>39</v>
      </c>
      <c r="F2429" t="s">
        <v>474</v>
      </c>
      <c r="G2429" t="s">
        <v>496</v>
      </c>
      <c r="H2429" t="s">
        <v>573</v>
      </c>
      <c r="I2429" t="s">
        <v>41</v>
      </c>
      <c r="J2429" t="s">
        <v>298</v>
      </c>
      <c r="K2429">
        <v>5.89</v>
      </c>
      <c r="L2429" t="s">
        <v>461</v>
      </c>
      <c r="O2429" t="s">
        <v>462</v>
      </c>
      <c r="Q2429" t="str">
        <f>IFERROR(VLOOKUP($J$2:$J$12502,Pollutant_mapping!$A$2:$B$9,2, FALSE),"")</f>
        <v>CO</v>
      </c>
    </row>
    <row r="2430" spans="1:17" hidden="1">
      <c r="A2430" t="s">
        <v>483</v>
      </c>
      <c r="B2430" t="s">
        <v>1030</v>
      </c>
      <c r="C2430" t="s">
        <v>484</v>
      </c>
      <c r="D2430" t="s">
        <v>902</v>
      </c>
      <c r="E2430" t="s">
        <v>39</v>
      </c>
      <c r="F2430" t="s">
        <v>649</v>
      </c>
      <c r="G2430" t="s">
        <v>475</v>
      </c>
      <c r="H2430" t="s">
        <v>726</v>
      </c>
      <c r="I2430" t="s">
        <v>41</v>
      </c>
      <c r="J2430" t="s">
        <v>179</v>
      </c>
      <c r="K2430">
        <v>6.27</v>
      </c>
      <c r="L2430" t="s">
        <v>461</v>
      </c>
      <c r="O2430" t="s">
        <v>462</v>
      </c>
      <c r="Q2430" t="str">
        <f>IFERROR(VLOOKUP($J$2:$J$12502,Pollutant_mapping!$A$2:$B$9,2, FALSE),"")</f>
        <v>NOx</v>
      </c>
    </row>
    <row r="2431" spans="1:17" hidden="1">
      <c r="A2431" t="s">
        <v>455</v>
      </c>
      <c r="B2431" t="s">
        <v>456</v>
      </c>
      <c r="C2431" t="s">
        <v>457</v>
      </c>
      <c r="D2431" t="s">
        <v>1001</v>
      </c>
      <c r="E2431" t="s">
        <v>39</v>
      </c>
      <c r="F2431" t="s">
        <v>459</v>
      </c>
      <c r="G2431" t="s">
        <v>496</v>
      </c>
      <c r="H2431" t="s">
        <v>670</v>
      </c>
      <c r="I2431" t="s">
        <v>41</v>
      </c>
      <c r="J2431" t="s">
        <v>298</v>
      </c>
      <c r="K2431">
        <v>6.49</v>
      </c>
      <c r="L2431" t="s">
        <v>461</v>
      </c>
      <c r="O2431" t="s">
        <v>462</v>
      </c>
      <c r="P2431" t="s">
        <v>1029</v>
      </c>
      <c r="Q2431" t="str">
        <f>IFERROR(VLOOKUP($J$2:$J$12502,Pollutant_mapping!$A$2:$B$9,2, FALSE),"")</f>
        <v>CO</v>
      </c>
    </row>
    <row r="2432" spans="1:17" hidden="1">
      <c r="A2432" t="s">
        <v>483</v>
      </c>
      <c r="B2432" t="s">
        <v>1030</v>
      </c>
      <c r="C2432" t="s">
        <v>484</v>
      </c>
      <c r="D2432" t="s">
        <v>881</v>
      </c>
      <c r="E2432" t="s">
        <v>39</v>
      </c>
      <c r="F2432" t="s">
        <v>649</v>
      </c>
      <c r="G2432" t="s">
        <v>496</v>
      </c>
      <c r="H2432" t="s">
        <v>650</v>
      </c>
      <c r="I2432" t="s">
        <v>41</v>
      </c>
      <c r="J2432" t="s">
        <v>179</v>
      </c>
      <c r="K2432">
        <v>6.6</v>
      </c>
      <c r="L2432" t="s">
        <v>461</v>
      </c>
      <c r="O2432" t="s">
        <v>462</v>
      </c>
      <c r="Q2432" t="str">
        <f>IFERROR(VLOOKUP($J$2:$J$12502,Pollutant_mapping!$A$2:$B$9,2, FALSE),"")</f>
        <v>NOx</v>
      </c>
    </row>
    <row r="2433" spans="1:17">
      <c r="A2433" t="s">
        <v>491</v>
      </c>
      <c r="B2433" t="s">
        <v>492</v>
      </c>
      <c r="C2433" t="s">
        <v>493</v>
      </c>
      <c r="D2433" t="s">
        <v>898</v>
      </c>
      <c r="E2433" t="s">
        <v>39</v>
      </c>
      <c r="F2433" t="s">
        <v>546</v>
      </c>
      <c r="G2433" t="s">
        <v>547</v>
      </c>
      <c r="H2433" t="s">
        <v>503</v>
      </c>
      <c r="I2433" t="s">
        <v>41</v>
      </c>
      <c r="J2433" t="s">
        <v>298</v>
      </c>
      <c r="K2433">
        <v>6.7</v>
      </c>
      <c r="L2433" t="s">
        <v>461</v>
      </c>
      <c r="O2433" t="s">
        <v>462</v>
      </c>
      <c r="Q2433" t="str">
        <f>IFERROR(VLOOKUP($J$2:$J$12502,Pollutant_mapping!$A$2:$B$9,2, FALSE),"")</f>
        <v>CO</v>
      </c>
    </row>
    <row r="2434" spans="1:17" hidden="1">
      <c r="A2434" t="s">
        <v>455</v>
      </c>
      <c r="B2434" t="s">
        <v>456</v>
      </c>
      <c r="C2434" t="s">
        <v>457</v>
      </c>
      <c r="D2434" t="s">
        <v>482</v>
      </c>
      <c r="E2434" t="s">
        <v>39</v>
      </c>
      <c r="F2434" t="s">
        <v>459</v>
      </c>
      <c r="G2434" t="s">
        <v>297</v>
      </c>
      <c r="H2434" t="s">
        <v>460</v>
      </c>
      <c r="I2434" t="s">
        <v>41</v>
      </c>
      <c r="J2434" t="s">
        <v>298</v>
      </c>
      <c r="K2434">
        <v>6.8319999999999999</v>
      </c>
      <c r="L2434" t="s">
        <v>461</v>
      </c>
      <c r="O2434" t="s">
        <v>462</v>
      </c>
      <c r="P2434" t="s">
        <v>1031</v>
      </c>
      <c r="Q2434" t="str">
        <f>IFERROR(VLOOKUP($J$2:$J$12502,Pollutant_mapping!$A$2:$B$9,2, FALSE),"")</f>
        <v>CO</v>
      </c>
    </row>
    <row r="2435" spans="1:17">
      <c r="A2435" t="s">
        <v>491</v>
      </c>
      <c r="B2435" t="s">
        <v>492</v>
      </c>
      <c r="C2435" t="s">
        <v>493</v>
      </c>
      <c r="D2435" t="s">
        <v>751</v>
      </c>
      <c r="E2435" t="s">
        <v>39</v>
      </c>
      <c r="F2435" t="s">
        <v>546</v>
      </c>
      <c r="G2435" t="s">
        <v>547</v>
      </c>
      <c r="H2435" t="s">
        <v>752</v>
      </c>
      <c r="I2435" t="s">
        <v>41</v>
      </c>
      <c r="J2435" t="s">
        <v>298</v>
      </c>
      <c r="K2435">
        <v>7.17</v>
      </c>
      <c r="L2435" t="s">
        <v>461</v>
      </c>
      <c r="O2435" t="s">
        <v>462</v>
      </c>
      <c r="Q2435" t="str">
        <f>IFERROR(VLOOKUP($J$2:$J$12502,Pollutant_mapping!$A$2:$B$9,2, FALSE),"")</f>
        <v>CO</v>
      </c>
    </row>
    <row r="2436" spans="1:17">
      <c r="A2436" t="s">
        <v>491</v>
      </c>
      <c r="B2436" t="s">
        <v>492</v>
      </c>
      <c r="C2436" t="s">
        <v>493</v>
      </c>
      <c r="D2436" t="s">
        <v>847</v>
      </c>
      <c r="E2436" t="s">
        <v>39</v>
      </c>
      <c r="F2436" t="s">
        <v>546</v>
      </c>
      <c r="G2436" t="s">
        <v>547</v>
      </c>
      <c r="H2436" t="s">
        <v>848</v>
      </c>
      <c r="I2436" t="s">
        <v>41</v>
      </c>
      <c r="J2436" t="s">
        <v>298</v>
      </c>
      <c r="K2436">
        <v>7.17</v>
      </c>
      <c r="L2436" t="s">
        <v>461</v>
      </c>
      <c r="O2436" t="s">
        <v>462</v>
      </c>
      <c r="Q2436" t="str">
        <f>IFERROR(VLOOKUP($J$2:$J$12502,Pollutant_mapping!$A$2:$B$9,2, FALSE),"")</f>
        <v>CO</v>
      </c>
    </row>
    <row r="2437" spans="1:17">
      <c r="A2437" t="s">
        <v>491</v>
      </c>
      <c r="B2437" t="s">
        <v>492</v>
      </c>
      <c r="C2437" t="s">
        <v>493</v>
      </c>
      <c r="D2437" t="s">
        <v>756</v>
      </c>
      <c r="E2437" t="s">
        <v>39</v>
      </c>
      <c r="F2437" t="s">
        <v>546</v>
      </c>
      <c r="G2437" t="s">
        <v>547</v>
      </c>
      <c r="H2437" t="s">
        <v>757</v>
      </c>
      <c r="I2437" t="s">
        <v>41</v>
      </c>
      <c r="J2437" t="s">
        <v>298</v>
      </c>
      <c r="K2437">
        <v>7.17</v>
      </c>
      <c r="L2437" t="s">
        <v>461</v>
      </c>
      <c r="O2437" t="s">
        <v>462</v>
      </c>
      <c r="Q2437" t="str">
        <f>IFERROR(VLOOKUP($J$2:$J$12502,Pollutant_mapping!$A$2:$B$9,2, FALSE),"")</f>
        <v>CO</v>
      </c>
    </row>
    <row r="2438" spans="1:17" hidden="1">
      <c r="A2438" t="s">
        <v>483</v>
      </c>
      <c r="B2438" t="s">
        <v>1030</v>
      </c>
      <c r="C2438" t="s">
        <v>484</v>
      </c>
      <c r="D2438" t="s">
        <v>918</v>
      </c>
      <c r="E2438" t="s">
        <v>39</v>
      </c>
      <c r="F2438" t="s">
        <v>649</v>
      </c>
      <c r="G2438" t="s">
        <v>475</v>
      </c>
      <c r="H2438" t="s">
        <v>712</v>
      </c>
      <c r="I2438" t="s">
        <v>41</v>
      </c>
      <c r="J2438" t="s">
        <v>179</v>
      </c>
      <c r="K2438">
        <v>7.43</v>
      </c>
      <c r="L2438" t="s">
        <v>461</v>
      </c>
      <c r="O2438" t="s">
        <v>462</v>
      </c>
      <c r="Q2438" t="str">
        <f>IFERROR(VLOOKUP($J$2:$J$12502,Pollutant_mapping!$A$2:$B$9,2, FALSE),"")</f>
        <v>NOx</v>
      </c>
    </row>
    <row r="2439" spans="1:17" hidden="1">
      <c r="A2439" t="s">
        <v>483</v>
      </c>
      <c r="B2439" t="s">
        <v>1030</v>
      </c>
      <c r="C2439" t="s">
        <v>484</v>
      </c>
      <c r="D2439" t="s">
        <v>916</v>
      </c>
      <c r="E2439" t="s">
        <v>39</v>
      </c>
      <c r="F2439" t="s">
        <v>486</v>
      </c>
      <c r="G2439" t="s">
        <v>475</v>
      </c>
      <c r="H2439" t="s">
        <v>768</v>
      </c>
      <c r="I2439" t="s">
        <v>41</v>
      </c>
      <c r="J2439" t="s">
        <v>179</v>
      </c>
      <c r="K2439">
        <v>7.51</v>
      </c>
      <c r="L2439" t="s">
        <v>461</v>
      </c>
      <c r="O2439" t="s">
        <v>462</v>
      </c>
      <c r="Q2439" t="str">
        <f>IFERROR(VLOOKUP($J$2:$J$12502,Pollutant_mapping!$A$2:$B$9,2, FALSE),"")</f>
        <v>NOx</v>
      </c>
    </row>
    <row r="2440" spans="1:17" hidden="1">
      <c r="A2440" t="s">
        <v>483</v>
      </c>
      <c r="B2440" t="s">
        <v>1030</v>
      </c>
      <c r="C2440" t="s">
        <v>484</v>
      </c>
      <c r="D2440" t="s">
        <v>903</v>
      </c>
      <c r="E2440" t="s">
        <v>39</v>
      </c>
      <c r="F2440" t="s">
        <v>649</v>
      </c>
      <c r="G2440" t="s">
        <v>475</v>
      </c>
      <c r="H2440" t="s">
        <v>722</v>
      </c>
      <c r="I2440" t="s">
        <v>41</v>
      </c>
      <c r="J2440" t="s">
        <v>179</v>
      </c>
      <c r="K2440">
        <v>7.52</v>
      </c>
      <c r="L2440" t="s">
        <v>461</v>
      </c>
      <c r="O2440" t="s">
        <v>462</v>
      </c>
      <c r="Q2440" t="str">
        <f>IFERROR(VLOOKUP($J$2:$J$12502,Pollutant_mapping!$A$2:$B$9,2, FALSE),"")</f>
        <v>NOx</v>
      </c>
    </row>
    <row r="2441" spans="1:17">
      <c r="A2441" t="s">
        <v>491</v>
      </c>
      <c r="B2441" t="s">
        <v>492</v>
      </c>
      <c r="C2441" t="s">
        <v>493</v>
      </c>
      <c r="D2441" t="s">
        <v>853</v>
      </c>
      <c r="E2441" t="s">
        <v>39</v>
      </c>
      <c r="F2441" t="s">
        <v>546</v>
      </c>
      <c r="G2441" t="s">
        <v>547</v>
      </c>
      <c r="H2441" t="s">
        <v>552</v>
      </c>
      <c r="I2441" t="s">
        <v>41</v>
      </c>
      <c r="J2441" t="s">
        <v>298</v>
      </c>
      <c r="K2441">
        <v>7.77</v>
      </c>
      <c r="L2441" t="s">
        <v>461</v>
      </c>
      <c r="O2441" t="s">
        <v>462</v>
      </c>
      <c r="Q2441" t="str">
        <f>IFERROR(VLOOKUP($J$2:$J$12502,Pollutant_mapping!$A$2:$B$9,2, FALSE),"")</f>
        <v>CO</v>
      </c>
    </row>
    <row r="2442" spans="1:17">
      <c r="A2442" t="s">
        <v>491</v>
      </c>
      <c r="B2442" t="s">
        <v>492</v>
      </c>
      <c r="C2442" t="s">
        <v>493</v>
      </c>
      <c r="D2442" t="s">
        <v>854</v>
      </c>
      <c r="E2442" t="s">
        <v>39</v>
      </c>
      <c r="F2442" t="s">
        <v>546</v>
      </c>
      <c r="G2442" t="s">
        <v>547</v>
      </c>
      <c r="H2442" t="s">
        <v>554</v>
      </c>
      <c r="I2442" t="s">
        <v>41</v>
      </c>
      <c r="J2442" t="s">
        <v>298</v>
      </c>
      <c r="K2442">
        <v>7.77</v>
      </c>
      <c r="L2442" t="s">
        <v>461</v>
      </c>
      <c r="O2442" t="s">
        <v>462</v>
      </c>
      <c r="Q2442" t="str">
        <f>IFERROR(VLOOKUP($J$2:$J$12502,Pollutant_mapping!$A$2:$B$9,2, FALSE),"")</f>
        <v>CO</v>
      </c>
    </row>
    <row r="2443" spans="1:17" hidden="1">
      <c r="A2443" t="s">
        <v>483</v>
      </c>
      <c r="B2443" t="s">
        <v>1030</v>
      </c>
      <c r="C2443" t="s">
        <v>484</v>
      </c>
      <c r="D2443" t="s">
        <v>901</v>
      </c>
      <c r="E2443" t="s">
        <v>39</v>
      </c>
      <c r="F2443" t="s">
        <v>649</v>
      </c>
      <c r="G2443" t="s">
        <v>475</v>
      </c>
      <c r="H2443" t="s">
        <v>724</v>
      </c>
      <c r="I2443" t="s">
        <v>41</v>
      </c>
      <c r="J2443" t="s">
        <v>179</v>
      </c>
      <c r="K2443">
        <v>7.91</v>
      </c>
      <c r="L2443" t="s">
        <v>461</v>
      </c>
      <c r="O2443" t="s">
        <v>462</v>
      </c>
      <c r="Q2443" t="str">
        <f>IFERROR(VLOOKUP($J$2:$J$12502,Pollutant_mapping!$A$2:$B$9,2, FALSE),"")</f>
        <v>NOx</v>
      </c>
    </row>
    <row r="2444" spans="1:17" hidden="1">
      <c r="A2444" t="s">
        <v>483</v>
      </c>
      <c r="B2444" t="s">
        <v>1030</v>
      </c>
      <c r="C2444" t="s">
        <v>484</v>
      </c>
      <c r="D2444" t="s">
        <v>905</v>
      </c>
      <c r="E2444" t="s">
        <v>39</v>
      </c>
      <c r="F2444" t="s">
        <v>486</v>
      </c>
      <c r="G2444" t="s">
        <v>475</v>
      </c>
      <c r="H2444" t="s">
        <v>764</v>
      </c>
      <c r="I2444" t="s">
        <v>41</v>
      </c>
      <c r="J2444" t="s">
        <v>179</v>
      </c>
      <c r="K2444">
        <v>8.1</v>
      </c>
      <c r="L2444" t="s">
        <v>461</v>
      </c>
      <c r="O2444" t="s">
        <v>462</v>
      </c>
      <c r="P2444" t="s">
        <v>178</v>
      </c>
      <c r="Q2444" t="str">
        <f>IFERROR(VLOOKUP($J$2:$J$12502,Pollutant_mapping!$A$2:$B$9,2, FALSE),"")</f>
        <v>NOx</v>
      </c>
    </row>
    <row r="2445" spans="1:17">
      <c r="A2445" t="s">
        <v>491</v>
      </c>
      <c r="B2445" t="s">
        <v>492</v>
      </c>
      <c r="C2445" t="s">
        <v>493</v>
      </c>
      <c r="D2445" t="s">
        <v>897</v>
      </c>
      <c r="E2445" t="s">
        <v>39</v>
      </c>
      <c r="F2445" t="s">
        <v>546</v>
      </c>
      <c r="G2445" t="s">
        <v>547</v>
      </c>
      <c r="H2445" t="s">
        <v>511</v>
      </c>
      <c r="I2445" t="s">
        <v>41</v>
      </c>
      <c r="J2445" t="s">
        <v>54</v>
      </c>
      <c r="K2445">
        <v>8.18</v>
      </c>
      <c r="L2445" t="s">
        <v>461</v>
      </c>
      <c r="O2445" t="s">
        <v>462</v>
      </c>
      <c r="Q2445" t="str">
        <f>IFERROR(VLOOKUP($J$2:$J$12502,Pollutant_mapping!$A$2:$B$9,2, FALSE),"")</f>
        <v>VOC</v>
      </c>
    </row>
    <row r="2446" spans="1:17">
      <c r="A2446" t="s">
        <v>491</v>
      </c>
      <c r="B2446" t="s">
        <v>492</v>
      </c>
      <c r="C2446" t="s">
        <v>493</v>
      </c>
      <c r="D2446" t="s">
        <v>893</v>
      </c>
      <c r="E2446" t="s">
        <v>39</v>
      </c>
      <c r="F2446" t="s">
        <v>546</v>
      </c>
      <c r="G2446" t="s">
        <v>547</v>
      </c>
      <c r="H2446" t="s">
        <v>509</v>
      </c>
      <c r="I2446" t="s">
        <v>41</v>
      </c>
      <c r="J2446" t="s">
        <v>54</v>
      </c>
      <c r="K2446">
        <v>8.3800000000000008</v>
      </c>
      <c r="L2446" t="s">
        <v>461</v>
      </c>
      <c r="O2446" t="s">
        <v>462</v>
      </c>
      <c r="Q2446" t="str">
        <f>IFERROR(VLOOKUP($J$2:$J$12502,Pollutant_mapping!$A$2:$B$9,2, FALSE),"")</f>
        <v>VOC</v>
      </c>
    </row>
    <row r="2447" spans="1:17" hidden="1">
      <c r="A2447" t="s">
        <v>483</v>
      </c>
      <c r="B2447" t="s">
        <v>1030</v>
      </c>
      <c r="C2447" t="s">
        <v>484</v>
      </c>
      <c r="D2447" t="s">
        <v>1027</v>
      </c>
      <c r="E2447" t="s">
        <v>39</v>
      </c>
      <c r="F2447" t="s">
        <v>486</v>
      </c>
      <c r="G2447" t="s">
        <v>487</v>
      </c>
      <c r="H2447" t="s">
        <v>1028</v>
      </c>
      <c r="I2447" t="s">
        <v>41</v>
      </c>
      <c r="J2447" t="s">
        <v>298</v>
      </c>
      <c r="K2447">
        <v>8.4</v>
      </c>
      <c r="L2447" t="s">
        <v>461</v>
      </c>
      <c r="O2447" t="s">
        <v>462</v>
      </c>
      <c r="P2447" t="s">
        <v>74</v>
      </c>
      <c r="Q2447" t="str">
        <f>IFERROR(VLOOKUP($J$2:$J$12502,Pollutant_mapping!$A$2:$B$9,2, FALSE),"")</f>
        <v>CO</v>
      </c>
    </row>
    <row r="2448" spans="1:17" hidden="1">
      <c r="A2448" t="s">
        <v>471</v>
      </c>
      <c r="C2448" t="s">
        <v>472</v>
      </c>
      <c r="D2448" t="s">
        <v>859</v>
      </c>
      <c r="E2448" t="s">
        <v>39</v>
      </c>
      <c r="F2448" t="s">
        <v>474</v>
      </c>
      <c r="G2448" t="s">
        <v>496</v>
      </c>
      <c r="H2448" t="s">
        <v>571</v>
      </c>
      <c r="I2448" t="s">
        <v>41</v>
      </c>
      <c r="J2448" t="s">
        <v>298</v>
      </c>
      <c r="K2448">
        <v>8.82</v>
      </c>
      <c r="L2448" t="s">
        <v>461</v>
      </c>
      <c r="O2448" t="s">
        <v>462</v>
      </c>
      <c r="Q2448" t="str">
        <f>IFERROR(VLOOKUP($J$2:$J$12502,Pollutant_mapping!$A$2:$B$9,2, FALSE),"")</f>
        <v>CO</v>
      </c>
    </row>
    <row r="2449" spans="1:17" hidden="1">
      <c r="A2449" t="s">
        <v>455</v>
      </c>
      <c r="B2449" t="s">
        <v>456</v>
      </c>
      <c r="C2449" t="s">
        <v>457</v>
      </c>
      <c r="D2449" t="s">
        <v>929</v>
      </c>
      <c r="E2449" t="s">
        <v>39</v>
      </c>
      <c r="F2449" t="s">
        <v>459</v>
      </c>
      <c r="G2449" t="s">
        <v>496</v>
      </c>
      <c r="H2449" t="s">
        <v>645</v>
      </c>
      <c r="I2449" t="s">
        <v>41</v>
      </c>
      <c r="J2449" t="s">
        <v>54</v>
      </c>
      <c r="K2449">
        <v>8.9</v>
      </c>
      <c r="L2449" t="s">
        <v>461</v>
      </c>
      <c r="O2449" t="s">
        <v>462</v>
      </c>
      <c r="P2449" t="s">
        <v>1029</v>
      </c>
      <c r="Q2449" t="str">
        <f>IFERROR(VLOOKUP($J$2:$J$12502,Pollutant_mapping!$A$2:$B$9,2, FALSE),"")</f>
        <v>VOC</v>
      </c>
    </row>
    <row r="2450" spans="1:17">
      <c r="A2450" t="s">
        <v>491</v>
      </c>
      <c r="B2450" t="s">
        <v>492</v>
      </c>
      <c r="C2450" t="s">
        <v>493</v>
      </c>
      <c r="D2450" t="s">
        <v>852</v>
      </c>
      <c r="E2450" t="s">
        <v>39</v>
      </c>
      <c r="F2450" t="s">
        <v>546</v>
      </c>
      <c r="G2450" t="s">
        <v>547</v>
      </c>
      <c r="H2450" t="s">
        <v>550</v>
      </c>
      <c r="I2450" t="s">
        <v>41</v>
      </c>
      <c r="J2450" t="s">
        <v>54</v>
      </c>
      <c r="K2450">
        <v>8.9079999999999995</v>
      </c>
      <c r="L2450" t="s">
        <v>461</v>
      </c>
      <c r="O2450" t="s">
        <v>462</v>
      </c>
      <c r="Q2450" t="str">
        <f>IFERROR(VLOOKUP($J$2:$J$12502,Pollutant_mapping!$A$2:$B$9,2, FALSE),"")</f>
        <v>VOC</v>
      </c>
    </row>
    <row r="2451" spans="1:17" hidden="1">
      <c r="A2451" t="s">
        <v>483</v>
      </c>
      <c r="B2451" t="s">
        <v>1030</v>
      </c>
      <c r="C2451" t="s">
        <v>484</v>
      </c>
      <c r="D2451" t="s">
        <v>889</v>
      </c>
      <c r="E2451" t="s">
        <v>39</v>
      </c>
      <c r="F2451" t="s">
        <v>649</v>
      </c>
      <c r="G2451" t="s">
        <v>475</v>
      </c>
      <c r="H2451" t="s">
        <v>734</v>
      </c>
      <c r="I2451" t="s">
        <v>41</v>
      </c>
      <c r="J2451" t="s">
        <v>179</v>
      </c>
      <c r="K2451">
        <v>8.92</v>
      </c>
      <c r="L2451" t="s">
        <v>461</v>
      </c>
      <c r="O2451" t="s">
        <v>462</v>
      </c>
      <c r="Q2451" t="str">
        <f>IFERROR(VLOOKUP($J$2:$J$12502,Pollutant_mapping!$A$2:$B$9,2, FALSE),"")</f>
        <v>NOx</v>
      </c>
    </row>
    <row r="2452" spans="1:17" hidden="1">
      <c r="A2452" t="s">
        <v>483</v>
      </c>
      <c r="B2452" t="s">
        <v>1030</v>
      </c>
      <c r="C2452" t="s">
        <v>484</v>
      </c>
      <c r="D2452" t="s">
        <v>904</v>
      </c>
      <c r="E2452" t="s">
        <v>39</v>
      </c>
      <c r="F2452" t="s">
        <v>486</v>
      </c>
      <c r="G2452" t="s">
        <v>475</v>
      </c>
      <c r="H2452" t="s">
        <v>766</v>
      </c>
      <c r="I2452" t="s">
        <v>41</v>
      </c>
      <c r="J2452" t="s">
        <v>179</v>
      </c>
      <c r="K2452">
        <v>8.9499999999999993</v>
      </c>
      <c r="L2452" t="s">
        <v>461</v>
      </c>
      <c r="O2452" t="s">
        <v>462</v>
      </c>
      <c r="Q2452" t="str">
        <f>IFERROR(VLOOKUP($J$2:$J$12502,Pollutant_mapping!$A$2:$B$9,2, FALSE),"")</f>
        <v>NOx</v>
      </c>
    </row>
    <row r="2453" spans="1:17" hidden="1">
      <c r="A2453" t="s">
        <v>483</v>
      </c>
      <c r="B2453" t="s">
        <v>1030</v>
      </c>
      <c r="C2453" t="s">
        <v>484</v>
      </c>
      <c r="D2453" t="s">
        <v>917</v>
      </c>
      <c r="E2453" t="s">
        <v>39</v>
      </c>
      <c r="F2453" t="s">
        <v>649</v>
      </c>
      <c r="G2453" t="s">
        <v>475</v>
      </c>
      <c r="H2453" t="s">
        <v>708</v>
      </c>
      <c r="I2453" t="s">
        <v>41</v>
      </c>
      <c r="J2453" t="s">
        <v>179</v>
      </c>
      <c r="K2453">
        <v>9.0399999999999991</v>
      </c>
      <c r="L2453" t="s">
        <v>461</v>
      </c>
      <c r="O2453" t="s">
        <v>462</v>
      </c>
      <c r="Q2453" t="str">
        <f>IFERROR(VLOOKUP($J$2:$J$12502,Pollutant_mapping!$A$2:$B$9,2, FALSE),"")</f>
        <v>NOx</v>
      </c>
    </row>
    <row r="2454" spans="1:17" hidden="1">
      <c r="A2454" t="s">
        <v>483</v>
      </c>
      <c r="B2454" t="s">
        <v>1030</v>
      </c>
      <c r="C2454" t="s">
        <v>484</v>
      </c>
      <c r="D2454" t="s">
        <v>915</v>
      </c>
      <c r="E2454" t="s">
        <v>39</v>
      </c>
      <c r="F2454" t="s">
        <v>649</v>
      </c>
      <c r="G2454" t="s">
        <v>475</v>
      </c>
      <c r="H2454" t="s">
        <v>710</v>
      </c>
      <c r="I2454" t="s">
        <v>41</v>
      </c>
      <c r="J2454" t="s">
        <v>179</v>
      </c>
      <c r="K2454">
        <v>9.36</v>
      </c>
      <c r="L2454" t="s">
        <v>461</v>
      </c>
      <c r="O2454" t="s">
        <v>462</v>
      </c>
      <c r="Q2454" t="str">
        <f>IFERROR(VLOOKUP($J$2:$J$12502,Pollutant_mapping!$A$2:$B$9,2, FALSE),"")</f>
        <v>NOx</v>
      </c>
    </row>
    <row r="2455" spans="1:17" hidden="1">
      <c r="A2455" t="s">
        <v>483</v>
      </c>
      <c r="B2455" t="s">
        <v>1030</v>
      </c>
      <c r="C2455" t="s">
        <v>484</v>
      </c>
      <c r="D2455" t="s">
        <v>928</v>
      </c>
      <c r="E2455" t="s">
        <v>39</v>
      </c>
      <c r="F2455" t="s">
        <v>486</v>
      </c>
      <c r="G2455" t="s">
        <v>475</v>
      </c>
      <c r="H2455" t="s">
        <v>782</v>
      </c>
      <c r="I2455" t="s">
        <v>41</v>
      </c>
      <c r="J2455" t="s">
        <v>179</v>
      </c>
      <c r="K2455">
        <v>9.3800000000000008</v>
      </c>
      <c r="L2455" t="s">
        <v>461</v>
      </c>
      <c r="O2455" t="s">
        <v>462</v>
      </c>
      <c r="P2455" t="s">
        <v>178</v>
      </c>
      <c r="Q2455" t="str">
        <f>IFERROR(VLOOKUP($J$2:$J$12502,Pollutant_mapping!$A$2:$B$9,2, FALSE),"")</f>
        <v>NOx</v>
      </c>
    </row>
    <row r="2456" spans="1:17">
      <c r="A2456" t="s">
        <v>491</v>
      </c>
      <c r="B2456" t="s">
        <v>492</v>
      </c>
      <c r="C2456" t="s">
        <v>493</v>
      </c>
      <c r="D2456" t="s">
        <v>748</v>
      </c>
      <c r="E2456" t="s">
        <v>39</v>
      </c>
      <c r="F2456" t="s">
        <v>546</v>
      </c>
      <c r="G2456" t="s">
        <v>547</v>
      </c>
      <c r="H2456" t="s">
        <v>749</v>
      </c>
      <c r="I2456" t="s">
        <v>41</v>
      </c>
      <c r="J2456" t="s">
        <v>54</v>
      </c>
      <c r="K2456">
        <v>9.9700000000000006</v>
      </c>
      <c r="L2456" t="s">
        <v>461</v>
      </c>
      <c r="O2456" t="s">
        <v>462</v>
      </c>
      <c r="Q2456" t="str">
        <f>IFERROR(VLOOKUP($J$2:$J$12502,Pollutant_mapping!$A$2:$B$9,2, FALSE),"")</f>
        <v>VOC</v>
      </c>
    </row>
    <row r="2457" spans="1:17" hidden="1">
      <c r="A2457" t="s">
        <v>483</v>
      </c>
      <c r="B2457" t="s">
        <v>1030</v>
      </c>
      <c r="C2457" t="s">
        <v>484</v>
      </c>
      <c r="D2457" t="s">
        <v>1024</v>
      </c>
      <c r="E2457" t="s">
        <v>39</v>
      </c>
      <c r="F2457" t="s">
        <v>486</v>
      </c>
      <c r="G2457" t="s">
        <v>487</v>
      </c>
      <c r="H2457" t="s">
        <v>490</v>
      </c>
      <c r="I2457" t="s">
        <v>41</v>
      </c>
      <c r="J2457" t="s">
        <v>179</v>
      </c>
      <c r="K2457">
        <v>10</v>
      </c>
      <c r="L2457" t="s">
        <v>461</v>
      </c>
      <c r="O2457" t="s">
        <v>462</v>
      </c>
      <c r="P2457" t="s">
        <v>74</v>
      </c>
      <c r="Q2457" t="str">
        <f>IFERROR(VLOOKUP($J$2:$J$12502,Pollutant_mapping!$A$2:$B$9,2, FALSE),"")</f>
        <v>NOx</v>
      </c>
    </row>
    <row r="2458" spans="1:17">
      <c r="A2458" t="s">
        <v>491</v>
      </c>
      <c r="B2458" t="s">
        <v>492</v>
      </c>
      <c r="C2458" t="s">
        <v>493</v>
      </c>
      <c r="D2458" t="s">
        <v>846</v>
      </c>
      <c r="E2458" t="s">
        <v>39</v>
      </c>
      <c r="F2458" t="s">
        <v>546</v>
      </c>
      <c r="G2458" t="s">
        <v>547</v>
      </c>
      <c r="H2458" t="s">
        <v>536</v>
      </c>
      <c r="I2458" t="s">
        <v>41</v>
      </c>
      <c r="J2458" t="s">
        <v>298</v>
      </c>
      <c r="K2458">
        <v>10.1</v>
      </c>
      <c r="L2458" t="s">
        <v>461</v>
      </c>
      <c r="O2458" t="s">
        <v>462</v>
      </c>
      <c r="Q2458" t="str">
        <f>IFERROR(VLOOKUP($J$2:$J$12502,Pollutant_mapping!$A$2:$B$9,2, FALSE),"")</f>
        <v>CO</v>
      </c>
    </row>
    <row r="2459" spans="1:17" hidden="1">
      <c r="A2459" t="s">
        <v>483</v>
      </c>
      <c r="B2459" t="s">
        <v>1030</v>
      </c>
      <c r="C2459" t="s">
        <v>484</v>
      </c>
      <c r="D2459" t="s">
        <v>927</v>
      </c>
      <c r="E2459" t="s">
        <v>39</v>
      </c>
      <c r="F2459" t="s">
        <v>486</v>
      </c>
      <c r="G2459" t="s">
        <v>475</v>
      </c>
      <c r="H2459" t="s">
        <v>778</v>
      </c>
      <c r="I2459" t="s">
        <v>41</v>
      </c>
      <c r="J2459" t="s">
        <v>179</v>
      </c>
      <c r="K2459">
        <v>10.1</v>
      </c>
      <c r="L2459" t="s">
        <v>461</v>
      </c>
      <c r="O2459" t="s">
        <v>462</v>
      </c>
      <c r="P2459" t="s">
        <v>178</v>
      </c>
      <c r="Q2459" t="str">
        <f>IFERROR(VLOOKUP($J$2:$J$12502,Pollutant_mapping!$A$2:$B$9,2, FALSE),"")</f>
        <v>NOx</v>
      </c>
    </row>
    <row r="2460" spans="1:17" hidden="1">
      <c r="A2460" t="s">
        <v>483</v>
      </c>
      <c r="B2460" t="s">
        <v>1030</v>
      </c>
      <c r="C2460" t="s">
        <v>484</v>
      </c>
      <c r="D2460" t="s">
        <v>919</v>
      </c>
      <c r="E2460" t="s">
        <v>39</v>
      </c>
      <c r="F2460" t="s">
        <v>486</v>
      </c>
      <c r="G2460" t="s">
        <v>475</v>
      </c>
      <c r="H2460" t="s">
        <v>762</v>
      </c>
      <c r="I2460" t="s">
        <v>41</v>
      </c>
      <c r="J2460" t="s">
        <v>179</v>
      </c>
      <c r="K2460">
        <v>10.6</v>
      </c>
      <c r="L2460" t="s">
        <v>461</v>
      </c>
      <c r="O2460" t="s">
        <v>462</v>
      </c>
      <c r="P2460" t="s">
        <v>178</v>
      </c>
      <c r="Q2460" t="str">
        <f>IFERROR(VLOOKUP($J$2:$J$12502,Pollutant_mapping!$A$2:$B$9,2, FALSE),"")</f>
        <v>NOx</v>
      </c>
    </row>
    <row r="2461" spans="1:17" hidden="1">
      <c r="A2461" t="s">
        <v>483</v>
      </c>
      <c r="B2461" t="s">
        <v>1030</v>
      </c>
      <c r="C2461" t="s">
        <v>484</v>
      </c>
      <c r="D2461" t="s">
        <v>914</v>
      </c>
      <c r="E2461" t="s">
        <v>39</v>
      </c>
      <c r="F2461" t="s">
        <v>649</v>
      </c>
      <c r="G2461" t="s">
        <v>475</v>
      </c>
      <c r="H2461" t="s">
        <v>720</v>
      </c>
      <c r="I2461" t="s">
        <v>41</v>
      </c>
      <c r="J2461" t="s">
        <v>179</v>
      </c>
      <c r="K2461">
        <v>10.7</v>
      </c>
      <c r="L2461" t="s">
        <v>461</v>
      </c>
      <c r="O2461" t="s">
        <v>462</v>
      </c>
      <c r="Q2461" t="str">
        <f>IFERROR(VLOOKUP($J$2:$J$12502,Pollutant_mapping!$A$2:$B$9,2, FALSE),"")</f>
        <v>NOx</v>
      </c>
    </row>
    <row r="2462" spans="1:17" hidden="1">
      <c r="A2462" t="s">
        <v>483</v>
      </c>
      <c r="B2462" t="s">
        <v>1030</v>
      </c>
      <c r="C2462" t="s">
        <v>484</v>
      </c>
      <c r="D2462" t="s">
        <v>926</v>
      </c>
      <c r="E2462" t="s">
        <v>39</v>
      </c>
      <c r="F2462" t="s">
        <v>486</v>
      </c>
      <c r="G2462" t="s">
        <v>475</v>
      </c>
      <c r="H2462" t="s">
        <v>780</v>
      </c>
      <c r="I2462" t="s">
        <v>41</v>
      </c>
      <c r="J2462" t="s">
        <v>179</v>
      </c>
      <c r="K2462">
        <v>10.7</v>
      </c>
      <c r="L2462" t="s">
        <v>461</v>
      </c>
      <c r="O2462" t="s">
        <v>462</v>
      </c>
      <c r="P2462" t="s">
        <v>178</v>
      </c>
      <c r="Q2462" t="str">
        <f>IFERROR(VLOOKUP($J$2:$J$12502,Pollutant_mapping!$A$2:$B$9,2, FALSE),"")</f>
        <v>NOx</v>
      </c>
    </row>
    <row r="2463" spans="1:17">
      <c r="A2463" t="s">
        <v>491</v>
      </c>
      <c r="B2463" t="s">
        <v>492</v>
      </c>
      <c r="C2463" t="s">
        <v>493</v>
      </c>
      <c r="D2463" t="s">
        <v>687</v>
      </c>
      <c r="E2463" t="s">
        <v>39</v>
      </c>
      <c r="F2463" t="s">
        <v>546</v>
      </c>
      <c r="G2463" t="s">
        <v>547</v>
      </c>
      <c r="H2463" t="s">
        <v>688</v>
      </c>
      <c r="I2463" t="s">
        <v>41</v>
      </c>
      <c r="J2463" t="s">
        <v>298</v>
      </c>
      <c r="K2463">
        <v>11.2</v>
      </c>
      <c r="L2463" t="s">
        <v>461</v>
      </c>
      <c r="O2463" t="s">
        <v>462</v>
      </c>
      <c r="Q2463" t="str">
        <f>IFERROR(VLOOKUP($J$2:$J$12502,Pollutant_mapping!$A$2:$B$9,2, FALSE),"")</f>
        <v>CO</v>
      </c>
    </row>
    <row r="2464" spans="1:17" hidden="1">
      <c r="A2464" t="s">
        <v>455</v>
      </c>
      <c r="B2464" t="s">
        <v>456</v>
      </c>
      <c r="C2464" t="s">
        <v>457</v>
      </c>
      <c r="D2464" t="s">
        <v>1020</v>
      </c>
      <c r="E2464" t="s">
        <v>39</v>
      </c>
      <c r="F2464" t="s">
        <v>459</v>
      </c>
      <c r="G2464" t="s">
        <v>496</v>
      </c>
      <c r="H2464" t="s">
        <v>682</v>
      </c>
      <c r="I2464" t="s">
        <v>41</v>
      </c>
      <c r="J2464" t="s">
        <v>298</v>
      </c>
      <c r="K2464">
        <v>11.3</v>
      </c>
      <c r="L2464" t="s">
        <v>461</v>
      </c>
      <c r="O2464" t="s">
        <v>462</v>
      </c>
      <c r="P2464" t="s">
        <v>1029</v>
      </c>
      <c r="Q2464" t="str">
        <f>IFERROR(VLOOKUP($J$2:$J$12502,Pollutant_mapping!$A$2:$B$9,2, FALSE),"")</f>
        <v>CO</v>
      </c>
    </row>
    <row r="2465" spans="1:17" hidden="1">
      <c r="A2465" t="s">
        <v>455</v>
      </c>
      <c r="B2465" t="s">
        <v>456</v>
      </c>
      <c r="C2465" t="s">
        <v>457</v>
      </c>
      <c r="D2465" t="s">
        <v>929</v>
      </c>
      <c r="E2465" t="s">
        <v>39</v>
      </c>
      <c r="F2465" t="s">
        <v>459</v>
      </c>
      <c r="G2465" t="s">
        <v>496</v>
      </c>
      <c r="H2465" t="s">
        <v>645</v>
      </c>
      <c r="I2465" t="s">
        <v>41</v>
      </c>
      <c r="J2465" t="s">
        <v>298</v>
      </c>
      <c r="K2465">
        <v>11.4</v>
      </c>
      <c r="L2465" t="s">
        <v>461</v>
      </c>
      <c r="O2465" t="s">
        <v>462</v>
      </c>
      <c r="P2465" t="s">
        <v>1029</v>
      </c>
      <c r="Q2465" t="str">
        <f>IFERROR(VLOOKUP($J$2:$J$12502,Pollutant_mapping!$A$2:$B$9,2, FALSE),"")</f>
        <v>CO</v>
      </c>
    </row>
    <row r="2466" spans="1:17" hidden="1">
      <c r="A2466" t="s">
        <v>483</v>
      </c>
      <c r="B2466" t="s">
        <v>1030</v>
      </c>
      <c r="C2466" t="s">
        <v>484</v>
      </c>
      <c r="D2466" t="s">
        <v>920</v>
      </c>
      <c r="E2466" t="s">
        <v>39</v>
      </c>
      <c r="F2466" t="s">
        <v>649</v>
      </c>
      <c r="G2466" t="s">
        <v>475</v>
      </c>
      <c r="H2466" t="s">
        <v>706</v>
      </c>
      <c r="I2466" t="s">
        <v>41</v>
      </c>
      <c r="J2466" t="s">
        <v>179</v>
      </c>
      <c r="K2466">
        <v>12.8</v>
      </c>
      <c r="L2466" t="s">
        <v>461</v>
      </c>
      <c r="O2466" t="s">
        <v>462</v>
      </c>
      <c r="Q2466" t="str">
        <f>IFERROR(VLOOKUP($J$2:$J$12502,Pollutant_mapping!$A$2:$B$9,2, FALSE),"")</f>
        <v>NOx</v>
      </c>
    </row>
    <row r="2467" spans="1:17" hidden="1">
      <c r="A2467" t="s">
        <v>455</v>
      </c>
      <c r="B2467" t="s">
        <v>456</v>
      </c>
      <c r="C2467" t="s">
        <v>457</v>
      </c>
      <c r="D2467" t="s">
        <v>1011</v>
      </c>
      <c r="E2467" t="s">
        <v>39</v>
      </c>
      <c r="F2467" t="s">
        <v>459</v>
      </c>
      <c r="G2467" t="s">
        <v>496</v>
      </c>
      <c r="H2467" t="s">
        <v>680</v>
      </c>
      <c r="I2467" t="s">
        <v>41</v>
      </c>
      <c r="J2467" t="s">
        <v>298</v>
      </c>
      <c r="K2467">
        <v>13.1</v>
      </c>
      <c r="L2467" t="s">
        <v>461</v>
      </c>
      <c r="O2467" t="s">
        <v>462</v>
      </c>
      <c r="P2467" t="s">
        <v>1029</v>
      </c>
      <c r="Q2467" t="str">
        <f>IFERROR(VLOOKUP($J$2:$J$12502,Pollutant_mapping!$A$2:$B$9,2, FALSE),"")</f>
        <v>CO</v>
      </c>
    </row>
    <row r="2468" spans="1:17">
      <c r="A2468" t="s">
        <v>491</v>
      </c>
      <c r="B2468" t="s">
        <v>492</v>
      </c>
      <c r="C2468" t="s">
        <v>493</v>
      </c>
      <c r="D2468" t="s">
        <v>852</v>
      </c>
      <c r="E2468" t="s">
        <v>39</v>
      </c>
      <c r="F2468" t="s">
        <v>546</v>
      </c>
      <c r="G2468" t="s">
        <v>547</v>
      </c>
      <c r="H2468" t="s">
        <v>550</v>
      </c>
      <c r="I2468" t="s">
        <v>41</v>
      </c>
      <c r="J2468" t="s">
        <v>298</v>
      </c>
      <c r="K2468">
        <v>13.32</v>
      </c>
      <c r="L2468" t="s">
        <v>461</v>
      </c>
      <c r="O2468" t="s">
        <v>462</v>
      </c>
      <c r="Q2468" t="str">
        <f>IFERROR(VLOOKUP($J$2:$J$12502,Pollutant_mapping!$A$2:$B$9,2, FALSE),"")</f>
        <v>CO</v>
      </c>
    </row>
    <row r="2469" spans="1:17" hidden="1">
      <c r="A2469" t="s">
        <v>455</v>
      </c>
      <c r="B2469" t="s">
        <v>456</v>
      </c>
      <c r="C2469" t="s">
        <v>457</v>
      </c>
      <c r="D2469" t="s">
        <v>979</v>
      </c>
      <c r="E2469" t="s">
        <v>39</v>
      </c>
      <c r="F2469" t="s">
        <v>459</v>
      </c>
      <c r="G2469" t="s">
        <v>496</v>
      </c>
      <c r="H2469" t="s">
        <v>658</v>
      </c>
      <c r="I2469" t="s">
        <v>41</v>
      </c>
      <c r="J2469" t="s">
        <v>298</v>
      </c>
      <c r="K2469">
        <v>13.4</v>
      </c>
      <c r="L2469" t="s">
        <v>461</v>
      </c>
      <c r="O2469" t="s">
        <v>462</v>
      </c>
      <c r="P2469" t="s">
        <v>1029</v>
      </c>
      <c r="Q2469" t="str">
        <f>IFERROR(VLOOKUP($J$2:$J$12502,Pollutant_mapping!$A$2:$B$9,2, FALSE),"")</f>
        <v>CO</v>
      </c>
    </row>
    <row r="2470" spans="1:17" hidden="1">
      <c r="A2470" t="s">
        <v>455</v>
      </c>
      <c r="B2470" t="s">
        <v>456</v>
      </c>
      <c r="C2470" t="s">
        <v>457</v>
      </c>
      <c r="D2470" t="s">
        <v>992</v>
      </c>
      <c r="E2470" t="s">
        <v>39</v>
      </c>
      <c r="F2470" t="s">
        <v>459</v>
      </c>
      <c r="G2470" t="s">
        <v>496</v>
      </c>
      <c r="H2470" t="s">
        <v>668</v>
      </c>
      <c r="I2470" t="s">
        <v>41</v>
      </c>
      <c r="J2470" t="s">
        <v>298</v>
      </c>
      <c r="K2470">
        <v>13.4</v>
      </c>
      <c r="L2470" t="s">
        <v>461</v>
      </c>
      <c r="O2470" t="s">
        <v>462</v>
      </c>
      <c r="P2470" t="s">
        <v>1029</v>
      </c>
      <c r="Q2470" t="str">
        <f>IFERROR(VLOOKUP($J$2:$J$12502,Pollutant_mapping!$A$2:$B$9,2, FALSE),"")</f>
        <v>CO</v>
      </c>
    </row>
    <row r="2471" spans="1:17">
      <c r="A2471" t="s">
        <v>491</v>
      </c>
      <c r="B2471" t="s">
        <v>492</v>
      </c>
      <c r="C2471" t="s">
        <v>493</v>
      </c>
      <c r="D2471" t="s">
        <v>750</v>
      </c>
      <c r="E2471" t="s">
        <v>39</v>
      </c>
      <c r="F2471" t="s">
        <v>546</v>
      </c>
      <c r="G2471" t="s">
        <v>547</v>
      </c>
      <c r="H2471" t="s">
        <v>530</v>
      </c>
      <c r="I2471" t="s">
        <v>41</v>
      </c>
      <c r="J2471" t="s">
        <v>298</v>
      </c>
      <c r="K2471">
        <v>13.6</v>
      </c>
      <c r="L2471" t="s">
        <v>461</v>
      </c>
      <c r="O2471" t="s">
        <v>462</v>
      </c>
      <c r="Q2471" t="str">
        <f>IFERROR(VLOOKUP($J$2:$J$12502,Pollutant_mapping!$A$2:$B$9,2, FALSE),"")</f>
        <v>CO</v>
      </c>
    </row>
    <row r="2472" spans="1:17">
      <c r="A2472" t="s">
        <v>491</v>
      </c>
      <c r="B2472" t="s">
        <v>492</v>
      </c>
      <c r="C2472" t="s">
        <v>493</v>
      </c>
      <c r="D2472" t="s">
        <v>755</v>
      </c>
      <c r="E2472" t="s">
        <v>39</v>
      </c>
      <c r="F2472" t="s">
        <v>546</v>
      </c>
      <c r="G2472" t="s">
        <v>547</v>
      </c>
      <c r="H2472" t="s">
        <v>542</v>
      </c>
      <c r="I2472" t="s">
        <v>41</v>
      </c>
      <c r="J2472" t="s">
        <v>298</v>
      </c>
      <c r="K2472">
        <v>13.8</v>
      </c>
      <c r="L2472" t="s">
        <v>461</v>
      </c>
      <c r="O2472" t="s">
        <v>462</v>
      </c>
      <c r="Q2472" t="str">
        <f>IFERROR(VLOOKUP($J$2:$J$12502,Pollutant_mapping!$A$2:$B$9,2, FALSE),"")</f>
        <v>CO</v>
      </c>
    </row>
    <row r="2473" spans="1:17">
      <c r="A2473" t="s">
        <v>491</v>
      </c>
      <c r="B2473" t="s">
        <v>492</v>
      </c>
      <c r="C2473" t="s">
        <v>493</v>
      </c>
      <c r="D2473" t="s">
        <v>893</v>
      </c>
      <c r="E2473" t="s">
        <v>39</v>
      </c>
      <c r="F2473" t="s">
        <v>546</v>
      </c>
      <c r="G2473" t="s">
        <v>547</v>
      </c>
      <c r="H2473" t="s">
        <v>509</v>
      </c>
      <c r="I2473" t="s">
        <v>41</v>
      </c>
      <c r="J2473" t="s">
        <v>298</v>
      </c>
      <c r="K2473">
        <v>14.7</v>
      </c>
      <c r="L2473" t="s">
        <v>461</v>
      </c>
      <c r="O2473" t="s">
        <v>462</v>
      </c>
      <c r="Q2473" t="str">
        <f>IFERROR(VLOOKUP($J$2:$J$12502,Pollutant_mapping!$A$2:$B$9,2, FALSE),"")</f>
        <v>CO</v>
      </c>
    </row>
    <row r="2474" spans="1:17">
      <c r="A2474" t="s">
        <v>491</v>
      </c>
      <c r="B2474" t="s">
        <v>492</v>
      </c>
      <c r="C2474" t="s">
        <v>493</v>
      </c>
      <c r="D2474" t="s">
        <v>897</v>
      </c>
      <c r="E2474" t="s">
        <v>39</v>
      </c>
      <c r="F2474" t="s">
        <v>546</v>
      </c>
      <c r="G2474" t="s">
        <v>547</v>
      </c>
      <c r="H2474" t="s">
        <v>511</v>
      </c>
      <c r="I2474" t="s">
        <v>41</v>
      </c>
      <c r="J2474" t="s">
        <v>298</v>
      </c>
      <c r="K2474">
        <v>14.7</v>
      </c>
      <c r="L2474" t="s">
        <v>461</v>
      </c>
      <c r="O2474" t="s">
        <v>462</v>
      </c>
      <c r="Q2474" t="str">
        <f>IFERROR(VLOOKUP($J$2:$J$12502,Pollutant_mapping!$A$2:$B$9,2, FALSE),"")</f>
        <v>CO</v>
      </c>
    </row>
    <row r="2475" spans="1:17" hidden="1">
      <c r="A2475" t="s">
        <v>483</v>
      </c>
      <c r="B2475" t="s">
        <v>1030</v>
      </c>
      <c r="C2475" t="s">
        <v>484</v>
      </c>
      <c r="D2475" t="s">
        <v>1025</v>
      </c>
      <c r="E2475" t="s">
        <v>39</v>
      </c>
      <c r="F2475" t="s">
        <v>486</v>
      </c>
      <c r="G2475" t="s">
        <v>487</v>
      </c>
      <c r="H2475" t="s">
        <v>1026</v>
      </c>
      <c r="I2475" t="s">
        <v>41</v>
      </c>
      <c r="J2475" t="s">
        <v>179</v>
      </c>
      <c r="K2475">
        <v>15</v>
      </c>
      <c r="L2475" t="s">
        <v>461</v>
      </c>
      <c r="O2475" t="s">
        <v>462</v>
      </c>
      <c r="P2475" t="s">
        <v>74</v>
      </c>
      <c r="Q2475" t="str">
        <f>IFERROR(VLOOKUP($J$2:$J$12502,Pollutant_mapping!$A$2:$B$9,2, FALSE),"")</f>
        <v>NOx</v>
      </c>
    </row>
    <row r="2476" spans="1:17">
      <c r="A2476" t="s">
        <v>491</v>
      </c>
      <c r="B2476" t="s">
        <v>492</v>
      </c>
      <c r="C2476" t="s">
        <v>493</v>
      </c>
      <c r="D2476" t="s">
        <v>689</v>
      </c>
      <c r="E2476" t="s">
        <v>39</v>
      </c>
      <c r="F2476" t="s">
        <v>546</v>
      </c>
      <c r="G2476" t="s">
        <v>547</v>
      </c>
      <c r="H2476" t="s">
        <v>690</v>
      </c>
      <c r="I2476" t="s">
        <v>41</v>
      </c>
      <c r="J2476" t="s">
        <v>298</v>
      </c>
      <c r="K2476">
        <v>16.3</v>
      </c>
      <c r="L2476" t="s">
        <v>461</v>
      </c>
      <c r="O2476" t="s">
        <v>462</v>
      </c>
      <c r="Q2476" t="str">
        <f>IFERROR(VLOOKUP($J$2:$J$12502,Pollutant_mapping!$A$2:$B$9,2, FALSE),"")</f>
        <v>CO</v>
      </c>
    </row>
    <row r="2477" spans="1:17">
      <c r="A2477" t="s">
        <v>491</v>
      </c>
      <c r="B2477" t="s">
        <v>492</v>
      </c>
      <c r="C2477" t="s">
        <v>493</v>
      </c>
      <c r="D2477" t="s">
        <v>851</v>
      </c>
      <c r="E2477" t="s">
        <v>39</v>
      </c>
      <c r="F2477" t="s">
        <v>546</v>
      </c>
      <c r="G2477" t="s">
        <v>547</v>
      </c>
      <c r="H2477" t="s">
        <v>548</v>
      </c>
      <c r="I2477" t="s">
        <v>41</v>
      </c>
      <c r="J2477" t="s">
        <v>54</v>
      </c>
      <c r="K2477">
        <v>16.47</v>
      </c>
      <c r="L2477" t="s">
        <v>461</v>
      </c>
      <c r="O2477" t="s">
        <v>462</v>
      </c>
      <c r="Q2477" t="str">
        <f>IFERROR(VLOOKUP($J$2:$J$12502,Pollutant_mapping!$A$2:$B$9,2, FALSE),"")</f>
        <v>VOC</v>
      </c>
    </row>
    <row r="2478" spans="1:17" hidden="1">
      <c r="A2478" t="s">
        <v>483</v>
      </c>
      <c r="B2478" t="s">
        <v>1030</v>
      </c>
      <c r="C2478" t="s">
        <v>484</v>
      </c>
      <c r="D2478" t="s">
        <v>1022</v>
      </c>
      <c r="E2478" t="s">
        <v>39</v>
      </c>
      <c r="F2478" t="s">
        <v>486</v>
      </c>
      <c r="G2478" t="s">
        <v>475</v>
      </c>
      <c r="H2478" t="s">
        <v>776</v>
      </c>
      <c r="I2478" t="s">
        <v>41</v>
      </c>
      <c r="J2478" t="s">
        <v>179</v>
      </c>
      <c r="K2478">
        <v>16.5</v>
      </c>
      <c r="L2478" t="s">
        <v>461</v>
      </c>
      <c r="O2478" t="s">
        <v>462</v>
      </c>
      <c r="Q2478" t="str">
        <f>IFERROR(VLOOKUP($J$2:$J$12502,Pollutant_mapping!$A$2:$B$9,2, FALSE),"")</f>
        <v>NOx</v>
      </c>
    </row>
    <row r="2479" spans="1:17" hidden="1">
      <c r="A2479" t="s">
        <v>483</v>
      </c>
      <c r="B2479" t="s">
        <v>1030</v>
      </c>
      <c r="C2479" t="s">
        <v>484</v>
      </c>
      <c r="D2479" t="s">
        <v>1027</v>
      </c>
      <c r="E2479" t="s">
        <v>39</v>
      </c>
      <c r="F2479" t="s">
        <v>486</v>
      </c>
      <c r="G2479" t="s">
        <v>487</v>
      </c>
      <c r="H2479" t="s">
        <v>1028</v>
      </c>
      <c r="I2479" t="s">
        <v>41</v>
      </c>
      <c r="J2479" t="s">
        <v>179</v>
      </c>
      <c r="K2479">
        <v>16.5</v>
      </c>
      <c r="L2479" t="s">
        <v>461</v>
      </c>
      <c r="O2479" t="s">
        <v>462</v>
      </c>
      <c r="P2479" t="s">
        <v>74</v>
      </c>
      <c r="Q2479" t="str">
        <f>IFERROR(VLOOKUP($J$2:$J$12502,Pollutant_mapping!$A$2:$B$9,2, FALSE),"")</f>
        <v>NOx</v>
      </c>
    </row>
    <row r="2480" spans="1:17" hidden="1">
      <c r="A2480" t="s">
        <v>491</v>
      </c>
      <c r="B2480" t="s">
        <v>492</v>
      </c>
      <c r="C2480" t="s">
        <v>493</v>
      </c>
      <c r="D2480" t="s">
        <v>1033</v>
      </c>
      <c r="E2480" t="s">
        <v>1034</v>
      </c>
      <c r="F2480" t="s">
        <v>546</v>
      </c>
      <c r="G2480" t="s">
        <v>496</v>
      </c>
      <c r="H2480" t="s">
        <v>1035</v>
      </c>
      <c r="I2480" t="s">
        <v>1036</v>
      </c>
      <c r="J2480" t="s">
        <v>1037</v>
      </c>
      <c r="K2480">
        <v>17</v>
      </c>
      <c r="L2480" t="s">
        <v>461</v>
      </c>
      <c r="O2480" t="s">
        <v>462</v>
      </c>
      <c r="Q2480" t="str">
        <f>IFERROR(VLOOKUP($J$2:$J$12502,Pollutant_mapping!$A$2:$B$9,2, FALSE),"")</f>
        <v/>
      </c>
    </row>
    <row r="2481" spans="1:17" hidden="1">
      <c r="A2481" t="s">
        <v>491</v>
      </c>
      <c r="B2481" t="s">
        <v>492</v>
      </c>
      <c r="C2481" t="s">
        <v>493</v>
      </c>
      <c r="D2481" t="s">
        <v>1038</v>
      </c>
      <c r="E2481" t="s">
        <v>1034</v>
      </c>
      <c r="F2481" t="s">
        <v>546</v>
      </c>
      <c r="G2481" t="s">
        <v>496</v>
      </c>
      <c r="H2481" t="s">
        <v>1039</v>
      </c>
      <c r="I2481" t="s">
        <v>1036</v>
      </c>
      <c r="J2481" t="s">
        <v>1037</v>
      </c>
      <c r="K2481">
        <v>20</v>
      </c>
      <c r="L2481" t="s">
        <v>461</v>
      </c>
      <c r="O2481" t="s">
        <v>462</v>
      </c>
      <c r="Q2481" t="str">
        <f>IFERROR(VLOOKUP($J$2:$J$12502,Pollutant_mapping!$A$2:$B$9,2, FALSE),"")</f>
        <v/>
      </c>
    </row>
    <row r="2482" spans="1:17" hidden="1">
      <c r="A2482" t="s">
        <v>491</v>
      </c>
      <c r="B2482" t="s">
        <v>492</v>
      </c>
      <c r="C2482" t="s">
        <v>493</v>
      </c>
      <c r="D2482" t="s">
        <v>1040</v>
      </c>
      <c r="E2482" t="s">
        <v>1034</v>
      </c>
      <c r="F2482" t="s">
        <v>546</v>
      </c>
      <c r="G2482" t="s">
        <v>496</v>
      </c>
      <c r="H2482" t="s">
        <v>1041</v>
      </c>
      <c r="I2482" t="s">
        <v>1036</v>
      </c>
      <c r="J2482" t="s">
        <v>1037</v>
      </c>
      <c r="K2482">
        <v>20</v>
      </c>
      <c r="L2482" t="s">
        <v>461</v>
      </c>
      <c r="O2482" t="s">
        <v>462</v>
      </c>
      <c r="Q2482" t="str">
        <f>IFERROR(VLOOKUP($J$2:$J$12502,Pollutant_mapping!$A$2:$B$9,2, FALSE),"")</f>
        <v/>
      </c>
    </row>
    <row r="2483" spans="1:17" hidden="1">
      <c r="A2483" t="s">
        <v>491</v>
      </c>
      <c r="B2483" t="s">
        <v>492</v>
      </c>
      <c r="C2483" t="s">
        <v>493</v>
      </c>
      <c r="D2483" t="s">
        <v>1042</v>
      </c>
      <c r="E2483" t="s">
        <v>1034</v>
      </c>
      <c r="F2483" t="s">
        <v>546</v>
      </c>
      <c r="G2483" t="s">
        <v>496</v>
      </c>
      <c r="H2483" t="s">
        <v>1043</v>
      </c>
      <c r="I2483" t="s">
        <v>1036</v>
      </c>
      <c r="J2483" t="s">
        <v>1037</v>
      </c>
      <c r="K2483">
        <v>20</v>
      </c>
      <c r="L2483" t="s">
        <v>461</v>
      </c>
      <c r="O2483" t="s">
        <v>462</v>
      </c>
      <c r="Q2483" t="str">
        <f>IFERROR(VLOOKUP($J$2:$J$12502,Pollutant_mapping!$A$2:$B$9,2, FALSE),"")</f>
        <v/>
      </c>
    </row>
    <row r="2484" spans="1:17" hidden="1">
      <c r="A2484" t="s">
        <v>491</v>
      </c>
      <c r="B2484" t="s">
        <v>492</v>
      </c>
      <c r="C2484" t="s">
        <v>493</v>
      </c>
      <c r="D2484" t="s">
        <v>1044</v>
      </c>
      <c r="E2484" t="s">
        <v>1034</v>
      </c>
      <c r="F2484" t="s">
        <v>546</v>
      </c>
      <c r="G2484" t="s">
        <v>496</v>
      </c>
      <c r="H2484" t="s">
        <v>1045</v>
      </c>
      <c r="I2484" t="s">
        <v>1036</v>
      </c>
      <c r="J2484" t="s">
        <v>1037</v>
      </c>
      <c r="K2484">
        <v>20</v>
      </c>
      <c r="L2484" t="s">
        <v>461</v>
      </c>
      <c r="O2484" t="s">
        <v>462</v>
      </c>
      <c r="Q2484" t="str">
        <f>IFERROR(VLOOKUP($J$2:$J$12502,Pollutant_mapping!$A$2:$B$9,2, FALSE),"")</f>
        <v/>
      </c>
    </row>
    <row r="2485" spans="1:17" hidden="1">
      <c r="A2485" t="s">
        <v>491</v>
      </c>
      <c r="B2485" t="s">
        <v>492</v>
      </c>
      <c r="C2485" t="s">
        <v>493</v>
      </c>
      <c r="D2485" t="s">
        <v>1046</v>
      </c>
      <c r="E2485" t="s">
        <v>1034</v>
      </c>
      <c r="F2485" t="s">
        <v>546</v>
      </c>
      <c r="G2485" t="s">
        <v>496</v>
      </c>
      <c r="H2485" t="s">
        <v>1047</v>
      </c>
      <c r="I2485" t="s">
        <v>1036</v>
      </c>
      <c r="J2485" t="s">
        <v>1037</v>
      </c>
      <c r="K2485">
        <v>20</v>
      </c>
      <c r="L2485" t="s">
        <v>461</v>
      </c>
      <c r="O2485" t="s">
        <v>462</v>
      </c>
      <c r="Q2485" t="str">
        <f>IFERROR(VLOOKUP($J$2:$J$12502,Pollutant_mapping!$A$2:$B$9,2, FALSE),"")</f>
        <v/>
      </c>
    </row>
    <row r="2486" spans="1:17" hidden="1">
      <c r="A2486" t="s">
        <v>491</v>
      </c>
      <c r="B2486" t="s">
        <v>492</v>
      </c>
      <c r="C2486" t="s">
        <v>493</v>
      </c>
      <c r="D2486" t="s">
        <v>1048</v>
      </c>
      <c r="E2486" t="s">
        <v>1034</v>
      </c>
      <c r="F2486" t="s">
        <v>546</v>
      </c>
      <c r="G2486" t="s">
        <v>496</v>
      </c>
      <c r="H2486" t="s">
        <v>1049</v>
      </c>
      <c r="I2486" t="s">
        <v>1036</v>
      </c>
      <c r="J2486" t="s">
        <v>1037</v>
      </c>
      <c r="K2486">
        <v>20</v>
      </c>
      <c r="L2486" t="s">
        <v>461</v>
      </c>
      <c r="O2486" t="s">
        <v>462</v>
      </c>
      <c r="Q2486" t="str">
        <f>IFERROR(VLOOKUP($J$2:$J$12502,Pollutant_mapping!$A$2:$B$9,2, FALSE),"")</f>
        <v/>
      </c>
    </row>
    <row r="2487" spans="1:17">
      <c r="A2487" t="s">
        <v>491</v>
      </c>
      <c r="B2487" t="s">
        <v>492</v>
      </c>
      <c r="C2487" t="s">
        <v>493</v>
      </c>
      <c r="D2487" t="s">
        <v>789</v>
      </c>
      <c r="E2487" t="s">
        <v>39</v>
      </c>
      <c r="F2487" t="s">
        <v>546</v>
      </c>
      <c r="G2487" t="s">
        <v>547</v>
      </c>
      <c r="H2487" t="s">
        <v>534</v>
      </c>
      <c r="I2487" t="s">
        <v>41</v>
      </c>
      <c r="J2487" t="s">
        <v>298</v>
      </c>
      <c r="K2487">
        <v>21.1</v>
      </c>
      <c r="L2487" t="s">
        <v>461</v>
      </c>
      <c r="O2487" t="s">
        <v>462</v>
      </c>
      <c r="Q2487" t="str">
        <f>IFERROR(VLOOKUP($J$2:$J$12502,Pollutant_mapping!$A$2:$B$9,2, FALSE),"")</f>
        <v>CO</v>
      </c>
    </row>
    <row r="2488" spans="1:17" hidden="1">
      <c r="A2488" t="s">
        <v>455</v>
      </c>
      <c r="B2488" t="s">
        <v>456</v>
      </c>
      <c r="C2488" t="s">
        <v>457</v>
      </c>
      <c r="D2488" t="s">
        <v>978</v>
      </c>
      <c r="E2488" t="s">
        <v>39</v>
      </c>
      <c r="F2488" t="s">
        <v>459</v>
      </c>
      <c r="G2488" t="s">
        <v>496</v>
      </c>
      <c r="H2488" t="s">
        <v>656</v>
      </c>
      <c r="I2488" t="s">
        <v>41</v>
      </c>
      <c r="J2488" t="s">
        <v>298</v>
      </c>
      <c r="K2488">
        <v>21.1</v>
      </c>
      <c r="L2488" t="s">
        <v>461</v>
      </c>
      <c r="O2488" t="s">
        <v>462</v>
      </c>
      <c r="P2488" t="s">
        <v>1029</v>
      </c>
      <c r="Q2488" t="str">
        <f>IFERROR(VLOOKUP($J$2:$J$12502,Pollutant_mapping!$A$2:$B$9,2, FALSE),"")</f>
        <v>CO</v>
      </c>
    </row>
    <row r="2489" spans="1:17" hidden="1">
      <c r="A2489" t="s">
        <v>455</v>
      </c>
      <c r="B2489" t="s">
        <v>456</v>
      </c>
      <c r="C2489" t="s">
        <v>457</v>
      </c>
      <c r="D2489" t="s">
        <v>991</v>
      </c>
      <c r="E2489" t="s">
        <v>39</v>
      </c>
      <c r="F2489" t="s">
        <v>459</v>
      </c>
      <c r="G2489" t="s">
        <v>496</v>
      </c>
      <c r="H2489" t="s">
        <v>666</v>
      </c>
      <c r="I2489" t="s">
        <v>41</v>
      </c>
      <c r="J2489" t="s">
        <v>298</v>
      </c>
      <c r="K2489">
        <v>21.1</v>
      </c>
      <c r="L2489" t="s">
        <v>461</v>
      </c>
      <c r="O2489" t="s">
        <v>462</v>
      </c>
      <c r="P2489" t="s">
        <v>1029</v>
      </c>
      <c r="Q2489" t="str">
        <f>IFERROR(VLOOKUP($J$2:$J$12502,Pollutant_mapping!$A$2:$B$9,2, FALSE),"")</f>
        <v>CO</v>
      </c>
    </row>
    <row r="2490" spans="1:17" hidden="1">
      <c r="A2490" t="s">
        <v>455</v>
      </c>
      <c r="B2490" t="s">
        <v>456</v>
      </c>
      <c r="C2490" t="s">
        <v>457</v>
      </c>
      <c r="D2490" t="s">
        <v>1010</v>
      </c>
      <c r="E2490" t="s">
        <v>39</v>
      </c>
      <c r="F2490" t="s">
        <v>459</v>
      </c>
      <c r="G2490" t="s">
        <v>496</v>
      </c>
      <c r="H2490" t="s">
        <v>678</v>
      </c>
      <c r="I2490" t="s">
        <v>41</v>
      </c>
      <c r="J2490" t="s">
        <v>298</v>
      </c>
      <c r="K2490">
        <v>21.1</v>
      </c>
      <c r="L2490" t="s">
        <v>461</v>
      </c>
      <c r="O2490" t="s">
        <v>462</v>
      </c>
      <c r="P2490" t="s">
        <v>1029</v>
      </c>
      <c r="Q2490" t="str">
        <f>IFERROR(VLOOKUP($J$2:$J$12502,Pollutant_mapping!$A$2:$B$9,2, FALSE),"")</f>
        <v>CO</v>
      </c>
    </row>
    <row r="2491" spans="1:17" hidden="1">
      <c r="A2491" t="s">
        <v>455</v>
      </c>
      <c r="B2491" t="s">
        <v>456</v>
      </c>
      <c r="C2491" t="s">
        <v>457</v>
      </c>
      <c r="D2491" t="s">
        <v>977</v>
      </c>
      <c r="E2491" t="s">
        <v>39</v>
      </c>
      <c r="F2491" t="s">
        <v>459</v>
      </c>
      <c r="G2491" t="s">
        <v>496</v>
      </c>
      <c r="H2491" t="s">
        <v>654</v>
      </c>
      <c r="I2491" t="s">
        <v>41</v>
      </c>
      <c r="J2491" t="s">
        <v>298</v>
      </c>
      <c r="K2491">
        <v>21.7</v>
      </c>
      <c r="L2491" t="s">
        <v>461</v>
      </c>
      <c r="O2491" t="s">
        <v>462</v>
      </c>
      <c r="P2491" t="s">
        <v>1029</v>
      </c>
      <c r="Q2491" t="str">
        <f>IFERROR(VLOOKUP($J$2:$J$12502,Pollutant_mapping!$A$2:$B$9,2, FALSE),"")</f>
        <v>CO</v>
      </c>
    </row>
    <row r="2492" spans="1:17" hidden="1">
      <c r="A2492" t="s">
        <v>455</v>
      </c>
      <c r="B2492" t="s">
        <v>456</v>
      </c>
      <c r="C2492" t="s">
        <v>457</v>
      </c>
      <c r="D2492" t="s">
        <v>990</v>
      </c>
      <c r="E2492" t="s">
        <v>39</v>
      </c>
      <c r="F2492" t="s">
        <v>459</v>
      </c>
      <c r="G2492" t="s">
        <v>496</v>
      </c>
      <c r="H2492" t="s">
        <v>664</v>
      </c>
      <c r="I2492" t="s">
        <v>41</v>
      </c>
      <c r="J2492" t="s">
        <v>298</v>
      </c>
      <c r="K2492">
        <v>21.7</v>
      </c>
      <c r="L2492" t="s">
        <v>461</v>
      </c>
      <c r="O2492" t="s">
        <v>462</v>
      </c>
      <c r="P2492" t="s">
        <v>1029</v>
      </c>
      <c r="Q2492" t="str">
        <f>IFERROR(VLOOKUP($J$2:$J$12502,Pollutant_mapping!$A$2:$B$9,2, FALSE),"")</f>
        <v>CO</v>
      </c>
    </row>
    <row r="2493" spans="1:17" hidden="1">
      <c r="A2493" t="s">
        <v>455</v>
      </c>
      <c r="B2493" t="s">
        <v>456</v>
      </c>
      <c r="C2493" t="s">
        <v>457</v>
      </c>
      <c r="D2493" t="s">
        <v>1009</v>
      </c>
      <c r="E2493" t="s">
        <v>39</v>
      </c>
      <c r="F2493" t="s">
        <v>459</v>
      </c>
      <c r="G2493" t="s">
        <v>496</v>
      </c>
      <c r="H2493" t="s">
        <v>676</v>
      </c>
      <c r="I2493" t="s">
        <v>41</v>
      </c>
      <c r="J2493" t="s">
        <v>298</v>
      </c>
      <c r="K2493">
        <v>21.7</v>
      </c>
      <c r="L2493" t="s">
        <v>461</v>
      </c>
      <c r="O2493" t="s">
        <v>462</v>
      </c>
      <c r="P2493" t="s">
        <v>1029</v>
      </c>
      <c r="Q2493" t="str">
        <f>IFERROR(VLOOKUP($J$2:$J$12502,Pollutant_mapping!$A$2:$B$9,2, FALSE),"")</f>
        <v>CO</v>
      </c>
    </row>
    <row r="2494" spans="1:17" hidden="1">
      <c r="A2494" t="s">
        <v>491</v>
      </c>
      <c r="B2494" t="s">
        <v>492</v>
      </c>
      <c r="C2494" t="s">
        <v>493</v>
      </c>
      <c r="D2494" t="s">
        <v>1050</v>
      </c>
      <c r="E2494" t="s">
        <v>1034</v>
      </c>
      <c r="F2494" t="s">
        <v>546</v>
      </c>
      <c r="G2494" t="s">
        <v>496</v>
      </c>
      <c r="H2494" t="s">
        <v>1051</v>
      </c>
      <c r="I2494" t="s">
        <v>1036</v>
      </c>
      <c r="J2494" t="s">
        <v>1037</v>
      </c>
      <c r="K2494">
        <v>23</v>
      </c>
      <c r="L2494" t="s">
        <v>461</v>
      </c>
      <c r="O2494" t="s">
        <v>462</v>
      </c>
      <c r="Q2494" t="str">
        <f>IFERROR(VLOOKUP($J$2:$J$12502,Pollutant_mapping!$A$2:$B$9,2, FALSE),"")</f>
        <v/>
      </c>
    </row>
    <row r="2495" spans="1:17">
      <c r="A2495" t="s">
        <v>491</v>
      </c>
      <c r="B2495" t="s">
        <v>492</v>
      </c>
      <c r="C2495" t="s">
        <v>493</v>
      </c>
      <c r="D2495" t="s">
        <v>748</v>
      </c>
      <c r="E2495" t="s">
        <v>39</v>
      </c>
      <c r="F2495" t="s">
        <v>546</v>
      </c>
      <c r="G2495" t="s">
        <v>547</v>
      </c>
      <c r="H2495" t="s">
        <v>749</v>
      </c>
      <c r="I2495" t="s">
        <v>41</v>
      </c>
      <c r="J2495" t="s">
        <v>298</v>
      </c>
      <c r="K2495">
        <v>24.3</v>
      </c>
      <c r="L2495" t="s">
        <v>461</v>
      </c>
      <c r="O2495" t="s">
        <v>462</v>
      </c>
      <c r="Q2495" t="str">
        <f>IFERROR(VLOOKUP($J$2:$J$12502,Pollutant_mapping!$A$2:$B$9,2, FALSE),"")</f>
        <v>CO</v>
      </c>
    </row>
    <row r="2496" spans="1:17" hidden="1">
      <c r="A2496" t="s">
        <v>491</v>
      </c>
      <c r="B2496" t="s">
        <v>492</v>
      </c>
      <c r="C2496" t="s">
        <v>493</v>
      </c>
      <c r="D2496" t="s">
        <v>1052</v>
      </c>
      <c r="E2496" t="s">
        <v>1034</v>
      </c>
      <c r="F2496" t="s">
        <v>546</v>
      </c>
      <c r="G2496" t="s">
        <v>496</v>
      </c>
      <c r="H2496" t="s">
        <v>1053</v>
      </c>
      <c r="I2496" t="s">
        <v>1036</v>
      </c>
      <c r="J2496" t="s">
        <v>1037</v>
      </c>
      <c r="K2496">
        <v>25</v>
      </c>
      <c r="L2496" t="s">
        <v>461</v>
      </c>
      <c r="O2496" t="s">
        <v>462</v>
      </c>
      <c r="Q2496" t="str">
        <f>IFERROR(VLOOKUP($J$2:$J$12502,Pollutant_mapping!$A$2:$B$9,2, FALSE),"")</f>
        <v/>
      </c>
    </row>
    <row r="2497" spans="1:17" hidden="1">
      <c r="A2497" t="s">
        <v>491</v>
      </c>
      <c r="B2497" t="s">
        <v>492</v>
      </c>
      <c r="C2497" t="s">
        <v>493</v>
      </c>
      <c r="D2497" t="s">
        <v>1054</v>
      </c>
      <c r="E2497" t="s">
        <v>1034</v>
      </c>
      <c r="F2497" t="s">
        <v>546</v>
      </c>
      <c r="G2497" t="s">
        <v>496</v>
      </c>
      <c r="H2497" t="s">
        <v>1055</v>
      </c>
      <c r="I2497" t="s">
        <v>1036</v>
      </c>
      <c r="J2497" t="s">
        <v>1037</v>
      </c>
      <c r="K2497">
        <v>25</v>
      </c>
      <c r="L2497" t="s">
        <v>461</v>
      </c>
      <c r="O2497" t="s">
        <v>462</v>
      </c>
      <c r="Q2497" t="str">
        <f>IFERROR(VLOOKUP($J$2:$J$12502,Pollutant_mapping!$A$2:$B$9,2, FALSE),"")</f>
        <v/>
      </c>
    </row>
    <row r="2498" spans="1:17" hidden="1">
      <c r="A2498" t="s">
        <v>491</v>
      </c>
      <c r="B2498" t="s">
        <v>492</v>
      </c>
      <c r="C2498" t="s">
        <v>493</v>
      </c>
      <c r="D2498" t="s">
        <v>1056</v>
      </c>
      <c r="E2498" t="s">
        <v>1034</v>
      </c>
      <c r="F2498" t="s">
        <v>546</v>
      </c>
      <c r="G2498" t="s">
        <v>496</v>
      </c>
      <c r="H2498" t="s">
        <v>1057</v>
      </c>
      <c r="I2498" t="s">
        <v>1036</v>
      </c>
      <c r="J2498" t="s">
        <v>1037</v>
      </c>
      <c r="K2498">
        <v>25</v>
      </c>
      <c r="L2498" t="s">
        <v>461</v>
      </c>
      <c r="O2498" t="s">
        <v>462</v>
      </c>
      <c r="Q2498" t="str">
        <f>IFERROR(VLOOKUP($J$2:$J$12502,Pollutant_mapping!$A$2:$B$9,2, FALSE),"")</f>
        <v/>
      </c>
    </row>
    <row r="2499" spans="1:17" hidden="1">
      <c r="A2499" t="s">
        <v>471</v>
      </c>
      <c r="C2499" t="s">
        <v>472</v>
      </c>
      <c r="D2499" t="s">
        <v>858</v>
      </c>
      <c r="E2499" t="s">
        <v>39</v>
      </c>
      <c r="F2499" t="s">
        <v>474</v>
      </c>
      <c r="G2499" t="s">
        <v>496</v>
      </c>
      <c r="H2499" t="s">
        <v>647</v>
      </c>
      <c r="I2499" t="s">
        <v>41</v>
      </c>
      <c r="J2499" t="s">
        <v>298</v>
      </c>
      <c r="K2499">
        <v>25.5</v>
      </c>
      <c r="L2499" t="s">
        <v>461</v>
      </c>
      <c r="O2499" t="s">
        <v>462</v>
      </c>
      <c r="Q2499" t="str">
        <f>IFERROR(VLOOKUP($J$2:$J$12502,Pollutant_mapping!$A$2:$B$9,2, FALSE),"")</f>
        <v>CO</v>
      </c>
    </row>
    <row r="2500" spans="1:17">
      <c r="A2500" t="s">
        <v>491</v>
      </c>
      <c r="B2500" t="s">
        <v>492</v>
      </c>
      <c r="C2500" t="s">
        <v>493</v>
      </c>
      <c r="D2500" t="s">
        <v>760</v>
      </c>
      <c r="E2500" t="s">
        <v>39</v>
      </c>
      <c r="F2500" t="s">
        <v>546</v>
      </c>
      <c r="G2500" t="s">
        <v>547</v>
      </c>
      <c r="H2500" t="s">
        <v>540</v>
      </c>
      <c r="I2500" t="s">
        <v>41</v>
      </c>
      <c r="J2500" t="s">
        <v>298</v>
      </c>
      <c r="K2500">
        <v>25.7</v>
      </c>
      <c r="L2500" t="s">
        <v>461</v>
      </c>
      <c r="O2500" t="s">
        <v>462</v>
      </c>
      <c r="Q2500" t="str">
        <f>IFERROR(VLOOKUP($J$2:$J$12502,Pollutant_mapping!$A$2:$B$9,2, FALSE),"")</f>
        <v>CO</v>
      </c>
    </row>
    <row r="2501" spans="1:17" hidden="1">
      <c r="A2501" t="s">
        <v>491</v>
      </c>
      <c r="B2501" t="s">
        <v>492</v>
      </c>
      <c r="C2501" t="s">
        <v>493</v>
      </c>
      <c r="D2501" t="s">
        <v>1058</v>
      </c>
      <c r="E2501" t="s">
        <v>1034</v>
      </c>
      <c r="F2501" t="s">
        <v>546</v>
      </c>
      <c r="G2501" t="s">
        <v>475</v>
      </c>
      <c r="H2501" t="s">
        <v>1059</v>
      </c>
      <c r="I2501" t="s">
        <v>1036</v>
      </c>
      <c r="J2501" t="s">
        <v>1037</v>
      </c>
      <c r="K2501">
        <v>27</v>
      </c>
      <c r="L2501" t="s">
        <v>461</v>
      </c>
      <c r="O2501" t="s">
        <v>462</v>
      </c>
      <c r="Q2501" t="str">
        <f>IFERROR(VLOOKUP($J$2:$J$12502,Pollutant_mapping!$A$2:$B$9,2, FALSE),"")</f>
        <v/>
      </c>
    </row>
    <row r="2502" spans="1:17" hidden="1">
      <c r="A2502" t="s">
        <v>491</v>
      </c>
      <c r="B2502" t="s">
        <v>492</v>
      </c>
      <c r="C2502" t="s">
        <v>493</v>
      </c>
      <c r="D2502" t="s">
        <v>1060</v>
      </c>
      <c r="E2502" t="s">
        <v>1034</v>
      </c>
      <c r="F2502" t="s">
        <v>546</v>
      </c>
      <c r="G2502" t="s">
        <v>475</v>
      </c>
      <c r="H2502" t="s">
        <v>1061</v>
      </c>
      <c r="I2502" t="s">
        <v>1036</v>
      </c>
      <c r="J2502" t="s">
        <v>1037</v>
      </c>
      <c r="K2502">
        <v>27</v>
      </c>
      <c r="L2502" t="s">
        <v>461</v>
      </c>
      <c r="O2502" t="s">
        <v>462</v>
      </c>
      <c r="Q2502" t="str">
        <f>IFERROR(VLOOKUP($J$2:$J$12502,Pollutant_mapping!$A$2:$B$9,2, FALSE),"")</f>
        <v/>
      </c>
    </row>
    <row r="2503" spans="1:17" hidden="1">
      <c r="A2503" t="s">
        <v>455</v>
      </c>
      <c r="B2503" t="s">
        <v>456</v>
      </c>
      <c r="C2503" t="s">
        <v>457</v>
      </c>
      <c r="D2503" t="s">
        <v>976</v>
      </c>
      <c r="E2503" t="s">
        <v>39</v>
      </c>
      <c r="F2503" t="s">
        <v>459</v>
      </c>
      <c r="G2503" t="s">
        <v>496</v>
      </c>
      <c r="H2503" t="s">
        <v>652</v>
      </c>
      <c r="I2503" t="s">
        <v>41</v>
      </c>
      <c r="J2503" t="s">
        <v>298</v>
      </c>
      <c r="K2503">
        <v>29.6</v>
      </c>
      <c r="L2503" t="s">
        <v>461</v>
      </c>
      <c r="O2503" t="s">
        <v>462</v>
      </c>
      <c r="P2503" t="s">
        <v>1029</v>
      </c>
      <c r="Q2503" t="str">
        <f>IFERROR(VLOOKUP($J$2:$J$12502,Pollutant_mapping!$A$2:$B$9,2, FALSE),"")</f>
        <v>CO</v>
      </c>
    </row>
    <row r="2504" spans="1:17" hidden="1">
      <c r="A2504" t="s">
        <v>455</v>
      </c>
      <c r="B2504" t="s">
        <v>456</v>
      </c>
      <c r="C2504" t="s">
        <v>457</v>
      </c>
      <c r="D2504" t="s">
        <v>989</v>
      </c>
      <c r="E2504" t="s">
        <v>39</v>
      </c>
      <c r="F2504" t="s">
        <v>459</v>
      </c>
      <c r="G2504" t="s">
        <v>496</v>
      </c>
      <c r="H2504" t="s">
        <v>662</v>
      </c>
      <c r="I2504" t="s">
        <v>41</v>
      </c>
      <c r="J2504" t="s">
        <v>298</v>
      </c>
      <c r="K2504">
        <v>29.6</v>
      </c>
      <c r="L2504" t="s">
        <v>461</v>
      </c>
      <c r="O2504" t="s">
        <v>462</v>
      </c>
      <c r="P2504" t="s">
        <v>1029</v>
      </c>
      <c r="Q2504" t="str">
        <f>IFERROR(VLOOKUP($J$2:$J$12502,Pollutant_mapping!$A$2:$B$9,2, FALSE),"")</f>
        <v>CO</v>
      </c>
    </row>
    <row r="2505" spans="1:17" hidden="1">
      <c r="A2505" t="s">
        <v>455</v>
      </c>
      <c r="B2505" t="s">
        <v>456</v>
      </c>
      <c r="C2505" t="s">
        <v>457</v>
      </c>
      <c r="D2505" t="s">
        <v>1008</v>
      </c>
      <c r="E2505" t="s">
        <v>39</v>
      </c>
      <c r="F2505" t="s">
        <v>459</v>
      </c>
      <c r="G2505" t="s">
        <v>496</v>
      </c>
      <c r="H2505" t="s">
        <v>674</v>
      </c>
      <c r="I2505" t="s">
        <v>41</v>
      </c>
      <c r="J2505" t="s">
        <v>298</v>
      </c>
      <c r="K2505">
        <v>29.6</v>
      </c>
      <c r="L2505" t="s">
        <v>461</v>
      </c>
      <c r="O2505" t="s">
        <v>462</v>
      </c>
      <c r="P2505" t="s">
        <v>1029</v>
      </c>
      <c r="Q2505" t="str">
        <f>IFERROR(VLOOKUP($J$2:$J$12502,Pollutant_mapping!$A$2:$B$9,2, FALSE),"")</f>
        <v>CO</v>
      </c>
    </row>
    <row r="2506" spans="1:17" hidden="1">
      <c r="A2506" t="s">
        <v>491</v>
      </c>
      <c r="B2506" t="s">
        <v>492</v>
      </c>
      <c r="C2506" t="s">
        <v>493</v>
      </c>
      <c r="D2506" t="s">
        <v>1062</v>
      </c>
      <c r="E2506" t="s">
        <v>1034</v>
      </c>
      <c r="F2506" t="s">
        <v>546</v>
      </c>
      <c r="G2506" t="s">
        <v>475</v>
      </c>
      <c r="H2506" t="s">
        <v>1063</v>
      </c>
      <c r="I2506" t="s">
        <v>1036</v>
      </c>
      <c r="J2506" t="s">
        <v>1037</v>
      </c>
      <c r="K2506">
        <v>30</v>
      </c>
      <c r="L2506" t="s">
        <v>461</v>
      </c>
      <c r="O2506" t="s">
        <v>462</v>
      </c>
      <c r="Q2506" t="str">
        <f>IFERROR(VLOOKUP($J$2:$J$12502,Pollutant_mapping!$A$2:$B$9,2, FALSE),"")</f>
        <v/>
      </c>
    </row>
    <row r="2507" spans="1:17" hidden="1">
      <c r="A2507" t="s">
        <v>491</v>
      </c>
      <c r="B2507" t="s">
        <v>492</v>
      </c>
      <c r="C2507" t="s">
        <v>493</v>
      </c>
      <c r="D2507" t="s">
        <v>1064</v>
      </c>
      <c r="E2507" t="s">
        <v>1034</v>
      </c>
      <c r="F2507" t="s">
        <v>546</v>
      </c>
      <c r="G2507" t="s">
        <v>475</v>
      </c>
      <c r="H2507" t="s">
        <v>1065</v>
      </c>
      <c r="I2507" t="s">
        <v>1036</v>
      </c>
      <c r="J2507" t="s">
        <v>1037</v>
      </c>
      <c r="K2507">
        <v>30</v>
      </c>
      <c r="L2507" t="s">
        <v>461</v>
      </c>
      <c r="O2507" t="s">
        <v>462</v>
      </c>
      <c r="Q2507" t="str">
        <f>IFERROR(VLOOKUP($J$2:$J$12502,Pollutant_mapping!$A$2:$B$9,2, FALSE),"")</f>
        <v/>
      </c>
    </row>
    <row r="2508" spans="1:17" hidden="1">
      <c r="A2508" t="s">
        <v>491</v>
      </c>
      <c r="B2508" t="s">
        <v>492</v>
      </c>
      <c r="C2508" t="s">
        <v>493</v>
      </c>
      <c r="D2508" t="s">
        <v>1066</v>
      </c>
      <c r="E2508" t="s">
        <v>1034</v>
      </c>
      <c r="F2508" t="s">
        <v>546</v>
      </c>
      <c r="G2508" t="s">
        <v>475</v>
      </c>
      <c r="H2508" t="s">
        <v>1067</v>
      </c>
      <c r="I2508" t="s">
        <v>1036</v>
      </c>
      <c r="J2508" t="s">
        <v>1037</v>
      </c>
      <c r="K2508">
        <v>30</v>
      </c>
      <c r="L2508" t="s">
        <v>461</v>
      </c>
      <c r="O2508" t="s">
        <v>462</v>
      </c>
      <c r="Q2508" t="str">
        <f>IFERROR(VLOOKUP($J$2:$J$12502,Pollutant_mapping!$A$2:$B$9,2, FALSE),"")</f>
        <v/>
      </c>
    </row>
    <row r="2509" spans="1:17" hidden="1">
      <c r="A2509" t="s">
        <v>491</v>
      </c>
      <c r="B2509" t="s">
        <v>492</v>
      </c>
      <c r="C2509" t="s">
        <v>493</v>
      </c>
      <c r="D2509" t="s">
        <v>1068</v>
      </c>
      <c r="E2509" t="s">
        <v>1034</v>
      </c>
      <c r="F2509" t="s">
        <v>546</v>
      </c>
      <c r="G2509" t="s">
        <v>496</v>
      </c>
      <c r="H2509" t="s">
        <v>1069</v>
      </c>
      <c r="I2509" t="s">
        <v>1036</v>
      </c>
      <c r="J2509" t="s">
        <v>1037</v>
      </c>
      <c r="K2509">
        <v>32</v>
      </c>
      <c r="L2509" t="s">
        <v>461</v>
      </c>
      <c r="O2509" t="s">
        <v>462</v>
      </c>
      <c r="Q2509" t="str">
        <f>IFERROR(VLOOKUP($J$2:$J$12502,Pollutant_mapping!$A$2:$B$9,2, FALSE),"")</f>
        <v/>
      </c>
    </row>
    <row r="2510" spans="1:17">
      <c r="A2510" t="s">
        <v>491</v>
      </c>
      <c r="B2510" t="s">
        <v>492</v>
      </c>
      <c r="C2510" t="s">
        <v>493</v>
      </c>
      <c r="D2510" t="s">
        <v>747</v>
      </c>
      <c r="E2510" t="s">
        <v>39</v>
      </c>
      <c r="F2510" t="s">
        <v>546</v>
      </c>
      <c r="G2510" t="s">
        <v>547</v>
      </c>
      <c r="H2510" t="s">
        <v>511</v>
      </c>
      <c r="I2510" t="s">
        <v>41</v>
      </c>
      <c r="J2510" t="s">
        <v>298</v>
      </c>
      <c r="K2510">
        <v>32.799999999999997</v>
      </c>
      <c r="L2510" t="s">
        <v>461</v>
      </c>
      <c r="O2510" t="s">
        <v>462</v>
      </c>
      <c r="Q2510" t="str">
        <f>IFERROR(VLOOKUP($J$2:$J$12502,Pollutant_mapping!$A$2:$B$9,2, FALSE),"")</f>
        <v>CO</v>
      </c>
    </row>
    <row r="2511" spans="1:17" hidden="1">
      <c r="A2511" t="s">
        <v>491</v>
      </c>
      <c r="B2511" t="s">
        <v>492</v>
      </c>
      <c r="C2511" t="s">
        <v>493</v>
      </c>
      <c r="D2511" t="s">
        <v>1070</v>
      </c>
      <c r="E2511" t="s">
        <v>1034</v>
      </c>
      <c r="F2511" t="s">
        <v>546</v>
      </c>
      <c r="G2511" t="s">
        <v>496</v>
      </c>
      <c r="H2511" t="s">
        <v>1071</v>
      </c>
      <c r="I2511" t="s">
        <v>1036</v>
      </c>
      <c r="J2511" t="s">
        <v>1037</v>
      </c>
      <c r="K2511">
        <v>33</v>
      </c>
      <c r="L2511" t="s">
        <v>461</v>
      </c>
      <c r="O2511" t="s">
        <v>462</v>
      </c>
      <c r="Q2511" t="str">
        <f>IFERROR(VLOOKUP($J$2:$J$12502,Pollutant_mapping!$A$2:$B$9,2, FALSE),"")</f>
        <v/>
      </c>
    </row>
    <row r="2512" spans="1:17">
      <c r="A2512" t="s">
        <v>491</v>
      </c>
      <c r="B2512" t="s">
        <v>492</v>
      </c>
      <c r="C2512" t="s">
        <v>493</v>
      </c>
      <c r="D2512" t="s">
        <v>851</v>
      </c>
      <c r="E2512" t="s">
        <v>39</v>
      </c>
      <c r="F2512" t="s">
        <v>546</v>
      </c>
      <c r="G2512" t="s">
        <v>547</v>
      </c>
      <c r="H2512" t="s">
        <v>548</v>
      </c>
      <c r="I2512" t="s">
        <v>41</v>
      </c>
      <c r="J2512" t="s">
        <v>298</v>
      </c>
      <c r="K2512">
        <v>33.54</v>
      </c>
      <c r="L2512" t="s">
        <v>461</v>
      </c>
      <c r="O2512" t="s">
        <v>462</v>
      </c>
      <c r="Q2512" t="str">
        <f>IFERROR(VLOOKUP($J$2:$J$12502,Pollutant_mapping!$A$2:$B$9,2, FALSE),"")</f>
        <v>CO</v>
      </c>
    </row>
    <row r="2513" spans="1:17" hidden="1">
      <c r="A2513" t="s">
        <v>455</v>
      </c>
      <c r="B2513" t="s">
        <v>456</v>
      </c>
      <c r="C2513" t="s">
        <v>457</v>
      </c>
      <c r="D2513" t="s">
        <v>1072</v>
      </c>
      <c r="E2513" t="s">
        <v>1034</v>
      </c>
      <c r="F2513" t="s">
        <v>1073</v>
      </c>
      <c r="G2513" t="s">
        <v>496</v>
      </c>
      <c r="H2513" t="s">
        <v>1074</v>
      </c>
      <c r="I2513" t="s">
        <v>1036</v>
      </c>
      <c r="J2513" t="s">
        <v>1037</v>
      </c>
      <c r="K2513">
        <v>34</v>
      </c>
      <c r="L2513" t="s">
        <v>461</v>
      </c>
      <c r="O2513" t="s">
        <v>462</v>
      </c>
      <c r="Q2513" t="str">
        <f>IFERROR(VLOOKUP($J$2:$J$12502,Pollutant_mapping!$A$2:$B$9,2, FALSE),"")</f>
        <v/>
      </c>
    </row>
    <row r="2514" spans="1:17" hidden="1">
      <c r="A2514" t="s">
        <v>455</v>
      </c>
      <c r="B2514" t="s">
        <v>456</v>
      </c>
      <c r="C2514" t="s">
        <v>457</v>
      </c>
      <c r="D2514" t="s">
        <v>1075</v>
      </c>
      <c r="E2514" t="s">
        <v>1034</v>
      </c>
      <c r="F2514" t="s">
        <v>1073</v>
      </c>
      <c r="G2514" t="s">
        <v>496</v>
      </c>
      <c r="H2514" t="s">
        <v>1076</v>
      </c>
      <c r="I2514" t="s">
        <v>1036</v>
      </c>
      <c r="J2514" t="s">
        <v>1037</v>
      </c>
      <c r="K2514">
        <v>34</v>
      </c>
      <c r="L2514" t="s">
        <v>461</v>
      </c>
      <c r="O2514" t="s">
        <v>462</v>
      </c>
      <c r="Q2514" t="str">
        <f>IFERROR(VLOOKUP($J$2:$J$12502,Pollutant_mapping!$A$2:$B$9,2, FALSE),"")</f>
        <v/>
      </c>
    </row>
    <row r="2515" spans="1:17" hidden="1">
      <c r="A2515" t="s">
        <v>455</v>
      </c>
      <c r="B2515" t="s">
        <v>456</v>
      </c>
      <c r="C2515" t="s">
        <v>457</v>
      </c>
      <c r="D2515" t="s">
        <v>1077</v>
      </c>
      <c r="E2515" t="s">
        <v>1034</v>
      </c>
      <c r="F2515" t="s">
        <v>1073</v>
      </c>
      <c r="G2515" t="s">
        <v>496</v>
      </c>
      <c r="H2515" t="s">
        <v>1078</v>
      </c>
      <c r="I2515" t="s">
        <v>1036</v>
      </c>
      <c r="J2515" t="s">
        <v>1037</v>
      </c>
      <c r="K2515">
        <v>34</v>
      </c>
      <c r="L2515" t="s">
        <v>461</v>
      </c>
      <c r="O2515" t="s">
        <v>462</v>
      </c>
      <c r="Q2515" t="str">
        <f>IFERROR(VLOOKUP($J$2:$J$12502,Pollutant_mapping!$A$2:$B$9,2, FALSE),"")</f>
        <v/>
      </c>
    </row>
    <row r="2516" spans="1:17" hidden="1">
      <c r="A2516" t="s">
        <v>491</v>
      </c>
      <c r="B2516" t="s">
        <v>492</v>
      </c>
      <c r="C2516" t="s">
        <v>493</v>
      </c>
      <c r="D2516" t="s">
        <v>1079</v>
      </c>
      <c r="E2516" t="s">
        <v>1034</v>
      </c>
      <c r="F2516" t="s">
        <v>546</v>
      </c>
      <c r="G2516" t="s">
        <v>475</v>
      </c>
      <c r="H2516" t="s">
        <v>1080</v>
      </c>
      <c r="I2516" t="s">
        <v>1036</v>
      </c>
      <c r="J2516" t="s">
        <v>1037</v>
      </c>
      <c r="K2516">
        <v>34</v>
      </c>
      <c r="L2516" t="s">
        <v>461</v>
      </c>
      <c r="O2516" t="s">
        <v>462</v>
      </c>
      <c r="Q2516" t="str">
        <f>IFERROR(VLOOKUP($J$2:$J$12502,Pollutant_mapping!$A$2:$B$9,2, FALSE),"")</f>
        <v/>
      </c>
    </row>
    <row r="2517" spans="1:17" hidden="1">
      <c r="A2517" t="s">
        <v>491</v>
      </c>
      <c r="B2517" t="s">
        <v>492</v>
      </c>
      <c r="C2517" t="s">
        <v>493</v>
      </c>
      <c r="D2517" t="s">
        <v>1081</v>
      </c>
      <c r="E2517" t="s">
        <v>1034</v>
      </c>
      <c r="F2517" t="s">
        <v>546</v>
      </c>
      <c r="G2517" t="s">
        <v>496</v>
      </c>
      <c r="H2517" t="s">
        <v>1082</v>
      </c>
      <c r="I2517" t="s">
        <v>1036</v>
      </c>
      <c r="J2517" t="s">
        <v>1037</v>
      </c>
      <c r="K2517">
        <v>36</v>
      </c>
      <c r="L2517" t="s">
        <v>461</v>
      </c>
      <c r="O2517" t="s">
        <v>462</v>
      </c>
      <c r="Q2517" t="str">
        <f>IFERROR(VLOOKUP($J$2:$J$12502,Pollutant_mapping!$A$2:$B$9,2, FALSE),"")</f>
        <v/>
      </c>
    </row>
    <row r="2518" spans="1:17" hidden="1">
      <c r="A2518" t="s">
        <v>491</v>
      </c>
      <c r="B2518" t="s">
        <v>492</v>
      </c>
      <c r="C2518" t="s">
        <v>493</v>
      </c>
      <c r="D2518" t="s">
        <v>1083</v>
      </c>
      <c r="E2518" t="s">
        <v>1034</v>
      </c>
      <c r="F2518" t="s">
        <v>546</v>
      </c>
      <c r="G2518" t="s">
        <v>496</v>
      </c>
      <c r="H2518" t="s">
        <v>1084</v>
      </c>
      <c r="I2518" t="s">
        <v>1036</v>
      </c>
      <c r="J2518" t="s">
        <v>1037</v>
      </c>
      <c r="K2518">
        <v>36</v>
      </c>
      <c r="L2518" t="s">
        <v>461</v>
      </c>
      <c r="O2518" t="s">
        <v>462</v>
      </c>
      <c r="Q2518" t="str">
        <f>IFERROR(VLOOKUP($J$2:$J$12502,Pollutant_mapping!$A$2:$B$9,2, FALSE),"")</f>
        <v/>
      </c>
    </row>
    <row r="2519" spans="1:17" hidden="1">
      <c r="A2519" t="s">
        <v>491</v>
      </c>
      <c r="B2519" t="s">
        <v>492</v>
      </c>
      <c r="C2519" t="s">
        <v>493</v>
      </c>
      <c r="D2519" t="s">
        <v>1085</v>
      </c>
      <c r="E2519" t="s">
        <v>1034</v>
      </c>
      <c r="F2519" t="s">
        <v>546</v>
      </c>
      <c r="G2519" t="s">
        <v>496</v>
      </c>
      <c r="H2519" t="s">
        <v>1086</v>
      </c>
      <c r="I2519" t="s">
        <v>1036</v>
      </c>
      <c r="J2519" t="s">
        <v>1037</v>
      </c>
      <c r="K2519">
        <v>37</v>
      </c>
      <c r="L2519" t="s">
        <v>461</v>
      </c>
      <c r="O2519" t="s">
        <v>462</v>
      </c>
      <c r="Q2519" t="str">
        <f>IFERROR(VLOOKUP($J$2:$J$12502,Pollutant_mapping!$A$2:$B$9,2, FALSE),"")</f>
        <v/>
      </c>
    </row>
    <row r="2520" spans="1:17" hidden="1">
      <c r="A2520" t="s">
        <v>455</v>
      </c>
      <c r="B2520" t="s">
        <v>456</v>
      </c>
      <c r="C2520" t="s">
        <v>457</v>
      </c>
      <c r="D2520" t="s">
        <v>988</v>
      </c>
      <c r="E2520" t="s">
        <v>39</v>
      </c>
      <c r="F2520" t="s">
        <v>459</v>
      </c>
      <c r="G2520" t="s">
        <v>496</v>
      </c>
      <c r="H2520" t="s">
        <v>660</v>
      </c>
      <c r="I2520" t="s">
        <v>41</v>
      </c>
      <c r="J2520" t="s">
        <v>298</v>
      </c>
      <c r="K2520">
        <v>37.299999999999997</v>
      </c>
      <c r="L2520" t="s">
        <v>461</v>
      </c>
      <c r="O2520" t="s">
        <v>462</v>
      </c>
      <c r="P2520" t="s">
        <v>1029</v>
      </c>
      <c r="Q2520" t="str">
        <f>IFERROR(VLOOKUP($J$2:$J$12502,Pollutant_mapping!$A$2:$B$9,2, FALSE),"")</f>
        <v>CO</v>
      </c>
    </row>
    <row r="2521" spans="1:17" hidden="1">
      <c r="A2521" t="s">
        <v>455</v>
      </c>
      <c r="B2521" t="s">
        <v>456</v>
      </c>
      <c r="C2521" t="s">
        <v>457</v>
      </c>
      <c r="D2521" t="s">
        <v>1002</v>
      </c>
      <c r="E2521" t="s">
        <v>39</v>
      </c>
      <c r="F2521" t="s">
        <v>459</v>
      </c>
      <c r="G2521" t="s">
        <v>496</v>
      </c>
      <c r="H2521" t="s">
        <v>672</v>
      </c>
      <c r="I2521" t="s">
        <v>41</v>
      </c>
      <c r="J2521" t="s">
        <v>298</v>
      </c>
      <c r="K2521">
        <v>37.299999999999997</v>
      </c>
      <c r="L2521" t="s">
        <v>461</v>
      </c>
      <c r="O2521" t="s">
        <v>462</v>
      </c>
      <c r="P2521" t="s">
        <v>1029</v>
      </c>
      <c r="Q2521" t="str">
        <f>IFERROR(VLOOKUP($J$2:$J$12502,Pollutant_mapping!$A$2:$B$9,2, FALSE),"")</f>
        <v>CO</v>
      </c>
    </row>
    <row r="2522" spans="1:17" hidden="1">
      <c r="A2522" t="s">
        <v>455</v>
      </c>
      <c r="B2522" t="s">
        <v>456</v>
      </c>
      <c r="C2522" t="s">
        <v>457</v>
      </c>
      <c r="D2522" t="s">
        <v>1021</v>
      </c>
      <c r="E2522" t="s">
        <v>39</v>
      </c>
      <c r="F2522" t="s">
        <v>459</v>
      </c>
      <c r="G2522" t="s">
        <v>496</v>
      </c>
      <c r="H2522" t="s">
        <v>684</v>
      </c>
      <c r="I2522" t="s">
        <v>41</v>
      </c>
      <c r="J2522" t="s">
        <v>298</v>
      </c>
      <c r="K2522">
        <v>37.299999999999997</v>
      </c>
      <c r="L2522" t="s">
        <v>461</v>
      </c>
      <c r="O2522" t="s">
        <v>462</v>
      </c>
      <c r="P2522" t="s">
        <v>1029</v>
      </c>
      <c r="Q2522" t="str">
        <f>IFERROR(VLOOKUP($J$2:$J$12502,Pollutant_mapping!$A$2:$B$9,2, FALSE),"")</f>
        <v>CO</v>
      </c>
    </row>
    <row r="2523" spans="1:17" hidden="1">
      <c r="A2523" t="s">
        <v>455</v>
      </c>
      <c r="B2523" t="s">
        <v>456</v>
      </c>
      <c r="C2523" t="s">
        <v>457</v>
      </c>
      <c r="D2523" t="s">
        <v>1087</v>
      </c>
      <c r="E2523" t="s">
        <v>1034</v>
      </c>
      <c r="F2523" t="s">
        <v>1073</v>
      </c>
      <c r="G2523" t="s">
        <v>475</v>
      </c>
      <c r="H2523" t="s">
        <v>1088</v>
      </c>
      <c r="I2523" t="s">
        <v>1036</v>
      </c>
      <c r="J2523" t="s">
        <v>1037</v>
      </c>
      <c r="K2523">
        <v>38</v>
      </c>
      <c r="L2523" t="s">
        <v>461</v>
      </c>
      <c r="O2523" t="s">
        <v>462</v>
      </c>
      <c r="Q2523" t="str">
        <f>IFERROR(VLOOKUP($J$2:$J$12502,Pollutant_mapping!$A$2:$B$9,2, FALSE),"")</f>
        <v/>
      </c>
    </row>
    <row r="2524" spans="1:17" hidden="1">
      <c r="A2524" t="s">
        <v>491</v>
      </c>
      <c r="B2524" t="s">
        <v>492</v>
      </c>
      <c r="C2524" t="s">
        <v>493</v>
      </c>
      <c r="D2524" t="s">
        <v>1089</v>
      </c>
      <c r="E2524" t="s">
        <v>1034</v>
      </c>
      <c r="F2524" t="s">
        <v>546</v>
      </c>
      <c r="G2524" t="s">
        <v>547</v>
      </c>
      <c r="H2524" t="s">
        <v>556</v>
      </c>
      <c r="I2524" t="s">
        <v>1036</v>
      </c>
      <c r="J2524" t="s">
        <v>1037</v>
      </c>
      <c r="K2524">
        <v>40</v>
      </c>
      <c r="L2524" t="s">
        <v>461</v>
      </c>
      <c r="O2524" t="s">
        <v>462</v>
      </c>
      <c r="Q2524" t="str">
        <f>IFERROR(VLOOKUP($J$2:$J$12502,Pollutant_mapping!$A$2:$B$9,2, FALSE),"")</f>
        <v/>
      </c>
    </row>
    <row r="2525" spans="1:17" hidden="1">
      <c r="A2525" t="s">
        <v>491</v>
      </c>
      <c r="B2525" t="s">
        <v>492</v>
      </c>
      <c r="C2525" t="s">
        <v>493</v>
      </c>
      <c r="D2525" t="s">
        <v>1090</v>
      </c>
      <c r="E2525" t="s">
        <v>1034</v>
      </c>
      <c r="F2525" t="s">
        <v>546</v>
      </c>
      <c r="G2525" t="s">
        <v>547</v>
      </c>
      <c r="H2525" t="s">
        <v>558</v>
      </c>
      <c r="I2525" t="s">
        <v>1036</v>
      </c>
      <c r="J2525" t="s">
        <v>1037</v>
      </c>
      <c r="K2525">
        <v>40</v>
      </c>
      <c r="L2525" t="s">
        <v>461</v>
      </c>
      <c r="O2525" t="s">
        <v>462</v>
      </c>
      <c r="Q2525" t="str">
        <f>IFERROR(VLOOKUP($J$2:$J$12502,Pollutant_mapping!$A$2:$B$9,2, FALSE),"")</f>
        <v/>
      </c>
    </row>
    <row r="2526" spans="1:17" hidden="1">
      <c r="A2526" t="s">
        <v>491</v>
      </c>
      <c r="B2526" t="s">
        <v>492</v>
      </c>
      <c r="C2526" t="s">
        <v>493</v>
      </c>
      <c r="D2526" t="s">
        <v>1091</v>
      </c>
      <c r="E2526" t="s">
        <v>1034</v>
      </c>
      <c r="F2526" t="s">
        <v>546</v>
      </c>
      <c r="G2526" t="s">
        <v>547</v>
      </c>
      <c r="H2526" t="s">
        <v>550</v>
      </c>
      <c r="I2526" t="s">
        <v>1036</v>
      </c>
      <c r="J2526" t="s">
        <v>1037</v>
      </c>
      <c r="K2526">
        <v>41</v>
      </c>
      <c r="L2526" t="s">
        <v>461</v>
      </c>
      <c r="O2526" t="s">
        <v>462</v>
      </c>
      <c r="Q2526" t="str">
        <f>IFERROR(VLOOKUP($J$2:$J$12502,Pollutant_mapping!$A$2:$B$9,2, FALSE),"")</f>
        <v/>
      </c>
    </row>
    <row r="2527" spans="1:17" hidden="1">
      <c r="A2527" t="s">
        <v>491</v>
      </c>
      <c r="B2527" t="s">
        <v>492</v>
      </c>
      <c r="C2527" t="s">
        <v>493</v>
      </c>
      <c r="D2527" t="s">
        <v>1092</v>
      </c>
      <c r="E2527" t="s">
        <v>1034</v>
      </c>
      <c r="F2527" t="s">
        <v>546</v>
      </c>
      <c r="G2527" t="s">
        <v>547</v>
      </c>
      <c r="H2527" t="s">
        <v>552</v>
      </c>
      <c r="I2527" t="s">
        <v>1036</v>
      </c>
      <c r="J2527" t="s">
        <v>1037</v>
      </c>
      <c r="K2527">
        <v>41</v>
      </c>
      <c r="L2527" t="s">
        <v>461</v>
      </c>
      <c r="O2527" t="s">
        <v>462</v>
      </c>
      <c r="Q2527" t="str">
        <f>IFERROR(VLOOKUP($J$2:$J$12502,Pollutant_mapping!$A$2:$B$9,2, FALSE),"")</f>
        <v/>
      </c>
    </row>
    <row r="2528" spans="1:17" hidden="1">
      <c r="A2528" t="s">
        <v>491</v>
      </c>
      <c r="B2528" t="s">
        <v>492</v>
      </c>
      <c r="C2528" t="s">
        <v>493</v>
      </c>
      <c r="D2528" t="s">
        <v>1093</v>
      </c>
      <c r="E2528" t="s">
        <v>1034</v>
      </c>
      <c r="F2528" t="s">
        <v>546</v>
      </c>
      <c r="G2528" t="s">
        <v>547</v>
      </c>
      <c r="H2528" t="s">
        <v>554</v>
      </c>
      <c r="I2528" t="s">
        <v>1036</v>
      </c>
      <c r="J2528" t="s">
        <v>1037</v>
      </c>
      <c r="K2528">
        <v>41</v>
      </c>
      <c r="L2528" t="s">
        <v>461</v>
      </c>
      <c r="O2528" t="s">
        <v>462</v>
      </c>
      <c r="Q2528" t="str">
        <f>IFERROR(VLOOKUP($J$2:$J$12502,Pollutant_mapping!$A$2:$B$9,2, FALSE),"")</f>
        <v/>
      </c>
    </row>
    <row r="2529" spans="1:17" hidden="1">
      <c r="A2529" t="s">
        <v>491</v>
      </c>
      <c r="B2529" t="s">
        <v>492</v>
      </c>
      <c r="C2529" t="s">
        <v>493</v>
      </c>
      <c r="D2529" t="s">
        <v>1094</v>
      </c>
      <c r="E2529" t="s">
        <v>1034</v>
      </c>
      <c r="F2529" t="s">
        <v>546</v>
      </c>
      <c r="G2529" t="s">
        <v>496</v>
      </c>
      <c r="H2529" t="s">
        <v>1095</v>
      </c>
      <c r="I2529" t="s">
        <v>1036</v>
      </c>
      <c r="J2529" t="s">
        <v>1037</v>
      </c>
      <c r="K2529">
        <v>45</v>
      </c>
      <c r="L2529" t="s">
        <v>461</v>
      </c>
      <c r="O2529" t="s">
        <v>462</v>
      </c>
      <c r="Q2529" t="str">
        <f>IFERROR(VLOOKUP($J$2:$J$12502,Pollutant_mapping!$A$2:$B$9,2, FALSE),"")</f>
        <v/>
      </c>
    </row>
    <row r="2530" spans="1:17" hidden="1">
      <c r="A2530" t="s">
        <v>491</v>
      </c>
      <c r="B2530" t="s">
        <v>492</v>
      </c>
      <c r="C2530" t="s">
        <v>493</v>
      </c>
      <c r="D2530" t="s">
        <v>1096</v>
      </c>
      <c r="E2530" t="s">
        <v>1034</v>
      </c>
      <c r="F2530" t="s">
        <v>546</v>
      </c>
      <c r="G2530" t="s">
        <v>496</v>
      </c>
      <c r="H2530" t="s">
        <v>1097</v>
      </c>
      <c r="I2530" t="s">
        <v>1036</v>
      </c>
      <c r="J2530" t="s">
        <v>1037</v>
      </c>
      <c r="K2530">
        <v>46</v>
      </c>
      <c r="L2530" t="s">
        <v>461</v>
      </c>
      <c r="O2530" t="s">
        <v>462</v>
      </c>
      <c r="Q2530" t="str">
        <f>IFERROR(VLOOKUP($J$2:$J$12502,Pollutant_mapping!$A$2:$B$9,2, FALSE),"")</f>
        <v/>
      </c>
    </row>
    <row r="2531" spans="1:17" hidden="1">
      <c r="A2531" t="s">
        <v>491</v>
      </c>
      <c r="B2531" t="s">
        <v>492</v>
      </c>
      <c r="C2531" t="s">
        <v>493</v>
      </c>
      <c r="D2531" t="s">
        <v>1098</v>
      </c>
      <c r="E2531" t="s">
        <v>1034</v>
      </c>
      <c r="F2531" t="s">
        <v>546</v>
      </c>
      <c r="G2531" t="s">
        <v>547</v>
      </c>
      <c r="H2531" t="s">
        <v>548</v>
      </c>
      <c r="I2531" t="s">
        <v>1036</v>
      </c>
      <c r="J2531" t="s">
        <v>1037</v>
      </c>
      <c r="K2531">
        <v>47</v>
      </c>
      <c r="L2531" t="s">
        <v>461</v>
      </c>
      <c r="O2531" t="s">
        <v>462</v>
      </c>
      <c r="Q2531" t="str">
        <f>IFERROR(VLOOKUP($J$2:$J$12502,Pollutant_mapping!$A$2:$B$9,2, FALSE),"")</f>
        <v/>
      </c>
    </row>
    <row r="2532" spans="1:17" hidden="1">
      <c r="A2532" t="s">
        <v>455</v>
      </c>
      <c r="B2532" t="s">
        <v>456</v>
      </c>
      <c r="C2532" t="s">
        <v>457</v>
      </c>
      <c r="D2532" t="s">
        <v>1099</v>
      </c>
      <c r="E2532" t="s">
        <v>1034</v>
      </c>
      <c r="F2532" t="s">
        <v>1073</v>
      </c>
      <c r="G2532" t="s">
        <v>496</v>
      </c>
      <c r="H2532" t="s">
        <v>1100</v>
      </c>
      <c r="I2532" t="s">
        <v>1036</v>
      </c>
      <c r="J2532" t="s">
        <v>1037</v>
      </c>
      <c r="K2532">
        <v>49</v>
      </c>
      <c r="L2532" t="s">
        <v>461</v>
      </c>
      <c r="O2532" t="s">
        <v>462</v>
      </c>
      <c r="Q2532" t="str">
        <f>IFERROR(VLOOKUP($J$2:$J$12502,Pollutant_mapping!$A$2:$B$9,2, FALSE),"")</f>
        <v/>
      </c>
    </row>
    <row r="2533" spans="1:17" hidden="1">
      <c r="A2533" t="s">
        <v>455</v>
      </c>
      <c r="B2533" t="s">
        <v>456</v>
      </c>
      <c r="C2533" t="s">
        <v>457</v>
      </c>
      <c r="D2533" t="s">
        <v>1101</v>
      </c>
      <c r="E2533" t="s">
        <v>1034</v>
      </c>
      <c r="F2533" t="s">
        <v>1073</v>
      </c>
      <c r="G2533" t="s">
        <v>475</v>
      </c>
      <c r="H2533" t="s">
        <v>1102</v>
      </c>
      <c r="I2533" t="s">
        <v>1036</v>
      </c>
      <c r="J2533" t="s">
        <v>1037</v>
      </c>
      <c r="K2533">
        <v>55</v>
      </c>
      <c r="L2533" t="s">
        <v>461</v>
      </c>
      <c r="O2533" t="s">
        <v>462</v>
      </c>
      <c r="Q2533" t="str">
        <f>IFERROR(VLOOKUP($J$2:$J$12502,Pollutant_mapping!$A$2:$B$9,2, FALSE),"")</f>
        <v/>
      </c>
    </row>
    <row r="2534" spans="1:17" hidden="1">
      <c r="A2534" t="s">
        <v>455</v>
      </c>
      <c r="B2534" t="s">
        <v>456</v>
      </c>
      <c r="C2534" t="s">
        <v>457</v>
      </c>
      <c r="D2534" t="s">
        <v>1103</v>
      </c>
      <c r="E2534" t="s">
        <v>1034</v>
      </c>
      <c r="F2534" t="s">
        <v>1073</v>
      </c>
      <c r="G2534" t="s">
        <v>496</v>
      </c>
      <c r="H2534" t="s">
        <v>1104</v>
      </c>
      <c r="I2534" t="s">
        <v>1036</v>
      </c>
      <c r="J2534" t="s">
        <v>1037</v>
      </c>
      <c r="K2534">
        <v>56</v>
      </c>
      <c r="L2534" t="s">
        <v>461</v>
      </c>
      <c r="O2534" t="s">
        <v>462</v>
      </c>
      <c r="Q2534" t="str">
        <f>IFERROR(VLOOKUP($J$2:$J$12502,Pollutant_mapping!$A$2:$B$9,2, FALSE),"")</f>
        <v/>
      </c>
    </row>
    <row r="2535" spans="1:17" hidden="1">
      <c r="A2535" t="s">
        <v>455</v>
      </c>
      <c r="B2535" t="s">
        <v>456</v>
      </c>
      <c r="C2535" t="s">
        <v>457</v>
      </c>
      <c r="D2535" t="s">
        <v>1105</v>
      </c>
      <c r="E2535" t="s">
        <v>1034</v>
      </c>
      <c r="F2535" t="s">
        <v>1073</v>
      </c>
      <c r="G2535" t="s">
        <v>297</v>
      </c>
      <c r="H2535" t="s">
        <v>1106</v>
      </c>
      <c r="I2535" t="s">
        <v>1036</v>
      </c>
      <c r="J2535" t="s">
        <v>1037</v>
      </c>
      <c r="K2535">
        <v>57</v>
      </c>
      <c r="L2535" t="s">
        <v>461</v>
      </c>
      <c r="O2535" t="s">
        <v>462</v>
      </c>
      <c r="Q2535" t="str">
        <f>IFERROR(VLOOKUP($J$2:$J$12502,Pollutant_mapping!$A$2:$B$9,2, FALSE),"")</f>
        <v/>
      </c>
    </row>
    <row r="2536" spans="1:17" hidden="1">
      <c r="A2536" t="s">
        <v>455</v>
      </c>
      <c r="B2536" t="s">
        <v>456</v>
      </c>
      <c r="C2536" t="s">
        <v>457</v>
      </c>
      <c r="D2536" t="s">
        <v>1107</v>
      </c>
      <c r="E2536" t="s">
        <v>1034</v>
      </c>
      <c r="F2536" t="s">
        <v>1073</v>
      </c>
      <c r="G2536" t="s">
        <v>297</v>
      </c>
      <c r="H2536" t="s">
        <v>460</v>
      </c>
      <c r="I2536" t="s">
        <v>1036</v>
      </c>
      <c r="J2536" t="s">
        <v>1037</v>
      </c>
      <c r="K2536">
        <v>59</v>
      </c>
      <c r="L2536" t="s">
        <v>461</v>
      </c>
      <c r="O2536" t="s">
        <v>462</v>
      </c>
      <c r="Q2536" t="str">
        <f>IFERROR(VLOOKUP($J$2:$J$12502,Pollutant_mapping!$A$2:$B$9,2, FALSE),"")</f>
        <v/>
      </c>
    </row>
    <row r="2537" spans="1:17" hidden="1">
      <c r="A2537" t="s">
        <v>483</v>
      </c>
      <c r="B2537" t="s">
        <v>1030</v>
      </c>
      <c r="C2537" t="s">
        <v>484</v>
      </c>
      <c r="D2537" t="s">
        <v>881</v>
      </c>
      <c r="E2537" t="s">
        <v>39</v>
      </c>
      <c r="F2537" t="s">
        <v>649</v>
      </c>
      <c r="G2537" t="s">
        <v>496</v>
      </c>
      <c r="H2537" t="s">
        <v>650</v>
      </c>
      <c r="I2537" t="s">
        <v>41</v>
      </c>
      <c r="J2537" t="s">
        <v>298</v>
      </c>
      <c r="K2537">
        <v>59.5</v>
      </c>
      <c r="L2537" t="s">
        <v>461</v>
      </c>
      <c r="O2537" t="s">
        <v>462</v>
      </c>
      <c r="Q2537" t="str">
        <f>IFERROR(VLOOKUP($J$2:$J$12502,Pollutant_mapping!$A$2:$B$9,2, FALSE),"")</f>
        <v>CO</v>
      </c>
    </row>
    <row r="2538" spans="1:17" hidden="1">
      <c r="A2538" t="s">
        <v>455</v>
      </c>
      <c r="B2538" t="s">
        <v>456</v>
      </c>
      <c r="C2538" t="s">
        <v>457</v>
      </c>
      <c r="D2538" t="s">
        <v>1108</v>
      </c>
      <c r="E2538" t="s">
        <v>1034</v>
      </c>
      <c r="F2538" t="s">
        <v>1073</v>
      </c>
      <c r="G2538" t="s">
        <v>487</v>
      </c>
      <c r="H2538" t="s">
        <v>1109</v>
      </c>
      <c r="I2538" t="s">
        <v>1036</v>
      </c>
      <c r="J2538" t="s">
        <v>1037</v>
      </c>
      <c r="K2538">
        <v>63</v>
      </c>
      <c r="L2538" t="s">
        <v>461</v>
      </c>
      <c r="O2538" t="s">
        <v>462</v>
      </c>
      <c r="Q2538" t="str">
        <f>IFERROR(VLOOKUP($J$2:$J$12502,Pollutant_mapping!$A$2:$B$9,2, FALSE),"")</f>
        <v/>
      </c>
    </row>
    <row r="2539" spans="1:17" hidden="1">
      <c r="A2539" t="s">
        <v>455</v>
      </c>
      <c r="B2539" t="s">
        <v>456</v>
      </c>
      <c r="C2539" t="s">
        <v>457</v>
      </c>
      <c r="D2539" t="s">
        <v>1110</v>
      </c>
      <c r="E2539" t="s">
        <v>1034</v>
      </c>
      <c r="F2539" t="s">
        <v>1073</v>
      </c>
      <c r="G2539" t="s">
        <v>475</v>
      </c>
      <c r="H2539" t="s">
        <v>481</v>
      </c>
      <c r="I2539" t="s">
        <v>1036</v>
      </c>
      <c r="J2539" t="s">
        <v>1037</v>
      </c>
      <c r="K2539">
        <v>63</v>
      </c>
      <c r="L2539" t="s">
        <v>461</v>
      </c>
      <c r="O2539" t="s">
        <v>462</v>
      </c>
      <c r="Q2539" t="str">
        <f>IFERROR(VLOOKUP($J$2:$J$12502,Pollutant_mapping!$A$2:$B$9,2, FALSE),"")</f>
        <v/>
      </c>
    </row>
    <row r="2540" spans="1:17" hidden="1">
      <c r="A2540" t="s">
        <v>455</v>
      </c>
      <c r="B2540" t="s">
        <v>456</v>
      </c>
      <c r="C2540" t="s">
        <v>457</v>
      </c>
      <c r="D2540" t="s">
        <v>1111</v>
      </c>
      <c r="E2540" t="s">
        <v>1034</v>
      </c>
      <c r="F2540" t="s">
        <v>1073</v>
      </c>
      <c r="G2540" t="s">
        <v>496</v>
      </c>
      <c r="H2540" t="s">
        <v>1112</v>
      </c>
      <c r="I2540" t="s">
        <v>1036</v>
      </c>
      <c r="J2540" t="s">
        <v>1037</v>
      </c>
      <c r="K2540">
        <v>65</v>
      </c>
      <c r="L2540" t="s">
        <v>461</v>
      </c>
      <c r="O2540" t="s">
        <v>462</v>
      </c>
      <c r="Q2540" t="str">
        <f>IFERROR(VLOOKUP($J$2:$J$12502,Pollutant_mapping!$A$2:$B$9,2, FALSE),"")</f>
        <v/>
      </c>
    </row>
    <row r="2541" spans="1:17" hidden="1">
      <c r="A2541" t="s">
        <v>455</v>
      </c>
      <c r="B2541" t="s">
        <v>456</v>
      </c>
      <c r="C2541" t="s">
        <v>457</v>
      </c>
      <c r="D2541" t="s">
        <v>1113</v>
      </c>
      <c r="E2541" t="s">
        <v>1034</v>
      </c>
      <c r="F2541" t="s">
        <v>1073</v>
      </c>
      <c r="G2541" t="s">
        <v>496</v>
      </c>
      <c r="H2541" t="s">
        <v>1114</v>
      </c>
      <c r="I2541" t="s">
        <v>1036</v>
      </c>
      <c r="J2541" t="s">
        <v>1037</v>
      </c>
      <c r="K2541">
        <v>66</v>
      </c>
      <c r="L2541" t="s">
        <v>461</v>
      </c>
      <c r="O2541" t="s">
        <v>462</v>
      </c>
      <c r="Q2541" t="str">
        <f>IFERROR(VLOOKUP($J$2:$J$12502,Pollutant_mapping!$A$2:$B$9,2, FALSE),"")</f>
        <v/>
      </c>
    </row>
    <row r="2542" spans="1:17" hidden="1">
      <c r="A2542" t="s">
        <v>471</v>
      </c>
      <c r="C2542" t="s">
        <v>472</v>
      </c>
      <c r="D2542" t="s">
        <v>1115</v>
      </c>
      <c r="E2542" t="s">
        <v>1034</v>
      </c>
      <c r="F2542" t="s">
        <v>474</v>
      </c>
      <c r="G2542" t="s">
        <v>496</v>
      </c>
      <c r="H2542" t="s">
        <v>1116</v>
      </c>
      <c r="I2542" t="s">
        <v>1036</v>
      </c>
      <c r="J2542" t="s">
        <v>1037</v>
      </c>
      <c r="K2542">
        <v>70</v>
      </c>
      <c r="L2542" t="s">
        <v>461</v>
      </c>
      <c r="O2542" t="s">
        <v>462</v>
      </c>
      <c r="Q2542" t="str">
        <f>IFERROR(VLOOKUP($J$2:$J$12502,Pollutant_mapping!$A$2:$B$9,2, FALSE),"")</f>
        <v/>
      </c>
    </row>
    <row r="2543" spans="1:17" hidden="1">
      <c r="A2543" t="s">
        <v>455</v>
      </c>
      <c r="B2543" t="s">
        <v>456</v>
      </c>
      <c r="C2543" t="s">
        <v>457</v>
      </c>
      <c r="D2543" t="s">
        <v>1117</v>
      </c>
      <c r="E2543" t="s">
        <v>1034</v>
      </c>
      <c r="F2543" t="s">
        <v>1073</v>
      </c>
      <c r="G2543" t="s">
        <v>475</v>
      </c>
      <c r="H2543" t="s">
        <v>1118</v>
      </c>
      <c r="I2543" t="s">
        <v>1036</v>
      </c>
      <c r="J2543" t="s">
        <v>1037</v>
      </c>
      <c r="K2543">
        <v>73</v>
      </c>
      <c r="L2543" t="s">
        <v>461</v>
      </c>
      <c r="O2543" t="s">
        <v>462</v>
      </c>
      <c r="Q2543" t="str">
        <f>IFERROR(VLOOKUP($J$2:$J$12502,Pollutant_mapping!$A$2:$B$9,2, FALSE),"")</f>
        <v/>
      </c>
    </row>
    <row r="2544" spans="1:17" hidden="1">
      <c r="A2544" t="s">
        <v>455</v>
      </c>
      <c r="B2544" t="s">
        <v>456</v>
      </c>
      <c r="C2544" t="s">
        <v>457</v>
      </c>
      <c r="D2544" t="s">
        <v>1119</v>
      </c>
      <c r="E2544" t="s">
        <v>1034</v>
      </c>
      <c r="F2544" t="s">
        <v>1073</v>
      </c>
      <c r="G2544" t="s">
        <v>475</v>
      </c>
      <c r="H2544" t="s">
        <v>479</v>
      </c>
      <c r="I2544" t="s">
        <v>1036</v>
      </c>
      <c r="J2544" t="s">
        <v>1037</v>
      </c>
      <c r="K2544">
        <v>75</v>
      </c>
      <c r="L2544" t="s">
        <v>461</v>
      </c>
      <c r="O2544" t="s">
        <v>462</v>
      </c>
      <c r="Q2544" t="str">
        <f>IFERROR(VLOOKUP($J$2:$J$12502,Pollutant_mapping!$A$2:$B$9,2, FALSE),"")</f>
        <v/>
      </c>
    </row>
    <row r="2545" spans="1:17" hidden="1">
      <c r="A2545" t="s">
        <v>455</v>
      </c>
      <c r="B2545" t="s">
        <v>456</v>
      </c>
      <c r="C2545" t="s">
        <v>457</v>
      </c>
      <c r="D2545" t="s">
        <v>1120</v>
      </c>
      <c r="E2545" t="s">
        <v>1034</v>
      </c>
      <c r="F2545" t="s">
        <v>1073</v>
      </c>
      <c r="G2545" t="s">
        <v>496</v>
      </c>
      <c r="H2545" t="s">
        <v>1121</v>
      </c>
      <c r="I2545" t="s">
        <v>1036</v>
      </c>
      <c r="J2545" t="s">
        <v>1037</v>
      </c>
      <c r="K2545">
        <v>77</v>
      </c>
      <c r="L2545" t="s">
        <v>461</v>
      </c>
      <c r="O2545" t="s">
        <v>462</v>
      </c>
      <c r="Q2545" t="str">
        <f>IFERROR(VLOOKUP($J$2:$J$12502,Pollutant_mapping!$A$2:$B$9,2, FALSE),"")</f>
        <v/>
      </c>
    </row>
    <row r="2546" spans="1:17" hidden="1">
      <c r="A2546" t="s">
        <v>471</v>
      </c>
      <c r="C2546" t="s">
        <v>472</v>
      </c>
      <c r="D2546" t="s">
        <v>1122</v>
      </c>
      <c r="E2546" t="s">
        <v>1034</v>
      </c>
      <c r="F2546" t="s">
        <v>474</v>
      </c>
      <c r="G2546" t="s">
        <v>475</v>
      </c>
      <c r="H2546" t="s">
        <v>1123</v>
      </c>
      <c r="I2546" t="s">
        <v>1036</v>
      </c>
      <c r="J2546" t="s">
        <v>1037</v>
      </c>
      <c r="K2546">
        <v>80</v>
      </c>
      <c r="L2546" t="s">
        <v>461</v>
      </c>
      <c r="O2546" t="s">
        <v>462</v>
      </c>
      <c r="Q2546" t="str">
        <f>IFERROR(VLOOKUP($J$2:$J$12502,Pollutant_mapping!$A$2:$B$9,2, FALSE),"")</f>
        <v/>
      </c>
    </row>
    <row r="2547" spans="1:17" hidden="1">
      <c r="A2547" t="s">
        <v>455</v>
      </c>
      <c r="B2547" t="s">
        <v>456</v>
      </c>
      <c r="C2547" t="s">
        <v>457</v>
      </c>
      <c r="D2547" t="s">
        <v>1124</v>
      </c>
      <c r="E2547" t="s">
        <v>1034</v>
      </c>
      <c r="F2547" t="s">
        <v>1073</v>
      </c>
      <c r="G2547" t="s">
        <v>496</v>
      </c>
      <c r="H2547" t="s">
        <v>1125</v>
      </c>
      <c r="I2547" t="s">
        <v>1036</v>
      </c>
      <c r="J2547" t="s">
        <v>1037</v>
      </c>
      <c r="K2547">
        <v>82</v>
      </c>
      <c r="L2547" t="s">
        <v>461</v>
      </c>
      <c r="O2547" t="s">
        <v>462</v>
      </c>
      <c r="Q2547" t="str">
        <f>IFERROR(VLOOKUP($J$2:$J$12502,Pollutant_mapping!$A$2:$B$9,2, FALSE),"")</f>
        <v/>
      </c>
    </row>
    <row r="2548" spans="1:17" hidden="1">
      <c r="A2548" t="s">
        <v>471</v>
      </c>
      <c r="C2548" t="s">
        <v>472</v>
      </c>
      <c r="D2548" t="s">
        <v>1126</v>
      </c>
      <c r="E2548" t="s">
        <v>1034</v>
      </c>
      <c r="F2548" t="s">
        <v>474</v>
      </c>
      <c r="G2548" t="s">
        <v>496</v>
      </c>
      <c r="H2548" t="s">
        <v>647</v>
      </c>
      <c r="I2548" t="s">
        <v>1036</v>
      </c>
      <c r="J2548" t="s">
        <v>1037</v>
      </c>
      <c r="K2548">
        <v>85</v>
      </c>
      <c r="L2548" t="s">
        <v>461</v>
      </c>
      <c r="O2548" t="s">
        <v>462</v>
      </c>
      <c r="Q2548" t="str">
        <f>IFERROR(VLOOKUP($J$2:$J$12502,Pollutant_mapping!$A$2:$B$9,2, FALSE),"")</f>
        <v/>
      </c>
    </row>
    <row r="2549" spans="1:17" hidden="1">
      <c r="A2549" t="s">
        <v>455</v>
      </c>
      <c r="B2549" t="s">
        <v>456</v>
      </c>
      <c r="C2549" t="s">
        <v>457</v>
      </c>
      <c r="D2549" t="s">
        <v>1127</v>
      </c>
      <c r="E2549" t="s">
        <v>1034</v>
      </c>
      <c r="F2549" t="s">
        <v>1073</v>
      </c>
      <c r="G2549" t="s">
        <v>496</v>
      </c>
      <c r="H2549" t="s">
        <v>1128</v>
      </c>
      <c r="I2549" t="s">
        <v>1036</v>
      </c>
      <c r="J2549" t="s">
        <v>1037</v>
      </c>
      <c r="K2549">
        <v>86</v>
      </c>
      <c r="L2549" t="s">
        <v>461</v>
      </c>
      <c r="O2549" t="s">
        <v>462</v>
      </c>
      <c r="Q2549" t="str">
        <f>IFERROR(VLOOKUP($J$2:$J$12502,Pollutant_mapping!$A$2:$B$9,2, FALSE),"")</f>
        <v/>
      </c>
    </row>
    <row r="2550" spans="1:17" hidden="1">
      <c r="A2550" t="s">
        <v>455</v>
      </c>
      <c r="B2550" t="s">
        <v>456</v>
      </c>
      <c r="C2550" t="s">
        <v>457</v>
      </c>
      <c r="D2550" t="s">
        <v>1129</v>
      </c>
      <c r="E2550" t="s">
        <v>1034</v>
      </c>
      <c r="F2550" t="s">
        <v>1073</v>
      </c>
      <c r="G2550" t="s">
        <v>562</v>
      </c>
      <c r="H2550" t="s">
        <v>955</v>
      </c>
      <c r="I2550" t="s">
        <v>1036</v>
      </c>
      <c r="J2550" t="s">
        <v>1037</v>
      </c>
      <c r="K2550">
        <v>87</v>
      </c>
      <c r="L2550" t="s">
        <v>461</v>
      </c>
      <c r="O2550" t="s">
        <v>462</v>
      </c>
      <c r="Q2550" t="str">
        <f>IFERROR(VLOOKUP($J$2:$J$12502,Pollutant_mapping!$A$2:$B$9,2, FALSE),"")</f>
        <v/>
      </c>
    </row>
    <row r="2551" spans="1:17" hidden="1">
      <c r="A2551" t="s">
        <v>471</v>
      </c>
      <c r="C2551" t="s">
        <v>472</v>
      </c>
      <c r="D2551" t="s">
        <v>1130</v>
      </c>
      <c r="E2551" t="s">
        <v>1034</v>
      </c>
      <c r="F2551" t="s">
        <v>474</v>
      </c>
      <c r="G2551" t="s">
        <v>475</v>
      </c>
      <c r="H2551" t="s">
        <v>476</v>
      </c>
      <c r="I2551" t="s">
        <v>1036</v>
      </c>
      <c r="J2551" t="s">
        <v>1037</v>
      </c>
      <c r="K2551">
        <v>89</v>
      </c>
      <c r="L2551" t="s">
        <v>461</v>
      </c>
      <c r="O2551" t="s">
        <v>462</v>
      </c>
      <c r="Q2551" t="str">
        <f>IFERROR(VLOOKUP($J$2:$J$12502,Pollutant_mapping!$A$2:$B$9,2, FALSE),"")</f>
        <v/>
      </c>
    </row>
    <row r="2552" spans="1:17" hidden="1">
      <c r="A2552" t="s">
        <v>455</v>
      </c>
      <c r="B2552" t="s">
        <v>456</v>
      </c>
      <c r="C2552" t="s">
        <v>457</v>
      </c>
      <c r="D2552" t="s">
        <v>1131</v>
      </c>
      <c r="E2552" t="s">
        <v>1034</v>
      </c>
      <c r="F2552" t="s">
        <v>1073</v>
      </c>
      <c r="G2552" t="s">
        <v>496</v>
      </c>
      <c r="H2552" t="s">
        <v>1132</v>
      </c>
      <c r="I2552" t="s">
        <v>1036</v>
      </c>
      <c r="J2552" t="s">
        <v>1037</v>
      </c>
      <c r="K2552">
        <v>95</v>
      </c>
      <c r="L2552" t="s">
        <v>461</v>
      </c>
      <c r="O2552" t="s">
        <v>462</v>
      </c>
      <c r="Q2552" t="str">
        <f>IFERROR(VLOOKUP($J$2:$J$12502,Pollutant_mapping!$A$2:$B$9,2, FALSE),"")</f>
        <v/>
      </c>
    </row>
    <row r="2553" spans="1:17" hidden="1">
      <c r="A2553" t="s">
        <v>483</v>
      </c>
      <c r="C2553" t="s">
        <v>484</v>
      </c>
      <c r="D2553" t="s">
        <v>1133</v>
      </c>
      <c r="E2553" t="s">
        <v>1034</v>
      </c>
      <c r="F2553" t="s">
        <v>1134</v>
      </c>
      <c r="G2553" t="s">
        <v>475</v>
      </c>
      <c r="H2553" t="s">
        <v>1135</v>
      </c>
      <c r="I2553" t="s">
        <v>1036</v>
      </c>
      <c r="J2553" t="s">
        <v>1037</v>
      </c>
      <c r="K2553">
        <v>101</v>
      </c>
      <c r="L2553" t="s">
        <v>461</v>
      </c>
      <c r="O2553" t="s">
        <v>462</v>
      </c>
      <c r="Q2553" t="str">
        <f>IFERROR(VLOOKUP($J$2:$J$12502,Pollutant_mapping!$A$2:$B$9,2, FALSE),"")</f>
        <v/>
      </c>
    </row>
    <row r="2554" spans="1:17" hidden="1">
      <c r="A2554" t="s">
        <v>483</v>
      </c>
      <c r="C2554" t="s">
        <v>484</v>
      </c>
      <c r="D2554" t="s">
        <v>1136</v>
      </c>
      <c r="E2554" t="s">
        <v>1034</v>
      </c>
      <c r="F2554" t="s">
        <v>1134</v>
      </c>
      <c r="G2554" t="s">
        <v>496</v>
      </c>
      <c r="H2554" t="s">
        <v>1137</v>
      </c>
      <c r="I2554" t="s">
        <v>1036</v>
      </c>
      <c r="J2554" t="s">
        <v>1037</v>
      </c>
      <c r="K2554">
        <v>125</v>
      </c>
      <c r="L2554" t="s">
        <v>461</v>
      </c>
      <c r="O2554" t="s">
        <v>462</v>
      </c>
      <c r="Q2554" t="str">
        <f>IFERROR(VLOOKUP($J$2:$J$12502,Pollutant_mapping!$A$2:$B$9,2, FALSE),"")</f>
        <v/>
      </c>
    </row>
    <row r="2555" spans="1:17" hidden="1">
      <c r="A2555" t="s">
        <v>483</v>
      </c>
      <c r="C2555" t="s">
        <v>484</v>
      </c>
      <c r="D2555" t="s">
        <v>1138</v>
      </c>
      <c r="E2555" t="s">
        <v>1034</v>
      </c>
      <c r="F2555" t="s">
        <v>1134</v>
      </c>
      <c r="G2555" t="s">
        <v>475</v>
      </c>
      <c r="H2555" t="s">
        <v>1139</v>
      </c>
      <c r="I2555" t="s">
        <v>1036</v>
      </c>
      <c r="J2555" t="s">
        <v>1037</v>
      </c>
      <c r="K2555">
        <v>155</v>
      </c>
      <c r="L2555" t="s">
        <v>461</v>
      </c>
      <c r="O2555" t="s">
        <v>462</v>
      </c>
      <c r="Q2555" t="str">
        <f>IFERROR(VLOOKUP($J$2:$J$12502,Pollutant_mapping!$A$2:$B$9,2, FALSE),"")</f>
        <v/>
      </c>
    </row>
    <row r="2556" spans="1:17" hidden="1">
      <c r="A2556" t="s">
        <v>483</v>
      </c>
      <c r="C2556" t="s">
        <v>484</v>
      </c>
      <c r="D2556" t="s">
        <v>1140</v>
      </c>
      <c r="E2556" t="s">
        <v>1034</v>
      </c>
      <c r="F2556" t="s">
        <v>1134</v>
      </c>
      <c r="G2556" t="s">
        <v>475</v>
      </c>
      <c r="H2556" t="s">
        <v>1141</v>
      </c>
      <c r="I2556" t="s">
        <v>1036</v>
      </c>
      <c r="J2556" t="s">
        <v>1037</v>
      </c>
      <c r="K2556">
        <v>177</v>
      </c>
      <c r="L2556" t="s">
        <v>461</v>
      </c>
      <c r="O2556" t="s">
        <v>462</v>
      </c>
      <c r="Q2556" t="str">
        <f>IFERROR(VLOOKUP($J$2:$J$12502,Pollutant_mapping!$A$2:$B$9,2, FALSE),"")</f>
        <v/>
      </c>
    </row>
    <row r="2557" spans="1:17" hidden="1">
      <c r="A2557" t="s">
        <v>483</v>
      </c>
      <c r="C2557" t="s">
        <v>484</v>
      </c>
      <c r="D2557" t="s">
        <v>1142</v>
      </c>
      <c r="E2557" t="s">
        <v>1034</v>
      </c>
      <c r="F2557" t="s">
        <v>1134</v>
      </c>
      <c r="G2557" t="s">
        <v>475</v>
      </c>
      <c r="H2557" t="s">
        <v>1143</v>
      </c>
      <c r="I2557" t="s">
        <v>1036</v>
      </c>
      <c r="J2557" t="s">
        <v>1037</v>
      </c>
      <c r="K2557">
        <v>182</v>
      </c>
      <c r="L2557" t="s">
        <v>461</v>
      </c>
      <c r="O2557" t="s">
        <v>462</v>
      </c>
      <c r="Q2557" t="str">
        <f>IFERROR(VLOOKUP($J$2:$J$12502,Pollutant_mapping!$A$2:$B$9,2, FALSE),"")</f>
        <v/>
      </c>
    </row>
    <row r="2558" spans="1:17" hidden="1">
      <c r="A2558" t="s">
        <v>483</v>
      </c>
      <c r="C2558" t="s">
        <v>484</v>
      </c>
      <c r="D2558" t="s">
        <v>1144</v>
      </c>
      <c r="E2558" t="s">
        <v>1034</v>
      </c>
      <c r="F2558" t="s">
        <v>1134</v>
      </c>
      <c r="G2558" t="s">
        <v>475</v>
      </c>
      <c r="H2558" t="s">
        <v>1145</v>
      </c>
      <c r="I2558" t="s">
        <v>1036</v>
      </c>
      <c r="J2558" t="s">
        <v>1037</v>
      </c>
      <c r="K2558">
        <v>210</v>
      </c>
      <c r="L2558" t="s">
        <v>461</v>
      </c>
      <c r="O2558" t="s">
        <v>462</v>
      </c>
      <c r="Q2558" t="str">
        <f>IFERROR(VLOOKUP($J$2:$J$12502,Pollutant_mapping!$A$2:$B$9,2, FALSE),"")</f>
        <v/>
      </c>
    </row>
    <row r="2559" spans="1:17" hidden="1">
      <c r="A2559" t="s">
        <v>483</v>
      </c>
      <c r="C2559" t="s">
        <v>484</v>
      </c>
      <c r="D2559" t="s">
        <v>1146</v>
      </c>
      <c r="E2559" t="s">
        <v>1034</v>
      </c>
      <c r="F2559" t="s">
        <v>486</v>
      </c>
      <c r="G2559" t="s">
        <v>475</v>
      </c>
      <c r="H2559" t="s">
        <v>1147</v>
      </c>
      <c r="I2559" t="s">
        <v>1036</v>
      </c>
      <c r="J2559" t="s">
        <v>1037</v>
      </c>
      <c r="K2559">
        <v>247</v>
      </c>
      <c r="L2559" t="s">
        <v>461</v>
      </c>
      <c r="O2559" t="s">
        <v>462</v>
      </c>
      <c r="Q2559" t="str">
        <f>IFERROR(VLOOKUP($J$2:$J$12502,Pollutant_mapping!$A$2:$B$9,2, FALSE),"")</f>
        <v/>
      </c>
    </row>
    <row r="2560" spans="1:17" hidden="1">
      <c r="A2560" t="s">
        <v>483</v>
      </c>
      <c r="C2560" t="s">
        <v>484</v>
      </c>
      <c r="D2560" t="s">
        <v>1148</v>
      </c>
      <c r="E2560" t="s">
        <v>1034</v>
      </c>
      <c r="F2560" t="s">
        <v>1134</v>
      </c>
      <c r="G2560" t="s">
        <v>475</v>
      </c>
      <c r="H2560" t="s">
        <v>1149</v>
      </c>
      <c r="I2560" t="s">
        <v>1036</v>
      </c>
      <c r="J2560" t="s">
        <v>1037</v>
      </c>
      <c r="K2560">
        <v>251</v>
      </c>
      <c r="L2560" t="s">
        <v>461</v>
      </c>
      <c r="O2560" t="s">
        <v>462</v>
      </c>
      <c r="Q2560" t="str">
        <f>IFERROR(VLOOKUP($J$2:$J$12502,Pollutant_mapping!$A$2:$B$9,2, FALSE),"")</f>
        <v/>
      </c>
    </row>
    <row r="2561" spans="1:17" hidden="1">
      <c r="A2561" t="s">
        <v>483</v>
      </c>
      <c r="C2561" t="s">
        <v>484</v>
      </c>
      <c r="D2561" t="s">
        <v>1150</v>
      </c>
      <c r="E2561" t="s">
        <v>1034</v>
      </c>
      <c r="F2561" t="s">
        <v>1134</v>
      </c>
      <c r="G2561" t="s">
        <v>475</v>
      </c>
      <c r="H2561" t="s">
        <v>1151</v>
      </c>
      <c r="I2561" t="s">
        <v>1036</v>
      </c>
      <c r="J2561" t="s">
        <v>1037</v>
      </c>
      <c r="K2561">
        <v>251</v>
      </c>
      <c r="L2561" t="s">
        <v>461</v>
      </c>
      <c r="O2561" t="s">
        <v>462</v>
      </c>
      <c r="Q2561" t="str">
        <f>IFERROR(VLOOKUP($J$2:$J$12502,Pollutant_mapping!$A$2:$B$9,2, FALSE),"")</f>
        <v/>
      </c>
    </row>
    <row r="2562" spans="1:17" hidden="1">
      <c r="A2562" t="s">
        <v>483</v>
      </c>
      <c r="C2562" t="s">
        <v>484</v>
      </c>
      <c r="D2562" t="s">
        <v>1152</v>
      </c>
      <c r="E2562" t="s">
        <v>1034</v>
      </c>
      <c r="F2562" t="s">
        <v>486</v>
      </c>
      <c r="G2562" t="s">
        <v>475</v>
      </c>
      <c r="H2562" t="s">
        <v>1153</v>
      </c>
      <c r="I2562" t="s">
        <v>1036</v>
      </c>
      <c r="J2562" t="s">
        <v>1037</v>
      </c>
      <c r="K2562">
        <v>263</v>
      </c>
      <c r="L2562" t="s">
        <v>461</v>
      </c>
      <c r="O2562" t="s">
        <v>462</v>
      </c>
      <c r="Q2562" t="str">
        <f>IFERROR(VLOOKUP($J$2:$J$12502,Pollutant_mapping!$A$2:$B$9,2, FALSE),"")</f>
        <v/>
      </c>
    </row>
    <row r="2563" spans="1:17" hidden="1">
      <c r="A2563" t="s">
        <v>483</v>
      </c>
      <c r="C2563" t="s">
        <v>484</v>
      </c>
      <c r="D2563" t="s">
        <v>1154</v>
      </c>
      <c r="E2563" t="s">
        <v>1034</v>
      </c>
      <c r="F2563" t="s">
        <v>1134</v>
      </c>
      <c r="G2563" t="s">
        <v>475</v>
      </c>
      <c r="H2563" t="s">
        <v>1155</v>
      </c>
      <c r="I2563" t="s">
        <v>1036</v>
      </c>
      <c r="J2563" t="s">
        <v>1037</v>
      </c>
      <c r="K2563">
        <v>297</v>
      </c>
      <c r="L2563" t="s">
        <v>461</v>
      </c>
      <c r="O2563" t="s">
        <v>462</v>
      </c>
      <c r="Q2563" t="str">
        <f>IFERROR(VLOOKUP($J$2:$J$12502,Pollutant_mapping!$A$2:$B$9,2, FALSE),"")</f>
        <v/>
      </c>
    </row>
    <row r="2564" spans="1:17" hidden="1">
      <c r="A2564" t="s">
        <v>483</v>
      </c>
      <c r="C2564" t="s">
        <v>484</v>
      </c>
      <c r="D2564" t="s">
        <v>1156</v>
      </c>
      <c r="E2564" t="s">
        <v>1034</v>
      </c>
      <c r="F2564" t="s">
        <v>486</v>
      </c>
      <c r="G2564" t="s">
        <v>475</v>
      </c>
      <c r="H2564" t="s">
        <v>1157</v>
      </c>
      <c r="I2564" t="s">
        <v>1036</v>
      </c>
      <c r="J2564" t="s">
        <v>1037</v>
      </c>
      <c r="K2564">
        <v>301</v>
      </c>
      <c r="L2564" t="s">
        <v>461</v>
      </c>
      <c r="O2564" t="s">
        <v>462</v>
      </c>
      <c r="Q2564" t="str">
        <f>IFERROR(VLOOKUP($J$2:$J$12502,Pollutant_mapping!$A$2:$B$9,2, FALSE),"")</f>
        <v/>
      </c>
    </row>
    <row r="2565" spans="1:17" hidden="1">
      <c r="A2565" t="s">
        <v>483</v>
      </c>
      <c r="C2565" t="s">
        <v>484</v>
      </c>
      <c r="D2565" t="s">
        <v>1158</v>
      </c>
      <c r="E2565" t="s">
        <v>1034</v>
      </c>
      <c r="F2565" t="s">
        <v>486</v>
      </c>
      <c r="G2565" t="s">
        <v>475</v>
      </c>
      <c r="H2565" t="s">
        <v>1159</v>
      </c>
      <c r="I2565" t="s">
        <v>1036</v>
      </c>
      <c r="J2565" t="s">
        <v>1037</v>
      </c>
      <c r="K2565">
        <v>366</v>
      </c>
      <c r="L2565" t="s">
        <v>461</v>
      </c>
      <c r="O2565" t="s">
        <v>462</v>
      </c>
      <c r="Q2565" t="str">
        <f>IFERROR(VLOOKUP($J$2:$J$12502,Pollutant_mapping!$A$2:$B$9,2, FALSE),"")</f>
        <v/>
      </c>
    </row>
    <row r="2566" spans="1:17" hidden="1">
      <c r="A2566" t="s">
        <v>483</v>
      </c>
      <c r="C2566" t="s">
        <v>484</v>
      </c>
      <c r="D2566" t="s">
        <v>1160</v>
      </c>
      <c r="E2566" t="s">
        <v>1034</v>
      </c>
      <c r="F2566" t="s">
        <v>486</v>
      </c>
      <c r="G2566" t="s">
        <v>487</v>
      </c>
      <c r="H2566" t="s">
        <v>1161</v>
      </c>
      <c r="I2566" t="s">
        <v>1036</v>
      </c>
      <c r="J2566" t="s">
        <v>1037</v>
      </c>
      <c r="K2566">
        <v>455</v>
      </c>
      <c r="L2566" t="s">
        <v>461</v>
      </c>
      <c r="O2566" t="s">
        <v>462</v>
      </c>
      <c r="Q2566" t="str">
        <f>IFERROR(VLOOKUP($J$2:$J$12502,Pollutant_mapping!$A$2:$B$9,2, FALSE),"")</f>
        <v/>
      </c>
    </row>
    <row r="2567" spans="1:17" hidden="1">
      <c r="A2567" t="s">
        <v>483</v>
      </c>
      <c r="C2567" t="s">
        <v>484</v>
      </c>
      <c r="D2567" t="s">
        <v>1162</v>
      </c>
      <c r="E2567" t="s">
        <v>1034</v>
      </c>
      <c r="F2567" t="s">
        <v>486</v>
      </c>
      <c r="G2567" t="s">
        <v>487</v>
      </c>
      <c r="H2567" t="s">
        <v>1163</v>
      </c>
      <c r="I2567" t="s">
        <v>1036</v>
      </c>
      <c r="J2567" t="s">
        <v>1037</v>
      </c>
      <c r="K2567">
        <v>455</v>
      </c>
      <c r="L2567" t="s">
        <v>461</v>
      </c>
      <c r="O2567" t="s">
        <v>462</v>
      </c>
      <c r="Q2567" t="str">
        <f>IFERROR(VLOOKUP($J$2:$J$12502,Pollutant_mapping!$A$2:$B$9,2, FALSE),"")</f>
        <v/>
      </c>
    </row>
    <row r="2568" spans="1:17" hidden="1">
      <c r="A2568" t="s">
        <v>483</v>
      </c>
      <c r="C2568" t="s">
        <v>484</v>
      </c>
      <c r="D2568" t="s">
        <v>1164</v>
      </c>
      <c r="E2568" t="s">
        <v>1034</v>
      </c>
      <c r="F2568" t="s">
        <v>486</v>
      </c>
      <c r="G2568" t="s">
        <v>487</v>
      </c>
      <c r="H2568" t="s">
        <v>1165</v>
      </c>
      <c r="I2568" t="s">
        <v>1036</v>
      </c>
      <c r="J2568" t="s">
        <v>1037</v>
      </c>
      <c r="K2568">
        <v>515</v>
      </c>
      <c r="L2568" t="s">
        <v>461</v>
      </c>
      <c r="O2568" t="s">
        <v>462</v>
      </c>
      <c r="Q2568" t="str">
        <f>IFERROR(VLOOKUP($J$2:$J$12502,Pollutant_mapping!$A$2:$B$9,2, FALSE),"")</f>
        <v/>
      </c>
    </row>
    <row r="2569" spans="1:17" hidden="1">
      <c r="A2569" t="s">
        <v>483</v>
      </c>
      <c r="C2569" t="s">
        <v>484</v>
      </c>
      <c r="D2569" t="s">
        <v>1166</v>
      </c>
      <c r="E2569" t="s">
        <v>1034</v>
      </c>
      <c r="F2569" t="s">
        <v>486</v>
      </c>
      <c r="G2569" t="s">
        <v>487</v>
      </c>
      <c r="H2569" t="s">
        <v>1167</v>
      </c>
      <c r="I2569" t="s">
        <v>1036</v>
      </c>
      <c r="J2569" t="s">
        <v>1037</v>
      </c>
      <c r="K2569">
        <v>555</v>
      </c>
      <c r="L2569" t="s">
        <v>461</v>
      </c>
      <c r="O2569" t="s">
        <v>462</v>
      </c>
      <c r="Q2569" t="str">
        <f>IFERROR(VLOOKUP($J$2:$J$12502,Pollutant_mapping!$A$2:$B$9,2, FALSE),"")</f>
        <v/>
      </c>
    </row>
    <row r="2570" spans="1:17" hidden="1">
      <c r="A2570" t="s">
        <v>491</v>
      </c>
      <c r="B2570" t="s">
        <v>492</v>
      </c>
      <c r="C2570" t="s">
        <v>493</v>
      </c>
      <c r="D2570" t="s">
        <v>1168</v>
      </c>
      <c r="E2570" t="s">
        <v>39</v>
      </c>
      <c r="F2570" t="s">
        <v>495</v>
      </c>
      <c r="G2570" t="s">
        <v>496</v>
      </c>
      <c r="H2570" t="s">
        <v>749</v>
      </c>
      <c r="I2570" t="s">
        <v>41</v>
      </c>
      <c r="J2570" t="s">
        <v>202</v>
      </c>
      <c r="L2570" t="s">
        <v>461</v>
      </c>
      <c r="O2570" t="s">
        <v>462</v>
      </c>
      <c r="Q2570" t="str">
        <f>IFERROR(VLOOKUP($J$2:$J$12502,Pollutant_mapping!$A$2:$B$9,2, FALSE),"")</f>
        <v/>
      </c>
    </row>
    <row r="2571" spans="1:17" hidden="1">
      <c r="A2571" t="s">
        <v>491</v>
      </c>
      <c r="B2571" t="s">
        <v>492</v>
      </c>
      <c r="C2571" t="s">
        <v>493</v>
      </c>
      <c r="D2571" t="s">
        <v>1169</v>
      </c>
      <c r="E2571" t="s">
        <v>39</v>
      </c>
      <c r="F2571" t="s">
        <v>495</v>
      </c>
      <c r="G2571" t="s">
        <v>496</v>
      </c>
      <c r="H2571" t="s">
        <v>690</v>
      </c>
      <c r="I2571" t="s">
        <v>41</v>
      </c>
      <c r="J2571" t="s">
        <v>202</v>
      </c>
      <c r="L2571" t="s">
        <v>461</v>
      </c>
      <c r="O2571" t="s">
        <v>462</v>
      </c>
      <c r="Q2571" t="str">
        <f>IFERROR(VLOOKUP($J$2:$J$12502,Pollutant_mapping!$A$2:$B$9,2, FALSE),"")</f>
        <v/>
      </c>
    </row>
    <row r="2572" spans="1:17" hidden="1">
      <c r="A2572" t="s">
        <v>491</v>
      </c>
      <c r="B2572" t="s">
        <v>492</v>
      </c>
      <c r="C2572" t="s">
        <v>493</v>
      </c>
      <c r="D2572" t="s">
        <v>1170</v>
      </c>
      <c r="E2572" t="s">
        <v>39</v>
      </c>
      <c r="F2572" t="s">
        <v>495</v>
      </c>
      <c r="G2572" t="s">
        <v>496</v>
      </c>
      <c r="H2572" t="s">
        <v>688</v>
      </c>
      <c r="I2572" t="s">
        <v>41</v>
      </c>
      <c r="J2572" t="s">
        <v>202</v>
      </c>
      <c r="L2572" t="s">
        <v>461</v>
      </c>
      <c r="O2572" t="s">
        <v>462</v>
      </c>
      <c r="Q2572" t="str">
        <f>IFERROR(VLOOKUP($J$2:$J$12502,Pollutant_mapping!$A$2:$B$9,2, FALSE),"")</f>
        <v/>
      </c>
    </row>
    <row r="2573" spans="1:17" hidden="1">
      <c r="A2573" t="s">
        <v>491</v>
      </c>
      <c r="B2573" t="s">
        <v>492</v>
      </c>
      <c r="C2573" t="s">
        <v>493</v>
      </c>
      <c r="D2573" t="s">
        <v>1171</v>
      </c>
      <c r="E2573" t="s">
        <v>39</v>
      </c>
      <c r="F2573" t="s">
        <v>495</v>
      </c>
      <c r="G2573" t="s">
        <v>496</v>
      </c>
      <c r="H2573" t="s">
        <v>686</v>
      </c>
      <c r="I2573" t="s">
        <v>41</v>
      </c>
      <c r="J2573" t="s">
        <v>202</v>
      </c>
      <c r="L2573" t="s">
        <v>461</v>
      </c>
      <c r="O2573" t="s">
        <v>462</v>
      </c>
      <c r="Q2573" t="str">
        <f>IFERROR(VLOOKUP($J$2:$J$12502,Pollutant_mapping!$A$2:$B$9,2, FALSE),"")</f>
        <v/>
      </c>
    </row>
    <row r="2574" spans="1:17" hidden="1">
      <c r="A2574" t="s">
        <v>483</v>
      </c>
      <c r="C2574" t="s">
        <v>484</v>
      </c>
      <c r="D2574" t="s">
        <v>1172</v>
      </c>
      <c r="E2574" t="s">
        <v>39</v>
      </c>
      <c r="F2574" t="s">
        <v>486</v>
      </c>
      <c r="G2574" t="s">
        <v>487</v>
      </c>
      <c r="H2574" t="s">
        <v>1028</v>
      </c>
      <c r="I2574" t="s">
        <v>41</v>
      </c>
      <c r="J2574" t="s">
        <v>202</v>
      </c>
      <c r="L2574" t="s">
        <v>461</v>
      </c>
      <c r="O2574" t="s">
        <v>462</v>
      </c>
      <c r="Q2574" t="str">
        <f>IFERROR(VLOOKUP($J$2:$J$12502,Pollutant_mapping!$A$2:$B$9,2, FALSE),"")</f>
        <v/>
      </c>
    </row>
    <row r="2575" spans="1:17" hidden="1">
      <c r="A2575" t="s">
        <v>483</v>
      </c>
      <c r="C2575" t="s">
        <v>484</v>
      </c>
      <c r="D2575" t="s">
        <v>1173</v>
      </c>
      <c r="E2575" t="s">
        <v>39</v>
      </c>
      <c r="F2575" t="s">
        <v>486</v>
      </c>
      <c r="G2575" t="s">
        <v>487</v>
      </c>
      <c r="H2575" t="s">
        <v>1026</v>
      </c>
      <c r="I2575" t="s">
        <v>41</v>
      </c>
      <c r="J2575" t="s">
        <v>202</v>
      </c>
      <c r="L2575" t="s">
        <v>461</v>
      </c>
      <c r="O2575" t="s">
        <v>462</v>
      </c>
      <c r="Q2575" t="str">
        <f>IFERROR(VLOOKUP($J$2:$J$12502,Pollutant_mapping!$A$2:$B$9,2, FALSE),"")</f>
        <v/>
      </c>
    </row>
    <row r="2576" spans="1:17" hidden="1">
      <c r="A2576" t="s">
        <v>491</v>
      </c>
      <c r="B2576" t="s">
        <v>492</v>
      </c>
      <c r="C2576" t="s">
        <v>493</v>
      </c>
      <c r="D2576" t="s">
        <v>1168</v>
      </c>
      <c r="E2576" t="s">
        <v>39</v>
      </c>
      <c r="F2576" t="s">
        <v>495</v>
      </c>
      <c r="G2576" t="s">
        <v>496</v>
      </c>
      <c r="H2576" t="s">
        <v>749</v>
      </c>
      <c r="I2576" t="s">
        <v>41</v>
      </c>
      <c r="J2576" t="s">
        <v>192</v>
      </c>
      <c r="L2576" t="s">
        <v>461</v>
      </c>
      <c r="O2576" t="s">
        <v>462</v>
      </c>
      <c r="Q2576" t="str">
        <f>IFERROR(VLOOKUP($J$2:$J$12502,Pollutant_mapping!$A$2:$B$9,2, FALSE),"")</f>
        <v/>
      </c>
    </row>
    <row r="2577" spans="1:17" hidden="1">
      <c r="A2577" t="s">
        <v>491</v>
      </c>
      <c r="B2577" t="s">
        <v>492</v>
      </c>
      <c r="C2577" t="s">
        <v>493</v>
      </c>
      <c r="D2577" t="s">
        <v>1169</v>
      </c>
      <c r="E2577" t="s">
        <v>39</v>
      </c>
      <c r="F2577" t="s">
        <v>495</v>
      </c>
      <c r="G2577" t="s">
        <v>496</v>
      </c>
      <c r="H2577" t="s">
        <v>690</v>
      </c>
      <c r="I2577" t="s">
        <v>41</v>
      </c>
      <c r="J2577" t="s">
        <v>192</v>
      </c>
      <c r="L2577" t="s">
        <v>461</v>
      </c>
      <c r="O2577" t="s">
        <v>462</v>
      </c>
      <c r="Q2577" t="str">
        <f>IFERROR(VLOOKUP($J$2:$J$12502,Pollutant_mapping!$A$2:$B$9,2, FALSE),"")</f>
        <v/>
      </c>
    </row>
    <row r="2578" spans="1:17" hidden="1">
      <c r="A2578" t="s">
        <v>491</v>
      </c>
      <c r="B2578" t="s">
        <v>492</v>
      </c>
      <c r="C2578" t="s">
        <v>493</v>
      </c>
      <c r="D2578" t="s">
        <v>1170</v>
      </c>
      <c r="E2578" t="s">
        <v>39</v>
      </c>
      <c r="F2578" t="s">
        <v>495</v>
      </c>
      <c r="G2578" t="s">
        <v>496</v>
      </c>
      <c r="H2578" t="s">
        <v>688</v>
      </c>
      <c r="I2578" t="s">
        <v>41</v>
      </c>
      <c r="J2578" t="s">
        <v>192</v>
      </c>
      <c r="L2578" t="s">
        <v>461</v>
      </c>
      <c r="O2578" t="s">
        <v>462</v>
      </c>
      <c r="Q2578" t="str">
        <f>IFERROR(VLOOKUP($J$2:$J$12502,Pollutant_mapping!$A$2:$B$9,2, FALSE),"")</f>
        <v/>
      </c>
    </row>
    <row r="2579" spans="1:17" hidden="1">
      <c r="A2579" t="s">
        <v>491</v>
      </c>
      <c r="B2579" t="s">
        <v>492</v>
      </c>
      <c r="C2579" t="s">
        <v>493</v>
      </c>
      <c r="D2579" t="s">
        <v>1171</v>
      </c>
      <c r="E2579" t="s">
        <v>39</v>
      </c>
      <c r="F2579" t="s">
        <v>495</v>
      </c>
      <c r="G2579" t="s">
        <v>496</v>
      </c>
      <c r="H2579" t="s">
        <v>686</v>
      </c>
      <c r="I2579" t="s">
        <v>41</v>
      </c>
      <c r="J2579" t="s">
        <v>192</v>
      </c>
      <c r="L2579" t="s">
        <v>461</v>
      </c>
      <c r="O2579" t="s">
        <v>462</v>
      </c>
      <c r="Q2579" t="str">
        <f>IFERROR(VLOOKUP($J$2:$J$12502,Pollutant_mapping!$A$2:$B$9,2, FALSE),"")</f>
        <v/>
      </c>
    </row>
    <row r="2580" spans="1:17" hidden="1">
      <c r="A2580" t="s">
        <v>483</v>
      </c>
      <c r="C2580" t="s">
        <v>484</v>
      </c>
      <c r="D2580" t="s">
        <v>1172</v>
      </c>
      <c r="E2580" t="s">
        <v>39</v>
      </c>
      <c r="F2580" t="s">
        <v>486</v>
      </c>
      <c r="G2580" t="s">
        <v>487</v>
      </c>
      <c r="H2580" t="s">
        <v>1028</v>
      </c>
      <c r="I2580" t="s">
        <v>41</v>
      </c>
      <c r="J2580" t="s">
        <v>192</v>
      </c>
      <c r="L2580" t="s">
        <v>461</v>
      </c>
      <c r="O2580" t="s">
        <v>462</v>
      </c>
      <c r="Q2580" t="str">
        <f>IFERROR(VLOOKUP($J$2:$J$12502,Pollutant_mapping!$A$2:$B$9,2, FALSE),"")</f>
        <v/>
      </c>
    </row>
    <row r="2581" spans="1:17" hidden="1">
      <c r="A2581" t="s">
        <v>483</v>
      </c>
      <c r="C2581" t="s">
        <v>484</v>
      </c>
      <c r="D2581" t="s">
        <v>1173</v>
      </c>
      <c r="E2581" t="s">
        <v>39</v>
      </c>
      <c r="F2581" t="s">
        <v>486</v>
      </c>
      <c r="G2581" t="s">
        <v>487</v>
      </c>
      <c r="H2581" t="s">
        <v>1026</v>
      </c>
      <c r="I2581" t="s">
        <v>41</v>
      </c>
      <c r="J2581" t="s">
        <v>192</v>
      </c>
      <c r="L2581" t="s">
        <v>461</v>
      </c>
      <c r="O2581" t="s">
        <v>462</v>
      </c>
      <c r="Q2581" t="str">
        <f>IFERROR(VLOOKUP($J$2:$J$12502,Pollutant_mapping!$A$2:$B$9,2, FALSE),"")</f>
        <v/>
      </c>
    </row>
    <row r="2582" spans="1:17" hidden="1">
      <c r="A2582" t="s">
        <v>455</v>
      </c>
      <c r="B2582" t="s">
        <v>456</v>
      </c>
      <c r="C2582" t="s">
        <v>457</v>
      </c>
      <c r="D2582" t="s">
        <v>929</v>
      </c>
      <c r="E2582" t="s">
        <v>39</v>
      </c>
      <c r="F2582" t="s">
        <v>459</v>
      </c>
      <c r="G2582" t="s">
        <v>496</v>
      </c>
      <c r="H2582" t="s">
        <v>645</v>
      </c>
      <c r="I2582" t="s">
        <v>41</v>
      </c>
      <c r="J2582" t="s">
        <v>1032</v>
      </c>
      <c r="L2582" t="s">
        <v>461</v>
      </c>
      <c r="O2582" t="s">
        <v>462</v>
      </c>
      <c r="Q2582" t="str">
        <f>IFERROR(VLOOKUP($J$2:$J$12502,Pollutant_mapping!$A$2:$B$9,2, FALSE),"")</f>
        <v>CO2</v>
      </c>
    </row>
    <row r="2583" spans="1:17" hidden="1">
      <c r="A2583" t="s">
        <v>483</v>
      </c>
      <c r="B2583" t="s">
        <v>1030</v>
      </c>
      <c r="C2583" t="s">
        <v>484</v>
      </c>
      <c r="D2583" t="s">
        <v>1023</v>
      </c>
      <c r="E2583" t="s">
        <v>39</v>
      </c>
      <c r="F2583" t="s">
        <v>486</v>
      </c>
      <c r="G2583" t="s">
        <v>487</v>
      </c>
      <c r="H2583" t="s">
        <v>488</v>
      </c>
      <c r="I2583" t="s">
        <v>41</v>
      </c>
      <c r="J2583" t="s">
        <v>1032</v>
      </c>
      <c r="L2583" t="s">
        <v>461</v>
      </c>
      <c r="O2583" t="s">
        <v>462</v>
      </c>
      <c r="P2583" t="s">
        <v>74</v>
      </c>
      <c r="Q2583" t="str">
        <f>IFERROR(VLOOKUP($J$2:$J$12502,Pollutant_mapping!$A$2:$B$9,2, FALSE),"")</f>
        <v>CO2</v>
      </c>
    </row>
    <row r="2584" spans="1:17" hidden="1">
      <c r="A2584" t="s">
        <v>491</v>
      </c>
      <c r="B2584" t="s">
        <v>492</v>
      </c>
      <c r="C2584" t="s">
        <v>493</v>
      </c>
      <c r="D2584" t="s">
        <v>1168</v>
      </c>
      <c r="E2584" t="s">
        <v>39</v>
      </c>
      <c r="F2584" t="s">
        <v>495</v>
      </c>
      <c r="G2584" t="s">
        <v>496</v>
      </c>
      <c r="H2584" t="s">
        <v>749</v>
      </c>
      <c r="I2584" t="s">
        <v>41</v>
      </c>
      <c r="J2584" t="s">
        <v>198</v>
      </c>
      <c r="L2584" t="s">
        <v>461</v>
      </c>
      <c r="O2584" t="s">
        <v>462</v>
      </c>
      <c r="Q2584" t="str">
        <f>IFERROR(VLOOKUP($J$2:$J$12502,Pollutant_mapping!$A$2:$B$9,2, FALSE),"")</f>
        <v/>
      </c>
    </row>
    <row r="2585" spans="1:17" hidden="1">
      <c r="A2585" t="s">
        <v>491</v>
      </c>
      <c r="B2585" t="s">
        <v>492</v>
      </c>
      <c r="C2585" t="s">
        <v>493</v>
      </c>
      <c r="D2585" t="s">
        <v>1169</v>
      </c>
      <c r="E2585" t="s">
        <v>39</v>
      </c>
      <c r="F2585" t="s">
        <v>495</v>
      </c>
      <c r="G2585" t="s">
        <v>496</v>
      </c>
      <c r="H2585" t="s">
        <v>690</v>
      </c>
      <c r="I2585" t="s">
        <v>41</v>
      </c>
      <c r="J2585" t="s">
        <v>198</v>
      </c>
      <c r="L2585" t="s">
        <v>461</v>
      </c>
      <c r="O2585" t="s">
        <v>462</v>
      </c>
      <c r="Q2585" t="str">
        <f>IFERROR(VLOOKUP($J$2:$J$12502,Pollutant_mapping!$A$2:$B$9,2, FALSE),"")</f>
        <v/>
      </c>
    </row>
    <row r="2586" spans="1:17" hidden="1">
      <c r="A2586" t="s">
        <v>491</v>
      </c>
      <c r="B2586" t="s">
        <v>492</v>
      </c>
      <c r="C2586" t="s">
        <v>493</v>
      </c>
      <c r="D2586" t="s">
        <v>1170</v>
      </c>
      <c r="E2586" t="s">
        <v>39</v>
      </c>
      <c r="F2586" t="s">
        <v>495</v>
      </c>
      <c r="G2586" t="s">
        <v>496</v>
      </c>
      <c r="H2586" t="s">
        <v>688</v>
      </c>
      <c r="I2586" t="s">
        <v>41</v>
      </c>
      <c r="J2586" t="s">
        <v>198</v>
      </c>
      <c r="L2586" t="s">
        <v>461</v>
      </c>
      <c r="O2586" t="s">
        <v>462</v>
      </c>
      <c r="Q2586" t="str">
        <f>IFERROR(VLOOKUP($J$2:$J$12502,Pollutant_mapping!$A$2:$B$9,2, FALSE),"")</f>
        <v/>
      </c>
    </row>
    <row r="2587" spans="1:17" hidden="1">
      <c r="A2587" t="s">
        <v>491</v>
      </c>
      <c r="B2587" t="s">
        <v>492</v>
      </c>
      <c r="C2587" t="s">
        <v>493</v>
      </c>
      <c r="D2587" t="s">
        <v>1171</v>
      </c>
      <c r="E2587" t="s">
        <v>39</v>
      </c>
      <c r="F2587" t="s">
        <v>495</v>
      </c>
      <c r="G2587" t="s">
        <v>496</v>
      </c>
      <c r="H2587" t="s">
        <v>686</v>
      </c>
      <c r="I2587" t="s">
        <v>41</v>
      </c>
      <c r="J2587" t="s">
        <v>198</v>
      </c>
      <c r="L2587" t="s">
        <v>461</v>
      </c>
      <c r="O2587" t="s">
        <v>462</v>
      </c>
      <c r="Q2587" t="str">
        <f>IFERROR(VLOOKUP($J$2:$J$12502,Pollutant_mapping!$A$2:$B$9,2, FALSE),"")</f>
        <v/>
      </c>
    </row>
    <row r="2588" spans="1:17" hidden="1">
      <c r="A2588" t="s">
        <v>483</v>
      </c>
      <c r="C2588" t="s">
        <v>484</v>
      </c>
      <c r="D2588" t="s">
        <v>1172</v>
      </c>
      <c r="E2588" t="s">
        <v>39</v>
      </c>
      <c r="F2588" t="s">
        <v>486</v>
      </c>
      <c r="G2588" t="s">
        <v>487</v>
      </c>
      <c r="H2588" t="s">
        <v>1028</v>
      </c>
      <c r="I2588" t="s">
        <v>41</v>
      </c>
      <c r="J2588" t="s">
        <v>198</v>
      </c>
      <c r="L2588" t="s">
        <v>461</v>
      </c>
      <c r="O2588" t="s">
        <v>462</v>
      </c>
      <c r="Q2588" t="str">
        <f>IFERROR(VLOOKUP($J$2:$J$12502,Pollutant_mapping!$A$2:$B$9,2, FALSE),"")</f>
        <v/>
      </c>
    </row>
    <row r="2589" spans="1:17" hidden="1">
      <c r="A2589" t="s">
        <v>483</v>
      </c>
      <c r="C2589" t="s">
        <v>484</v>
      </c>
      <c r="D2589" t="s">
        <v>1173</v>
      </c>
      <c r="E2589" t="s">
        <v>39</v>
      </c>
      <c r="F2589" t="s">
        <v>486</v>
      </c>
      <c r="G2589" t="s">
        <v>487</v>
      </c>
      <c r="H2589" t="s">
        <v>1026</v>
      </c>
      <c r="I2589" t="s">
        <v>41</v>
      </c>
      <c r="J2589" t="s">
        <v>198</v>
      </c>
      <c r="L2589" t="s">
        <v>461</v>
      </c>
      <c r="O2589" t="s">
        <v>462</v>
      </c>
      <c r="Q2589" t="str">
        <f>IFERROR(VLOOKUP($J$2:$J$12502,Pollutant_mapping!$A$2:$B$9,2, FALSE),"")</f>
        <v/>
      </c>
    </row>
    <row r="2590" spans="1:17" hidden="1">
      <c r="A2590" t="s">
        <v>483</v>
      </c>
      <c r="C2590" t="s">
        <v>484</v>
      </c>
      <c r="D2590" t="s">
        <v>1023</v>
      </c>
      <c r="E2590" t="s">
        <v>39</v>
      </c>
      <c r="F2590" t="s">
        <v>486</v>
      </c>
      <c r="G2590" t="s">
        <v>487</v>
      </c>
      <c r="H2590" t="s">
        <v>488</v>
      </c>
      <c r="I2590" t="s">
        <v>41</v>
      </c>
      <c r="J2590" t="s">
        <v>217</v>
      </c>
      <c r="L2590" t="s">
        <v>461</v>
      </c>
      <c r="O2590" t="s">
        <v>462</v>
      </c>
      <c r="Q2590" t="str">
        <f>IFERROR(VLOOKUP($J$2:$J$12502,Pollutant_mapping!$A$2:$B$9,2, FALSE),"")</f>
        <v/>
      </c>
    </row>
    <row r="2591" spans="1:17" hidden="1">
      <c r="A2591" t="s">
        <v>483</v>
      </c>
      <c r="C2591" t="s">
        <v>484</v>
      </c>
      <c r="D2591" t="s">
        <v>1027</v>
      </c>
      <c r="E2591" t="s">
        <v>39</v>
      </c>
      <c r="F2591" t="s">
        <v>486</v>
      </c>
      <c r="G2591" t="s">
        <v>487</v>
      </c>
      <c r="H2591" t="s">
        <v>1028</v>
      </c>
      <c r="I2591" t="s">
        <v>41</v>
      </c>
      <c r="J2591" t="s">
        <v>217</v>
      </c>
      <c r="L2591" t="s">
        <v>461</v>
      </c>
      <c r="O2591" t="s">
        <v>462</v>
      </c>
      <c r="Q2591" t="str">
        <f>IFERROR(VLOOKUP($J$2:$J$12502,Pollutant_mapping!$A$2:$B$9,2, FALSE),"")</f>
        <v/>
      </c>
    </row>
    <row r="2592" spans="1:17" hidden="1">
      <c r="A2592" t="s">
        <v>483</v>
      </c>
      <c r="C2592" t="s">
        <v>484</v>
      </c>
      <c r="D2592" t="s">
        <v>1025</v>
      </c>
      <c r="E2592" t="s">
        <v>39</v>
      </c>
      <c r="F2592" t="s">
        <v>486</v>
      </c>
      <c r="G2592" t="s">
        <v>487</v>
      </c>
      <c r="H2592" t="s">
        <v>1026</v>
      </c>
      <c r="I2592" t="s">
        <v>41</v>
      </c>
      <c r="J2592" t="s">
        <v>217</v>
      </c>
      <c r="L2592" t="s">
        <v>461</v>
      </c>
      <c r="O2592" t="s">
        <v>462</v>
      </c>
      <c r="Q2592" t="str">
        <f>IFERROR(VLOOKUP($J$2:$J$12502,Pollutant_mapping!$A$2:$B$9,2, FALSE),"")</f>
        <v/>
      </c>
    </row>
    <row r="2593" spans="1:17" hidden="1">
      <c r="A2593" t="s">
        <v>483</v>
      </c>
      <c r="C2593" t="s">
        <v>484</v>
      </c>
      <c r="D2593" t="s">
        <v>1024</v>
      </c>
      <c r="E2593" t="s">
        <v>39</v>
      </c>
      <c r="F2593" t="s">
        <v>486</v>
      </c>
      <c r="G2593" t="s">
        <v>487</v>
      </c>
      <c r="H2593" t="s">
        <v>490</v>
      </c>
      <c r="I2593" t="s">
        <v>41</v>
      </c>
      <c r="J2593" t="s">
        <v>217</v>
      </c>
      <c r="L2593" t="s">
        <v>461</v>
      </c>
      <c r="O2593" t="s">
        <v>462</v>
      </c>
      <c r="Q2593" t="str">
        <f>IFERROR(VLOOKUP($J$2:$J$12502,Pollutant_mapping!$A$2:$B$9,2, FALSE),"")</f>
        <v/>
      </c>
    </row>
    <row r="2594" spans="1:17" hidden="1">
      <c r="A2594" t="s">
        <v>491</v>
      </c>
      <c r="B2594" t="s">
        <v>492</v>
      </c>
      <c r="C2594" t="s">
        <v>493</v>
      </c>
      <c r="D2594" t="s">
        <v>1033</v>
      </c>
      <c r="E2594" t="s">
        <v>1034</v>
      </c>
      <c r="F2594" t="s">
        <v>546</v>
      </c>
      <c r="G2594" t="s">
        <v>496</v>
      </c>
      <c r="H2594" t="s">
        <v>1035</v>
      </c>
      <c r="I2594" t="s">
        <v>1036</v>
      </c>
      <c r="J2594" t="s">
        <v>1174</v>
      </c>
      <c r="K2594">
        <v>0.74</v>
      </c>
      <c r="L2594" t="s">
        <v>1175</v>
      </c>
      <c r="O2594" t="s">
        <v>462</v>
      </c>
      <c r="Q2594" t="str">
        <f>IFERROR(VLOOKUP($J$2:$J$12502,Pollutant_mapping!$A$2:$B$9,2, FALSE),"")</f>
        <v/>
      </c>
    </row>
    <row r="2595" spans="1:17" hidden="1">
      <c r="A2595" t="s">
        <v>491</v>
      </c>
      <c r="B2595" t="s">
        <v>492</v>
      </c>
      <c r="C2595" t="s">
        <v>493</v>
      </c>
      <c r="D2595" t="s">
        <v>1038</v>
      </c>
      <c r="E2595" t="s">
        <v>1034</v>
      </c>
      <c r="F2595" t="s">
        <v>546</v>
      </c>
      <c r="G2595" t="s">
        <v>496</v>
      </c>
      <c r="H2595" t="s">
        <v>1039</v>
      </c>
      <c r="I2595" t="s">
        <v>1036</v>
      </c>
      <c r="J2595" t="s">
        <v>1174</v>
      </c>
      <c r="K2595">
        <v>0.88</v>
      </c>
      <c r="L2595" t="s">
        <v>1175</v>
      </c>
      <c r="O2595" t="s">
        <v>462</v>
      </c>
      <c r="Q2595" t="str">
        <f>IFERROR(VLOOKUP($J$2:$J$12502,Pollutant_mapping!$A$2:$B$9,2, FALSE),"")</f>
        <v/>
      </c>
    </row>
    <row r="2596" spans="1:17" hidden="1">
      <c r="A2596" t="s">
        <v>491</v>
      </c>
      <c r="B2596" t="s">
        <v>492</v>
      </c>
      <c r="C2596" t="s">
        <v>493</v>
      </c>
      <c r="D2596" t="s">
        <v>1040</v>
      </c>
      <c r="E2596" t="s">
        <v>1034</v>
      </c>
      <c r="F2596" t="s">
        <v>546</v>
      </c>
      <c r="G2596" t="s">
        <v>496</v>
      </c>
      <c r="H2596" t="s">
        <v>1041</v>
      </c>
      <c r="I2596" t="s">
        <v>1036</v>
      </c>
      <c r="J2596" t="s">
        <v>1174</v>
      </c>
      <c r="K2596">
        <v>0.88</v>
      </c>
      <c r="L2596" t="s">
        <v>1175</v>
      </c>
      <c r="O2596" t="s">
        <v>462</v>
      </c>
      <c r="Q2596" t="str">
        <f>IFERROR(VLOOKUP($J$2:$J$12502,Pollutant_mapping!$A$2:$B$9,2, FALSE),"")</f>
        <v/>
      </c>
    </row>
    <row r="2597" spans="1:17" hidden="1">
      <c r="A2597" t="s">
        <v>491</v>
      </c>
      <c r="B2597" t="s">
        <v>492</v>
      </c>
      <c r="C2597" t="s">
        <v>493</v>
      </c>
      <c r="D2597" t="s">
        <v>1042</v>
      </c>
      <c r="E2597" t="s">
        <v>1034</v>
      </c>
      <c r="F2597" t="s">
        <v>546</v>
      </c>
      <c r="G2597" t="s">
        <v>496</v>
      </c>
      <c r="H2597" t="s">
        <v>1043</v>
      </c>
      <c r="I2597" t="s">
        <v>1036</v>
      </c>
      <c r="J2597" t="s">
        <v>1174</v>
      </c>
      <c r="K2597">
        <v>0.88</v>
      </c>
      <c r="L2597" t="s">
        <v>1175</v>
      </c>
      <c r="O2597" t="s">
        <v>462</v>
      </c>
      <c r="Q2597" t="str">
        <f>IFERROR(VLOOKUP($J$2:$J$12502,Pollutant_mapping!$A$2:$B$9,2, FALSE),"")</f>
        <v/>
      </c>
    </row>
    <row r="2598" spans="1:17" hidden="1">
      <c r="A2598" t="s">
        <v>491</v>
      </c>
      <c r="B2598" t="s">
        <v>492</v>
      </c>
      <c r="C2598" t="s">
        <v>493</v>
      </c>
      <c r="D2598" t="s">
        <v>1044</v>
      </c>
      <c r="E2598" t="s">
        <v>1034</v>
      </c>
      <c r="F2598" t="s">
        <v>546</v>
      </c>
      <c r="G2598" t="s">
        <v>496</v>
      </c>
      <c r="H2598" t="s">
        <v>1045</v>
      </c>
      <c r="I2598" t="s">
        <v>1036</v>
      </c>
      <c r="J2598" t="s">
        <v>1174</v>
      </c>
      <c r="K2598">
        <v>0.88</v>
      </c>
      <c r="L2598" t="s">
        <v>1175</v>
      </c>
      <c r="O2598" t="s">
        <v>462</v>
      </c>
      <c r="Q2598" t="str">
        <f>IFERROR(VLOOKUP($J$2:$J$12502,Pollutant_mapping!$A$2:$B$9,2, FALSE),"")</f>
        <v/>
      </c>
    </row>
    <row r="2599" spans="1:17" hidden="1">
      <c r="A2599" t="s">
        <v>491</v>
      </c>
      <c r="B2599" t="s">
        <v>492</v>
      </c>
      <c r="C2599" t="s">
        <v>493</v>
      </c>
      <c r="D2599" t="s">
        <v>1046</v>
      </c>
      <c r="E2599" t="s">
        <v>1034</v>
      </c>
      <c r="F2599" t="s">
        <v>546</v>
      </c>
      <c r="G2599" t="s">
        <v>496</v>
      </c>
      <c r="H2599" t="s">
        <v>1047</v>
      </c>
      <c r="I2599" t="s">
        <v>1036</v>
      </c>
      <c r="J2599" t="s">
        <v>1174</v>
      </c>
      <c r="K2599">
        <v>0.88</v>
      </c>
      <c r="L2599" t="s">
        <v>1175</v>
      </c>
      <c r="O2599" t="s">
        <v>462</v>
      </c>
      <c r="Q2599" t="str">
        <f>IFERROR(VLOOKUP($J$2:$J$12502,Pollutant_mapping!$A$2:$B$9,2, FALSE),"")</f>
        <v/>
      </c>
    </row>
    <row r="2600" spans="1:17" hidden="1">
      <c r="A2600" t="s">
        <v>491</v>
      </c>
      <c r="B2600" t="s">
        <v>492</v>
      </c>
      <c r="C2600" t="s">
        <v>493</v>
      </c>
      <c r="D2600" t="s">
        <v>1048</v>
      </c>
      <c r="E2600" t="s">
        <v>1034</v>
      </c>
      <c r="F2600" t="s">
        <v>546</v>
      </c>
      <c r="G2600" t="s">
        <v>496</v>
      </c>
      <c r="H2600" t="s">
        <v>1049</v>
      </c>
      <c r="I2600" t="s">
        <v>1036</v>
      </c>
      <c r="J2600" t="s">
        <v>1174</v>
      </c>
      <c r="K2600">
        <v>0.88</v>
      </c>
      <c r="L2600" t="s">
        <v>1175</v>
      </c>
      <c r="O2600" t="s">
        <v>462</v>
      </c>
      <c r="Q2600" t="str">
        <f>IFERROR(VLOOKUP($J$2:$J$12502,Pollutant_mapping!$A$2:$B$9,2, FALSE),"")</f>
        <v/>
      </c>
    </row>
    <row r="2601" spans="1:17" hidden="1">
      <c r="A2601" t="s">
        <v>491</v>
      </c>
      <c r="B2601" t="s">
        <v>492</v>
      </c>
      <c r="C2601" t="s">
        <v>493</v>
      </c>
      <c r="D2601" t="s">
        <v>1050</v>
      </c>
      <c r="E2601" t="s">
        <v>1034</v>
      </c>
      <c r="F2601" t="s">
        <v>546</v>
      </c>
      <c r="G2601" t="s">
        <v>496</v>
      </c>
      <c r="H2601" t="s">
        <v>1051</v>
      </c>
      <c r="I2601" t="s">
        <v>1036</v>
      </c>
      <c r="J2601" t="s">
        <v>1174</v>
      </c>
      <c r="K2601">
        <v>1.01</v>
      </c>
      <c r="L2601" t="s">
        <v>1175</v>
      </c>
      <c r="O2601" t="s">
        <v>462</v>
      </c>
      <c r="Q2601" t="str">
        <f>IFERROR(VLOOKUP($J$2:$J$12502,Pollutant_mapping!$A$2:$B$9,2, FALSE),"")</f>
        <v/>
      </c>
    </row>
    <row r="2602" spans="1:17" hidden="1">
      <c r="A2602" t="s">
        <v>491</v>
      </c>
      <c r="B2602" t="s">
        <v>492</v>
      </c>
      <c r="C2602" t="s">
        <v>493</v>
      </c>
      <c r="D2602" t="s">
        <v>1052</v>
      </c>
      <c r="E2602" t="s">
        <v>1034</v>
      </c>
      <c r="F2602" t="s">
        <v>546</v>
      </c>
      <c r="G2602" t="s">
        <v>496</v>
      </c>
      <c r="H2602" t="s">
        <v>1053</v>
      </c>
      <c r="I2602" t="s">
        <v>1036</v>
      </c>
      <c r="J2602" t="s">
        <v>1174</v>
      </c>
      <c r="K2602">
        <v>1.0900000000000001</v>
      </c>
      <c r="L2602" t="s">
        <v>1175</v>
      </c>
      <c r="O2602" t="s">
        <v>462</v>
      </c>
      <c r="Q2602" t="str">
        <f>IFERROR(VLOOKUP($J$2:$J$12502,Pollutant_mapping!$A$2:$B$9,2, FALSE),"")</f>
        <v/>
      </c>
    </row>
    <row r="2603" spans="1:17" hidden="1">
      <c r="A2603" t="s">
        <v>491</v>
      </c>
      <c r="B2603" t="s">
        <v>492</v>
      </c>
      <c r="C2603" t="s">
        <v>493</v>
      </c>
      <c r="D2603" t="s">
        <v>1054</v>
      </c>
      <c r="E2603" t="s">
        <v>1034</v>
      </c>
      <c r="F2603" t="s">
        <v>546</v>
      </c>
      <c r="G2603" t="s">
        <v>496</v>
      </c>
      <c r="H2603" t="s">
        <v>1055</v>
      </c>
      <c r="I2603" t="s">
        <v>1036</v>
      </c>
      <c r="J2603" t="s">
        <v>1174</v>
      </c>
      <c r="K2603">
        <v>1.0900000000000001</v>
      </c>
      <c r="L2603" t="s">
        <v>1175</v>
      </c>
      <c r="O2603" t="s">
        <v>462</v>
      </c>
      <c r="Q2603" t="str">
        <f>IFERROR(VLOOKUP($J$2:$J$12502,Pollutant_mapping!$A$2:$B$9,2, FALSE),"")</f>
        <v/>
      </c>
    </row>
    <row r="2604" spans="1:17" hidden="1">
      <c r="A2604" t="s">
        <v>491</v>
      </c>
      <c r="B2604" t="s">
        <v>492</v>
      </c>
      <c r="C2604" t="s">
        <v>493</v>
      </c>
      <c r="D2604" t="s">
        <v>1056</v>
      </c>
      <c r="E2604" t="s">
        <v>1034</v>
      </c>
      <c r="F2604" t="s">
        <v>546</v>
      </c>
      <c r="G2604" t="s">
        <v>496</v>
      </c>
      <c r="H2604" t="s">
        <v>1057</v>
      </c>
      <c r="I2604" t="s">
        <v>1036</v>
      </c>
      <c r="J2604" t="s">
        <v>1174</v>
      </c>
      <c r="K2604">
        <v>1.0900000000000001</v>
      </c>
      <c r="L2604" t="s">
        <v>1175</v>
      </c>
      <c r="O2604" t="s">
        <v>462</v>
      </c>
      <c r="Q2604" t="str">
        <f>IFERROR(VLOOKUP($J$2:$J$12502,Pollutant_mapping!$A$2:$B$9,2, FALSE),"")</f>
        <v/>
      </c>
    </row>
    <row r="2605" spans="1:17" hidden="1">
      <c r="A2605" t="s">
        <v>491</v>
      </c>
      <c r="B2605" t="s">
        <v>492</v>
      </c>
      <c r="C2605" t="s">
        <v>493</v>
      </c>
      <c r="D2605" t="s">
        <v>1058</v>
      </c>
      <c r="E2605" t="s">
        <v>1034</v>
      </c>
      <c r="F2605" t="s">
        <v>546</v>
      </c>
      <c r="G2605" t="s">
        <v>475</v>
      </c>
      <c r="H2605" t="s">
        <v>1059</v>
      </c>
      <c r="I2605" t="s">
        <v>1036</v>
      </c>
      <c r="J2605" t="s">
        <v>1174</v>
      </c>
      <c r="K2605">
        <v>1.1299999999999999</v>
      </c>
      <c r="L2605" t="s">
        <v>1175</v>
      </c>
      <c r="O2605" t="s">
        <v>462</v>
      </c>
      <c r="Q2605" t="str">
        <f>IFERROR(VLOOKUP($J$2:$J$12502,Pollutant_mapping!$A$2:$B$9,2, FALSE),"")</f>
        <v/>
      </c>
    </row>
    <row r="2606" spans="1:17" hidden="1">
      <c r="A2606" t="s">
        <v>491</v>
      </c>
      <c r="B2606" t="s">
        <v>492</v>
      </c>
      <c r="C2606" t="s">
        <v>493</v>
      </c>
      <c r="D2606" t="s">
        <v>1060</v>
      </c>
      <c r="E2606" t="s">
        <v>1034</v>
      </c>
      <c r="F2606" t="s">
        <v>546</v>
      </c>
      <c r="G2606" t="s">
        <v>475</v>
      </c>
      <c r="H2606" t="s">
        <v>1061</v>
      </c>
      <c r="I2606" t="s">
        <v>1036</v>
      </c>
      <c r="J2606" t="s">
        <v>1174</v>
      </c>
      <c r="K2606">
        <v>1.1299999999999999</v>
      </c>
      <c r="L2606" t="s">
        <v>1175</v>
      </c>
      <c r="O2606" t="s">
        <v>462</v>
      </c>
      <c r="Q2606" t="str">
        <f>IFERROR(VLOOKUP($J$2:$J$12502,Pollutant_mapping!$A$2:$B$9,2, FALSE),"")</f>
        <v/>
      </c>
    </row>
    <row r="2607" spans="1:17" hidden="1">
      <c r="A2607" t="s">
        <v>491</v>
      </c>
      <c r="B2607" t="s">
        <v>492</v>
      </c>
      <c r="C2607" t="s">
        <v>493</v>
      </c>
      <c r="D2607" t="s">
        <v>1062</v>
      </c>
      <c r="E2607" t="s">
        <v>1034</v>
      </c>
      <c r="F2607" t="s">
        <v>546</v>
      </c>
      <c r="G2607" t="s">
        <v>475</v>
      </c>
      <c r="H2607" t="s">
        <v>1063</v>
      </c>
      <c r="I2607" t="s">
        <v>1036</v>
      </c>
      <c r="J2607" t="s">
        <v>1174</v>
      </c>
      <c r="K2607">
        <v>1.26</v>
      </c>
      <c r="L2607" t="s">
        <v>1175</v>
      </c>
      <c r="O2607" t="s">
        <v>462</v>
      </c>
      <c r="Q2607" t="str">
        <f>IFERROR(VLOOKUP($J$2:$J$12502,Pollutant_mapping!$A$2:$B$9,2, FALSE),"")</f>
        <v/>
      </c>
    </row>
    <row r="2608" spans="1:17" hidden="1">
      <c r="A2608" t="s">
        <v>491</v>
      </c>
      <c r="B2608" t="s">
        <v>492</v>
      </c>
      <c r="C2608" t="s">
        <v>493</v>
      </c>
      <c r="D2608" t="s">
        <v>1064</v>
      </c>
      <c r="E2608" t="s">
        <v>1034</v>
      </c>
      <c r="F2608" t="s">
        <v>546</v>
      </c>
      <c r="G2608" t="s">
        <v>475</v>
      </c>
      <c r="H2608" t="s">
        <v>1065</v>
      </c>
      <c r="I2608" t="s">
        <v>1036</v>
      </c>
      <c r="J2608" t="s">
        <v>1174</v>
      </c>
      <c r="K2608">
        <v>1.26</v>
      </c>
      <c r="L2608" t="s">
        <v>1175</v>
      </c>
      <c r="O2608" t="s">
        <v>462</v>
      </c>
      <c r="Q2608" t="str">
        <f>IFERROR(VLOOKUP($J$2:$J$12502,Pollutant_mapping!$A$2:$B$9,2, FALSE),"")</f>
        <v/>
      </c>
    </row>
    <row r="2609" spans="1:17" hidden="1">
      <c r="A2609" t="s">
        <v>491</v>
      </c>
      <c r="B2609" t="s">
        <v>492</v>
      </c>
      <c r="C2609" t="s">
        <v>493</v>
      </c>
      <c r="D2609" t="s">
        <v>1066</v>
      </c>
      <c r="E2609" t="s">
        <v>1034</v>
      </c>
      <c r="F2609" t="s">
        <v>546</v>
      </c>
      <c r="G2609" t="s">
        <v>475</v>
      </c>
      <c r="H2609" t="s">
        <v>1067</v>
      </c>
      <c r="I2609" t="s">
        <v>1036</v>
      </c>
      <c r="J2609" t="s">
        <v>1174</v>
      </c>
      <c r="K2609">
        <v>1.26</v>
      </c>
      <c r="L2609" t="s">
        <v>1175</v>
      </c>
      <c r="O2609" t="s">
        <v>462</v>
      </c>
      <c r="Q2609" t="str">
        <f>IFERROR(VLOOKUP($J$2:$J$12502,Pollutant_mapping!$A$2:$B$9,2, FALSE),"")</f>
        <v/>
      </c>
    </row>
    <row r="2610" spans="1:17" hidden="1">
      <c r="A2610" t="s">
        <v>491</v>
      </c>
      <c r="B2610" t="s">
        <v>492</v>
      </c>
      <c r="C2610" t="s">
        <v>493</v>
      </c>
      <c r="D2610" t="s">
        <v>1068</v>
      </c>
      <c r="E2610" t="s">
        <v>1034</v>
      </c>
      <c r="F2610" t="s">
        <v>546</v>
      </c>
      <c r="G2610" t="s">
        <v>496</v>
      </c>
      <c r="H2610" t="s">
        <v>1069</v>
      </c>
      <c r="I2610" t="s">
        <v>1036</v>
      </c>
      <c r="J2610" t="s">
        <v>1174</v>
      </c>
      <c r="K2610">
        <v>1.4</v>
      </c>
      <c r="L2610" t="s">
        <v>1175</v>
      </c>
      <c r="O2610" t="s">
        <v>462</v>
      </c>
      <c r="Q2610" t="str">
        <f>IFERROR(VLOOKUP($J$2:$J$12502,Pollutant_mapping!$A$2:$B$9,2, FALSE),"")</f>
        <v/>
      </c>
    </row>
    <row r="2611" spans="1:17" hidden="1">
      <c r="A2611" t="s">
        <v>491</v>
      </c>
      <c r="B2611" t="s">
        <v>492</v>
      </c>
      <c r="C2611" t="s">
        <v>493</v>
      </c>
      <c r="D2611" t="s">
        <v>1070</v>
      </c>
      <c r="E2611" t="s">
        <v>1034</v>
      </c>
      <c r="F2611" t="s">
        <v>546</v>
      </c>
      <c r="G2611" t="s">
        <v>496</v>
      </c>
      <c r="H2611" t="s">
        <v>1071</v>
      </c>
      <c r="I2611" t="s">
        <v>1036</v>
      </c>
      <c r="J2611" t="s">
        <v>1174</v>
      </c>
      <c r="K2611">
        <v>1.44</v>
      </c>
      <c r="L2611" t="s">
        <v>1175</v>
      </c>
      <c r="O2611" t="s">
        <v>462</v>
      </c>
      <c r="Q2611" t="str">
        <f>IFERROR(VLOOKUP($J$2:$J$12502,Pollutant_mapping!$A$2:$B$9,2, FALSE),"")</f>
        <v/>
      </c>
    </row>
    <row r="2612" spans="1:17" hidden="1">
      <c r="A2612" t="s">
        <v>491</v>
      </c>
      <c r="B2612" t="s">
        <v>492</v>
      </c>
      <c r="C2612" t="s">
        <v>493</v>
      </c>
      <c r="D2612" t="s">
        <v>1079</v>
      </c>
      <c r="E2612" t="s">
        <v>1034</v>
      </c>
      <c r="F2612" t="s">
        <v>546</v>
      </c>
      <c r="G2612" t="s">
        <v>475</v>
      </c>
      <c r="H2612" t="s">
        <v>1080</v>
      </c>
      <c r="I2612" t="s">
        <v>1036</v>
      </c>
      <c r="J2612" t="s">
        <v>1174</v>
      </c>
      <c r="K2612">
        <v>1.44</v>
      </c>
      <c r="L2612" t="s">
        <v>1175</v>
      </c>
      <c r="O2612" t="s">
        <v>462</v>
      </c>
      <c r="Q2612" t="str">
        <f>IFERROR(VLOOKUP($J$2:$J$12502,Pollutant_mapping!$A$2:$B$9,2, FALSE),"")</f>
        <v/>
      </c>
    </row>
    <row r="2613" spans="1:17" hidden="1">
      <c r="A2613" t="s">
        <v>455</v>
      </c>
      <c r="B2613" t="s">
        <v>456</v>
      </c>
      <c r="C2613" t="s">
        <v>457</v>
      </c>
      <c r="D2613" t="s">
        <v>1072</v>
      </c>
      <c r="E2613" t="s">
        <v>1034</v>
      </c>
      <c r="F2613" t="s">
        <v>1073</v>
      </c>
      <c r="G2613" t="s">
        <v>496</v>
      </c>
      <c r="H2613" t="s">
        <v>1074</v>
      </c>
      <c r="I2613" t="s">
        <v>1036</v>
      </c>
      <c r="J2613" t="s">
        <v>1174</v>
      </c>
      <c r="K2613">
        <v>1.49</v>
      </c>
      <c r="L2613" t="s">
        <v>1175</v>
      </c>
      <c r="O2613" t="s">
        <v>462</v>
      </c>
      <c r="Q2613" t="str">
        <f>IFERROR(VLOOKUP($J$2:$J$12502,Pollutant_mapping!$A$2:$B$9,2, FALSE),"")</f>
        <v/>
      </c>
    </row>
    <row r="2614" spans="1:17" hidden="1">
      <c r="A2614" t="s">
        <v>455</v>
      </c>
      <c r="B2614" t="s">
        <v>456</v>
      </c>
      <c r="C2614" t="s">
        <v>457</v>
      </c>
      <c r="D2614" t="s">
        <v>1075</v>
      </c>
      <c r="E2614" t="s">
        <v>1034</v>
      </c>
      <c r="F2614" t="s">
        <v>1073</v>
      </c>
      <c r="G2614" t="s">
        <v>496</v>
      </c>
      <c r="H2614" t="s">
        <v>1076</v>
      </c>
      <c r="I2614" t="s">
        <v>1036</v>
      </c>
      <c r="J2614" t="s">
        <v>1174</v>
      </c>
      <c r="K2614">
        <v>1.49</v>
      </c>
      <c r="L2614" t="s">
        <v>1175</v>
      </c>
      <c r="O2614" t="s">
        <v>462</v>
      </c>
      <c r="Q2614" t="str">
        <f>IFERROR(VLOOKUP($J$2:$J$12502,Pollutant_mapping!$A$2:$B$9,2, FALSE),"")</f>
        <v/>
      </c>
    </row>
    <row r="2615" spans="1:17" hidden="1">
      <c r="A2615" t="s">
        <v>455</v>
      </c>
      <c r="B2615" t="s">
        <v>456</v>
      </c>
      <c r="C2615" t="s">
        <v>457</v>
      </c>
      <c r="D2615" t="s">
        <v>1077</v>
      </c>
      <c r="E2615" t="s">
        <v>1034</v>
      </c>
      <c r="F2615" t="s">
        <v>1073</v>
      </c>
      <c r="G2615" t="s">
        <v>496</v>
      </c>
      <c r="H2615" t="s">
        <v>1078</v>
      </c>
      <c r="I2615" t="s">
        <v>1036</v>
      </c>
      <c r="J2615" t="s">
        <v>1174</v>
      </c>
      <c r="K2615">
        <v>1.49</v>
      </c>
      <c r="L2615" t="s">
        <v>1175</v>
      </c>
      <c r="O2615" t="s">
        <v>462</v>
      </c>
      <c r="Q2615" t="str">
        <f>IFERROR(VLOOKUP($J$2:$J$12502,Pollutant_mapping!$A$2:$B$9,2, FALSE),"")</f>
        <v/>
      </c>
    </row>
    <row r="2616" spans="1:17" hidden="1">
      <c r="A2616" t="s">
        <v>491</v>
      </c>
      <c r="B2616" t="s">
        <v>492</v>
      </c>
      <c r="C2616" t="s">
        <v>493</v>
      </c>
      <c r="D2616" t="s">
        <v>1081</v>
      </c>
      <c r="E2616" t="s">
        <v>1034</v>
      </c>
      <c r="F2616" t="s">
        <v>546</v>
      </c>
      <c r="G2616" t="s">
        <v>496</v>
      </c>
      <c r="H2616" t="s">
        <v>1082</v>
      </c>
      <c r="I2616" t="s">
        <v>1036</v>
      </c>
      <c r="J2616" t="s">
        <v>1174</v>
      </c>
      <c r="K2616">
        <v>1.58</v>
      </c>
      <c r="L2616" t="s">
        <v>1175</v>
      </c>
      <c r="O2616" t="s">
        <v>462</v>
      </c>
      <c r="Q2616" t="str">
        <f>IFERROR(VLOOKUP($J$2:$J$12502,Pollutant_mapping!$A$2:$B$9,2, FALSE),"")</f>
        <v/>
      </c>
    </row>
    <row r="2617" spans="1:17" hidden="1">
      <c r="A2617" t="s">
        <v>491</v>
      </c>
      <c r="B2617" t="s">
        <v>492</v>
      </c>
      <c r="C2617" t="s">
        <v>493</v>
      </c>
      <c r="D2617" t="s">
        <v>1083</v>
      </c>
      <c r="E2617" t="s">
        <v>1034</v>
      </c>
      <c r="F2617" t="s">
        <v>546</v>
      </c>
      <c r="G2617" t="s">
        <v>496</v>
      </c>
      <c r="H2617" t="s">
        <v>1084</v>
      </c>
      <c r="I2617" t="s">
        <v>1036</v>
      </c>
      <c r="J2617" t="s">
        <v>1174</v>
      </c>
      <c r="K2617">
        <v>1.58</v>
      </c>
      <c r="L2617" t="s">
        <v>1175</v>
      </c>
      <c r="O2617" t="s">
        <v>462</v>
      </c>
      <c r="Q2617" t="str">
        <f>IFERROR(VLOOKUP($J$2:$J$12502,Pollutant_mapping!$A$2:$B$9,2, FALSE),"")</f>
        <v/>
      </c>
    </row>
    <row r="2618" spans="1:17" hidden="1">
      <c r="A2618" t="s">
        <v>491</v>
      </c>
      <c r="B2618" t="s">
        <v>492</v>
      </c>
      <c r="C2618" t="s">
        <v>493</v>
      </c>
      <c r="D2618" t="s">
        <v>1085</v>
      </c>
      <c r="E2618" t="s">
        <v>1034</v>
      </c>
      <c r="F2618" t="s">
        <v>546</v>
      </c>
      <c r="G2618" t="s">
        <v>496</v>
      </c>
      <c r="H2618" t="s">
        <v>1086</v>
      </c>
      <c r="I2618" t="s">
        <v>1036</v>
      </c>
      <c r="J2618" t="s">
        <v>1174</v>
      </c>
      <c r="K2618">
        <v>1.62</v>
      </c>
      <c r="L2618" t="s">
        <v>1175</v>
      </c>
      <c r="O2618" t="s">
        <v>462</v>
      </c>
      <c r="Q2618" t="str">
        <f>IFERROR(VLOOKUP($J$2:$J$12502,Pollutant_mapping!$A$2:$B$9,2, FALSE),"")</f>
        <v/>
      </c>
    </row>
    <row r="2619" spans="1:17" hidden="1">
      <c r="A2619" t="s">
        <v>455</v>
      </c>
      <c r="B2619" t="s">
        <v>456</v>
      </c>
      <c r="C2619" t="s">
        <v>457</v>
      </c>
      <c r="D2619" t="s">
        <v>1087</v>
      </c>
      <c r="E2619" t="s">
        <v>1034</v>
      </c>
      <c r="F2619" t="s">
        <v>1073</v>
      </c>
      <c r="G2619" t="s">
        <v>475</v>
      </c>
      <c r="H2619" t="s">
        <v>1088</v>
      </c>
      <c r="I2619" t="s">
        <v>1036</v>
      </c>
      <c r="J2619" t="s">
        <v>1174</v>
      </c>
      <c r="K2619">
        <v>1.62</v>
      </c>
      <c r="L2619" t="s">
        <v>1175</v>
      </c>
      <c r="O2619" t="s">
        <v>462</v>
      </c>
      <c r="Q2619" t="str">
        <f>IFERROR(VLOOKUP($J$2:$J$12502,Pollutant_mapping!$A$2:$B$9,2, FALSE),"")</f>
        <v/>
      </c>
    </row>
    <row r="2620" spans="1:17" hidden="1">
      <c r="A2620" t="s">
        <v>491</v>
      </c>
      <c r="B2620" t="s">
        <v>492</v>
      </c>
      <c r="C2620" t="s">
        <v>493</v>
      </c>
      <c r="D2620" t="s">
        <v>1089</v>
      </c>
      <c r="E2620" t="s">
        <v>1034</v>
      </c>
      <c r="F2620" t="s">
        <v>546</v>
      </c>
      <c r="G2620" t="s">
        <v>547</v>
      </c>
      <c r="H2620" t="s">
        <v>556</v>
      </c>
      <c r="I2620" t="s">
        <v>1036</v>
      </c>
      <c r="J2620" t="s">
        <v>1174</v>
      </c>
      <c r="K2620">
        <v>1.74</v>
      </c>
      <c r="L2620" t="s">
        <v>1175</v>
      </c>
      <c r="O2620" t="s">
        <v>462</v>
      </c>
      <c r="Q2620" t="str">
        <f>IFERROR(VLOOKUP($J$2:$J$12502,Pollutant_mapping!$A$2:$B$9,2, FALSE),"")</f>
        <v/>
      </c>
    </row>
    <row r="2621" spans="1:17" hidden="1">
      <c r="A2621" t="s">
        <v>491</v>
      </c>
      <c r="B2621" t="s">
        <v>492</v>
      </c>
      <c r="C2621" t="s">
        <v>493</v>
      </c>
      <c r="D2621" t="s">
        <v>1090</v>
      </c>
      <c r="E2621" t="s">
        <v>1034</v>
      </c>
      <c r="F2621" t="s">
        <v>546</v>
      </c>
      <c r="G2621" t="s">
        <v>547</v>
      </c>
      <c r="H2621" t="s">
        <v>558</v>
      </c>
      <c r="I2621" t="s">
        <v>1036</v>
      </c>
      <c r="J2621" t="s">
        <v>1174</v>
      </c>
      <c r="K2621">
        <v>1.74</v>
      </c>
      <c r="L2621" t="s">
        <v>1175</v>
      </c>
      <c r="O2621" t="s">
        <v>462</v>
      </c>
      <c r="Q2621" t="str">
        <f>IFERROR(VLOOKUP($J$2:$J$12502,Pollutant_mapping!$A$2:$B$9,2, FALSE),"")</f>
        <v/>
      </c>
    </row>
    <row r="2622" spans="1:17" hidden="1">
      <c r="A2622" t="s">
        <v>491</v>
      </c>
      <c r="B2622" t="s">
        <v>492</v>
      </c>
      <c r="C2622" t="s">
        <v>493</v>
      </c>
      <c r="D2622" t="s">
        <v>1091</v>
      </c>
      <c r="E2622" t="s">
        <v>1034</v>
      </c>
      <c r="F2622" t="s">
        <v>546</v>
      </c>
      <c r="G2622" t="s">
        <v>547</v>
      </c>
      <c r="H2622" t="s">
        <v>550</v>
      </c>
      <c r="I2622" t="s">
        <v>1036</v>
      </c>
      <c r="J2622" t="s">
        <v>1174</v>
      </c>
      <c r="K2622">
        <v>1.79</v>
      </c>
      <c r="L2622" t="s">
        <v>1175</v>
      </c>
      <c r="O2622" t="s">
        <v>462</v>
      </c>
      <c r="Q2622" t="str">
        <f>IFERROR(VLOOKUP($J$2:$J$12502,Pollutant_mapping!$A$2:$B$9,2, FALSE),"")</f>
        <v/>
      </c>
    </row>
    <row r="2623" spans="1:17" hidden="1">
      <c r="A2623" t="s">
        <v>491</v>
      </c>
      <c r="B2623" t="s">
        <v>492</v>
      </c>
      <c r="C2623" t="s">
        <v>493</v>
      </c>
      <c r="D2623" t="s">
        <v>1092</v>
      </c>
      <c r="E2623" t="s">
        <v>1034</v>
      </c>
      <c r="F2623" t="s">
        <v>546</v>
      </c>
      <c r="G2623" t="s">
        <v>547</v>
      </c>
      <c r="H2623" t="s">
        <v>552</v>
      </c>
      <c r="I2623" t="s">
        <v>1036</v>
      </c>
      <c r="J2623" t="s">
        <v>1174</v>
      </c>
      <c r="K2623">
        <v>1.79</v>
      </c>
      <c r="L2623" t="s">
        <v>1175</v>
      </c>
      <c r="O2623" t="s">
        <v>462</v>
      </c>
      <c r="Q2623" t="str">
        <f>IFERROR(VLOOKUP($J$2:$J$12502,Pollutant_mapping!$A$2:$B$9,2, FALSE),"")</f>
        <v/>
      </c>
    </row>
    <row r="2624" spans="1:17" hidden="1">
      <c r="A2624" t="s">
        <v>491</v>
      </c>
      <c r="B2624" t="s">
        <v>492</v>
      </c>
      <c r="C2624" t="s">
        <v>493</v>
      </c>
      <c r="D2624" t="s">
        <v>1093</v>
      </c>
      <c r="E2624" t="s">
        <v>1034</v>
      </c>
      <c r="F2624" t="s">
        <v>546</v>
      </c>
      <c r="G2624" t="s">
        <v>547</v>
      </c>
      <c r="H2624" t="s">
        <v>554</v>
      </c>
      <c r="I2624" t="s">
        <v>1036</v>
      </c>
      <c r="J2624" t="s">
        <v>1174</v>
      </c>
      <c r="K2624">
        <v>1.79</v>
      </c>
      <c r="L2624" t="s">
        <v>1175</v>
      </c>
      <c r="O2624" t="s">
        <v>462</v>
      </c>
      <c r="Q2624" t="str">
        <f>IFERROR(VLOOKUP($J$2:$J$12502,Pollutant_mapping!$A$2:$B$9,2, FALSE),"")</f>
        <v/>
      </c>
    </row>
    <row r="2625" spans="1:17" hidden="1">
      <c r="A2625" t="s">
        <v>491</v>
      </c>
      <c r="B2625" t="s">
        <v>492</v>
      </c>
      <c r="C2625" t="s">
        <v>493</v>
      </c>
      <c r="D2625" t="s">
        <v>1094</v>
      </c>
      <c r="E2625" t="s">
        <v>1034</v>
      </c>
      <c r="F2625" t="s">
        <v>546</v>
      </c>
      <c r="G2625" t="s">
        <v>496</v>
      </c>
      <c r="H2625" t="s">
        <v>1095</v>
      </c>
      <c r="I2625" t="s">
        <v>1036</v>
      </c>
      <c r="J2625" t="s">
        <v>1174</v>
      </c>
      <c r="K2625">
        <v>1.97</v>
      </c>
      <c r="L2625" t="s">
        <v>1175</v>
      </c>
      <c r="O2625" t="s">
        <v>462</v>
      </c>
      <c r="Q2625" t="str">
        <f>IFERROR(VLOOKUP($J$2:$J$12502,Pollutant_mapping!$A$2:$B$9,2, FALSE),"")</f>
        <v/>
      </c>
    </row>
    <row r="2626" spans="1:17" hidden="1">
      <c r="A2626" t="s">
        <v>491</v>
      </c>
      <c r="B2626" t="s">
        <v>492</v>
      </c>
      <c r="C2626" t="s">
        <v>493</v>
      </c>
      <c r="D2626" t="s">
        <v>1096</v>
      </c>
      <c r="E2626" t="s">
        <v>1034</v>
      </c>
      <c r="F2626" t="s">
        <v>546</v>
      </c>
      <c r="G2626" t="s">
        <v>496</v>
      </c>
      <c r="H2626" t="s">
        <v>1097</v>
      </c>
      <c r="I2626" t="s">
        <v>1036</v>
      </c>
      <c r="J2626" t="s">
        <v>1174</v>
      </c>
      <c r="K2626">
        <v>2.0099999999999998</v>
      </c>
      <c r="L2626" t="s">
        <v>1175</v>
      </c>
      <c r="O2626" t="s">
        <v>462</v>
      </c>
      <c r="Q2626" t="str">
        <f>IFERROR(VLOOKUP($J$2:$J$12502,Pollutant_mapping!$A$2:$B$9,2, FALSE),"")</f>
        <v/>
      </c>
    </row>
    <row r="2627" spans="1:17" hidden="1">
      <c r="A2627" t="s">
        <v>491</v>
      </c>
      <c r="B2627" t="s">
        <v>492</v>
      </c>
      <c r="C2627" t="s">
        <v>493</v>
      </c>
      <c r="D2627" t="s">
        <v>1098</v>
      </c>
      <c r="E2627" t="s">
        <v>1034</v>
      </c>
      <c r="F2627" t="s">
        <v>546</v>
      </c>
      <c r="G2627" t="s">
        <v>547</v>
      </c>
      <c r="H2627" t="s">
        <v>548</v>
      </c>
      <c r="I2627" t="s">
        <v>1036</v>
      </c>
      <c r="J2627" t="s">
        <v>1174</v>
      </c>
      <c r="K2627">
        <v>2.0699999999999998</v>
      </c>
      <c r="L2627" t="s">
        <v>1175</v>
      </c>
      <c r="O2627" t="s">
        <v>462</v>
      </c>
      <c r="Q2627" t="str">
        <f>IFERROR(VLOOKUP($J$2:$J$12502,Pollutant_mapping!$A$2:$B$9,2, FALSE),"")</f>
        <v/>
      </c>
    </row>
    <row r="2628" spans="1:17" hidden="1">
      <c r="A2628" t="s">
        <v>455</v>
      </c>
      <c r="B2628" t="s">
        <v>456</v>
      </c>
      <c r="C2628" t="s">
        <v>457</v>
      </c>
      <c r="D2628" t="s">
        <v>1099</v>
      </c>
      <c r="E2628" t="s">
        <v>1034</v>
      </c>
      <c r="F2628" t="s">
        <v>1073</v>
      </c>
      <c r="G2628" t="s">
        <v>496</v>
      </c>
      <c r="H2628" t="s">
        <v>1100</v>
      </c>
      <c r="I2628" t="s">
        <v>1036</v>
      </c>
      <c r="J2628" t="s">
        <v>1174</v>
      </c>
      <c r="K2628">
        <v>2.14</v>
      </c>
      <c r="L2628" t="s">
        <v>1175</v>
      </c>
      <c r="O2628" t="s">
        <v>462</v>
      </c>
      <c r="Q2628" t="str">
        <f>IFERROR(VLOOKUP($J$2:$J$12502,Pollutant_mapping!$A$2:$B$9,2, FALSE),"")</f>
        <v/>
      </c>
    </row>
    <row r="2629" spans="1:17" hidden="1">
      <c r="A2629" t="s">
        <v>455</v>
      </c>
      <c r="B2629" t="s">
        <v>456</v>
      </c>
      <c r="C2629" t="s">
        <v>457</v>
      </c>
      <c r="D2629" t="s">
        <v>1101</v>
      </c>
      <c r="E2629" t="s">
        <v>1034</v>
      </c>
      <c r="F2629" t="s">
        <v>1073</v>
      </c>
      <c r="G2629" t="s">
        <v>475</v>
      </c>
      <c r="H2629" t="s">
        <v>1102</v>
      </c>
      <c r="I2629" t="s">
        <v>1036</v>
      </c>
      <c r="J2629" t="s">
        <v>1174</v>
      </c>
      <c r="K2629">
        <v>2.35</v>
      </c>
      <c r="L2629" t="s">
        <v>1175</v>
      </c>
      <c r="O2629" t="s">
        <v>462</v>
      </c>
      <c r="Q2629" t="str">
        <f>IFERROR(VLOOKUP($J$2:$J$12502,Pollutant_mapping!$A$2:$B$9,2, FALSE),"")</f>
        <v/>
      </c>
    </row>
    <row r="2630" spans="1:17" hidden="1">
      <c r="A2630" t="s">
        <v>455</v>
      </c>
      <c r="B2630" t="s">
        <v>456</v>
      </c>
      <c r="C2630" t="s">
        <v>457</v>
      </c>
      <c r="D2630" t="s">
        <v>1103</v>
      </c>
      <c r="E2630" t="s">
        <v>1034</v>
      </c>
      <c r="F2630" t="s">
        <v>1073</v>
      </c>
      <c r="G2630" t="s">
        <v>496</v>
      </c>
      <c r="H2630" t="s">
        <v>1104</v>
      </c>
      <c r="I2630" t="s">
        <v>1036</v>
      </c>
      <c r="J2630" t="s">
        <v>1174</v>
      </c>
      <c r="K2630">
        <v>2.4500000000000002</v>
      </c>
      <c r="L2630" t="s">
        <v>1175</v>
      </c>
      <c r="O2630" t="s">
        <v>462</v>
      </c>
      <c r="Q2630" t="str">
        <f>IFERROR(VLOOKUP($J$2:$J$12502,Pollutant_mapping!$A$2:$B$9,2, FALSE),"")</f>
        <v/>
      </c>
    </row>
    <row r="2631" spans="1:17" hidden="1">
      <c r="A2631" t="s">
        <v>455</v>
      </c>
      <c r="B2631" t="s">
        <v>456</v>
      </c>
      <c r="C2631" t="s">
        <v>457</v>
      </c>
      <c r="D2631" t="s">
        <v>1105</v>
      </c>
      <c r="E2631" t="s">
        <v>1034</v>
      </c>
      <c r="F2631" t="s">
        <v>1073</v>
      </c>
      <c r="G2631" t="s">
        <v>297</v>
      </c>
      <c r="H2631" t="s">
        <v>1106</v>
      </c>
      <c r="I2631" t="s">
        <v>1036</v>
      </c>
      <c r="J2631" t="s">
        <v>1174</v>
      </c>
      <c r="K2631">
        <v>2.65</v>
      </c>
      <c r="L2631" t="s">
        <v>1175</v>
      </c>
      <c r="O2631" t="s">
        <v>462</v>
      </c>
      <c r="Q2631" t="str">
        <f>IFERROR(VLOOKUP($J$2:$J$12502,Pollutant_mapping!$A$2:$B$9,2, FALSE),"")</f>
        <v/>
      </c>
    </row>
    <row r="2632" spans="1:17" hidden="1">
      <c r="A2632" t="s">
        <v>455</v>
      </c>
      <c r="B2632" t="s">
        <v>456</v>
      </c>
      <c r="C2632" t="s">
        <v>457</v>
      </c>
      <c r="D2632" t="s">
        <v>1110</v>
      </c>
      <c r="E2632" t="s">
        <v>1034</v>
      </c>
      <c r="F2632" t="s">
        <v>1073</v>
      </c>
      <c r="G2632" t="s">
        <v>475</v>
      </c>
      <c r="H2632" t="s">
        <v>481</v>
      </c>
      <c r="I2632" t="s">
        <v>1036</v>
      </c>
      <c r="J2632" t="s">
        <v>1174</v>
      </c>
      <c r="K2632">
        <v>2.69</v>
      </c>
      <c r="L2632" t="s">
        <v>1175</v>
      </c>
      <c r="O2632" t="s">
        <v>462</v>
      </c>
      <c r="Q2632" t="str">
        <f>IFERROR(VLOOKUP($J$2:$J$12502,Pollutant_mapping!$A$2:$B$9,2, FALSE),"")</f>
        <v/>
      </c>
    </row>
    <row r="2633" spans="1:17" hidden="1">
      <c r="A2633" t="s">
        <v>455</v>
      </c>
      <c r="B2633" t="s">
        <v>456</v>
      </c>
      <c r="C2633" t="s">
        <v>457</v>
      </c>
      <c r="D2633" t="s">
        <v>1107</v>
      </c>
      <c r="E2633" t="s">
        <v>1034</v>
      </c>
      <c r="F2633" t="s">
        <v>1073</v>
      </c>
      <c r="G2633" t="s">
        <v>297</v>
      </c>
      <c r="H2633" t="s">
        <v>460</v>
      </c>
      <c r="I2633" t="s">
        <v>1036</v>
      </c>
      <c r="J2633" t="s">
        <v>1174</v>
      </c>
      <c r="K2633">
        <v>2.75</v>
      </c>
      <c r="L2633" t="s">
        <v>1175</v>
      </c>
      <c r="O2633" t="s">
        <v>462</v>
      </c>
      <c r="Q2633" t="str">
        <f>IFERROR(VLOOKUP($J$2:$J$12502,Pollutant_mapping!$A$2:$B$9,2, FALSE),"")</f>
        <v/>
      </c>
    </row>
    <row r="2634" spans="1:17" hidden="1">
      <c r="A2634" t="s">
        <v>455</v>
      </c>
      <c r="B2634" t="s">
        <v>456</v>
      </c>
      <c r="C2634" t="s">
        <v>457</v>
      </c>
      <c r="D2634" t="s">
        <v>1111</v>
      </c>
      <c r="E2634" t="s">
        <v>1034</v>
      </c>
      <c r="F2634" t="s">
        <v>1073</v>
      </c>
      <c r="G2634" t="s">
        <v>496</v>
      </c>
      <c r="H2634" t="s">
        <v>1112</v>
      </c>
      <c r="I2634" t="s">
        <v>1036</v>
      </c>
      <c r="J2634" t="s">
        <v>1174</v>
      </c>
      <c r="K2634">
        <v>2.85</v>
      </c>
      <c r="L2634" t="s">
        <v>1175</v>
      </c>
      <c r="O2634" t="s">
        <v>462</v>
      </c>
      <c r="Q2634" t="str">
        <f>IFERROR(VLOOKUP($J$2:$J$12502,Pollutant_mapping!$A$2:$B$9,2, FALSE),"")</f>
        <v/>
      </c>
    </row>
    <row r="2635" spans="1:17" hidden="1">
      <c r="A2635" t="s">
        <v>455</v>
      </c>
      <c r="B2635" t="s">
        <v>456</v>
      </c>
      <c r="C2635" t="s">
        <v>457</v>
      </c>
      <c r="D2635" t="s">
        <v>1113</v>
      </c>
      <c r="E2635" t="s">
        <v>1034</v>
      </c>
      <c r="F2635" t="s">
        <v>1073</v>
      </c>
      <c r="G2635" t="s">
        <v>496</v>
      </c>
      <c r="H2635" t="s">
        <v>1114</v>
      </c>
      <c r="I2635" t="s">
        <v>1036</v>
      </c>
      <c r="J2635" t="s">
        <v>1174</v>
      </c>
      <c r="K2635">
        <v>2.89</v>
      </c>
      <c r="L2635" t="s">
        <v>1175</v>
      </c>
      <c r="O2635" t="s">
        <v>462</v>
      </c>
      <c r="Q2635" t="str">
        <f>IFERROR(VLOOKUP($J$2:$J$12502,Pollutant_mapping!$A$2:$B$9,2, FALSE),"")</f>
        <v/>
      </c>
    </row>
    <row r="2636" spans="1:17" hidden="1">
      <c r="A2636" t="s">
        <v>455</v>
      </c>
      <c r="B2636" t="s">
        <v>456</v>
      </c>
      <c r="C2636" t="s">
        <v>457</v>
      </c>
      <c r="D2636" t="s">
        <v>1108</v>
      </c>
      <c r="E2636" t="s">
        <v>1034</v>
      </c>
      <c r="F2636" t="s">
        <v>1073</v>
      </c>
      <c r="G2636" t="s">
        <v>487</v>
      </c>
      <c r="H2636" t="s">
        <v>1109</v>
      </c>
      <c r="I2636" t="s">
        <v>1036</v>
      </c>
      <c r="J2636" t="s">
        <v>1174</v>
      </c>
      <c r="K2636">
        <v>3.02</v>
      </c>
      <c r="L2636" t="s">
        <v>1175</v>
      </c>
      <c r="O2636" t="s">
        <v>462</v>
      </c>
      <c r="Q2636" t="str">
        <f>IFERROR(VLOOKUP($J$2:$J$12502,Pollutant_mapping!$A$2:$B$9,2, FALSE),"")</f>
        <v/>
      </c>
    </row>
    <row r="2637" spans="1:17" hidden="1">
      <c r="A2637" t="s">
        <v>471</v>
      </c>
      <c r="C2637" t="s">
        <v>472</v>
      </c>
      <c r="D2637" t="s">
        <v>1115</v>
      </c>
      <c r="E2637" t="s">
        <v>1034</v>
      </c>
      <c r="F2637" t="s">
        <v>474</v>
      </c>
      <c r="G2637" t="s">
        <v>496</v>
      </c>
      <c r="H2637" t="s">
        <v>1116</v>
      </c>
      <c r="I2637" t="s">
        <v>1036</v>
      </c>
      <c r="J2637" t="s">
        <v>1174</v>
      </c>
      <c r="K2637">
        <v>3.06</v>
      </c>
      <c r="L2637" t="s">
        <v>1175</v>
      </c>
      <c r="O2637" t="s">
        <v>462</v>
      </c>
      <c r="Q2637" t="str">
        <f>IFERROR(VLOOKUP($J$2:$J$12502,Pollutant_mapping!$A$2:$B$9,2, FALSE),"")</f>
        <v/>
      </c>
    </row>
    <row r="2638" spans="1:17" hidden="1">
      <c r="A2638" t="s">
        <v>455</v>
      </c>
      <c r="B2638" t="s">
        <v>456</v>
      </c>
      <c r="C2638" t="s">
        <v>457</v>
      </c>
      <c r="D2638" t="s">
        <v>1117</v>
      </c>
      <c r="E2638" t="s">
        <v>1034</v>
      </c>
      <c r="F2638" t="s">
        <v>1073</v>
      </c>
      <c r="G2638" t="s">
        <v>475</v>
      </c>
      <c r="H2638" t="s">
        <v>1118</v>
      </c>
      <c r="I2638" t="s">
        <v>1036</v>
      </c>
      <c r="J2638" t="s">
        <v>1174</v>
      </c>
      <c r="K2638">
        <v>3.12</v>
      </c>
      <c r="L2638" t="s">
        <v>1175</v>
      </c>
      <c r="O2638" t="s">
        <v>462</v>
      </c>
      <c r="Q2638" t="str">
        <f>IFERROR(VLOOKUP($J$2:$J$12502,Pollutant_mapping!$A$2:$B$9,2, FALSE),"")</f>
        <v/>
      </c>
    </row>
    <row r="2639" spans="1:17" hidden="1">
      <c r="A2639" t="s">
        <v>455</v>
      </c>
      <c r="B2639" t="s">
        <v>456</v>
      </c>
      <c r="C2639" t="s">
        <v>457</v>
      </c>
      <c r="D2639" t="s">
        <v>1119</v>
      </c>
      <c r="E2639" t="s">
        <v>1034</v>
      </c>
      <c r="F2639" t="s">
        <v>1073</v>
      </c>
      <c r="G2639" t="s">
        <v>475</v>
      </c>
      <c r="H2639" t="s">
        <v>479</v>
      </c>
      <c r="I2639" t="s">
        <v>1036</v>
      </c>
      <c r="J2639" t="s">
        <v>1174</v>
      </c>
      <c r="K2639">
        <v>3.2</v>
      </c>
      <c r="L2639" t="s">
        <v>1175</v>
      </c>
      <c r="O2639" t="s">
        <v>462</v>
      </c>
      <c r="Q2639" t="str">
        <f>IFERROR(VLOOKUP($J$2:$J$12502,Pollutant_mapping!$A$2:$B$9,2, FALSE),"")</f>
        <v/>
      </c>
    </row>
    <row r="2640" spans="1:17" hidden="1">
      <c r="A2640" t="s">
        <v>455</v>
      </c>
      <c r="B2640" t="s">
        <v>456</v>
      </c>
      <c r="C2640" t="s">
        <v>457</v>
      </c>
      <c r="D2640" t="s">
        <v>1129</v>
      </c>
      <c r="E2640" t="s">
        <v>1034</v>
      </c>
      <c r="F2640" t="s">
        <v>1073</v>
      </c>
      <c r="G2640" t="s">
        <v>562</v>
      </c>
      <c r="H2640" t="s">
        <v>955</v>
      </c>
      <c r="I2640" t="s">
        <v>1036</v>
      </c>
      <c r="J2640" t="s">
        <v>1174</v>
      </c>
      <c r="K2640">
        <v>3.33</v>
      </c>
      <c r="L2640" t="s">
        <v>1175</v>
      </c>
      <c r="O2640" t="s">
        <v>462</v>
      </c>
      <c r="Q2640" t="str">
        <f>IFERROR(VLOOKUP($J$2:$J$12502,Pollutant_mapping!$A$2:$B$9,2, FALSE),"")</f>
        <v/>
      </c>
    </row>
    <row r="2641" spans="1:17" hidden="1">
      <c r="A2641" t="s">
        <v>455</v>
      </c>
      <c r="B2641" t="s">
        <v>456</v>
      </c>
      <c r="C2641" t="s">
        <v>457</v>
      </c>
      <c r="D2641" t="s">
        <v>1120</v>
      </c>
      <c r="E2641" t="s">
        <v>1034</v>
      </c>
      <c r="F2641" t="s">
        <v>1073</v>
      </c>
      <c r="G2641" t="s">
        <v>496</v>
      </c>
      <c r="H2641" t="s">
        <v>1121</v>
      </c>
      <c r="I2641" t="s">
        <v>1036</v>
      </c>
      <c r="J2641" t="s">
        <v>1174</v>
      </c>
      <c r="K2641">
        <v>3.37</v>
      </c>
      <c r="L2641" t="s">
        <v>1175</v>
      </c>
      <c r="O2641" t="s">
        <v>462</v>
      </c>
      <c r="Q2641" t="str">
        <f>IFERROR(VLOOKUP($J$2:$J$12502,Pollutant_mapping!$A$2:$B$9,2, FALSE),"")</f>
        <v/>
      </c>
    </row>
    <row r="2642" spans="1:17" hidden="1">
      <c r="A2642" t="s">
        <v>471</v>
      </c>
      <c r="C2642" t="s">
        <v>472</v>
      </c>
      <c r="D2642" t="s">
        <v>1122</v>
      </c>
      <c r="E2642" t="s">
        <v>1034</v>
      </c>
      <c r="F2642" t="s">
        <v>474</v>
      </c>
      <c r="G2642" t="s">
        <v>475</v>
      </c>
      <c r="H2642" t="s">
        <v>1123</v>
      </c>
      <c r="I2642" t="s">
        <v>1036</v>
      </c>
      <c r="J2642" t="s">
        <v>1174</v>
      </c>
      <c r="K2642">
        <v>3.42</v>
      </c>
      <c r="L2642" t="s">
        <v>1175</v>
      </c>
      <c r="O2642" t="s">
        <v>462</v>
      </c>
      <c r="Q2642" t="str">
        <f>IFERROR(VLOOKUP($J$2:$J$12502,Pollutant_mapping!$A$2:$B$9,2, FALSE),"")</f>
        <v/>
      </c>
    </row>
    <row r="2643" spans="1:17" hidden="1">
      <c r="A2643" t="s">
        <v>455</v>
      </c>
      <c r="B2643" t="s">
        <v>456</v>
      </c>
      <c r="C2643" t="s">
        <v>457</v>
      </c>
      <c r="D2643" t="s">
        <v>1124</v>
      </c>
      <c r="E2643" t="s">
        <v>1034</v>
      </c>
      <c r="F2643" t="s">
        <v>1073</v>
      </c>
      <c r="G2643" t="s">
        <v>496</v>
      </c>
      <c r="H2643" t="s">
        <v>1125</v>
      </c>
      <c r="I2643" t="s">
        <v>1036</v>
      </c>
      <c r="J2643" t="s">
        <v>1174</v>
      </c>
      <c r="K2643">
        <v>3.59</v>
      </c>
      <c r="L2643" t="s">
        <v>1175</v>
      </c>
      <c r="O2643" t="s">
        <v>462</v>
      </c>
      <c r="Q2643" t="str">
        <f>IFERROR(VLOOKUP($J$2:$J$12502,Pollutant_mapping!$A$2:$B$9,2, FALSE),"")</f>
        <v/>
      </c>
    </row>
    <row r="2644" spans="1:17" hidden="1">
      <c r="A2644" t="s">
        <v>471</v>
      </c>
      <c r="C2644" t="s">
        <v>472</v>
      </c>
      <c r="D2644" t="s">
        <v>1126</v>
      </c>
      <c r="E2644" t="s">
        <v>1034</v>
      </c>
      <c r="F2644" t="s">
        <v>474</v>
      </c>
      <c r="G2644" t="s">
        <v>496</v>
      </c>
      <c r="H2644" t="s">
        <v>647</v>
      </c>
      <c r="I2644" t="s">
        <v>1036</v>
      </c>
      <c r="J2644" t="s">
        <v>1174</v>
      </c>
      <c r="K2644">
        <v>3.72</v>
      </c>
      <c r="L2644" t="s">
        <v>1175</v>
      </c>
      <c r="O2644" t="s">
        <v>462</v>
      </c>
      <c r="Q2644" t="str">
        <f>IFERROR(VLOOKUP($J$2:$J$12502,Pollutant_mapping!$A$2:$B$9,2, FALSE),"")</f>
        <v/>
      </c>
    </row>
    <row r="2645" spans="1:17" hidden="1">
      <c r="A2645" t="s">
        <v>455</v>
      </c>
      <c r="B2645" t="s">
        <v>456</v>
      </c>
      <c r="C2645" t="s">
        <v>457</v>
      </c>
      <c r="D2645" t="s">
        <v>1127</v>
      </c>
      <c r="E2645" t="s">
        <v>1034</v>
      </c>
      <c r="F2645" t="s">
        <v>1073</v>
      </c>
      <c r="G2645" t="s">
        <v>496</v>
      </c>
      <c r="H2645" t="s">
        <v>1128</v>
      </c>
      <c r="I2645" t="s">
        <v>1036</v>
      </c>
      <c r="J2645" t="s">
        <v>1174</v>
      </c>
      <c r="K2645">
        <v>3.76</v>
      </c>
      <c r="L2645" t="s">
        <v>1175</v>
      </c>
      <c r="O2645" t="s">
        <v>462</v>
      </c>
      <c r="Q2645" t="str">
        <f>IFERROR(VLOOKUP($J$2:$J$12502,Pollutant_mapping!$A$2:$B$9,2, FALSE),"")</f>
        <v/>
      </c>
    </row>
    <row r="2646" spans="1:17" hidden="1">
      <c r="A2646" t="s">
        <v>471</v>
      </c>
      <c r="C2646" t="s">
        <v>472</v>
      </c>
      <c r="D2646" t="s">
        <v>1130</v>
      </c>
      <c r="E2646" t="s">
        <v>1034</v>
      </c>
      <c r="F2646" t="s">
        <v>474</v>
      </c>
      <c r="G2646" t="s">
        <v>475</v>
      </c>
      <c r="H2646" t="s">
        <v>476</v>
      </c>
      <c r="I2646" t="s">
        <v>1036</v>
      </c>
      <c r="J2646" t="s">
        <v>1174</v>
      </c>
      <c r="K2646">
        <v>3.8</v>
      </c>
      <c r="L2646" t="s">
        <v>1175</v>
      </c>
      <c r="O2646" t="s">
        <v>462</v>
      </c>
      <c r="Q2646" t="str">
        <f>IFERROR(VLOOKUP($J$2:$J$12502,Pollutant_mapping!$A$2:$B$9,2, FALSE),"")</f>
        <v/>
      </c>
    </row>
    <row r="2647" spans="1:17" hidden="1">
      <c r="A2647" t="s">
        <v>455</v>
      </c>
      <c r="B2647" t="s">
        <v>456</v>
      </c>
      <c r="C2647" t="s">
        <v>457</v>
      </c>
      <c r="D2647" t="s">
        <v>1131</v>
      </c>
      <c r="E2647" t="s">
        <v>1034</v>
      </c>
      <c r="F2647" t="s">
        <v>1073</v>
      </c>
      <c r="G2647" t="s">
        <v>496</v>
      </c>
      <c r="H2647" t="s">
        <v>1132</v>
      </c>
      <c r="I2647" t="s">
        <v>1036</v>
      </c>
      <c r="J2647" t="s">
        <v>1174</v>
      </c>
      <c r="K2647">
        <v>4.16</v>
      </c>
      <c r="L2647" t="s">
        <v>1175</v>
      </c>
      <c r="O2647" t="s">
        <v>462</v>
      </c>
      <c r="Q2647" t="str">
        <f>IFERROR(VLOOKUP($J$2:$J$12502,Pollutant_mapping!$A$2:$B$9,2, FALSE),"")</f>
        <v/>
      </c>
    </row>
    <row r="2648" spans="1:17" hidden="1">
      <c r="A2648" t="s">
        <v>483</v>
      </c>
      <c r="C2648" t="s">
        <v>484</v>
      </c>
      <c r="D2648" t="s">
        <v>1133</v>
      </c>
      <c r="E2648" t="s">
        <v>1034</v>
      </c>
      <c r="F2648" t="s">
        <v>1134</v>
      </c>
      <c r="G2648" t="s">
        <v>475</v>
      </c>
      <c r="H2648" t="s">
        <v>1135</v>
      </c>
      <c r="I2648" t="s">
        <v>1036</v>
      </c>
      <c r="J2648" t="s">
        <v>1174</v>
      </c>
      <c r="K2648">
        <v>4.3099999999999996</v>
      </c>
      <c r="L2648" t="s">
        <v>1175</v>
      </c>
      <c r="O2648" t="s">
        <v>462</v>
      </c>
      <c r="Q2648" t="str">
        <f>IFERROR(VLOOKUP($J$2:$J$12502,Pollutant_mapping!$A$2:$B$9,2, FALSE),"")</f>
        <v/>
      </c>
    </row>
    <row r="2649" spans="1:17" hidden="1">
      <c r="A2649" t="s">
        <v>483</v>
      </c>
      <c r="C2649" t="s">
        <v>484</v>
      </c>
      <c r="D2649" t="s">
        <v>1136</v>
      </c>
      <c r="E2649" t="s">
        <v>1034</v>
      </c>
      <c r="F2649" t="s">
        <v>1134</v>
      </c>
      <c r="G2649" t="s">
        <v>496</v>
      </c>
      <c r="H2649" t="s">
        <v>1137</v>
      </c>
      <c r="I2649" t="s">
        <v>1036</v>
      </c>
      <c r="J2649" t="s">
        <v>1174</v>
      </c>
      <c r="K2649">
        <v>5.34</v>
      </c>
      <c r="L2649" t="s">
        <v>1175</v>
      </c>
      <c r="O2649" t="s">
        <v>462</v>
      </c>
      <c r="Q2649" t="str">
        <f>IFERROR(VLOOKUP($J$2:$J$12502,Pollutant_mapping!$A$2:$B$9,2, FALSE),"")</f>
        <v/>
      </c>
    </row>
    <row r="2650" spans="1:17" hidden="1">
      <c r="A2650" t="s">
        <v>483</v>
      </c>
      <c r="C2650" t="s">
        <v>484</v>
      </c>
      <c r="D2650" t="s">
        <v>1138</v>
      </c>
      <c r="E2650" t="s">
        <v>1034</v>
      </c>
      <c r="F2650" t="s">
        <v>1134</v>
      </c>
      <c r="G2650" t="s">
        <v>475</v>
      </c>
      <c r="H2650" t="s">
        <v>1139</v>
      </c>
      <c r="I2650" t="s">
        <v>1036</v>
      </c>
      <c r="J2650" t="s">
        <v>1174</v>
      </c>
      <c r="K2650">
        <v>6.62</v>
      </c>
      <c r="L2650" t="s">
        <v>1175</v>
      </c>
      <c r="O2650" t="s">
        <v>462</v>
      </c>
      <c r="Q2650" t="str">
        <f>IFERROR(VLOOKUP($J$2:$J$12502,Pollutant_mapping!$A$2:$B$9,2, FALSE),"")</f>
        <v/>
      </c>
    </row>
    <row r="2651" spans="1:17" hidden="1">
      <c r="A2651" t="s">
        <v>483</v>
      </c>
      <c r="C2651" t="s">
        <v>484</v>
      </c>
      <c r="D2651" t="s">
        <v>1140</v>
      </c>
      <c r="E2651" t="s">
        <v>1034</v>
      </c>
      <c r="F2651" t="s">
        <v>1134</v>
      </c>
      <c r="G2651" t="s">
        <v>475</v>
      </c>
      <c r="H2651" t="s">
        <v>1141</v>
      </c>
      <c r="I2651" t="s">
        <v>1036</v>
      </c>
      <c r="J2651" t="s">
        <v>1174</v>
      </c>
      <c r="K2651">
        <v>7.75</v>
      </c>
      <c r="L2651" t="s">
        <v>1175</v>
      </c>
      <c r="O2651" t="s">
        <v>462</v>
      </c>
      <c r="Q2651" t="str">
        <f>IFERROR(VLOOKUP($J$2:$J$12502,Pollutant_mapping!$A$2:$B$9,2, FALSE),"")</f>
        <v/>
      </c>
    </row>
    <row r="2652" spans="1:17" hidden="1">
      <c r="A2652" t="s">
        <v>483</v>
      </c>
      <c r="C2652" t="s">
        <v>484</v>
      </c>
      <c r="D2652" t="s">
        <v>1142</v>
      </c>
      <c r="E2652" t="s">
        <v>1034</v>
      </c>
      <c r="F2652" t="s">
        <v>1134</v>
      </c>
      <c r="G2652" t="s">
        <v>475</v>
      </c>
      <c r="H2652" t="s">
        <v>1143</v>
      </c>
      <c r="I2652" t="s">
        <v>1036</v>
      </c>
      <c r="J2652" t="s">
        <v>1174</v>
      </c>
      <c r="K2652">
        <v>7.77</v>
      </c>
      <c r="L2652" t="s">
        <v>1175</v>
      </c>
      <c r="O2652" t="s">
        <v>462</v>
      </c>
      <c r="Q2652" t="str">
        <f>IFERROR(VLOOKUP($J$2:$J$12502,Pollutant_mapping!$A$2:$B$9,2, FALSE),"")</f>
        <v/>
      </c>
    </row>
    <row r="2653" spans="1:17" hidden="1">
      <c r="A2653" t="s">
        <v>483</v>
      </c>
      <c r="C2653" t="s">
        <v>484</v>
      </c>
      <c r="D2653" t="s">
        <v>1144</v>
      </c>
      <c r="E2653" t="s">
        <v>1034</v>
      </c>
      <c r="F2653" t="s">
        <v>1134</v>
      </c>
      <c r="G2653" t="s">
        <v>475</v>
      </c>
      <c r="H2653" t="s">
        <v>1145</v>
      </c>
      <c r="I2653" t="s">
        <v>1036</v>
      </c>
      <c r="J2653" t="s">
        <v>1174</v>
      </c>
      <c r="K2653">
        <v>8.9700000000000006</v>
      </c>
      <c r="L2653" t="s">
        <v>1175</v>
      </c>
      <c r="O2653" t="s">
        <v>462</v>
      </c>
      <c r="Q2653" t="str">
        <f>IFERROR(VLOOKUP($J$2:$J$12502,Pollutant_mapping!$A$2:$B$9,2, FALSE),"")</f>
        <v/>
      </c>
    </row>
    <row r="2654" spans="1:17" hidden="1">
      <c r="A2654" t="s">
        <v>483</v>
      </c>
      <c r="C2654" t="s">
        <v>484</v>
      </c>
      <c r="D2654" t="s">
        <v>1146</v>
      </c>
      <c r="E2654" t="s">
        <v>1034</v>
      </c>
      <c r="F2654" t="s">
        <v>486</v>
      </c>
      <c r="G2654" t="s">
        <v>475</v>
      </c>
      <c r="H2654" t="s">
        <v>1147</v>
      </c>
      <c r="I2654" t="s">
        <v>1036</v>
      </c>
      <c r="J2654" t="s">
        <v>1174</v>
      </c>
      <c r="K2654">
        <v>10.55</v>
      </c>
      <c r="L2654" t="s">
        <v>1175</v>
      </c>
      <c r="O2654" t="s">
        <v>462</v>
      </c>
      <c r="Q2654" t="str">
        <f>IFERROR(VLOOKUP($J$2:$J$12502,Pollutant_mapping!$A$2:$B$9,2, FALSE),"")</f>
        <v/>
      </c>
    </row>
    <row r="2655" spans="1:17" hidden="1">
      <c r="A2655" t="s">
        <v>483</v>
      </c>
      <c r="C2655" t="s">
        <v>484</v>
      </c>
      <c r="D2655" t="s">
        <v>1148</v>
      </c>
      <c r="E2655" t="s">
        <v>1034</v>
      </c>
      <c r="F2655" t="s">
        <v>1134</v>
      </c>
      <c r="G2655" t="s">
        <v>475</v>
      </c>
      <c r="H2655" t="s">
        <v>1149</v>
      </c>
      <c r="I2655" t="s">
        <v>1036</v>
      </c>
      <c r="J2655" t="s">
        <v>1174</v>
      </c>
      <c r="K2655">
        <v>10.72</v>
      </c>
      <c r="L2655" t="s">
        <v>1175</v>
      </c>
      <c r="O2655" t="s">
        <v>462</v>
      </c>
      <c r="Q2655" t="str">
        <f>IFERROR(VLOOKUP($J$2:$J$12502,Pollutant_mapping!$A$2:$B$9,2, FALSE),"")</f>
        <v/>
      </c>
    </row>
    <row r="2656" spans="1:17" hidden="1">
      <c r="A2656" t="s">
        <v>483</v>
      </c>
      <c r="C2656" t="s">
        <v>484</v>
      </c>
      <c r="D2656" t="s">
        <v>1150</v>
      </c>
      <c r="E2656" t="s">
        <v>1034</v>
      </c>
      <c r="F2656" t="s">
        <v>1134</v>
      </c>
      <c r="G2656" t="s">
        <v>475</v>
      </c>
      <c r="H2656" t="s">
        <v>1151</v>
      </c>
      <c r="I2656" t="s">
        <v>1036</v>
      </c>
      <c r="J2656" t="s">
        <v>1174</v>
      </c>
      <c r="K2656">
        <v>10.72</v>
      </c>
      <c r="L2656" t="s">
        <v>1175</v>
      </c>
      <c r="O2656" t="s">
        <v>462</v>
      </c>
      <c r="Q2656" t="str">
        <f>IFERROR(VLOOKUP($J$2:$J$12502,Pollutant_mapping!$A$2:$B$9,2, FALSE),"")</f>
        <v/>
      </c>
    </row>
    <row r="2657" spans="1:17" hidden="1">
      <c r="A2657" t="s">
        <v>483</v>
      </c>
      <c r="C2657" t="s">
        <v>484</v>
      </c>
      <c r="D2657" t="s">
        <v>1152</v>
      </c>
      <c r="E2657" t="s">
        <v>1034</v>
      </c>
      <c r="F2657" t="s">
        <v>486</v>
      </c>
      <c r="G2657" t="s">
        <v>475</v>
      </c>
      <c r="H2657" t="s">
        <v>1153</v>
      </c>
      <c r="I2657" t="s">
        <v>1036</v>
      </c>
      <c r="J2657" t="s">
        <v>1174</v>
      </c>
      <c r="K2657">
        <v>11.23</v>
      </c>
      <c r="L2657" t="s">
        <v>1175</v>
      </c>
      <c r="O2657" t="s">
        <v>462</v>
      </c>
      <c r="Q2657" t="str">
        <f>IFERROR(VLOOKUP($J$2:$J$12502,Pollutant_mapping!$A$2:$B$9,2, FALSE),"")</f>
        <v/>
      </c>
    </row>
    <row r="2658" spans="1:17" hidden="1">
      <c r="A2658" t="s">
        <v>483</v>
      </c>
      <c r="C2658" t="s">
        <v>484</v>
      </c>
      <c r="D2658" t="s">
        <v>1154</v>
      </c>
      <c r="E2658" t="s">
        <v>1034</v>
      </c>
      <c r="F2658" t="s">
        <v>1134</v>
      </c>
      <c r="G2658" t="s">
        <v>475</v>
      </c>
      <c r="H2658" t="s">
        <v>1155</v>
      </c>
      <c r="I2658" t="s">
        <v>1036</v>
      </c>
      <c r="J2658" t="s">
        <v>1174</v>
      </c>
      <c r="K2658">
        <v>12.68</v>
      </c>
      <c r="L2658" t="s">
        <v>1175</v>
      </c>
      <c r="O2658" t="s">
        <v>462</v>
      </c>
      <c r="Q2658" t="str">
        <f>IFERROR(VLOOKUP($J$2:$J$12502,Pollutant_mapping!$A$2:$B$9,2, FALSE),"")</f>
        <v/>
      </c>
    </row>
    <row r="2659" spans="1:17" hidden="1">
      <c r="A2659" t="s">
        <v>483</v>
      </c>
      <c r="C2659" t="s">
        <v>484</v>
      </c>
      <c r="D2659" t="s">
        <v>1156</v>
      </c>
      <c r="E2659" t="s">
        <v>1034</v>
      </c>
      <c r="F2659" t="s">
        <v>486</v>
      </c>
      <c r="G2659" t="s">
        <v>475</v>
      </c>
      <c r="H2659" t="s">
        <v>1157</v>
      </c>
      <c r="I2659" t="s">
        <v>1036</v>
      </c>
      <c r="J2659" t="s">
        <v>1174</v>
      </c>
      <c r="K2659">
        <v>12.85</v>
      </c>
      <c r="L2659" t="s">
        <v>1175</v>
      </c>
      <c r="O2659" t="s">
        <v>462</v>
      </c>
      <c r="Q2659" t="str">
        <f>IFERROR(VLOOKUP($J$2:$J$12502,Pollutant_mapping!$A$2:$B$9,2, FALSE),"")</f>
        <v/>
      </c>
    </row>
    <row r="2660" spans="1:17" hidden="1">
      <c r="A2660" t="s">
        <v>483</v>
      </c>
      <c r="C2660" t="s">
        <v>484</v>
      </c>
      <c r="D2660" t="s">
        <v>1158</v>
      </c>
      <c r="E2660" t="s">
        <v>1034</v>
      </c>
      <c r="F2660" t="s">
        <v>486</v>
      </c>
      <c r="G2660" t="s">
        <v>475</v>
      </c>
      <c r="H2660" t="s">
        <v>1159</v>
      </c>
      <c r="I2660" t="s">
        <v>1036</v>
      </c>
      <c r="J2660" t="s">
        <v>1174</v>
      </c>
      <c r="K2660">
        <v>15.63</v>
      </c>
      <c r="L2660" t="s">
        <v>1175</v>
      </c>
      <c r="O2660" t="s">
        <v>462</v>
      </c>
      <c r="Q2660" t="str">
        <f>IFERROR(VLOOKUP($J$2:$J$12502,Pollutant_mapping!$A$2:$B$9,2, FALSE),"")</f>
        <v/>
      </c>
    </row>
    <row r="2661" spans="1:17" hidden="1">
      <c r="A2661" t="s">
        <v>483</v>
      </c>
      <c r="C2661" t="s">
        <v>484</v>
      </c>
      <c r="D2661" t="s">
        <v>1160</v>
      </c>
      <c r="E2661" t="s">
        <v>1034</v>
      </c>
      <c r="F2661" t="s">
        <v>486</v>
      </c>
      <c r="G2661" t="s">
        <v>487</v>
      </c>
      <c r="H2661" t="s">
        <v>1161</v>
      </c>
      <c r="I2661" t="s">
        <v>1036</v>
      </c>
      <c r="J2661" t="s">
        <v>1174</v>
      </c>
      <c r="K2661">
        <v>21.84</v>
      </c>
      <c r="L2661" t="s">
        <v>1175</v>
      </c>
      <c r="O2661" t="s">
        <v>462</v>
      </c>
      <c r="Q2661" t="str">
        <f>IFERROR(VLOOKUP($J$2:$J$12502,Pollutant_mapping!$A$2:$B$9,2, FALSE),"")</f>
        <v/>
      </c>
    </row>
    <row r="2662" spans="1:17" hidden="1">
      <c r="A2662" t="s">
        <v>483</v>
      </c>
      <c r="C2662" t="s">
        <v>484</v>
      </c>
      <c r="D2662" t="s">
        <v>1162</v>
      </c>
      <c r="E2662" t="s">
        <v>1034</v>
      </c>
      <c r="F2662" t="s">
        <v>486</v>
      </c>
      <c r="G2662" t="s">
        <v>487</v>
      </c>
      <c r="H2662" t="s">
        <v>1163</v>
      </c>
      <c r="I2662" t="s">
        <v>1036</v>
      </c>
      <c r="J2662" t="s">
        <v>1174</v>
      </c>
      <c r="K2662">
        <v>21.84</v>
      </c>
      <c r="L2662" t="s">
        <v>1175</v>
      </c>
      <c r="O2662" t="s">
        <v>462</v>
      </c>
      <c r="Q2662" t="str">
        <f>IFERROR(VLOOKUP($J$2:$J$12502,Pollutant_mapping!$A$2:$B$9,2, FALSE),"")</f>
        <v/>
      </c>
    </row>
    <row r="2663" spans="1:17" hidden="1">
      <c r="A2663" t="s">
        <v>483</v>
      </c>
      <c r="C2663" t="s">
        <v>484</v>
      </c>
      <c r="D2663" t="s">
        <v>1164</v>
      </c>
      <c r="E2663" t="s">
        <v>1034</v>
      </c>
      <c r="F2663" t="s">
        <v>486</v>
      </c>
      <c r="G2663" t="s">
        <v>487</v>
      </c>
      <c r="H2663" t="s">
        <v>1165</v>
      </c>
      <c r="I2663" t="s">
        <v>1036</v>
      </c>
      <c r="J2663" t="s">
        <v>1174</v>
      </c>
      <c r="K2663">
        <v>24.72</v>
      </c>
      <c r="L2663" t="s">
        <v>1175</v>
      </c>
      <c r="O2663" t="s">
        <v>462</v>
      </c>
      <c r="Q2663" t="str">
        <f>IFERROR(VLOOKUP($J$2:$J$12502,Pollutant_mapping!$A$2:$B$9,2, FALSE),"")</f>
        <v/>
      </c>
    </row>
    <row r="2664" spans="1:17" hidden="1">
      <c r="A2664" t="s">
        <v>483</v>
      </c>
      <c r="C2664" t="s">
        <v>484</v>
      </c>
      <c r="D2664" t="s">
        <v>1166</v>
      </c>
      <c r="E2664" t="s">
        <v>1034</v>
      </c>
      <c r="F2664" t="s">
        <v>486</v>
      </c>
      <c r="G2664" t="s">
        <v>487</v>
      </c>
      <c r="H2664" t="s">
        <v>1167</v>
      </c>
      <c r="I2664" t="s">
        <v>1036</v>
      </c>
      <c r="J2664" t="s">
        <v>1174</v>
      </c>
      <c r="K2664">
        <v>26.64</v>
      </c>
      <c r="L2664" t="s">
        <v>1175</v>
      </c>
      <c r="O2664" t="s">
        <v>462</v>
      </c>
      <c r="Q2664" t="str">
        <f>IFERROR(VLOOKUP($J$2:$J$12502,Pollutant_mapping!$A$2:$B$9,2, FALSE),"")</f>
        <v/>
      </c>
    </row>
    <row r="2665" spans="1:17" hidden="1">
      <c r="A2665" t="s">
        <v>483</v>
      </c>
      <c r="B2665" t="s">
        <v>1030</v>
      </c>
      <c r="C2665" t="s">
        <v>484</v>
      </c>
      <c r="D2665" t="s">
        <v>648</v>
      </c>
      <c r="E2665" t="s">
        <v>39</v>
      </c>
      <c r="F2665" t="s">
        <v>649</v>
      </c>
      <c r="G2665" t="s">
        <v>496</v>
      </c>
      <c r="H2665" t="s">
        <v>650</v>
      </c>
      <c r="I2665" t="s">
        <v>41</v>
      </c>
      <c r="J2665" t="s">
        <v>65</v>
      </c>
      <c r="K2665">
        <v>0</v>
      </c>
      <c r="L2665" t="s">
        <v>461</v>
      </c>
      <c r="O2665" t="s">
        <v>1176</v>
      </c>
      <c r="Q2665" t="str">
        <f>IFERROR(VLOOKUP($J$2:$J$12502,Pollutant_mapping!$A$2:$B$9,2, FALSE),"")</f>
        <v>PM25</v>
      </c>
    </row>
    <row r="2666" spans="1:17" hidden="1">
      <c r="A2666" t="s">
        <v>483</v>
      </c>
      <c r="B2666" t="s">
        <v>1030</v>
      </c>
      <c r="C2666" t="s">
        <v>484</v>
      </c>
      <c r="D2666" t="s">
        <v>703</v>
      </c>
      <c r="E2666" t="s">
        <v>39</v>
      </c>
      <c r="F2666" t="s">
        <v>649</v>
      </c>
      <c r="G2666" t="s">
        <v>475</v>
      </c>
      <c r="H2666" t="s">
        <v>704</v>
      </c>
      <c r="I2666" t="s">
        <v>41</v>
      </c>
      <c r="J2666" t="s">
        <v>65</v>
      </c>
      <c r="K2666">
        <v>5.0000000000000001E-4</v>
      </c>
      <c r="L2666" t="s">
        <v>461</v>
      </c>
      <c r="O2666" t="s">
        <v>1176</v>
      </c>
      <c r="P2666" t="s">
        <v>178</v>
      </c>
      <c r="Q2666" t="str">
        <f>IFERROR(VLOOKUP($J$2:$J$12502,Pollutant_mapping!$A$2:$B$9,2, FALSE),"")</f>
        <v>PM25</v>
      </c>
    </row>
    <row r="2667" spans="1:17" hidden="1">
      <c r="A2667" t="s">
        <v>483</v>
      </c>
      <c r="B2667" t="s">
        <v>1030</v>
      </c>
      <c r="C2667" t="s">
        <v>484</v>
      </c>
      <c r="D2667" t="s">
        <v>745</v>
      </c>
      <c r="E2667" t="s">
        <v>39</v>
      </c>
      <c r="F2667" t="s">
        <v>649</v>
      </c>
      <c r="G2667" t="s">
        <v>475</v>
      </c>
      <c r="H2667" t="s">
        <v>746</v>
      </c>
      <c r="I2667" t="s">
        <v>41</v>
      </c>
      <c r="J2667" t="s">
        <v>65</v>
      </c>
      <c r="K2667">
        <v>8.0000000000000004E-4</v>
      </c>
      <c r="L2667" t="s">
        <v>461</v>
      </c>
      <c r="O2667" t="s">
        <v>1176</v>
      </c>
      <c r="P2667" t="s">
        <v>178</v>
      </c>
      <c r="Q2667" t="str">
        <f>IFERROR(VLOOKUP($J$2:$J$12502,Pollutant_mapping!$A$2:$B$9,2, FALSE),"")</f>
        <v>PM25</v>
      </c>
    </row>
    <row r="2668" spans="1:17" hidden="1">
      <c r="A2668" t="s">
        <v>471</v>
      </c>
      <c r="C2668" t="s">
        <v>472</v>
      </c>
      <c r="D2668" t="s">
        <v>522</v>
      </c>
      <c r="E2668" t="s">
        <v>39</v>
      </c>
      <c r="F2668" t="s">
        <v>474</v>
      </c>
      <c r="G2668" t="s">
        <v>496</v>
      </c>
      <c r="H2668" t="s">
        <v>523</v>
      </c>
      <c r="I2668" t="s">
        <v>41</v>
      </c>
      <c r="J2668" t="s">
        <v>65</v>
      </c>
      <c r="K2668">
        <v>8.9999999999999998E-4</v>
      </c>
      <c r="L2668" t="s">
        <v>461</v>
      </c>
      <c r="O2668" t="s">
        <v>1176</v>
      </c>
      <c r="Q2668" t="str">
        <f>IFERROR(VLOOKUP($J$2:$J$12502,Pollutant_mapping!$A$2:$B$9,2, FALSE),"")</f>
        <v>PM25</v>
      </c>
    </row>
    <row r="2669" spans="1:17" hidden="1">
      <c r="A2669" t="s">
        <v>471</v>
      </c>
      <c r="C2669" t="s">
        <v>472</v>
      </c>
      <c r="D2669" t="s">
        <v>524</v>
      </c>
      <c r="E2669" t="s">
        <v>39</v>
      </c>
      <c r="F2669" t="s">
        <v>474</v>
      </c>
      <c r="G2669" t="s">
        <v>496</v>
      </c>
      <c r="H2669" t="s">
        <v>525</v>
      </c>
      <c r="I2669" t="s">
        <v>41</v>
      </c>
      <c r="J2669" t="s">
        <v>65</v>
      </c>
      <c r="K2669">
        <v>8.9999999999999998E-4</v>
      </c>
      <c r="L2669" t="s">
        <v>461</v>
      </c>
      <c r="O2669" t="s">
        <v>1176</v>
      </c>
      <c r="Q2669" t="str">
        <f>IFERROR(VLOOKUP($J$2:$J$12502,Pollutant_mapping!$A$2:$B$9,2, FALSE),"")</f>
        <v>PM25</v>
      </c>
    </row>
    <row r="2670" spans="1:17" hidden="1">
      <c r="A2670" t="s">
        <v>471</v>
      </c>
      <c r="C2670" t="s">
        <v>472</v>
      </c>
      <c r="D2670" t="s">
        <v>526</v>
      </c>
      <c r="E2670" t="s">
        <v>39</v>
      </c>
      <c r="F2670" t="s">
        <v>474</v>
      </c>
      <c r="G2670" t="s">
        <v>496</v>
      </c>
      <c r="H2670" t="s">
        <v>527</v>
      </c>
      <c r="I2670" t="s">
        <v>41</v>
      </c>
      <c r="J2670" t="s">
        <v>65</v>
      </c>
      <c r="K2670">
        <v>8.9999999999999998E-4</v>
      </c>
      <c r="L2670" t="s">
        <v>461</v>
      </c>
      <c r="O2670" t="s">
        <v>1176</v>
      </c>
      <c r="Q2670" t="str">
        <f>IFERROR(VLOOKUP($J$2:$J$12502,Pollutant_mapping!$A$2:$B$9,2, FALSE),"")</f>
        <v>PM25</v>
      </c>
    </row>
    <row r="2671" spans="1:17" hidden="1">
      <c r="A2671" t="s">
        <v>471</v>
      </c>
      <c r="C2671" t="s">
        <v>472</v>
      </c>
      <c r="D2671" t="s">
        <v>520</v>
      </c>
      <c r="E2671" t="s">
        <v>39</v>
      </c>
      <c r="F2671" t="s">
        <v>474</v>
      </c>
      <c r="G2671" t="s">
        <v>496</v>
      </c>
      <c r="H2671" t="s">
        <v>521</v>
      </c>
      <c r="I2671" t="s">
        <v>41</v>
      </c>
      <c r="J2671" t="s">
        <v>65</v>
      </c>
      <c r="K2671">
        <v>1E-3</v>
      </c>
      <c r="L2671" t="s">
        <v>461</v>
      </c>
      <c r="O2671" t="s">
        <v>1176</v>
      </c>
      <c r="Q2671" t="str">
        <f>IFERROR(VLOOKUP($J$2:$J$12502,Pollutant_mapping!$A$2:$B$9,2, FALSE),"")</f>
        <v>PM25</v>
      </c>
    </row>
    <row r="2672" spans="1:17" hidden="1">
      <c r="A2672" t="s">
        <v>455</v>
      </c>
      <c r="B2672" t="s">
        <v>456</v>
      </c>
      <c r="C2672" t="s">
        <v>457</v>
      </c>
      <c r="D2672" t="s">
        <v>559</v>
      </c>
      <c r="E2672" t="s">
        <v>39</v>
      </c>
      <c r="F2672" t="s">
        <v>459</v>
      </c>
      <c r="G2672" t="s">
        <v>487</v>
      </c>
      <c r="H2672" t="s">
        <v>560</v>
      </c>
      <c r="I2672" t="s">
        <v>41</v>
      </c>
      <c r="J2672" t="s">
        <v>65</v>
      </c>
      <c r="K2672">
        <v>1.1000000000000001E-3</v>
      </c>
      <c r="L2672" t="s">
        <v>461</v>
      </c>
      <c r="O2672" t="s">
        <v>1176</v>
      </c>
      <c r="P2672" t="s">
        <v>74</v>
      </c>
      <c r="Q2672" t="str">
        <f>IFERROR(VLOOKUP($J$2:$J$12502,Pollutant_mapping!$A$2:$B$9,2, FALSE),"")</f>
        <v>PM25</v>
      </c>
    </row>
    <row r="2673" spans="1:17" hidden="1">
      <c r="A2673" t="s">
        <v>455</v>
      </c>
      <c r="B2673" t="s">
        <v>456</v>
      </c>
      <c r="C2673" t="s">
        <v>457</v>
      </c>
      <c r="D2673" t="s">
        <v>561</v>
      </c>
      <c r="E2673" t="s">
        <v>39</v>
      </c>
      <c r="F2673" t="s">
        <v>459</v>
      </c>
      <c r="G2673" t="s">
        <v>562</v>
      </c>
      <c r="H2673" t="s">
        <v>563</v>
      </c>
      <c r="I2673" t="s">
        <v>41</v>
      </c>
      <c r="J2673" t="s">
        <v>65</v>
      </c>
      <c r="K2673">
        <v>1.1000000000000001E-3</v>
      </c>
      <c r="L2673" t="s">
        <v>461</v>
      </c>
      <c r="O2673" t="s">
        <v>1176</v>
      </c>
      <c r="Q2673" t="str">
        <f>IFERROR(VLOOKUP($J$2:$J$12502,Pollutant_mapping!$A$2:$B$9,2, FALSE),"")</f>
        <v>PM25</v>
      </c>
    </row>
    <row r="2674" spans="1:17" hidden="1">
      <c r="A2674" t="s">
        <v>455</v>
      </c>
      <c r="B2674" t="s">
        <v>456</v>
      </c>
      <c r="C2674" t="s">
        <v>457</v>
      </c>
      <c r="D2674" t="s">
        <v>467</v>
      </c>
      <c r="E2674" t="s">
        <v>39</v>
      </c>
      <c r="F2674" t="s">
        <v>459</v>
      </c>
      <c r="G2674" t="s">
        <v>297</v>
      </c>
      <c r="H2674" t="s">
        <v>468</v>
      </c>
      <c r="I2674" t="s">
        <v>41</v>
      </c>
      <c r="J2674" t="s">
        <v>65</v>
      </c>
      <c r="K2674">
        <v>1.1000000000000001E-3</v>
      </c>
      <c r="L2674" t="s">
        <v>461</v>
      </c>
      <c r="O2674" t="s">
        <v>1176</v>
      </c>
      <c r="P2674" t="s">
        <v>1031</v>
      </c>
      <c r="Q2674" t="str">
        <f>IFERROR(VLOOKUP($J$2:$J$12502,Pollutant_mapping!$A$2:$B$9,2, FALSE),"")</f>
        <v>PM25</v>
      </c>
    </row>
    <row r="2675" spans="1:17" hidden="1">
      <c r="A2675" t="s">
        <v>455</v>
      </c>
      <c r="B2675" t="s">
        <v>456</v>
      </c>
      <c r="C2675" t="s">
        <v>457</v>
      </c>
      <c r="D2675" t="s">
        <v>469</v>
      </c>
      <c r="E2675" t="s">
        <v>39</v>
      </c>
      <c r="F2675" t="s">
        <v>459</v>
      </c>
      <c r="G2675" t="s">
        <v>297</v>
      </c>
      <c r="H2675" t="s">
        <v>470</v>
      </c>
      <c r="I2675" t="s">
        <v>41</v>
      </c>
      <c r="J2675" t="s">
        <v>65</v>
      </c>
      <c r="K2675">
        <v>1.1000000000000001E-3</v>
      </c>
      <c r="L2675" t="s">
        <v>461</v>
      </c>
      <c r="O2675" t="s">
        <v>1176</v>
      </c>
      <c r="P2675" t="s">
        <v>1031</v>
      </c>
      <c r="Q2675" t="str">
        <f>IFERROR(VLOOKUP($J$2:$J$12502,Pollutant_mapping!$A$2:$B$9,2, FALSE),"")</f>
        <v>PM25</v>
      </c>
    </row>
    <row r="2676" spans="1:17" hidden="1">
      <c r="A2676" t="s">
        <v>471</v>
      </c>
      <c r="C2676" t="s">
        <v>472</v>
      </c>
      <c r="D2676" t="s">
        <v>574</v>
      </c>
      <c r="E2676" t="s">
        <v>39</v>
      </c>
      <c r="F2676" t="s">
        <v>474</v>
      </c>
      <c r="G2676" t="s">
        <v>496</v>
      </c>
      <c r="H2676" t="s">
        <v>575</v>
      </c>
      <c r="I2676" t="s">
        <v>41</v>
      </c>
      <c r="J2676" t="s">
        <v>65</v>
      </c>
      <c r="K2676">
        <v>1.1000000000000001E-3</v>
      </c>
      <c r="L2676" t="s">
        <v>461</v>
      </c>
      <c r="O2676" t="s">
        <v>1176</v>
      </c>
      <c r="Q2676" t="str">
        <f>IFERROR(VLOOKUP($J$2:$J$12502,Pollutant_mapping!$A$2:$B$9,2, FALSE),"")</f>
        <v>PM25</v>
      </c>
    </row>
    <row r="2677" spans="1:17" hidden="1">
      <c r="A2677" t="s">
        <v>471</v>
      </c>
      <c r="C2677" t="s">
        <v>472</v>
      </c>
      <c r="D2677" t="s">
        <v>576</v>
      </c>
      <c r="E2677" t="s">
        <v>39</v>
      </c>
      <c r="F2677" t="s">
        <v>474</v>
      </c>
      <c r="G2677" t="s">
        <v>496</v>
      </c>
      <c r="H2677" t="s">
        <v>577</v>
      </c>
      <c r="I2677" t="s">
        <v>41</v>
      </c>
      <c r="J2677" t="s">
        <v>65</v>
      </c>
      <c r="K2677">
        <v>1.1000000000000001E-3</v>
      </c>
      <c r="L2677" t="s">
        <v>461</v>
      </c>
      <c r="O2677" t="s">
        <v>1176</v>
      </c>
      <c r="Q2677" t="str">
        <f>IFERROR(VLOOKUP($J$2:$J$12502,Pollutant_mapping!$A$2:$B$9,2, FALSE),"")</f>
        <v>PM25</v>
      </c>
    </row>
    <row r="2678" spans="1:17" hidden="1">
      <c r="A2678" t="s">
        <v>455</v>
      </c>
      <c r="B2678" t="s">
        <v>456</v>
      </c>
      <c r="C2678" t="s">
        <v>457</v>
      </c>
      <c r="D2678" t="s">
        <v>590</v>
      </c>
      <c r="E2678" t="s">
        <v>39</v>
      </c>
      <c r="F2678" t="s">
        <v>459</v>
      </c>
      <c r="G2678" t="s">
        <v>496</v>
      </c>
      <c r="H2678" t="s">
        <v>591</v>
      </c>
      <c r="I2678" t="s">
        <v>41</v>
      </c>
      <c r="J2678" t="s">
        <v>65</v>
      </c>
      <c r="K2678">
        <v>1.1000000000000001E-3</v>
      </c>
      <c r="L2678" t="s">
        <v>461</v>
      </c>
      <c r="O2678" t="s">
        <v>1176</v>
      </c>
      <c r="P2678" t="s">
        <v>1029</v>
      </c>
      <c r="Q2678" t="str">
        <f>IFERROR(VLOOKUP($J$2:$J$12502,Pollutant_mapping!$A$2:$B$9,2, FALSE),"")</f>
        <v>PM25</v>
      </c>
    </row>
    <row r="2679" spans="1:17" hidden="1">
      <c r="A2679" t="s">
        <v>455</v>
      </c>
      <c r="B2679" t="s">
        <v>456</v>
      </c>
      <c r="C2679" t="s">
        <v>457</v>
      </c>
      <c r="D2679" t="s">
        <v>592</v>
      </c>
      <c r="E2679" t="s">
        <v>39</v>
      </c>
      <c r="F2679" t="s">
        <v>459</v>
      </c>
      <c r="G2679" t="s">
        <v>496</v>
      </c>
      <c r="H2679" t="s">
        <v>593</v>
      </c>
      <c r="I2679" t="s">
        <v>41</v>
      </c>
      <c r="J2679" t="s">
        <v>65</v>
      </c>
      <c r="K2679">
        <v>1.1000000000000001E-3</v>
      </c>
      <c r="L2679" t="s">
        <v>461</v>
      </c>
      <c r="O2679" t="s">
        <v>1176</v>
      </c>
      <c r="P2679" t="s">
        <v>1029</v>
      </c>
      <c r="Q2679" t="str">
        <f>IFERROR(VLOOKUP($J$2:$J$12502,Pollutant_mapping!$A$2:$B$9,2, FALSE),"")</f>
        <v>PM25</v>
      </c>
    </row>
    <row r="2680" spans="1:17" hidden="1">
      <c r="A2680" t="s">
        <v>455</v>
      </c>
      <c r="B2680" t="s">
        <v>456</v>
      </c>
      <c r="C2680" t="s">
        <v>457</v>
      </c>
      <c r="D2680" t="s">
        <v>606</v>
      </c>
      <c r="E2680" t="s">
        <v>39</v>
      </c>
      <c r="F2680" t="s">
        <v>459</v>
      </c>
      <c r="G2680" t="s">
        <v>496</v>
      </c>
      <c r="H2680" t="s">
        <v>607</v>
      </c>
      <c r="I2680" t="s">
        <v>41</v>
      </c>
      <c r="J2680" t="s">
        <v>65</v>
      </c>
      <c r="K2680">
        <v>1.1000000000000001E-3</v>
      </c>
      <c r="L2680" t="s">
        <v>461</v>
      </c>
      <c r="O2680" t="s">
        <v>1176</v>
      </c>
      <c r="P2680" t="s">
        <v>1029</v>
      </c>
      <c r="Q2680" t="str">
        <f>IFERROR(VLOOKUP($J$2:$J$12502,Pollutant_mapping!$A$2:$B$9,2, FALSE),"")</f>
        <v>PM25</v>
      </c>
    </row>
    <row r="2681" spans="1:17" hidden="1">
      <c r="A2681" t="s">
        <v>455</v>
      </c>
      <c r="B2681" t="s">
        <v>456</v>
      </c>
      <c r="C2681" t="s">
        <v>457</v>
      </c>
      <c r="D2681" t="s">
        <v>608</v>
      </c>
      <c r="E2681" t="s">
        <v>39</v>
      </c>
      <c r="F2681" t="s">
        <v>459</v>
      </c>
      <c r="G2681" t="s">
        <v>496</v>
      </c>
      <c r="H2681" t="s">
        <v>609</v>
      </c>
      <c r="I2681" t="s">
        <v>41</v>
      </c>
      <c r="J2681" t="s">
        <v>65</v>
      </c>
      <c r="K2681">
        <v>1.1000000000000001E-3</v>
      </c>
      <c r="L2681" t="s">
        <v>461</v>
      </c>
      <c r="O2681" t="s">
        <v>1176</v>
      </c>
      <c r="P2681" t="s">
        <v>1029</v>
      </c>
      <c r="Q2681" t="str">
        <f>IFERROR(VLOOKUP($J$2:$J$12502,Pollutant_mapping!$A$2:$B$9,2, FALSE),"")</f>
        <v>PM25</v>
      </c>
    </row>
    <row r="2682" spans="1:17" hidden="1">
      <c r="A2682" t="s">
        <v>455</v>
      </c>
      <c r="B2682" t="s">
        <v>456</v>
      </c>
      <c r="C2682" t="s">
        <v>457</v>
      </c>
      <c r="D2682" t="s">
        <v>618</v>
      </c>
      <c r="E2682" t="s">
        <v>39</v>
      </c>
      <c r="F2682" t="s">
        <v>459</v>
      </c>
      <c r="G2682" t="s">
        <v>496</v>
      </c>
      <c r="H2682" t="s">
        <v>619</v>
      </c>
      <c r="I2682" t="s">
        <v>41</v>
      </c>
      <c r="J2682" t="s">
        <v>65</v>
      </c>
      <c r="K2682">
        <v>1.1000000000000001E-3</v>
      </c>
      <c r="L2682" t="s">
        <v>461</v>
      </c>
      <c r="O2682" t="s">
        <v>1176</v>
      </c>
      <c r="P2682" t="s">
        <v>1029</v>
      </c>
      <c r="Q2682" t="str">
        <f>IFERROR(VLOOKUP($J$2:$J$12502,Pollutant_mapping!$A$2:$B$9,2, FALSE),"")</f>
        <v>PM25</v>
      </c>
    </row>
    <row r="2683" spans="1:17" hidden="1">
      <c r="A2683" t="s">
        <v>455</v>
      </c>
      <c r="B2683" t="s">
        <v>456</v>
      </c>
      <c r="C2683" t="s">
        <v>457</v>
      </c>
      <c r="D2683" t="s">
        <v>632</v>
      </c>
      <c r="E2683" t="s">
        <v>39</v>
      </c>
      <c r="F2683" t="s">
        <v>459</v>
      </c>
      <c r="G2683" t="s">
        <v>496</v>
      </c>
      <c r="H2683" t="s">
        <v>633</v>
      </c>
      <c r="I2683" t="s">
        <v>41</v>
      </c>
      <c r="J2683" t="s">
        <v>65</v>
      </c>
      <c r="K2683">
        <v>1.1000000000000001E-3</v>
      </c>
      <c r="L2683" t="s">
        <v>461</v>
      </c>
      <c r="O2683" t="s">
        <v>1176</v>
      </c>
      <c r="P2683" t="s">
        <v>1029</v>
      </c>
      <c r="Q2683" t="str">
        <f>IFERROR(VLOOKUP($J$2:$J$12502,Pollutant_mapping!$A$2:$B$9,2, FALSE),"")</f>
        <v>PM25</v>
      </c>
    </row>
    <row r="2684" spans="1:17" hidden="1">
      <c r="A2684" t="s">
        <v>455</v>
      </c>
      <c r="B2684" t="s">
        <v>456</v>
      </c>
      <c r="C2684" t="s">
        <v>457</v>
      </c>
      <c r="D2684" t="s">
        <v>634</v>
      </c>
      <c r="E2684" t="s">
        <v>39</v>
      </c>
      <c r="F2684" t="s">
        <v>459</v>
      </c>
      <c r="G2684" t="s">
        <v>496</v>
      </c>
      <c r="H2684" t="s">
        <v>635</v>
      </c>
      <c r="I2684" t="s">
        <v>41</v>
      </c>
      <c r="J2684" t="s">
        <v>65</v>
      </c>
      <c r="K2684">
        <v>1.1000000000000001E-3</v>
      </c>
      <c r="L2684" t="s">
        <v>461</v>
      </c>
      <c r="O2684" t="s">
        <v>1176</v>
      </c>
      <c r="P2684" t="s">
        <v>1029</v>
      </c>
      <c r="Q2684" t="str">
        <f>IFERROR(VLOOKUP($J$2:$J$12502,Pollutant_mapping!$A$2:$B$9,2, FALSE),"")</f>
        <v>PM25</v>
      </c>
    </row>
    <row r="2685" spans="1:17" hidden="1">
      <c r="A2685" t="s">
        <v>483</v>
      </c>
      <c r="B2685" t="s">
        <v>1030</v>
      </c>
      <c r="C2685" t="s">
        <v>484</v>
      </c>
      <c r="D2685" t="s">
        <v>731</v>
      </c>
      <c r="E2685" t="s">
        <v>39</v>
      </c>
      <c r="F2685" t="s">
        <v>649</v>
      </c>
      <c r="G2685" t="s">
        <v>475</v>
      </c>
      <c r="H2685" t="s">
        <v>732</v>
      </c>
      <c r="I2685" t="s">
        <v>41</v>
      </c>
      <c r="J2685" t="s">
        <v>65</v>
      </c>
      <c r="K2685">
        <v>1.1999999999999999E-3</v>
      </c>
      <c r="L2685" t="s">
        <v>461</v>
      </c>
      <c r="O2685" t="s">
        <v>1176</v>
      </c>
      <c r="P2685" t="s">
        <v>178</v>
      </c>
      <c r="Q2685" t="str">
        <f>IFERROR(VLOOKUP($J$2:$J$12502,Pollutant_mapping!$A$2:$B$9,2, FALSE),"")</f>
        <v>PM25</v>
      </c>
    </row>
    <row r="2686" spans="1:17" hidden="1">
      <c r="A2686" t="s">
        <v>471</v>
      </c>
      <c r="C2686" t="s">
        <v>472</v>
      </c>
      <c r="D2686" t="s">
        <v>580</v>
      </c>
      <c r="E2686" t="s">
        <v>39</v>
      </c>
      <c r="F2686" t="s">
        <v>474</v>
      </c>
      <c r="G2686" t="s">
        <v>496</v>
      </c>
      <c r="H2686" t="s">
        <v>581</v>
      </c>
      <c r="I2686" t="s">
        <v>41</v>
      </c>
      <c r="J2686" t="s">
        <v>65</v>
      </c>
      <c r="K2686">
        <v>1.1999999999999999E-3</v>
      </c>
      <c r="L2686" t="s">
        <v>461</v>
      </c>
      <c r="O2686" t="s">
        <v>1176</v>
      </c>
      <c r="Q2686" t="str">
        <f>IFERROR(VLOOKUP($J$2:$J$12502,Pollutant_mapping!$A$2:$B$9,2, FALSE),"")</f>
        <v>PM25</v>
      </c>
    </row>
    <row r="2687" spans="1:17" hidden="1">
      <c r="A2687" t="s">
        <v>471</v>
      </c>
      <c r="C2687" t="s">
        <v>472</v>
      </c>
      <c r="D2687" t="s">
        <v>582</v>
      </c>
      <c r="E2687" t="s">
        <v>39</v>
      </c>
      <c r="F2687" t="s">
        <v>474</v>
      </c>
      <c r="G2687" t="s">
        <v>496</v>
      </c>
      <c r="H2687" t="s">
        <v>583</v>
      </c>
      <c r="I2687" t="s">
        <v>41</v>
      </c>
      <c r="J2687" t="s">
        <v>65</v>
      </c>
      <c r="K2687">
        <v>1.1999999999999999E-3</v>
      </c>
      <c r="L2687" t="s">
        <v>461</v>
      </c>
      <c r="O2687" t="s">
        <v>1176</v>
      </c>
      <c r="Q2687" t="str">
        <f>IFERROR(VLOOKUP($J$2:$J$12502,Pollutant_mapping!$A$2:$B$9,2, FALSE),"")</f>
        <v>PM25</v>
      </c>
    </row>
    <row r="2688" spans="1:17" hidden="1">
      <c r="A2688" t="s">
        <v>471</v>
      </c>
      <c r="C2688" t="s">
        <v>472</v>
      </c>
      <c r="D2688" t="s">
        <v>584</v>
      </c>
      <c r="E2688" t="s">
        <v>39</v>
      </c>
      <c r="F2688" t="s">
        <v>474</v>
      </c>
      <c r="G2688" t="s">
        <v>496</v>
      </c>
      <c r="H2688" t="s">
        <v>585</v>
      </c>
      <c r="I2688" t="s">
        <v>41</v>
      </c>
      <c r="J2688" t="s">
        <v>65</v>
      </c>
      <c r="K2688">
        <v>1.1999999999999999E-3</v>
      </c>
      <c r="L2688" t="s">
        <v>461</v>
      </c>
      <c r="O2688" t="s">
        <v>1176</v>
      </c>
      <c r="Q2688" t="str">
        <f>IFERROR(VLOOKUP($J$2:$J$12502,Pollutant_mapping!$A$2:$B$9,2, FALSE),"")</f>
        <v>PM25</v>
      </c>
    </row>
    <row r="2689" spans="1:17" hidden="1">
      <c r="A2689" t="s">
        <v>483</v>
      </c>
      <c r="B2689" t="s">
        <v>1030</v>
      </c>
      <c r="C2689" t="s">
        <v>484</v>
      </c>
      <c r="D2689" t="s">
        <v>717</v>
      </c>
      <c r="E2689" t="s">
        <v>39</v>
      </c>
      <c r="F2689" t="s">
        <v>649</v>
      </c>
      <c r="G2689" t="s">
        <v>475</v>
      </c>
      <c r="H2689" t="s">
        <v>718</v>
      </c>
      <c r="I2689" t="s">
        <v>41</v>
      </c>
      <c r="J2689" t="s">
        <v>65</v>
      </c>
      <c r="K2689">
        <v>1.2999999999999999E-3</v>
      </c>
      <c r="L2689" t="s">
        <v>461</v>
      </c>
      <c r="O2689" t="s">
        <v>1176</v>
      </c>
      <c r="Q2689" t="str">
        <f>IFERROR(VLOOKUP($J$2:$J$12502,Pollutant_mapping!$A$2:$B$9,2, FALSE),"")</f>
        <v>PM25</v>
      </c>
    </row>
    <row r="2690" spans="1:17" hidden="1">
      <c r="A2690" t="s">
        <v>471</v>
      </c>
      <c r="C2690" t="s">
        <v>472</v>
      </c>
      <c r="D2690" t="s">
        <v>578</v>
      </c>
      <c r="E2690" t="s">
        <v>39</v>
      </c>
      <c r="F2690" t="s">
        <v>474</v>
      </c>
      <c r="G2690" t="s">
        <v>496</v>
      </c>
      <c r="H2690" t="s">
        <v>579</v>
      </c>
      <c r="I2690" t="s">
        <v>41</v>
      </c>
      <c r="J2690" t="s">
        <v>65</v>
      </c>
      <c r="K2690">
        <v>1.4E-3</v>
      </c>
      <c r="L2690" t="s">
        <v>461</v>
      </c>
      <c r="O2690" t="s">
        <v>1176</v>
      </c>
      <c r="Q2690" t="str">
        <f>IFERROR(VLOOKUP($J$2:$J$12502,Pollutant_mapping!$A$2:$B$9,2, FALSE),"")</f>
        <v>PM25</v>
      </c>
    </row>
    <row r="2691" spans="1:17" hidden="1">
      <c r="A2691" t="s">
        <v>455</v>
      </c>
      <c r="B2691" t="s">
        <v>456</v>
      </c>
      <c r="C2691" t="s">
        <v>457</v>
      </c>
      <c r="D2691" t="s">
        <v>594</v>
      </c>
      <c r="E2691" t="s">
        <v>39</v>
      </c>
      <c r="F2691" t="s">
        <v>459</v>
      </c>
      <c r="G2691" t="s">
        <v>496</v>
      </c>
      <c r="H2691" t="s">
        <v>595</v>
      </c>
      <c r="I2691" t="s">
        <v>41</v>
      </c>
      <c r="J2691" t="s">
        <v>65</v>
      </c>
      <c r="K2691">
        <v>1.4E-3</v>
      </c>
      <c r="L2691" t="s">
        <v>461</v>
      </c>
      <c r="O2691" t="s">
        <v>1176</v>
      </c>
      <c r="P2691" t="s">
        <v>1029</v>
      </c>
      <c r="Q2691" t="str">
        <f>IFERROR(VLOOKUP($J$2:$J$12502,Pollutant_mapping!$A$2:$B$9,2, FALSE),"")</f>
        <v>PM25</v>
      </c>
    </row>
    <row r="2692" spans="1:17" hidden="1">
      <c r="A2692" t="s">
        <v>455</v>
      </c>
      <c r="B2692" t="s">
        <v>456</v>
      </c>
      <c r="C2692" t="s">
        <v>457</v>
      </c>
      <c r="D2692" t="s">
        <v>600</v>
      </c>
      <c r="E2692" t="s">
        <v>39</v>
      </c>
      <c r="F2692" t="s">
        <v>459</v>
      </c>
      <c r="G2692" t="s">
        <v>496</v>
      </c>
      <c r="H2692" t="s">
        <v>601</v>
      </c>
      <c r="I2692" t="s">
        <v>41</v>
      </c>
      <c r="J2692" t="s">
        <v>65</v>
      </c>
      <c r="K2692">
        <v>1.4E-3</v>
      </c>
      <c r="L2692" t="s">
        <v>461</v>
      </c>
      <c r="O2692" t="s">
        <v>1176</v>
      </c>
      <c r="P2692" t="s">
        <v>1029</v>
      </c>
      <c r="Q2692" t="str">
        <f>IFERROR(VLOOKUP($J$2:$J$12502,Pollutant_mapping!$A$2:$B$9,2, FALSE),"")</f>
        <v>PM25</v>
      </c>
    </row>
    <row r="2693" spans="1:17" hidden="1">
      <c r="A2693" t="s">
        <v>455</v>
      </c>
      <c r="B2693" t="s">
        <v>456</v>
      </c>
      <c r="C2693" t="s">
        <v>457</v>
      </c>
      <c r="D2693" t="s">
        <v>610</v>
      </c>
      <c r="E2693" t="s">
        <v>39</v>
      </c>
      <c r="F2693" t="s">
        <v>459</v>
      </c>
      <c r="G2693" t="s">
        <v>496</v>
      </c>
      <c r="H2693" t="s">
        <v>611</v>
      </c>
      <c r="I2693" t="s">
        <v>41</v>
      </c>
      <c r="J2693" t="s">
        <v>65</v>
      </c>
      <c r="K2693">
        <v>1.4E-3</v>
      </c>
      <c r="L2693" t="s">
        <v>461</v>
      </c>
      <c r="O2693" t="s">
        <v>1176</v>
      </c>
      <c r="P2693" t="s">
        <v>1029</v>
      </c>
      <c r="Q2693" t="str">
        <f>IFERROR(VLOOKUP($J$2:$J$12502,Pollutant_mapping!$A$2:$B$9,2, FALSE),"")</f>
        <v>PM25</v>
      </c>
    </row>
    <row r="2694" spans="1:17" hidden="1">
      <c r="A2694" t="s">
        <v>455</v>
      </c>
      <c r="B2694" t="s">
        <v>456</v>
      </c>
      <c r="C2694" t="s">
        <v>457</v>
      </c>
      <c r="D2694" t="s">
        <v>616</v>
      </c>
      <c r="E2694" t="s">
        <v>39</v>
      </c>
      <c r="F2694" t="s">
        <v>459</v>
      </c>
      <c r="G2694" t="s">
        <v>496</v>
      </c>
      <c r="H2694" t="s">
        <v>617</v>
      </c>
      <c r="I2694" t="s">
        <v>41</v>
      </c>
      <c r="J2694" t="s">
        <v>65</v>
      </c>
      <c r="K2694">
        <v>1.4E-3</v>
      </c>
      <c r="L2694" t="s">
        <v>461</v>
      </c>
      <c r="O2694" t="s">
        <v>1176</v>
      </c>
      <c r="P2694" t="s">
        <v>1029</v>
      </c>
      <c r="Q2694" t="str">
        <f>IFERROR(VLOOKUP($J$2:$J$12502,Pollutant_mapping!$A$2:$B$9,2, FALSE),"")</f>
        <v>PM25</v>
      </c>
    </row>
    <row r="2695" spans="1:17" hidden="1">
      <c r="A2695" t="s">
        <v>455</v>
      </c>
      <c r="B2695" t="s">
        <v>456</v>
      </c>
      <c r="C2695" t="s">
        <v>457</v>
      </c>
      <c r="D2695" t="s">
        <v>620</v>
      </c>
      <c r="E2695" t="s">
        <v>39</v>
      </c>
      <c r="F2695" t="s">
        <v>459</v>
      </c>
      <c r="G2695" t="s">
        <v>496</v>
      </c>
      <c r="H2695" t="s">
        <v>621</v>
      </c>
      <c r="I2695" t="s">
        <v>41</v>
      </c>
      <c r="J2695" t="s">
        <v>65</v>
      </c>
      <c r="K2695">
        <v>1.4E-3</v>
      </c>
      <c r="L2695" t="s">
        <v>461</v>
      </c>
      <c r="O2695" t="s">
        <v>1176</v>
      </c>
      <c r="P2695" t="s">
        <v>1029</v>
      </c>
      <c r="Q2695" t="str">
        <f>IFERROR(VLOOKUP($J$2:$J$12502,Pollutant_mapping!$A$2:$B$9,2, FALSE),"")</f>
        <v>PM25</v>
      </c>
    </row>
    <row r="2696" spans="1:17" hidden="1">
      <c r="A2696" t="s">
        <v>455</v>
      </c>
      <c r="B2696" t="s">
        <v>456</v>
      </c>
      <c r="C2696" t="s">
        <v>457</v>
      </c>
      <c r="D2696" t="s">
        <v>626</v>
      </c>
      <c r="E2696" t="s">
        <v>39</v>
      </c>
      <c r="F2696" t="s">
        <v>459</v>
      </c>
      <c r="G2696" t="s">
        <v>496</v>
      </c>
      <c r="H2696" t="s">
        <v>627</v>
      </c>
      <c r="I2696" t="s">
        <v>41</v>
      </c>
      <c r="J2696" t="s">
        <v>65</v>
      </c>
      <c r="K2696">
        <v>1.4E-3</v>
      </c>
      <c r="L2696" t="s">
        <v>461</v>
      </c>
      <c r="O2696" t="s">
        <v>1176</v>
      </c>
      <c r="P2696" t="s">
        <v>1029</v>
      </c>
      <c r="Q2696" t="str">
        <f>IFERROR(VLOOKUP($J$2:$J$12502,Pollutant_mapping!$A$2:$B$9,2, FALSE),"")</f>
        <v>PM25</v>
      </c>
    </row>
    <row r="2697" spans="1:17" hidden="1">
      <c r="A2697" t="s">
        <v>455</v>
      </c>
      <c r="B2697" t="s">
        <v>456</v>
      </c>
      <c r="C2697" t="s">
        <v>457</v>
      </c>
      <c r="D2697" t="s">
        <v>636</v>
      </c>
      <c r="E2697" t="s">
        <v>39</v>
      </c>
      <c r="F2697" t="s">
        <v>459</v>
      </c>
      <c r="G2697" t="s">
        <v>496</v>
      </c>
      <c r="H2697" t="s">
        <v>637</v>
      </c>
      <c r="I2697" t="s">
        <v>41</v>
      </c>
      <c r="J2697" t="s">
        <v>65</v>
      </c>
      <c r="K2697">
        <v>1.4E-3</v>
      </c>
      <c r="L2697" t="s">
        <v>461</v>
      </c>
      <c r="O2697" t="s">
        <v>1176</v>
      </c>
      <c r="P2697" t="s">
        <v>1029</v>
      </c>
      <c r="Q2697" t="str">
        <f>IFERROR(VLOOKUP($J$2:$J$12502,Pollutant_mapping!$A$2:$B$9,2, FALSE),"")</f>
        <v>PM25</v>
      </c>
    </row>
    <row r="2698" spans="1:17" hidden="1">
      <c r="A2698" t="s">
        <v>455</v>
      </c>
      <c r="B2698" t="s">
        <v>456</v>
      </c>
      <c r="C2698" t="s">
        <v>457</v>
      </c>
      <c r="D2698" t="s">
        <v>642</v>
      </c>
      <c r="E2698" t="s">
        <v>39</v>
      </c>
      <c r="F2698" t="s">
        <v>459</v>
      </c>
      <c r="G2698" t="s">
        <v>496</v>
      </c>
      <c r="H2698" t="s">
        <v>643</v>
      </c>
      <c r="I2698" t="s">
        <v>41</v>
      </c>
      <c r="J2698" t="s">
        <v>65</v>
      </c>
      <c r="K2698">
        <v>1.4E-3</v>
      </c>
      <c r="L2698" t="s">
        <v>461</v>
      </c>
      <c r="O2698" t="s">
        <v>1176</v>
      </c>
      <c r="P2698" t="s">
        <v>1029</v>
      </c>
      <c r="Q2698" t="str">
        <f>IFERROR(VLOOKUP($J$2:$J$12502,Pollutant_mapping!$A$2:$B$9,2, FALSE),"")</f>
        <v>PM25</v>
      </c>
    </row>
    <row r="2699" spans="1:17" hidden="1">
      <c r="A2699" t="s">
        <v>455</v>
      </c>
      <c r="B2699" t="s">
        <v>456</v>
      </c>
      <c r="C2699" t="s">
        <v>457</v>
      </c>
      <c r="D2699" t="s">
        <v>801</v>
      </c>
      <c r="E2699" t="s">
        <v>39</v>
      </c>
      <c r="F2699" t="s">
        <v>459</v>
      </c>
      <c r="G2699" t="s">
        <v>475</v>
      </c>
      <c r="H2699" t="s">
        <v>802</v>
      </c>
      <c r="I2699" t="s">
        <v>41</v>
      </c>
      <c r="J2699" t="s">
        <v>65</v>
      </c>
      <c r="K2699">
        <v>1.5E-3</v>
      </c>
      <c r="L2699" t="s">
        <v>461</v>
      </c>
      <c r="O2699" t="s">
        <v>1176</v>
      </c>
      <c r="P2699" t="s">
        <v>475</v>
      </c>
      <c r="Q2699" t="str">
        <f>IFERROR(VLOOKUP($J$2:$J$12502,Pollutant_mapping!$A$2:$B$9,2, FALSE),"")</f>
        <v>PM25</v>
      </c>
    </row>
    <row r="2700" spans="1:17" hidden="1">
      <c r="A2700" t="s">
        <v>455</v>
      </c>
      <c r="B2700" t="s">
        <v>456</v>
      </c>
      <c r="C2700" t="s">
        <v>457</v>
      </c>
      <c r="D2700" t="s">
        <v>803</v>
      </c>
      <c r="E2700" t="s">
        <v>39</v>
      </c>
      <c r="F2700" t="s">
        <v>459</v>
      </c>
      <c r="G2700" t="s">
        <v>475</v>
      </c>
      <c r="H2700" t="s">
        <v>804</v>
      </c>
      <c r="I2700" t="s">
        <v>41</v>
      </c>
      <c r="J2700" t="s">
        <v>65</v>
      </c>
      <c r="K2700">
        <v>1.5E-3</v>
      </c>
      <c r="L2700" t="s">
        <v>461</v>
      </c>
      <c r="O2700" t="s">
        <v>1176</v>
      </c>
      <c r="P2700" t="s">
        <v>475</v>
      </c>
      <c r="Q2700" t="str">
        <f>IFERROR(VLOOKUP($J$2:$J$12502,Pollutant_mapping!$A$2:$B$9,2, FALSE),"")</f>
        <v>PM25</v>
      </c>
    </row>
    <row r="2701" spans="1:17" hidden="1">
      <c r="A2701" t="s">
        <v>455</v>
      </c>
      <c r="B2701" t="s">
        <v>456</v>
      </c>
      <c r="C2701" t="s">
        <v>457</v>
      </c>
      <c r="D2701" t="s">
        <v>805</v>
      </c>
      <c r="E2701" t="s">
        <v>39</v>
      </c>
      <c r="F2701" t="s">
        <v>459</v>
      </c>
      <c r="G2701" t="s">
        <v>475</v>
      </c>
      <c r="H2701" t="s">
        <v>806</v>
      </c>
      <c r="I2701" t="s">
        <v>41</v>
      </c>
      <c r="J2701" t="s">
        <v>65</v>
      </c>
      <c r="K2701">
        <v>1.5E-3</v>
      </c>
      <c r="L2701" t="s">
        <v>461</v>
      </c>
      <c r="O2701" t="s">
        <v>1176</v>
      </c>
      <c r="P2701" t="s">
        <v>475</v>
      </c>
      <c r="Q2701" t="str">
        <f>IFERROR(VLOOKUP($J$2:$J$12502,Pollutant_mapping!$A$2:$B$9,2, FALSE),"")</f>
        <v>PM25</v>
      </c>
    </row>
    <row r="2702" spans="1:17" hidden="1">
      <c r="A2702" t="s">
        <v>455</v>
      </c>
      <c r="B2702" t="s">
        <v>456</v>
      </c>
      <c r="C2702" t="s">
        <v>457</v>
      </c>
      <c r="D2702" t="s">
        <v>818</v>
      </c>
      <c r="E2702" t="s">
        <v>39</v>
      </c>
      <c r="F2702" t="s">
        <v>459</v>
      </c>
      <c r="G2702" t="s">
        <v>475</v>
      </c>
      <c r="H2702" t="s">
        <v>819</v>
      </c>
      <c r="I2702" t="s">
        <v>41</v>
      </c>
      <c r="J2702" t="s">
        <v>65</v>
      </c>
      <c r="K2702">
        <v>1.5E-3</v>
      </c>
      <c r="L2702" t="s">
        <v>461</v>
      </c>
      <c r="O2702" t="s">
        <v>1176</v>
      </c>
      <c r="P2702" t="s">
        <v>475</v>
      </c>
      <c r="Q2702" t="str">
        <f>IFERROR(VLOOKUP($J$2:$J$12502,Pollutant_mapping!$A$2:$B$9,2, FALSE),"")</f>
        <v>PM25</v>
      </c>
    </row>
    <row r="2703" spans="1:17" hidden="1">
      <c r="A2703" t="s">
        <v>455</v>
      </c>
      <c r="B2703" t="s">
        <v>456</v>
      </c>
      <c r="C2703" t="s">
        <v>457</v>
      </c>
      <c r="D2703" t="s">
        <v>820</v>
      </c>
      <c r="E2703" t="s">
        <v>39</v>
      </c>
      <c r="F2703" t="s">
        <v>459</v>
      </c>
      <c r="G2703" t="s">
        <v>475</v>
      </c>
      <c r="H2703" t="s">
        <v>821</v>
      </c>
      <c r="I2703" t="s">
        <v>41</v>
      </c>
      <c r="J2703" t="s">
        <v>65</v>
      </c>
      <c r="K2703">
        <v>1.5E-3</v>
      </c>
      <c r="L2703" t="s">
        <v>461</v>
      </c>
      <c r="O2703" t="s">
        <v>1176</v>
      </c>
      <c r="P2703" t="s">
        <v>475</v>
      </c>
      <c r="Q2703" t="str">
        <f>IFERROR(VLOOKUP($J$2:$J$12502,Pollutant_mapping!$A$2:$B$9,2, FALSE),"")</f>
        <v>PM25</v>
      </c>
    </row>
    <row r="2704" spans="1:17" hidden="1">
      <c r="A2704" t="s">
        <v>455</v>
      </c>
      <c r="B2704" t="s">
        <v>456</v>
      </c>
      <c r="C2704" t="s">
        <v>457</v>
      </c>
      <c r="D2704" t="s">
        <v>822</v>
      </c>
      <c r="E2704" t="s">
        <v>39</v>
      </c>
      <c r="F2704" t="s">
        <v>459</v>
      </c>
      <c r="G2704" t="s">
        <v>475</v>
      </c>
      <c r="H2704" t="s">
        <v>823</v>
      </c>
      <c r="I2704" t="s">
        <v>41</v>
      </c>
      <c r="J2704" t="s">
        <v>65</v>
      </c>
      <c r="K2704">
        <v>1.5E-3</v>
      </c>
      <c r="L2704" t="s">
        <v>461</v>
      </c>
      <c r="O2704" t="s">
        <v>1176</v>
      </c>
      <c r="P2704" t="s">
        <v>475</v>
      </c>
      <c r="Q2704" t="str">
        <f>IFERROR(VLOOKUP($J$2:$J$12502,Pollutant_mapping!$A$2:$B$9,2, FALSE),"")</f>
        <v>PM25</v>
      </c>
    </row>
    <row r="2705" spans="1:17" hidden="1">
      <c r="A2705" t="s">
        <v>455</v>
      </c>
      <c r="B2705" t="s">
        <v>456</v>
      </c>
      <c r="C2705" t="s">
        <v>457</v>
      </c>
      <c r="D2705" t="s">
        <v>828</v>
      </c>
      <c r="E2705" t="s">
        <v>39</v>
      </c>
      <c r="F2705" t="s">
        <v>459</v>
      </c>
      <c r="G2705" t="s">
        <v>475</v>
      </c>
      <c r="H2705" t="s">
        <v>829</v>
      </c>
      <c r="I2705" t="s">
        <v>41</v>
      </c>
      <c r="J2705" t="s">
        <v>65</v>
      </c>
      <c r="K2705">
        <v>1.5E-3</v>
      </c>
      <c r="L2705" t="s">
        <v>461</v>
      </c>
      <c r="O2705" t="s">
        <v>1176</v>
      </c>
      <c r="P2705" t="s">
        <v>475</v>
      </c>
      <c r="Q2705" t="str">
        <f>IFERROR(VLOOKUP($J$2:$J$12502,Pollutant_mapping!$A$2:$B$9,2, FALSE),"")</f>
        <v>PM25</v>
      </c>
    </row>
    <row r="2706" spans="1:17" hidden="1">
      <c r="A2706" t="s">
        <v>455</v>
      </c>
      <c r="B2706" t="s">
        <v>456</v>
      </c>
      <c r="C2706" t="s">
        <v>457</v>
      </c>
      <c r="D2706" t="s">
        <v>830</v>
      </c>
      <c r="E2706" t="s">
        <v>39</v>
      </c>
      <c r="F2706" t="s">
        <v>459</v>
      </c>
      <c r="G2706" t="s">
        <v>475</v>
      </c>
      <c r="H2706" t="s">
        <v>831</v>
      </c>
      <c r="I2706" t="s">
        <v>41</v>
      </c>
      <c r="J2706" t="s">
        <v>65</v>
      </c>
      <c r="K2706">
        <v>1.5E-3</v>
      </c>
      <c r="L2706" t="s">
        <v>461</v>
      </c>
      <c r="O2706" t="s">
        <v>1176</v>
      </c>
      <c r="P2706" t="s">
        <v>475</v>
      </c>
      <c r="Q2706" t="str">
        <f>IFERROR(VLOOKUP($J$2:$J$12502,Pollutant_mapping!$A$2:$B$9,2, FALSE),"")</f>
        <v>PM25</v>
      </c>
    </row>
    <row r="2707" spans="1:17" hidden="1">
      <c r="A2707" t="s">
        <v>455</v>
      </c>
      <c r="B2707" t="s">
        <v>456</v>
      </c>
      <c r="C2707" t="s">
        <v>457</v>
      </c>
      <c r="D2707" t="s">
        <v>832</v>
      </c>
      <c r="E2707" t="s">
        <v>39</v>
      </c>
      <c r="F2707" t="s">
        <v>459</v>
      </c>
      <c r="G2707" t="s">
        <v>475</v>
      </c>
      <c r="H2707" t="s">
        <v>833</v>
      </c>
      <c r="I2707" t="s">
        <v>41</v>
      </c>
      <c r="J2707" t="s">
        <v>65</v>
      </c>
      <c r="K2707">
        <v>1.5E-3</v>
      </c>
      <c r="L2707" t="s">
        <v>461</v>
      </c>
      <c r="O2707" t="s">
        <v>1176</v>
      </c>
      <c r="P2707" t="s">
        <v>475</v>
      </c>
      <c r="Q2707" t="str">
        <f>IFERROR(VLOOKUP($J$2:$J$12502,Pollutant_mapping!$A$2:$B$9,2, FALSE),"")</f>
        <v>PM25</v>
      </c>
    </row>
    <row r="2708" spans="1:17" hidden="1">
      <c r="A2708" t="s">
        <v>455</v>
      </c>
      <c r="B2708" t="s">
        <v>456</v>
      </c>
      <c r="C2708" t="s">
        <v>457</v>
      </c>
      <c r="D2708" t="s">
        <v>596</v>
      </c>
      <c r="E2708" t="s">
        <v>39</v>
      </c>
      <c r="F2708" t="s">
        <v>459</v>
      </c>
      <c r="G2708" t="s">
        <v>496</v>
      </c>
      <c r="H2708" t="s">
        <v>597</v>
      </c>
      <c r="I2708" t="s">
        <v>41</v>
      </c>
      <c r="J2708" t="s">
        <v>65</v>
      </c>
      <c r="K2708">
        <v>1.6000000000000001E-3</v>
      </c>
      <c r="L2708" t="s">
        <v>461</v>
      </c>
      <c r="O2708" t="s">
        <v>1176</v>
      </c>
      <c r="P2708" t="s">
        <v>1029</v>
      </c>
      <c r="Q2708" t="str">
        <f>IFERROR(VLOOKUP($J$2:$J$12502,Pollutant_mapping!$A$2:$B$9,2, FALSE),"")</f>
        <v>PM25</v>
      </c>
    </row>
    <row r="2709" spans="1:17" hidden="1">
      <c r="A2709" t="s">
        <v>455</v>
      </c>
      <c r="B2709" t="s">
        <v>456</v>
      </c>
      <c r="C2709" t="s">
        <v>457</v>
      </c>
      <c r="D2709" t="s">
        <v>598</v>
      </c>
      <c r="E2709" t="s">
        <v>39</v>
      </c>
      <c r="F2709" t="s">
        <v>459</v>
      </c>
      <c r="G2709" t="s">
        <v>496</v>
      </c>
      <c r="H2709" t="s">
        <v>599</v>
      </c>
      <c r="I2709" t="s">
        <v>41</v>
      </c>
      <c r="J2709" t="s">
        <v>65</v>
      </c>
      <c r="K2709">
        <v>1.6000000000000001E-3</v>
      </c>
      <c r="L2709" t="s">
        <v>461</v>
      </c>
      <c r="O2709" t="s">
        <v>1176</v>
      </c>
      <c r="P2709" t="s">
        <v>1029</v>
      </c>
      <c r="Q2709" t="str">
        <f>IFERROR(VLOOKUP($J$2:$J$12502,Pollutant_mapping!$A$2:$B$9,2, FALSE),"")</f>
        <v>PM25</v>
      </c>
    </row>
    <row r="2710" spans="1:17" hidden="1">
      <c r="A2710" t="s">
        <v>455</v>
      </c>
      <c r="B2710" t="s">
        <v>456</v>
      </c>
      <c r="C2710" t="s">
        <v>457</v>
      </c>
      <c r="D2710" t="s">
        <v>612</v>
      </c>
      <c r="E2710" t="s">
        <v>39</v>
      </c>
      <c r="F2710" t="s">
        <v>459</v>
      </c>
      <c r="G2710" t="s">
        <v>496</v>
      </c>
      <c r="H2710" t="s">
        <v>613</v>
      </c>
      <c r="I2710" t="s">
        <v>41</v>
      </c>
      <c r="J2710" t="s">
        <v>65</v>
      </c>
      <c r="K2710">
        <v>1.6000000000000001E-3</v>
      </c>
      <c r="L2710" t="s">
        <v>461</v>
      </c>
      <c r="O2710" t="s">
        <v>1176</v>
      </c>
      <c r="P2710" t="s">
        <v>1029</v>
      </c>
      <c r="Q2710" t="str">
        <f>IFERROR(VLOOKUP($J$2:$J$12502,Pollutant_mapping!$A$2:$B$9,2, FALSE),"")</f>
        <v>PM25</v>
      </c>
    </row>
    <row r="2711" spans="1:17" hidden="1">
      <c r="A2711" t="s">
        <v>455</v>
      </c>
      <c r="B2711" t="s">
        <v>456</v>
      </c>
      <c r="C2711" t="s">
        <v>457</v>
      </c>
      <c r="D2711" t="s">
        <v>614</v>
      </c>
      <c r="E2711" t="s">
        <v>39</v>
      </c>
      <c r="F2711" t="s">
        <v>459</v>
      </c>
      <c r="G2711" t="s">
        <v>496</v>
      </c>
      <c r="H2711" t="s">
        <v>615</v>
      </c>
      <c r="I2711" t="s">
        <v>41</v>
      </c>
      <c r="J2711" t="s">
        <v>65</v>
      </c>
      <c r="K2711">
        <v>1.6000000000000001E-3</v>
      </c>
      <c r="L2711" t="s">
        <v>461</v>
      </c>
      <c r="O2711" t="s">
        <v>1176</v>
      </c>
      <c r="P2711" t="s">
        <v>1029</v>
      </c>
      <c r="Q2711" t="str">
        <f>IFERROR(VLOOKUP($J$2:$J$12502,Pollutant_mapping!$A$2:$B$9,2, FALSE),"")</f>
        <v>PM25</v>
      </c>
    </row>
    <row r="2712" spans="1:17" hidden="1">
      <c r="A2712" t="s">
        <v>455</v>
      </c>
      <c r="B2712" t="s">
        <v>456</v>
      </c>
      <c r="C2712" t="s">
        <v>457</v>
      </c>
      <c r="D2712" t="s">
        <v>622</v>
      </c>
      <c r="E2712" t="s">
        <v>39</v>
      </c>
      <c r="F2712" t="s">
        <v>459</v>
      </c>
      <c r="G2712" t="s">
        <v>496</v>
      </c>
      <c r="H2712" t="s">
        <v>623</v>
      </c>
      <c r="I2712" t="s">
        <v>41</v>
      </c>
      <c r="J2712" t="s">
        <v>65</v>
      </c>
      <c r="K2712">
        <v>1.6000000000000001E-3</v>
      </c>
      <c r="L2712" t="s">
        <v>461</v>
      </c>
      <c r="O2712" t="s">
        <v>1176</v>
      </c>
      <c r="P2712" t="s">
        <v>1029</v>
      </c>
      <c r="Q2712" t="str">
        <f>IFERROR(VLOOKUP($J$2:$J$12502,Pollutant_mapping!$A$2:$B$9,2, FALSE),"")</f>
        <v>PM25</v>
      </c>
    </row>
    <row r="2713" spans="1:17" hidden="1">
      <c r="A2713" t="s">
        <v>455</v>
      </c>
      <c r="B2713" t="s">
        <v>456</v>
      </c>
      <c r="C2713" t="s">
        <v>457</v>
      </c>
      <c r="D2713" t="s">
        <v>624</v>
      </c>
      <c r="E2713" t="s">
        <v>39</v>
      </c>
      <c r="F2713" t="s">
        <v>459</v>
      </c>
      <c r="G2713" t="s">
        <v>496</v>
      </c>
      <c r="H2713" t="s">
        <v>625</v>
      </c>
      <c r="I2713" t="s">
        <v>41</v>
      </c>
      <c r="J2713" t="s">
        <v>65</v>
      </c>
      <c r="K2713">
        <v>1.6000000000000001E-3</v>
      </c>
      <c r="L2713" t="s">
        <v>461</v>
      </c>
      <c r="O2713" t="s">
        <v>1176</v>
      </c>
      <c r="P2713" t="s">
        <v>1029</v>
      </c>
      <c r="Q2713" t="str">
        <f>IFERROR(VLOOKUP($J$2:$J$12502,Pollutant_mapping!$A$2:$B$9,2, FALSE),"")</f>
        <v>PM25</v>
      </c>
    </row>
    <row r="2714" spans="1:17" hidden="1">
      <c r="A2714" t="s">
        <v>455</v>
      </c>
      <c r="B2714" t="s">
        <v>456</v>
      </c>
      <c r="C2714" t="s">
        <v>457</v>
      </c>
      <c r="D2714" t="s">
        <v>638</v>
      </c>
      <c r="E2714" t="s">
        <v>39</v>
      </c>
      <c r="F2714" t="s">
        <v>459</v>
      </c>
      <c r="G2714" t="s">
        <v>496</v>
      </c>
      <c r="H2714" t="s">
        <v>639</v>
      </c>
      <c r="I2714" t="s">
        <v>41</v>
      </c>
      <c r="J2714" t="s">
        <v>65</v>
      </c>
      <c r="K2714">
        <v>1.6000000000000001E-3</v>
      </c>
      <c r="L2714" t="s">
        <v>461</v>
      </c>
      <c r="O2714" t="s">
        <v>1176</v>
      </c>
      <c r="P2714" t="s">
        <v>1029</v>
      </c>
      <c r="Q2714" t="str">
        <f>IFERROR(VLOOKUP($J$2:$J$12502,Pollutant_mapping!$A$2:$B$9,2, FALSE),"")</f>
        <v>PM25</v>
      </c>
    </row>
    <row r="2715" spans="1:17" hidden="1">
      <c r="A2715" t="s">
        <v>455</v>
      </c>
      <c r="B2715" t="s">
        <v>456</v>
      </c>
      <c r="C2715" t="s">
        <v>457</v>
      </c>
      <c r="D2715" t="s">
        <v>640</v>
      </c>
      <c r="E2715" t="s">
        <v>39</v>
      </c>
      <c r="F2715" t="s">
        <v>459</v>
      </c>
      <c r="G2715" t="s">
        <v>496</v>
      </c>
      <c r="H2715" t="s">
        <v>641</v>
      </c>
      <c r="I2715" t="s">
        <v>41</v>
      </c>
      <c r="J2715" t="s">
        <v>65</v>
      </c>
      <c r="K2715">
        <v>1.6000000000000001E-3</v>
      </c>
      <c r="L2715" t="s">
        <v>461</v>
      </c>
      <c r="O2715" t="s">
        <v>1176</v>
      </c>
      <c r="P2715" t="s">
        <v>1029</v>
      </c>
      <c r="Q2715" t="str">
        <f>IFERROR(VLOOKUP($J$2:$J$12502,Pollutant_mapping!$A$2:$B$9,2, FALSE),"")</f>
        <v>PM25</v>
      </c>
    </row>
    <row r="2716" spans="1:17" hidden="1">
      <c r="A2716" t="s">
        <v>483</v>
      </c>
      <c r="B2716" t="s">
        <v>1030</v>
      </c>
      <c r="C2716" t="s">
        <v>484</v>
      </c>
      <c r="D2716" t="s">
        <v>773</v>
      </c>
      <c r="E2716" t="s">
        <v>39</v>
      </c>
      <c r="F2716" t="s">
        <v>486</v>
      </c>
      <c r="G2716" t="s">
        <v>475</v>
      </c>
      <c r="H2716" t="s">
        <v>774</v>
      </c>
      <c r="I2716" t="s">
        <v>41</v>
      </c>
      <c r="J2716" t="s">
        <v>65</v>
      </c>
      <c r="K2716">
        <v>1.8E-3</v>
      </c>
      <c r="L2716" t="s">
        <v>461</v>
      </c>
      <c r="O2716" t="s">
        <v>1176</v>
      </c>
      <c r="Q2716" t="str">
        <f>IFERROR(VLOOKUP($J$2:$J$12502,Pollutant_mapping!$A$2:$B$9,2, FALSE),"")</f>
        <v>PM25</v>
      </c>
    </row>
    <row r="2717" spans="1:17" hidden="1">
      <c r="A2717" t="s">
        <v>455</v>
      </c>
      <c r="B2717" t="s">
        <v>456</v>
      </c>
      <c r="C2717" t="s">
        <v>457</v>
      </c>
      <c r="D2717" t="s">
        <v>799</v>
      </c>
      <c r="E2717" t="s">
        <v>39</v>
      </c>
      <c r="F2717" t="s">
        <v>459</v>
      </c>
      <c r="G2717" t="s">
        <v>475</v>
      </c>
      <c r="H2717" t="s">
        <v>800</v>
      </c>
      <c r="I2717" t="s">
        <v>41</v>
      </c>
      <c r="J2717" t="s">
        <v>65</v>
      </c>
      <c r="K2717">
        <v>2.0999999999999999E-3</v>
      </c>
      <c r="L2717" t="s">
        <v>461</v>
      </c>
      <c r="O2717" t="s">
        <v>1176</v>
      </c>
      <c r="P2717" t="s">
        <v>475</v>
      </c>
      <c r="Q2717" t="str">
        <f>IFERROR(VLOOKUP($J$2:$J$12502,Pollutant_mapping!$A$2:$B$9,2, FALSE),"")</f>
        <v>PM25</v>
      </c>
    </row>
    <row r="2718" spans="1:17" hidden="1">
      <c r="A2718" t="s">
        <v>455</v>
      </c>
      <c r="B2718" t="s">
        <v>456</v>
      </c>
      <c r="C2718" t="s">
        <v>457</v>
      </c>
      <c r="D2718" t="s">
        <v>816</v>
      </c>
      <c r="E2718" t="s">
        <v>39</v>
      </c>
      <c r="F2718" t="s">
        <v>459</v>
      </c>
      <c r="G2718" t="s">
        <v>475</v>
      </c>
      <c r="H2718" t="s">
        <v>817</v>
      </c>
      <c r="I2718" t="s">
        <v>41</v>
      </c>
      <c r="J2718" t="s">
        <v>65</v>
      </c>
      <c r="K2718">
        <v>2.0999999999999999E-3</v>
      </c>
      <c r="L2718" t="s">
        <v>461</v>
      </c>
      <c r="O2718" t="s">
        <v>1176</v>
      </c>
      <c r="P2718" t="s">
        <v>475</v>
      </c>
      <c r="Q2718" t="str">
        <f>IFERROR(VLOOKUP($J$2:$J$12502,Pollutant_mapping!$A$2:$B$9,2, FALSE),"")</f>
        <v>PM25</v>
      </c>
    </row>
    <row r="2719" spans="1:17" hidden="1">
      <c r="A2719" t="s">
        <v>455</v>
      </c>
      <c r="B2719" t="s">
        <v>456</v>
      </c>
      <c r="C2719" t="s">
        <v>457</v>
      </c>
      <c r="D2719" t="s">
        <v>826</v>
      </c>
      <c r="E2719" t="s">
        <v>39</v>
      </c>
      <c r="F2719" t="s">
        <v>459</v>
      </c>
      <c r="G2719" t="s">
        <v>475</v>
      </c>
      <c r="H2719" t="s">
        <v>827</v>
      </c>
      <c r="I2719" t="s">
        <v>41</v>
      </c>
      <c r="J2719" t="s">
        <v>65</v>
      </c>
      <c r="K2719">
        <v>2.0999999999999999E-3</v>
      </c>
      <c r="L2719" t="s">
        <v>461</v>
      </c>
      <c r="O2719" t="s">
        <v>1176</v>
      </c>
      <c r="P2719" t="s">
        <v>475</v>
      </c>
      <c r="Q2719" t="str">
        <f>IFERROR(VLOOKUP($J$2:$J$12502,Pollutant_mapping!$A$2:$B$9,2, FALSE),"")</f>
        <v>PM25</v>
      </c>
    </row>
    <row r="2720" spans="1:17" hidden="1">
      <c r="A2720" t="s">
        <v>455</v>
      </c>
      <c r="B2720" t="s">
        <v>456</v>
      </c>
      <c r="C2720" t="s">
        <v>457</v>
      </c>
      <c r="D2720" t="s">
        <v>458</v>
      </c>
      <c r="E2720" t="s">
        <v>39</v>
      </c>
      <c r="F2720" t="s">
        <v>459</v>
      </c>
      <c r="G2720" t="s">
        <v>297</v>
      </c>
      <c r="H2720" t="s">
        <v>460</v>
      </c>
      <c r="I2720" t="s">
        <v>41</v>
      </c>
      <c r="J2720" t="s">
        <v>65</v>
      </c>
      <c r="K2720">
        <v>2.2000000000000001E-3</v>
      </c>
      <c r="L2720" t="s">
        <v>461</v>
      </c>
      <c r="O2720" t="s">
        <v>1176</v>
      </c>
      <c r="P2720" t="s">
        <v>1031</v>
      </c>
      <c r="Q2720" t="str">
        <f>IFERROR(VLOOKUP($J$2:$J$12502,Pollutant_mapping!$A$2:$B$9,2, FALSE),"")</f>
        <v>PM25</v>
      </c>
    </row>
    <row r="2721" spans="1:17" hidden="1">
      <c r="A2721" t="s">
        <v>455</v>
      </c>
      <c r="B2721" t="s">
        <v>456</v>
      </c>
      <c r="C2721" t="s">
        <v>457</v>
      </c>
      <c r="D2721" t="s">
        <v>463</v>
      </c>
      <c r="E2721" t="s">
        <v>39</v>
      </c>
      <c r="F2721" t="s">
        <v>459</v>
      </c>
      <c r="G2721" t="s">
        <v>297</v>
      </c>
      <c r="H2721" t="s">
        <v>464</v>
      </c>
      <c r="I2721" t="s">
        <v>41</v>
      </c>
      <c r="J2721" t="s">
        <v>65</v>
      </c>
      <c r="K2721">
        <v>2.2000000000000001E-3</v>
      </c>
      <c r="L2721" t="s">
        <v>461</v>
      </c>
      <c r="O2721" t="s">
        <v>1176</v>
      </c>
      <c r="P2721" t="s">
        <v>1031</v>
      </c>
      <c r="Q2721" t="str">
        <f>IFERROR(VLOOKUP($J$2:$J$12502,Pollutant_mapping!$A$2:$B$9,2, FALSE),"")</f>
        <v>PM25</v>
      </c>
    </row>
    <row r="2722" spans="1:17" hidden="1">
      <c r="A2722" t="s">
        <v>455</v>
      </c>
      <c r="B2722" t="s">
        <v>456</v>
      </c>
      <c r="C2722" t="s">
        <v>457</v>
      </c>
      <c r="D2722" t="s">
        <v>465</v>
      </c>
      <c r="E2722" t="s">
        <v>39</v>
      </c>
      <c r="F2722" t="s">
        <v>459</v>
      </c>
      <c r="G2722" t="s">
        <v>297</v>
      </c>
      <c r="H2722" t="s">
        <v>466</v>
      </c>
      <c r="I2722" t="s">
        <v>41</v>
      </c>
      <c r="J2722" t="s">
        <v>65</v>
      </c>
      <c r="K2722">
        <v>2.2000000000000001E-3</v>
      </c>
      <c r="L2722" t="s">
        <v>461</v>
      </c>
      <c r="O2722" t="s">
        <v>1176</v>
      </c>
      <c r="P2722" t="s">
        <v>1031</v>
      </c>
      <c r="Q2722" t="str">
        <f>IFERROR(VLOOKUP($J$2:$J$12502,Pollutant_mapping!$A$2:$B$9,2, FALSE),"")</f>
        <v>PM25</v>
      </c>
    </row>
    <row r="2723" spans="1:17" hidden="1">
      <c r="A2723" t="s">
        <v>455</v>
      </c>
      <c r="B2723" t="s">
        <v>456</v>
      </c>
      <c r="C2723" t="s">
        <v>457</v>
      </c>
      <c r="D2723" t="s">
        <v>651</v>
      </c>
      <c r="E2723" t="s">
        <v>39</v>
      </c>
      <c r="F2723" t="s">
        <v>459</v>
      </c>
      <c r="G2723" t="s">
        <v>496</v>
      </c>
      <c r="H2723" t="s">
        <v>652</v>
      </c>
      <c r="I2723" t="s">
        <v>41</v>
      </c>
      <c r="J2723" t="s">
        <v>65</v>
      </c>
      <c r="K2723">
        <v>2.2000000000000001E-3</v>
      </c>
      <c r="L2723" t="s">
        <v>461</v>
      </c>
      <c r="O2723" t="s">
        <v>1176</v>
      </c>
      <c r="P2723" t="s">
        <v>1029</v>
      </c>
      <c r="Q2723" t="str">
        <f>IFERROR(VLOOKUP($J$2:$J$12502,Pollutant_mapping!$A$2:$B$9,2, FALSE),"")</f>
        <v>PM25</v>
      </c>
    </row>
    <row r="2724" spans="1:17" hidden="1">
      <c r="A2724" t="s">
        <v>455</v>
      </c>
      <c r="B2724" t="s">
        <v>456</v>
      </c>
      <c r="C2724" t="s">
        <v>457</v>
      </c>
      <c r="D2724" t="s">
        <v>653</v>
      </c>
      <c r="E2724" t="s">
        <v>39</v>
      </c>
      <c r="F2724" t="s">
        <v>459</v>
      </c>
      <c r="G2724" t="s">
        <v>496</v>
      </c>
      <c r="H2724" t="s">
        <v>654</v>
      </c>
      <c r="I2724" t="s">
        <v>41</v>
      </c>
      <c r="J2724" t="s">
        <v>65</v>
      </c>
      <c r="K2724">
        <v>2.2000000000000001E-3</v>
      </c>
      <c r="L2724" t="s">
        <v>461</v>
      </c>
      <c r="O2724" t="s">
        <v>1176</v>
      </c>
      <c r="P2724" t="s">
        <v>1029</v>
      </c>
      <c r="Q2724" t="str">
        <f>IFERROR(VLOOKUP($J$2:$J$12502,Pollutant_mapping!$A$2:$B$9,2, FALSE),"")</f>
        <v>PM25</v>
      </c>
    </row>
    <row r="2725" spans="1:17" hidden="1">
      <c r="A2725" t="s">
        <v>455</v>
      </c>
      <c r="B2725" t="s">
        <v>456</v>
      </c>
      <c r="C2725" t="s">
        <v>457</v>
      </c>
      <c r="D2725" t="s">
        <v>655</v>
      </c>
      <c r="E2725" t="s">
        <v>39</v>
      </c>
      <c r="F2725" t="s">
        <v>459</v>
      </c>
      <c r="G2725" t="s">
        <v>496</v>
      </c>
      <c r="H2725" t="s">
        <v>656</v>
      </c>
      <c r="I2725" t="s">
        <v>41</v>
      </c>
      <c r="J2725" t="s">
        <v>65</v>
      </c>
      <c r="K2725">
        <v>2.2000000000000001E-3</v>
      </c>
      <c r="L2725" t="s">
        <v>461</v>
      </c>
      <c r="O2725" t="s">
        <v>1176</v>
      </c>
      <c r="P2725" t="s">
        <v>1029</v>
      </c>
      <c r="Q2725" t="str">
        <f>IFERROR(VLOOKUP($J$2:$J$12502,Pollutant_mapping!$A$2:$B$9,2, FALSE),"")</f>
        <v>PM25</v>
      </c>
    </row>
    <row r="2726" spans="1:17" hidden="1">
      <c r="A2726" t="s">
        <v>455</v>
      </c>
      <c r="B2726" t="s">
        <v>456</v>
      </c>
      <c r="C2726" t="s">
        <v>457</v>
      </c>
      <c r="D2726" t="s">
        <v>657</v>
      </c>
      <c r="E2726" t="s">
        <v>39</v>
      </c>
      <c r="F2726" t="s">
        <v>459</v>
      </c>
      <c r="G2726" t="s">
        <v>496</v>
      </c>
      <c r="H2726" t="s">
        <v>658</v>
      </c>
      <c r="I2726" t="s">
        <v>41</v>
      </c>
      <c r="J2726" t="s">
        <v>65</v>
      </c>
      <c r="K2726">
        <v>2.2000000000000001E-3</v>
      </c>
      <c r="L2726" t="s">
        <v>461</v>
      </c>
      <c r="O2726" t="s">
        <v>1176</v>
      </c>
      <c r="P2726" t="s">
        <v>1029</v>
      </c>
      <c r="Q2726" t="str">
        <f>IFERROR(VLOOKUP($J$2:$J$12502,Pollutant_mapping!$A$2:$B$9,2, FALSE),"")</f>
        <v>PM25</v>
      </c>
    </row>
    <row r="2727" spans="1:17" hidden="1">
      <c r="A2727" t="s">
        <v>455</v>
      </c>
      <c r="B2727" t="s">
        <v>456</v>
      </c>
      <c r="C2727" t="s">
        <v>457</v>
      </c>
      <c r="D2727" t="s">
        <v>586</v>
      </c>
      <c r="E2727" t="s">
        <v>39</v>
      </c>
      <c r="F2727" t="s">
        <v>459</v>
      </c>
      <c r="G2727" t="s">
        <v>496</v>
      </c>
      <c r="H2727" t="s">
        <v>587</v>
      </c>
      <c r="I2727" t="s">
        <v>41</v>
      </c>
      <c r="J2727" t="s">
        <v>65</v>
      </c>
      <c r="K2727">
        <v>2.2000000000000001E-3</v>
      </c>
      <c r="L2727" t="s">
        <v>461</v>
      </c>
      <c r="O2727" t="s">
        <v>1176</v>
      </c>
      <c r="P2727" t="s">
        <v>1029</v>
      </c>
      <c r="Q2727" t="str">
        <f>IFERROR(VLOOKUP($J$2:$J$12502,Pollutant_mapping!$A$2:$B$9,2, FALSE),"")</f>
        <v>PM25</v>
      </c>
    </row>
    <row r="2728" spans="1:17" hidden="1">
      <c r="A2728" t="s">
        <v>455</v>
      </c>
      <c r="B2728" t="s">
        <v>456</v>
      </c>
      <c r="C2728" t="s">
        <v>457</v>
      </c>
      <c r="D2728" t="s">
        <v>588</v>
      </c>
      <c r="E2728" t="s">
        <v>39</v>
      </c>
      <c r="F2728" t="s">
        <v>459</v>
      </c>
      <c r="G2728" t="s">
        <v>496</v>
      </c>
      <c r="H2728" t="s">
        <v>589</v>
      </c>
      <c r="I2728" t="s">
        <v>41</v>
      </c>
      <c r="J2728" t="s">
        <v>65</v>
      </c>
      <c r="K2728">
        <v>2.2000000000000001E-3</v>
      </c>
      <c r="L2728" t="s">
        <v>461</v>
      </c>
      <c r="O2728" t="s">
        <v>1176</v>
      </c>
      <c r="P2728" t="s">
        <v>1029</v>
      </c>
      <c r="Q2728" t="str">
        <f>IFERROR(VLOOKUP($J$2:$J$12502,Pollutant_mapping!$A$2:$B$9,2, FALSE),"")</f>
        <v>PM25</v>
      </c>
    </row>
    <row r="2729" spans="1:17" hidden="1">
      <c r="A2729" t="s">
        <v>455</v>
      </c>
      <c r="B2729" t="s">
        <v>456</v>
      </c>
      <c r="C2729" t="s">
        <v>457</v>
      </c>
      <c r="D2729" t="s">
        <v>659</v>
      </c>
      <c r="E2729" t="s">
        <v>39</v>
      </c>
      <c r="F2729" t="s">
        <v>459</v>
      </c>
      <c r="G2729" t="s">
        <v>496</v>
      </c>
      <c r="H2729" t="s">
        <v>660</v>
      </c>
      <c r="I2729" t="s">
        <v>41</v>
      </c>
      <c r="J2729" t="s">
        <v>65</v>
      </c>
      <c r="K2729">
        <v>2.2000000000000001E-3</v>
      </c>
      <c r="L2729" t="s">
        <v>461</v>
      </c>
      <c r="O2729" t="s">
        <v>1176</v>
      </c>
      <c r="P2729" t="s">
        <v>1029</v>
      </c>
      <c r="Q2729" t="str">
        <f>IFERROR(VLOOKUP($J$2:$J$12502,Pollutant_mapping!$A$2:$B$9,2, FALSE),"")</f>
        <v>PM25</v>
      </c>
    </row>
    <row r="2730" spans="1:17" hidden="1">
      <c r="A2730" t="s">
        <v>455</v>
      </c>
      <c r="B2730" t="s">
        <v>456</v>
      </c>
      <c r="C2730" t="s">
        <v>457</v>
      </c>
      <c r="D2730" t="s">
        <v>661</v>
      </c>
      <c r="E2730" t="s">
        <v>39</v>
      </c>
      <c r="F2730" t="s">
        <v>459</v>
      </c>
      <c r="G2730" t="s">
        <v>496</v>
      </c>
      <c r="H2730" t="s">
        <v>662</v>
      </c>
      <c r="I2730" t="s">
        <v>41</v>
      </c>
      <c r="J2730" t="s">
        <v>65</v>
      </c>
      <c r="K2730">
        <v>2.2000000000000001E-3</v>
      </c>
      <c r="L2730" t="s">
        <v>461</v>
      </c>
      <c r="O2730" t="s">
        <v>1176</v>
      </c>
      <c r="P2730" t="s">
        <v>1029</v>
      </c>
      <c r="Q2730" t="str">
        <f>IFERROR(VLOOKUP($J$2:$J$12502,Pollutant_mapping!$A$2:$B$9,2, FALSE),"")</f>
        <v>PM25</v>
      </c>
    </row>
    <row r="2731" spans="1:17" hidden="1">
      <c r="A2731" t="s">
        <v>455</v>
      </c>
      <c r="B2731" t="s">
        <v>456</v>
      </c>
      <c r="C2731" t="s">
        <v>457</v>
      </c>
      <c r="D2731" t="s">
        <v>663</v>
      </c>
      <c r="E2731" t="s">
        <v>39</v>
      </c>
      <c r="F2731" t="s">
        <v>459</v>
      </c>
      <c r="G2731" t="s">
        <v>496</v>
      </c>
      <c r="H2731" t="s">
        <v>664</v>
      </c>
      <c r="I2731" t="s">
        <v>41</v>
      </c>
      <c r="J2731" t="s">
        <v>65</v>
      </c>
      <c r="K2731">
        <v>2.2000000000000001E-3</v>
      </c>
      <c r="L2731" t="s">
        <v>461</v>
      </c>
      <c r="O2731" t="s">
        <v>1176</v>
      </c>
      <c r="P2731" t="s">
        <v>1029</v>
      </c>
      <c r="Q2731" t="str">
        <f>IFERROR(VLOOKUP($J$2:$J$12502,Pollutant_mapping!$A$2:$B$9,2, FALSE),"")</f>
        <v>PM25</v>
      </c>
    </row>
    <row r="2732" spans="1:17" hidden="1">
      <c r="A2732" t="s">
        <v>455</v>
      </c>
      <c r="B2732" t="s">
        <v>456</v>
      </c>
      <c r="C2732" t="s">
        <v>457</v>
      </c>
      <c r="D2732" t="s">
        <v>665</v>
      </c>
      <c r="E2732" t="s">
        <v>39</v>
      </c>
      <c r="F2732" t="s">
        <v>459</v>
      </c>
      <c r="G2732" t="s">
        <v>496</v>
      </c>
      <c r="H2732" t="s">
        <v>666</v>
      </c>
      <c r="I2732" t="s">
        <v>41</v>
      </c>
      <c r="J2732" t="s">
        <v>65</v>
      </c>
      <c r="K2732">
        <v>2.2000000000000001E-3</v>
      </c>
      <c r="L2732" t="s">
        <v>461</v>
      </c>
      <c r="O2732" t="s">
        <v>1176</v>
      </c>
      <c r="P2732" t="s">
        <v>1029</v>
      </c>
      <c r="Q2732" t="str">
        <f>IFERROR(VLOOKUP($J$2:$J$12502,Pollutant_mapping!$A$2:$B$9,2, FALSE),"")</f>
        <v>PM25</v>
      </c>
    </row>
    <row r="2733" spans="1:17" hidden="1">
      <c r="A2733" t="s">
        <v>455</v>
      </c>
      <c r="B2733" t="s">
        <v>456</v>
      </c>
      <c r="C2733" t="s">
        <v>457</v>
      </c>
      <c r="D2733" t="s">
        <v>667</v>
      </c>
      <c r="E2733" t="s">
        <v>39</v>
      </c>
      <c r="F2733" t="s">
        <v>459</v>
      </c>
      <c r="G2733" t="s">
        <v>496</v>
      </c>
      <c r="H2733" t="s">
        <v>668</v>
      </c>
      <c r="I2733" t="s">
        <v>41</v>
      </c>
      <c r="J2733" t="s">
        <v>65</v>
      </c>
      <c r="K2733">
        <v>2.2000000000000001E-3</v>
      </c>
      <c r="L2733" t="s">
        <v>461</v>
      </c>
      <c r="O2733" t="s">
        <v>1176</v>
      </c>
      <c r="P2733" t="s">
        <v>1029</v>
      </c>
      <c r="Q2733" t="str">
        <f>IFERROR(VLOOKUP($J$2:$J$12502,Pollutant_mapping!$A$2:$B$9,2, FALSE),"")</f>
        <v>PM25</v>
      </c>
    </row>
    <row r="2734" spans="1:17" hidden="1">
      <c r="A2734" t="s">
        <v>455</v>
      </c>
      <c r="B2734" t="s">
        <v>456</v>
      </c>
      <c r="C2734" t="s">
        <v>457</v>
      </c>
      <c r="D2734" t="s">
        <v>602</v>
      </c>
      <c r="E2734" t="s">
        <v>39</v>
      </c>
      <c r="F2734" t="s">
        <v>459</v>
      </c>
      <c r="G2734" t="s">
        <v>496</v>
      </c>
      <c r="H2734" t="s">
        <v>603</v>
      </c>
      <c r="I2734" t="s">
        <v>41</v>
      </c>
      <c r="J2734" t="s">
        <v>65</v>
      </c>
      <c r="K2734">
        <v>2.2000000000000001E-3</v>
      </c>
      <c r="L2734" t="s">
        <v>461</v>
      </c>
      <c r="O2734" t="s">
        <v>1176</v>
      </c>
      <c r="P2734" t="s">
        <v>1029</v>
      </c>
      <c r="Q2734" t="str">
        <f>IFERROR(VLOOKUP($J$2:$J$12502,Pollutant_mapping!$A$2:$B$9,2, FALSE),"")</f>
        <v>PM25</v>
      </c>
    </row>
    <row r="2735" spans="1:17" hidden="1">
      <c r="A2735" t="s">
        <v>455</v>
      </c>
      <c r="B2735" t="s">
        <v>456</v>
      </c>
      <c r="C2735" t="s">
        <v>457</v>
      </c>
      <c r="D2735" t="s">
        <v>604</v>
      </c>
      <c r="E2735" t="s">
        <v>39</v>
      </c>
      <c r="F2735" t="s">
        <v>459</v>
      </c>
      <c r="G2735" t="s">
        <v>496</v>
      </c>
      <c r="H2735" t="s">
        <v>605</v>
      </c>
      <c r="I2735" t="s">
        <v>41</v>
      </c>
      <c r="J2735" t="s">
        <v>65</v>
      </c>
      <c r="K2735">
        <v>2.2000000000000001E-3</v>
      </c>
      <c r="L2735" t="s">
        <v>461</v>
      </c>
      <c r="O2735" t="s">
        <v>1176</v>
      </c>
      <c r="P2735" t="s">
        <v>1029</v>
      </c>
      <c r="Q2735" t="str">
        <f>IFERROR(VLOOKUP($J$2:$J$12502,Pollutant_mapping!$A$2:$B$9,2, FALSE),"")</f>
        <v>PM25</v>
      </c>
    </row>
    <row r="2736" spans="1:17" hidden="1">
      <c r="A2736" t="s">
        <v>455</v>
      </c>
      <c r="B2736" t="s">
        <v>456</v>
      </c>
      <c r="C2736" t="s">
        <v>457</v>
      </c>
      <c r="D2736" t="s">
        <v>669</v>
      </c>
      <c r="E2736" t="s">
        <v>39</v>
      </c>
      <c r="F2736" t="s">
        <v>459</v>
      </c>
      <c r="G2736" t="s">
        <v>496</v>
      </c>
      <c r="H2736" t="s">
        <v>670</v>
      </c>
      <c r="I2736" t="s">
        <v>41</v>
      </c>
      <c r="J2736" t="s">
        <v>65</v>
      </c>
      <c r="K2736">
        <v>2.2000000000000001E-3</v>
      </c>
      <c r="L2736" t="s">
        <v>461</v>
      </c>
      <c r="O2736" t="s">
        <v>1176</v>
      </c>
      <c r="P2736" t="s">
        <v>1029</v>
      </c>
      <c r="Q2736" t="str">
        <f>IFERROR(VLOOKUP($J$2:$J$12502,Pollutant_mapping!$A$2:$B$9,2, FALSE),"")</f>
        <v>PM25</v>
      </c>
    </row>
    <row r="2737" spans="1:17" hidden="1">
      <c r="A2737" t="s">
        <v>455</v>
      </c>
      <c r="B2737" t="s">
        <v>456</v>
      </c>
      <c r="C2737" t="s">
        <v>457</v>
      </c>
      <c r="D2737" t="s">
        <v>671</v>
      </c>
      <c r="E2737" t="s">
        <v>39</v>
      </c>
      <c r="F2737" t="s">
        <v>459</v>
      </c>
      <c r="G2737" t="s">
        <v>496</v>
      </c>
      <c r="H2737" t="s">
        <v>672</v>
      </c>
      <c r="I2737" t="s">
        <v>41</v>
      </c>
      <c r="J2737" t="s">
        <v>65</v>
      </c>
      <c r="K2737">
        <v>2.2000000000000001E-3</v>
      </c>
      <c r="L2737" t="s">
        <v>461</v>
      </c>
      <c r="O2737" t="s">
        <v>1176</v>
      </c>
      <c r="P2737" t="s">
        <v>1029</v>
      </c>
      <c r="Q2737" t="str">
        <f>IFERROR(VLOOKUP($J$2:$J$12502,Pollutant_mapping!$A$2:$B$9,2, FALSE),"")</f>
        <v>PM25</v>
      </c>
    </row>
    <row r="2738" spans="1:17" hidden="1">
      <c r="A2738" t="s">
        <v>455</v>
      </c>
      <c r="B2738" t="s">
        <v>456</v>
      </c>
      <c r="C2738" t="s">
        <v>457</v>
      </c>
      <c r="D2738" t="s">
        <v>673</v>
      </c>
      <c r="E2738" t="s">
        <v>39</v>
      </c>
      <c r="F2738" t="s">
        <v>459</v>
      </c>
      <c r="G2738" t="s">
        <v>496</v>
      </c>
      <c r="H2738" t="s">
        <v>674</v>
      </c>
      <c r="I2738" t="s">
        <v>41</v>
      </c>
      <c r="J2738" t="s">
        <v>65</v>
      </c>
      <c r="K2738">
        <v>2.2000000000000001E-3</v>
      </c>
      <c r="L2738" t="s">
        <v>461</v>
      </c>
      <c r="O2738" t="s">
        <v>1176</v>
      </c>
      <c r="P2738" t="s">
        <v>1029</v>
      </c>
      <c r="Q2738" t="str">
        <f>IFERROR(VLOOKUP($J$2:$J$12502,Pollutant_mapping!$A$2:$B$9,2, FALSE),"")</f>
        <v>PM25</v>
      </c>
    </row>
    <row r="2739" spans="1:17" hidden="1">
      <c r="A2739" t="s">
        <v>455</v>
      </c>
      <c r="B2739" t="s">
        <v>456</v>
      </c>
      <c r="C2739" t="s">
        <v>457</v>
      </c>
      <c r="D2739" t="s">
        <v>675</v>
      </c>
      <c r="E2739" t="s">
        <v>39</v>
      </c>
      <c r="F2739" t="s">
        <v>459</v>
      </c>
      <c r="G2739" t="s">
        <v>496</v>
      </c>
      <c r="H2739" t="s">
        <v>676</v>
      </c>
      <c r="I2739" t="s">
        <v>41</v>
      </c>
      <c r="J2739" t="s">
        <v>65</v>
      </c>
      <c r="K2739">
        <v>2.2000000000000001E-3</v>
      </c>
      <c r="L2739" t="s">
        <v>461</v>
      </c>
      <c r="O2739" t="s">
        <v>1176</v>
      </c>
      <c r="P2739" t="s">
        <v>1029</v>
      </c>
      <c r="Q2739" t="str">
        <f>IFERROR(VLOOKUP($J$2:$J$12502,Pollutant_mapping!$A$2:$B$9,2, FALSE),"")</f>
        <v>PM25</v>
      </c>
    </row>
    <row r="2740" spans="1:17" hidden="1">
      <c r="A2740" t="s">
        <v>455</v>
      </c>
      <c r="B2740" t="s">
        <v>456</v>
      </c>
      <c r="C2740" t="s">
        <v>457</v>
      </c>
      <c r="D2740" t="s">
        <v>677</v>
      </c>
      <c r="E2740" t="s">
        <v>39</v>
      </c>
      <c r="F2740" t="s">
        <v>459</v>
      </c>
      <c r="G2740" t="s">
        <v>496</v>
      </c>
      <c r="H2740" t="s">
        <v>678</v>
      </c>
      <c r="I2740" t="s">
        <v>41</v>
      </c>
      <c r="J2740" t="s">
        <v>65</v>
      </c>
      <c r="K2740">
        <v>2.2000000000000001E-3</v>
      </c>
      <c r="L2740" t="s">
        <v>461</v>
      </c>
      <c r="O2740" t="s">
        <v>1176</v>
      </c>
      <c r="P2740" t="s">
        <v>1029</v>
      </c>
      <c r="Q2740" t="str">
        <f>IFERROR(VLOOKUP($J$2:$J$12502,Pollutant_mapping!$A$2:$B$9,2, FALSE),"")</f>
        <v>PM25</v>
      </c>
    </row>
    <row r="2741" spans="1:17" hidden="1">
      <c r="A2741" t="s">
        <v>455</v>
      </c>
      <c r="B2741" t="s">
        <v>456</v>
      </c>
      <c r="C2741" t="s">
        <v>457</v>
      </c>
      <c r="D2741" t="s">
        <v>679</v>
      </c>
      <c r="E2741" t="s">
        <v>39</v>
      </c>
      <c r="F2741" t="s">
        <v>459</v>
      </c>
      <c r="G2741" t="s">
        <v>496</v>
      </c>
      <c r="H2741" t="s">
        <v>680</v>
      </c>
      <c r="I2741" t="s">
        <v>41</v>
      </c>
      <c r="J2741" t="s">
        <v>65</v>
      </c>
      <c r="K2741">
        <v>2.2000000000000001E-3</v>
      </c>
      <c r="L2741" t="s">
        <v>461</v>
      </c>
      <c r="O2741" t="s">
        <v>1176</v>
      </c>
      <c r="P2741" t="s">
        <v>1029</v>
      </c>
      <c r="Q2741" t="str">
        <f>IFERROR(VLOOKUP($J$2:$J$12502,Pollutant_mapping!$A$2:$B$9,2, FALSE),"")</f>
        <v>PM25</v>
      </c>
    </row>
    <row r="2742" spans="1:17" hidden="1">
      <c r="A2742" t="s">
        <v>455</v>
      </c>
      <c r="B2742" t="s">
        <v>456</v>
      </c>
      <c r="C2742" t="s">
        <v>457</v>
      </c>
      <c r="D2742" t="s">
        <v>628</v>
      </c>
      <c r="E2742" t="s">
        <v>39</v>
      </c>
      <c r="F2742" t="s">
        <v>459</v>
      </c>
      <c r="G2742" t="s">
        <v>496</v>
      </c>
      <c r="H2742" t="s">
        <v>629</v>
      </c>
      <c r="I2742" t="s">
        <v>41</v>
      </c>
      <c r="J2742" t="s">
        <v>65</v>
      </c>
      <c r="K2742">
        <v>2.2000000000000001E-3</v>
      </c>
      <c r="L2742" t="s">
        <v>461</v>
      </c>
      <c r="O2742" t="s">
        <v>1176</v>
      </c>
      <c r="P2742" t="s">
        <v>1029</v>
      </c>
      <c r="Q2742" t="str">
        <f>IFERROR(VLOOKUP($J$2:$J$12502,Pollutant_mapping!$A$2:$B$9,2, FALSE),"")</f>
        <v>PM25</v>
      </c>
    </row>
    <row r="2743" spans="1:17" hidden="1">
      <c r="A2743" t="s">
        <v>455</v>
      </c>
      <c r="B2743" t="s">
        <v>456</v>
      </c>
      <c r="C2743" t="s">
        <v>457</v>
      </c>
      <c r="D2743" t="s">
        <v>630</v>
      </c>
      <c r="E2743" t="s">
        <v>39</v>
      </c>
      <c r="F2743" t="s">
        <v>459</v>
      </c>
      <c r="G2743" t="s">
        <v>496</v>
      </c>
      <c r="H2743" t="s">
        <v>631</v>
      </c>
      <c r="I2743" t="s">
        <v>41</v>
      </c>
      <c r="J2743" t="s">
        <v>65</v>
      </c>
      <c r="K2743">
        <v>2.2000000000000001E-3</v>
      </c>
      <c r="L2743" t="s">
        <v>461</v>
      </c>
      <c r="O2743" t="s">
        <v>1176</v>
      </c>
      <c r="P2743" t="s">
        <v>1029</v>
      </c>
      <c r="Q2743" t="str">
        <f>IFERROR(VLOOKUP($J$2:$J$12502,Pollutant_mapping!$A$2:$B$9,2, FALSE),"")</f>
        <v>PM25</v>
      </c>
    </row>
    <row r="2744" spans="1:17" hidden="1">
      <c r="A2744" t="s">
        <v>455</v>
      </c>
      <c r="B2744" t="s">
        <v>456</v>
      </c>
      <c r="C2744" t="s">
        <v>457</v>
      </c>
      <c r="D2744" t="s">
        <v>681</v>
      </c>
      <c r="E2744" t="s">
        <v>39</v>
      </c>
      <c r="F2744" t="s">
        <v>459</v>
      </c>
      <c r="G2744" t="s">
        <v>496</v>
      </c>
      <c r="H2744" t="s">
        <v>682</v>
      </c>
      <c r="I2744" t="s">
        <v>41</v>
      </c>
      <c r="J2744" t="s">
        <v>65</v>
      </c>
      <c r="K2744">
        <v>2.2000000000000001E-3</v>
      </c>
      <c r="L2744" t="s">
        <v>461</v>
      </c>
      <c r="O2744" t="s">
        <v>1176</v>
      </c>
      <c r="P2744" t="s">
        <v>1029</v>
      </c>
      <c r="Q2744" t="str">
        <f>IFERROR(VLOOKUP($J$2:$J$12502,Pollutant_mapping!$A$2:$B$9,2, FALSE),"")</f>
        <v>PM25</v>
      </c>
    </row>
    <row r="2745" spans="1:17" hidden="1">
      <c r="A2745" t="s">
        <v>455</v>
      </c>
      <c r="B2745" t="s">
        <v>456</v>
      </c>
      <c r="C2745" t="s">
        <v>457</v>
      </c>
      <c r="D2745" t="s">
        <v>683</v>
      </c>
      <c r="E2745" t="s">
        <v>39</v>
      </c>
      <c r="F2745" t="s">
        <v>459</v>
      </c>
      <c r="G2745" t="s">
        <v>496</v>
      </c>
      <c r="H2745" t="s">
        <v>684</v>
      </c>
      <c r="I2745" t="s">
        <v>41</v>
      </c>
      <c r="J2745" t="s">
        <v>65</v>
      </c>
      <c r="K2745">
        <v>2.2000000000000001E-3</v>
      </c>
      <c r="L2745" t="s">
        <v>461</v>
      </c>
      <c r="O2745" t="s">
        <v>1176</v>
      </c>
      <c r="P2745" t="s">
        <v>1029</v>
      </c>
      <c r="Q2745" t="str">
        <f>IFERROR(VLOOKUP($J$2:$J$12502,Pollutant_mapping!$A$2:$B$9,2, FALSE),"")</f>
        <v>PM25</v>
      </c>
    </row>
    <row r="2746" spans="1:17" hidden="1">
      <c r="A2746" t="s">
        <v>471</v>
      </c>
      <c r="C2746" t="s">
        <v>472</v>
      </c>
      <c r="D2746" t="s">
        <v>646</v>
      </c>
      <c r="E2746" t="s">
        <v>39</v>
      </c>
      <c r="F2746" t="s">
        <v>474</v>
      </c>
      <c r="G2746" t="s">
        <v>496</v>
      </c>
      <c r="H2746" t="s">
        <v>647</v>
      </c>
      <c r="I2746" t="s">
        <v>41</v>
      </c>
      <c r="J2746" t="s">
        <v>65</v>
      </c>
      <c r="K2746">
        <v>2.3E-3</v>
      </c>
      <c r="L2746" t="s">
        <v>461</v>
      </c>
      <c r="O2746" t="s">
        <v>1176</v>
      </c>
      <c r="Q2746" t="str">
        <f>IFERROR(VLOOKUP($J$2:$J$12502,Pollutant_mapping!$A$2:$B$9,2, FALSE),"")</f>
        <v>PM25</v>
      </c>
    </row>
    <row r="2747" spans="1:17" hidden="1">
      <c r="A2747" t="s">
        <v>471</v>
      </c>
      <c r="C2747" t="s">
        <v>472</v>
      </c>
      <c r="D2747" t="s">
        <v>570</v>
      </c>
      <c r="E2747" t="s">
        <v>39</v>
      </c>
      <c r="F2747" t="s">
        <v>474</v>
      </c>
      <c r="G2747" t="s">
        <v>496</v>
      </c>
      <c r="H2747" t="s">
        <v>571</v>
      </c>
      <c r="I2747" t="s">
        <v>41</v>
      </c>
      <c r="J2747" t="s">
        <v>65</v>
      </c>
      <c r="K2747">
        <v>2.3E-3</v>
      </c>
      <c r="L2747" t="s">
        <v>461</v>
      </c>
      <c r="O2747" t="s">
        <v>1176</v>
      </c>
      <c r="Q2747" t="str">
        <f>IFERROR(VLOOKUP($J$2:$J$12502,Pollutant_mapping!$A$2:$B$9,2, FALSE),"")</f>
        <v>PM25</v>
      </c>
    </row>
    <row r="2748" spans="1:17" hidden="1">
      <c r="A2748" t="s">
        <v>471</v>
      </c>
      <c r="C2748" t="s">
        <v>472</v>
      </c>
      <c r="D2748" t="s">
        <v>572</v>
      </c>
      <c r="E2748" t="s">
        <v>39</v>
      </c>
      <c r="F2748" t="s">
        <v>474</v>
      </c>
      <c r="G2748" t="s">
        <v>496</v>
      </c>
      <c r="H2748" t="s">
        <v>573</v>
      </c>
      <c r="I2748" t="s">
        <v>41</v>
      </c>
      <c r="J2748" t="s">
        <v>65</v>
      </c>
      <c r="K2748">
        <v>2.3E-3</v>
      </c>
      <c r="L2748" t="s">
        <v>461</v>
      </c>
      <c r="O2748" t="s">
        <v>1176</v>
      </c>
      <c r="Q2748" t="str">
        <f>IFERROR(VLOOKUP($J$2:$J$12502,Pollutant_mapping!$A$2:$B$9,2, FALSE),"")</f>
        <v>PM25</v>
      </c>
    </row>
    <row r="2749" spans="1:17" hidden="1">
      <c r="A2749" t="s">
        <v>483</v>
      </c>
      <c r="B2749" t="s">
        <v>1030</v>
      </c>
      <c r="C2749" t="s">
        <v>484</v>
      </c>
      <c r="D2749" t="s">
        <v>787</v>
      </c>
      <c r="E2749" t="s">
        <v>39</v>
      </c>
      <c r="F2749" t="s">
        <v>486</v>
      </c>
      <c r="G2749" t="s">
        <v>475</v>
      </c>
      <c r="H2749" t="s">
        <v>788</v>
      </c>
      <c r="I2749" t="s">
        <v>41</v>
      </c>
      <c r="J2749" t="s">
        <v>65</v>
      </c>
      <c r="K2749">
        <v>2.3E-3</v>
      </c>
      <c r="L2749" t="s">
        <v>461</v>
      </c>
      <c r="O2749" t="s">
        <v>1176</v>
      </c>
      <c r="Q2749" t="str">
        <f>IFERROR(VLOOKUP($J$2:$J$12502,Pollutant_mapping!$A$2:$B$9,2, FALSE),"")</f>
        <v>PM25</v>
      </c>
    </row>
    <row r="2750" spans="1:17">
      <c r="A2750" t="s">
        <v>491</v>
      </c>
      <c r="B2750" t="s">
        <v>492</v>
      </c>
      <c r="C2750" t="s">
        <v>493</v>
      </c>
      <c r="D2750" t="s">
        <v>531</v>
      </c>
      <c r="E2750" t="s">
        <v>39</v>
      </c>
      <c r="F2750" t="s">
        <v>495</v>
      </c>
      <c r="G2750" t="s">
        <v>496</v>
      </c>
      <c r="H2750" t="s">
        <v>532</v>
      </c>
      <c r="I2750" t="s">
        <v>41</v>
      </c>
      <c r="J2750" t="s">
        <v>65</v>
      </c>
      <c r="K2750">
        <v>3.5000000000000001E-3</v>
      </c>
      <c r="L2750" t="s">
        <v>461</v>
      </c>
      <c r="O2750" t="s">
        <v>1176</v>
      </c>
      <c r="Q2750" t="str">
        <f>IFERROR(VLOOKUP($J$2:$J$12502,Pollutant_mapping!$A$2:$B$9,2, FALSE),"")</f>
        <v>PM25</v>
      </c>
    </row>
    <row r="2751" spans="1:17">
      <c r="A2751" t="s">
        <v>491</v>
      </c>
      <c r="B2751" t="s">
        <v>492</v>
      </c>
      <c r="C2751" t="s">
        <v>493</v>
      </c>
      <c r="D2751" t="s">
        <v>537</v>
      </c>
      <c r="E2751" t="s">
        <v>39</v>
      </c>
      <c r="F2751" t="s">
        <v>495</v>
      </c>
      <c r="G2751" t="s">
        <v>496</v>
      </c>
      <c r="H2751" t="s">
        <v>538</v>
      </c>
      <c r="I2751" t="s">
        <v>41</v>
      </c>
      <c r="J2751" t="s">
        <v>65</v>
      </c>
      <c r="K2751">
        <v>3.5000000000000001E-3</v>
      </c>
      <c r="L2751" t="s">
        <v>461</v>
      </c>
      <c r="O2751" t="s">
        <v>1176</v>
      </c>
      <c r="Q2751" t="str">
        <f>IFERROR(VLOOKUP($J$2:$J$12502,Pollutant_mapping!$A$2:$B$9,2, FALSE),"")</f>
        <v>PM25</v>
      </c>
    </row>
    <row r="2752" spans="1:17">
      <c r="A2752" t="s">
        <v>491</v>
      </c>
      <c r="B2752" t="s">
        <v>492</v>
      </c>
      <c r="C2752" t="s">
        <v>493</v>
      </c>
      <c r="D2752" t="s">
        <v>543</v>
      </c>
      <c r="E2752" t="s">
        <v>39</v>
      </c>
      <c r="F2752" t="s">
        <v>495</v>
      </c>
      <c r="G2752" t="s">
        <v>496</v>
      </c>
      <c r="H2752" t="s">
        <v>544</v>
      </c>
      <c r="I2752" t="s">
        <v>41</v>
      </c>
      <c r="J2752" t="s">
        <v>65</v>
      </c>
      <c r="K2752">
        <v>3.5000000000000001E-3</v>
      </c>
      <c r="L2752" t="s">
        <v>461</v>
      </c>
      <c r="O2752" t="s">
        <v>1176</v>
      </c>
      <c r="Q2752" t="str">
        <f>IFERROR(VLOOKUP($J$2:$J$12502,Pollutant_mapping!$A$2:$B$9,2, FALSE),"")</f>
        <v>PM25</v>
      </c>
    </row>
    <row r="2753" spans="1:17">
      <c r="A2753" t="s">
        <v>491</v>
      </c>
      <c r="B2753" t="s">
        <v>492</v>
      </c>
      <c r="C2753" t="s">
        <v>493</v>
      </c>
      <c r="D2753" t="s">
        <v>506</v>
      </c>
      <c r="E2753" t="s">
        <v>39</v>
      </c>
      <c r="F2753" t="s">
        <v>495</v>
      </c>
      <c r="G2753" t="s">
        <v>496</v>
      </c>
      <c r="H2753" t="s">
        <v>507</v>
      </c>
      <c r="I2753" t="s">
        <v>41</v>
      </c>
      <c r="J2753" t="s">
        <v>65</v>
      </c>
      <c r="K2753">
        <v>4.0000000000000001E-3</v>
      </c>
      <c r="L2753" t="s">
        <v>461</v>
      </c>
      <c r="O2753" t="s">
        <v>1176</v>
      </c>
      <c r="Q2753" t="str">
        <f>IFERROR(VLOOKUP($J$2:$J$12502,Pollutant_mapping!$A$2:$B$9,2, FALSE),"")</f>
        <v>PM25</v>
      </c>
    </row>
    <row r="2754" spans="1:17" hidden="1">
      <c r="A2754" t="s">
        <v>483</v>
      </c>
      <c r="B2754" t="s">
        <v>1030</v>
      </c>
      <c r="C2754" t="s">
        <v>484</v>
      </c>
      <c r="D2754" t="s">
        <v>485</v>
      </c>
      <c r="E2754" t="s">
        <v>39</v>
      </c>
      <c r="F2754" t="s">
        <v>486</v>
      </c>
      <c r="G2754" t="s">
        <v>487</v>
      </c>
      <c r="H2754" t="s">
        <v>488</v>
      </c>
      <c r="I2754" t="s">
        <v>41</v>
      </c>
      <c r="J2754" t="s">
        <v>65</v>
      </c>
      <c r="K2754">
        <v>5.0000000000000001E-3</v>
      </c>
      <c r="L2754" t="s">
        <v>461</v>
      </c>
      <c r="O2754" t="s">
        <v>1176</v>
      </c>
      <c r="P2754" t="s">
        <v>74</v>
      </c>
      <c r="Q2754" t="str">
        <f>IFERROR(VLOOKUP($J$2:$J$12502,Pollutant_mapping!$A$2:$B$9,2, FALSE),"")</f>
        <v>PM25</v>
      </c>
    </row>
    <row r="2755" spans="1:17">
      <c r="A2755" t="s">
        <v>491</v>
      </c>
      <c r="B2755" t="s">
        <v>492</v>
      </c>
      <c r="C2755" t="s">
        <v>493</v>
      </c>
      <c r="D2755" t="s">
        <v>504</v>
      </c>
      <c r="E2755" t="s">
        <v>39</v>
      </c>
      <c r="F2755" t="s">
        <v>495</v>
      </c>
      <c r="G2755" t="s">
        <v>496</v>
      </c>
      <c r="H2755" t="s">
        <v>505</v>
      </c>
      <c r="I2755" t="s">
        <v>41</v>
      </c>
      <c r="J2755" t="s">
        <v>65</v>
      </c>
      <c r="K2755">
        <v>7.0000000000000001E-3</v>
      </c>
      <c r="L2755" t="s">
        <v>461</v>
      </c>
      <c r="O2755" t="s">
        <v>1176</v>
      </c>
      <c r="Q2755" t="str">
        <f>IFERROR(VLOOKUP($J$2:$J$12502,Pollutant_mapping!$A$2:$B$9,2, FALSE),"")</f>
        <v>PM25</v>
      </c>
    </row>
    <row r="2756" spans="1:17">
      <c r="A2756" t="s">
        <v>491</v>
      </c>
      <c r="B2756" t="s">
        <v>492</v>
      </c>
      <c r="C2756" t="s">
        <v>493</v>
      </c>
      <c r="D2756" t="s">
        <v>1171</v>
      </c>
      <c r="E2756" t="s">
        <v>39</v>
      </c>
      <c r="F2756" t="s">
        <v>495</v>
      </c>
      <c r="G2756" t="s">
        <v>496</v>
      </c>
      <c r="H2756" t="s">
        <v>686</v>
      </c>
      <c r="I2756" t="s">
        <v>41</v>
      </c>
      <c r="J2756" t="s">
        <v>65</v>
      </c>
      <c r="K2756">
        <v>9.5999999999999992E-3</v>
      </c>
      <c r="L2756" t="s">
        <v>461</v>
      </c>
      <c r="O2756" t="s">
        <v>1176</v>
      </c>
      <c r="Q2756" t="str">
        <f>IFERROR(VLOOKUP($J$2:$J$12502,Pollutant_mapping!$A$2:$B$9,2, FALSE),"")</f>
        <v>PM25</v>
      </c>
    </row>
    <row r="2757" spans="1:17" hidden="1">
      <c r="A2757" t="s">
        <v>483</v>
      </c>
      <c r="B2757" t="s">
        <v>1030</v>
      </c>
      <c r="C2757" t="s">
        <v>484</v>
      </c>
      <c r="D2757" t="s">
        <v>1173</v>
      </c>
      <c r="E2757" t="s">
        <v>39</v>
      </c>
      <c r="F2757" t="s">
        <v>486</v>
      </c>
      <c r="G2757" t="s">
        <v>487</v>
      </c>
      <c r="H2757" t="s">
        <v>1026</v>
      </c>
      <c r="I2757" t="s">
        <v>41</v>
      </c>
      <c r="J2757" t="s">
        <v>65</v>
      </c>
      <c r="K2757">
        <v>0.01</v>
      </c>
      <c r="L2757" t="s">
        <v>461</v>
      </c>
      <c r="O2757" t="s">
        <v>1176</v>
      </c>
      <c r="P2757" t="s">
        <v>74</v>
      </c>
      <c r="Q2757" t="str">
        <f>IFERROR(VLOOKUP($J$2:$J$12502,Pollutant_mapping!$A$2:$B$9,2, FALSE),"")</f>
        <v>PM25</v>
      </c>
    </row>
    <row r="2758" spans="1:17" hidden="1">
      <c r="A2758" t="s">
        <v>483</v>
      </c>
      <c r="B2758" t="s">
        <v>1030</v>
      </c>
      <c r="C2758" t="s">
        <v>484</v>
      </c>
      <c r="D2758" t="s">
        <v>489</v>
      </c>
      <c r="E2758" t="s">
        <v>39</v>
      </c>
      <c r="F2758" t="s">
        <v>486</v>
      </c>
      <c r="G2758" t="s">
        <v>487</v>
      </c>
      <c r="H2758" t="s">
        <v>490</v>
      </c>
      <c r="I2758" t="s">
        <v>41</v>
      </c>
      <c r="J2758" t="s">
        <v>65</v>
      </c>
      <c r="K2758">
        <v>0.01</v>
      </c>
      <c r="L2758" t="s">
        <v>461</v>
      </c>
      <c r="O2758" t="s">
        <v>1176</v>
      </c>
      <c r="P2758" t="s">
        <v>74</v>
      </c>
      <c r="Q2758" t="str">
        <f>IFERROR(VLOOKUP($J$2:$J$12502,Pollutant_mapping!$A$2:$B$9,2, FALSE),"")</f>
        <v>PM25</v>
      </c>
    </row>
    <row r="2759" spans="1:17" hidden="1">
      <c r="A2759" t="s">
        <v>483</v>
      </c>
      <c r="B2759" t="s">
        <v>1030</v>
      </c>
      <c r="C2759" t="s">
        <v>484</v>
      </c>
      <c r="D2759" t="s">
        <v>699</v>
      </c>
      <c r="E2759" t="s">
        <v>39</v>
      </c>
      <c r="F2759" t="s">
        <v>649</v>
      </c>
      <c r="G2759" t="s">
        <v>475</v>
      </c>
      <c r="H2759" t="s">
        <v>700</v>
      </c>
      <c r="I2759" t="s">
        <v>41</v>
      </c>
      <c r="J2759" t="s">
        <v>65</v>
      </c>
      <c r="K2759">
        <v>1.06E-2</v>
      </c>
      <c r="L2759" t="s">
        <v>461</v>
      </c>
      <c r="O2759" t="s">
        <v>1176</v>
      </c>
      <c r="P2759" t="s">
        <v>178</v>
      </c>
      <c r="Q2759" t="str">
        <f>IFERROR(VLOOKUP($J$2:$J$12502,Pollutant_mapping!$A$2:$B$9,2, FALSE),"")</f>
        <v>PM25</v>
      </c>
    </row>
    <row r="2760" spans="1:17" hidden="1">
      <c r="A2760" t="s">
        <v>483</v>
      </c>
      <c r="B2760" t="s">
        <v>1030</v>
      </c>
      <c r="C2760" t="s">
        <v>484</v>
      </c>
      <c r="D2760" t="s">
        <v>701</v>
      </c>
      <c r="E2760" t="s">
        <v>39</v>
      </c>
      <c r="F2760" t="s">
        <v>649</v>
      </c>
      <c r="G2760" t="s">
        <v>475</v>
      </c>
      <c r="H2760" t="s">
        <v>702</v>
      </c>
      <c r="I2760" t="s">
        <v>41</v>
      </c>
      <c r="J2760" t="s">
        <v>65</v>
      </c>
      <c r="K2760">
        <v>1.06E-2</v>
      </c>
      <c r="L2760" t="s">
        <v>461</v>
      </c>
      <c r="O2760" t="s">
        <v>1176</v>
      </c>
      <c r="P2760" t="s">
        <v>178</v>
      </c>
      <c r="Q2760" t="str">
        <f>IFERROR(VLOOKUP($J$2:$J$12502,Pollutant_mapping!$A$2:$B$9,2, FALSE),"")</f>
        <v>PM25</v>
      </c>
    </row>
    <row r="2761" spans="1:17">
      <c r="A2761" t="s">
        <v>491</v>
      </c>
      <c r="B2761" t="s">
        <v>492</v>
      </c>
      <c r="C2761" t="s">
        <v>493</v>
      </c>
      <c r="D2761" t="s">
        <v>528</v>
      </c>
      <c r="E2761" t="s">
        <v>39</v>
      </c>
      <c r="F2761" t="s">
        <v>495</v>
      </c>
      <c r="G2761" t="s">
        <v>496</v>
      </c>
      <c r="H2761" t="s">
        <v>511</v>
      </c>
      <c r="I2761" t="s">
        <v>41</v>
      </c>
      <c r="J2761" t="s">
        <v>65</v>
      </c>
      <c r="K2761">
        <v>1.4E-2</v>
      </c>
      <c r="L2761" t="s">
        <v>461</v>
      </c>
      <c r="O2761" t="s">
        <v>1176</v>
      </c>
      <c r="Q2761" t="str">
        <f>IFERROR(VLOOKUP($J$2:$J$12502,Pollutant_mapping!$A$2:$B$9,2, FALSE),"")</f>
        <v>PM25</v>
      </c>
    </row>
    <row r="2762" spans="1:17">
      <c r="A2762" t="s">
        <v>491</v>
      </c>
      <c r="B2762" t="s">
        <v>492</v>
      </c>
      <c r="C2762" t="s">
        <v>493</v>
      </c>
      <c r="D2762" t="s">
        <v>529</v>
      </c>
      <c r="E2762" t="s">
        <v>39</v>
      </c>
      <c r="F2762" t="s">
        <v>495</v>
      </c>
      <c r="G2762" t="s">
        <v>496</v>
      </c>
      <c r="H2762" t="s">
        <v>530</v>
      </c>
      <c r="I2762" t="s">
        <v>41</v>
      </c>
      <c r="J2762" t="s">
        <v>65</v>
      </c>
      <c r="K2762">
        <v>1.4E-2</v>
      </c>
      <c r="L2762" t="s">
        <v>461</v>
      </c>
      <c r="O2762" t="s">
        <v>1176</v>
      </c>
      <c r="Q2762" t="str">
        <f>IFERROR(VLOOKUP($J$2:$J$12502,Pollutant_mapping!$A$2:$B$9,2, FALSE),"")</f>
        <v>PM25</v>
      </c>
    </row>
    <row r="2763" spans="1:17">
      <c r="A2763" t="s">
        <v>491</v>
      </c>
      <c r="B2763" t="s">
        <v>492</v>
      </c>
      <c r="C2763" t="s">
        <v>493</v>
      </c>
      <c r="D2763" t="s">
        <v>533</v>
      </c>
      <c r="E2763" t="s">
        <v>39</v>
      </c>
      <c r="F2763" t="s">
        <v>495</v>
      </c>
      <c r="G2763" t="s">
        <v>496</v>
      </c>
      <c r="H2763" t="s">
        <v>534</v>
      </c>
      <c r="I2763" t="s">
        <v>41</v>
      </c>
      <c r="J2763" t="s">
        <v>65</v>
      </c>
      <c r="K2763">
        <v>1.4E-2</v>
      </c>
      <c r="L2763" t="s">
        <v>461</v>
      </c>
      <c r="O2763" t="s">
        <v>1176</v>
      </c>
      <c r="Q2763" t="str">
        <f>IFERROR(VLOOKUP($J$2:$J$12502,Pollutant_mapping!$A$2:$B$9,2, FALSE),"")</f>
        <v>PM25</v>
      </c>
    </row>
    <row r="2764" spans="1:17">
      <c r="A2764" t="s">
        <v>491</v>
      </c>
      <c r="B2764" t="s">
        <v>492</v>
      </c>
      <c r="C2764" t="s">
        <v>493</v>
      </c>
      <c r="D2764" t="s">
        <v>535</v>
      </c>
      <c r="E2764" t="s">
        <v>39</v>
      </c>
      <c r="F2764" t="s">
        <v>495</v>
      </c>
      <c r="G2764" t="s">
        <v>496</v>
      </c>
      <c r="H2764" t="s">
        <v>536</v>
      </c>
      <c r="I2764" t="s">
        <v>41</v>
      </c>
      <c r="J2764" t="s">
        <v>65</v>
      </c>
      <c r="K2764">
        <v>1.4E-2</v>
      </c>
      <c r="L2764" t="s">
        <v>461</v>
      </c>
      <c r="O2764" t="s">
        <v>1176</v>
      </c>
      <c r="Q2764" t="str">
        <f>IFERROR(VLOOKUP($J$2:$J$12502,Pollutant_mapping!$A$2:$B$9,2, FALSE),"")</f>
        <v>PM25</v>
      </c>
    </row>
    <row r="2765" spans="1:17">
      <c r="A2765" t="s">
        <v>491</v>
      </c>
      <c r="B2765" t="s">
        <v>492</v>
      </c>
      <c r="C2765" t="s">
        <v>493</v>
      </c>
      <c r="D2765" t="s">
        <v>539</v>
      </c>
      <c r="E2765" t="s">
        <v>39</v>
      </c>
      <c r="F2765" t="s">
        <v>495</v>
      </c>
      <c r="G2765" t="s">
        <v>496</v>
      </c>
      <c r="H2765" t="s">
        <v>540</v>
      </c>
      <c r="I2765" t="s">
        <v>41</v>
      </c>
      <c r="J2765" t="s">
        <v>65</v>
      </c>
      <c r="K2765">
        <v>1.4E-2</v>
      </c>
      <c r="L2765" t="s">
        <v>461</v>
      </c>
      <c r="O2765" t="s">
        <v>1176</v>
      </c>
      <c r="Q2765" t="str">
        <f>IFERROR(VLOOKUP($J$2:$J$12502,Pollutant_mapping!$A$2:$B$9,2, FALSE),"")</f>
        <v>PM25</v>
      </c>
    </row>
    <row r="2766" spans="1:17">
      <c r="A2766" t="s">
        <v>491</v>
      </c>
      <c r="B2766" t="s">
        <v>492</v>
      </c>
      <c r="C2766" t="s">
        <v>493</v>
      </c>
      <c r="D2766" t="s">
        <v>541</v>
      </c>
      <c r="E2766" t="s">
        <v>39</v>
      </c>
      <c r="F2766" t="s">
        <v>495</v>
      </c>
      <c r="G2766" t="s">
        <v>496</v>
      </c>
      <c r="H2766" t="s">
        <v>542</v>
      </c>
      <c r="I2766" t="s">
        <v>41</v>
      </c>
      <c r="J2766" t="s">
        <v>65</v>
      </c>
      <c r="K2766">
        <v>1.4E-2</v>
      </c>
      <c r="L2766" t="s">
        <v>461</v>
      </c>
      <c r="O2766" t="s">
        <v>1176</v>
      </c>
      <c r="Q2766" t="str">
        <f>IFERROR(VLOOKUP($J$2:$J$12502,Pollutant_mapping!$A$2:$B$9,2, FALSE),"")</f>
        <v>PM25</v>
      </c>
    </row>
    <row r="2767" spans="1:17" hidden="1">
      <c r="A2767" t="s">
        <v>483</v>
      </c>
      <c r="B2767" t="s">
        <v>1030</v>
      </c>
      <c r="C2767" t="s">
        <v>484</v>
      </c>
      <c r="D2767" t="s">
        <v>741</v>
      </c>
      <c r="E2767" t="s">
        <v>39</v>
      </c>
      <c r="F2767" t="s">
        <v>649</v>
      </c>
      <c r="G2767" t="s">
        <v>475</v>
      </c>
      <c r="H2767" t="s">
        <v>742</v>
      </c>
      <c r="I2767" t="s">
        <v>41</v>
      </c>
      <c r="J2767" t="s">
        <v>65</v>
      </c>
      <c r="K2767">
        <v>1.61E-2</v>
      </c>
      <c r="L2767" t="s">
        <v>461</v>
      </c>
      <c r="O2767" t="s">
        <v>1176</v>
      </c>
      <c r="P2767" t="s">
        <v>178</v>
      </c>
      <c r="Q2767" t="str">
        <f>IFERROR(VLOOKUP($J$2:$J$12502,Pollutant_mapping!$A$2:$B$9,2, FALSE),"")</f>
        <v>PM25</v>
      </c>
    </row>
    <row r="2768" spans="1:17" hidden="1">
      <c r="A2768" t="s">
        <v>483</v>
      </c>
      <c r="B2768" t="s">
        <v>1030</v>
      </c>
      <c r="C2768" t="s">
        <v>484</v>
      </c>
      <c r="D2768" t="s">
        <v>743</v>
      </c>
      <c r="E2768" t="s">
        <v>39</v>
      </c>
      <c r="F2768" t="s">
        <v>649</v>
      </c>
      <c r="G2768" t="s">
        <v>475</v>
      </c>
      <c r="H2768" t="s">
        <v>744</v>
      </c>
      <c r="I2768" t="s">
        <v>41</v>
      </c>
      <c r="J2768" t="s">
        <v>65</v>
      </c>
      <c r="K2768">
        <v>1.61E-2</v>
      </c>
      <c r="L2768" t="s">
        <v>461</v>
      </c>
      <c r="O2768" t="s">
        <v>1176</v>
      </c>
      <c r="P2768" t="s">
        <v>178</v>
      </c>
      <c r="Q2768" t="str">
        <f>IFERROR(VLOOKUP($J$2:$J$12502,Pollutant_mapping!$A$2:$B$9,2, FALSE),"")</f>
        <v>PM25</v>
      </c>
    </row>
    <row r="2769" spans="1:17">
      <c r="A2769" t="s">
        <v>491</v>
      </c>
      <c r="B2769" t="s">
        <v>492</v>
      </c>
      <c r="C2769" t="s">
        <v>493</v>
      </c>
      <c r="D2769" t="s">
        <v>500</v>
      </c>
      <c r="E2769" t="s">
        <v>39</v>
      </c>
      <c r="F2769" t="s">
        <v>495</v>
      </c>
      <c r="G2769" t="s">
        <v>496</v>
      </c>
      <c r="H2769" t="s">
        <v>501</v>
      </c>
      <c r="I2769" t="s">
        <v>41</v>
      </c>
      <c r="J2769" t="s">
        <v>65</v>
      </c>
      <c r="K2769">
        <v>1.7999999999999999E-2</v>
      </c>
      <c r="L2769" t="s">
        <v>461</v>
      </c>
      <c r="O2769" t="s">
        <v>1176</v>
      </c>
      <c r="Q2769" t="str">
        <f>IFERROR(VLOOKUP($J$2:$J$12502,Pollutant_mapping!$A$2:$B$9,2, FALSE),"")</f>
        <v>PM25</v>
      </c>
    </row>
    <row r="2770" spans="1:17" hidden="1">
      <c r="A2770" t="s">
        <v>483</v>
      </c>
      <c r="B2770" t="s">
        <v>1030</v>
      </c>
      <c r="C2770" t="s">
        <v>484</v>
      </c>
      <c r="D2770" t="s">
        <v>1172</v>
      </c>
      <c r="E2770" t="s">
        <v>39</v>
      </c>
      <c r="F2770" t="s">
        <v>486</v>
      </c>
      <c r="G2770" t="s">
        <v>487</v>
      </c>
      <c r="H2770" t="s">
        <v>1028</v>
      </c>
      <c r="I2770" t="s">
        <v>41</v>
      </c>
      <c r="J2770" t="s">
        <v>65</v>
      </c>
      <c r="K2770">
        <v>0.02</v>
      </c>
      <c r="L2770" t="s">
        <v>461</v>
      </c>
      <c r="O2770" t="s">
        <v>1176</v>
      </c>
      <c r="P2770" t="s">
        <v>74</v>
      </c>
      <c r="Q2770" t="str">
        <f>IFERROR(VLOOKUP($J$2:$J$12502,Pollutant_mapping!$A$2:$B$9,2, FALSE),"")</f>
        <v>PM25</v>
      </c>
    </row>
    <row r="2771" spans="1:17" hidden="1">
      <c r="A2771" t="s">
        <v>483</v>
      </c>
      <c r="B2771" t="s">
        <v>1030</v>
      </c>
      <c r="C2771" t="s">
        <v>484</v>
      </c>
      <c r="D2771" t="s">
        <v>727</v>
      </c>
      <c r="E2771" t="s">
        <v>39</v>
      </c>
      <c r="F2771" t="s">
        <v>649</v>
      </c>
      <c r="G2771" t="s">
        <v>475</v>
      </c>
      <c r="H2771" t="s">
        <v>728</v>
      </c>
      <c r="I2771" t="s">
        <v>41</v>
      </c>
      <c r="J2771" t="s">
        <v>65</v>
      </c>
      <c r="K2771">
        <v>2.3900000000000001E-2</v>
      </c>
      <c r="L2771" t="s">
        <v>461</v>
      </c>
      <c r="O2771" t="s">
        <v>1176</v>
      </c>
      <c r="P2771" t="s">
        <v>178</v>
      </c>
      <c r="Q2771" t="str">
        <f>IFERROR(VLOOKUP($J$2:$J$12502,Pollutant_mapping!$A$2:$B$9,2, FALSE),"")</f>
        <v>PM25</v>
      </c>
    </row>
    <row r="2772" spans="1:17" hidden="1">
      <c r="A2772" t="s">
        <v>483</v>
      </c>
      <c r="B2772" t="s">
        <v>1030</v>
      </c>
      <c r="C2772" t="s">
        <v>484</v>
      </c>
      <c r="D2772" t="s">
        <v>729</v>
      </c>
      <c r="E2772" t="s">
        <v>39</v>
      </c>
      <c r="F2772" t="s">
        <v>649</v>
      </c>
      <c r="G2772" t="s">
        <v>475</v>
      </c>
      <c r="H2772" t="s">
        <v>730</v>
      </c>
      <c r="I2772" t="s">
        <v>41</v>
      </c>
      <c r="J2772" t="s">
        <v>65</v>
      </c>
      <c r="K2772">
        <v>2.3900000000000001E-2</v>
      </c>
      <c r="L2772" t="s">
        <v>461</v>
      </c>
      <c r="O2772" t="s">
        <v>1176</v>
      </c>
      <c r="P2772" t="s">
        <v>178</v>
      </c>
      <c r="Q2772" t="str">
        <f>IFERROR(VLOOKUP($J$2:$J$12502,Pollutant_mapping!$A$2:$B$9,2, FALSE),"")</f>
        <v>PM25</v>
      </c>
    </row>
    <row r="2773" spans="1:17">
      <c r="A2773" t="s">
        <v>491</v>
      </c>
      <c r="B2773" t="s">
        <v>492</v>
      </c>
      <c r="C2773" t="s">
        <v>493</v>
      </c>
      <c r="D2773" t="s">
        <v>498</v>
      </c>
      <c r="E2773" t="s">
        <v>39</v>
      </c>
      <c r="F2773" t="s">
        <v>495</v>
      </c>
      <c r="G2773" t="s">
        <v>496</v>
      </c>
      <c r="H2773" t="s">
        <v>499</v>
      </c>
      <c r="I2773" t="s">
        <v>41</v>
      </c>
      <c r="J2773" t="s">
        <v>65</v>
      </c>
      <c r="K2773">
        <v>2.5999999999999999E-2</v>
      </c>
      <c r="L2773" t="s">
        <v>461</v>
      </c>
      <c r="O2773" t="s">
        <v>1176</v>
      </c>
      <c r="Q2773" t="str">
        <f>IFERROR(VLOOKUP($J$2:$J$12502,Pollutant_mapping!$A$2:$B$9,2, FALSE),"")</f>
        <v>PM25</v>
      </c>
    </row>
    <row r="2774" spans="1:17" hidden="1">
      <c r="A2774" t="s">
        <v>483</v>
      </c>
      <c r="B2774" t="s">
        <v>1030</v>
      </c>
      <c r="C2774" t="s">
        <v>484</v>
      </c>
      <c r="D2774" t="s">
        <v>713</v>
      </c>
      <c r="E2774" t="s">
        <v>39</v>
      </c>
      <c r="F2774" t="s">
        <v>649</v>
      </c>
      <c r="G2774" t="s">
        <v>475</v>
      </c>
      <c r="H2774" t="s">
        <v>714</v>
      </c>
      <c r="I2774" t="s">
        <v>41</v>
      </c>
      <c r="J2774" t="s">
        <v>65</v>
      </c>
      <c r="K2774">
        <v>2.6800000000000001E-2</v>
      </c>
      <c r="L2774" t="s">
        <v>461</v>
      </c>
      <c r="O2774" t="s">
        <v>1176</v>
      </c>
      <c r="Q2774" t="str">
        <f>IFERROR(VLOOKUP($J$2:$J$12502,Pollutant_mapping!$A$2:$B$9,2, FALSE),"")</f>
        <v>PM25</v>
      </c>
    </row>
    <row r="2775" spans="1:17" hidden="1">
      <c r="A2775" t="s">
        <v>483</v>
      </c>
      <c r="B2775" t="s">
        <v>1030</v>
      </c>
      <c r="C2775" t="s">
        <v>484</v>
      </c>
      <c r="D2775" t="s">
        <v>715</v>
      </c>
      <c r="E2775" t="s">
        <v>39</v>
      </c>
      <c r="F2775" t="s">
        <v>649</v>
      </c>
      <c r="G2775" t="s">
        <v>475</v>
      </c>
      <c r="H2775" t="s">
        <v>716</v>
      </c>
      <c r="I2775" t="s">
        <v>41</v>
      </c>
      <c r="J2775" t="s">
        <v>65</v>
      </c>
      <c r="K2775">
        <v>2.6800000000000001E-2</v>
      </c>
      <c r="L2775" t="s">
        <v>461</v>
      </c>
      <c r="O2775" t="s">
        <v>1176</v>
      </c>
      <c r="Q2775" t="str">
        <f>IFERROR(VLOOKUP($J$2:$J$12502,Pollutant_mapping!$A$2:$B$9,2, FALSE),"")</f>
        <v>PM25</v>
      </c>
    </row>
    <row r="2776" spans="1:17" hidden="1">
      <c r="A2776" t="s">
        <v>455</v>
      </c>
      <c r="B2776" t="s">
        <v>456</v>
      </c>
      <c r="C2776" t="s">
        <v>457</v>
      </c>
      <c r="D2776" t="s">
        <v>797</v>
      </c>
      <c r="E2776" t="s">
        <v>39</v>
      </c>
      <c r="F2776" t="s">
        <v>459</v>
      </c>
      <c r="G2776" t="s">
        <v>475</v>
      </c>
      <c r="H2776" t="s">
        <v>798</v>
      </c>
      <c r="I2776" t="s">
        <v>41</v>
      </c>
      <c r="J2776" t="s">
        <v>65</v>
      </c>
      <c r="K2776">
        <v>3.1399999999999997E-2</v>
      </c>
      <c r="L2776" t="s">
        <v>461</v>
      </c>
      <c r="O2776" t="s">
        <v>1176</v>
      </c>
      <c r="P2776" t="s">
        <v>475</v>
      </c>
      <c r="Q2776" t="str">
        <f>IFERROR(VLOOKUP($J$2:$J$12502,Pollutant_mapping!$A$2:$B$9,2, FALSE),"")</f>
        <v>PM25</v>
      </c>
    </row>
    <row r="2777" spans="1:17" hidden="1">
      <c r="A2777" t="s">
        <v>455</v>
      </c>
      <c r="B2777" t="s">
        <v>456</v>
      </c>
      <c r="C2777" t="s">
        <v>457</v>
      </c>
      <c r="D2777" t="s">
        <v>814</v>
      </c>
      <c r="E2777" t="s">
        <v>39</v>
      </c>
      <c r="F2777" t="s">
        <v>459</v>
      </c>
      <c r="G2777" t="s">
        <v>475</v>
      </c>
      <c r="H2777" t="s">
        <v>815</v>
      </c>
      <c r="I2777" t="s">
        <v>41</v>
      </c>
      <c r="J2777" t="s">
        <v>65</v>
      </c>
      <c r="K2777">
        <v>3.1399999999999997E-2</v>
      </c>
      <c r="L2777" t="s">
        <v>461</v>
      </c>
      <c r="O2777" t="s">
        <v>1176</v>
      </c>
      <c r="P2777" t="s">
        <v>475</v>
      </c>
      <c r="Q2777" t="str">
        <f>IFERROR(VLOOKUP($J$2:$J$12502,Pollutant_mapping!$A$2:$B$9,2, FALSE),"")</f>
        <v>PM25</v>
      </c>
    </row>
    <row r="2778" spans="1:17" hidden="1">
      <c r="A2778" t="s">
        <v>455</v>
      </c>
      <c r="B2778" t="s">
        <v>456</v>
      </c>
      <c r="C2778" t="s">
        <v>457</v>
      </c>
      <c r="D2778" t="s">
        <v>824</v>
      </c>
      <c r="E2778" t="s">
        <v>39</v>
      </c>
      <c r="F2778" t="s">
        <v>459</v>
      </c>
      <c r="G2778" t="s">
        <v>475</v>
      </c>
      <c r="H2778" t="s">
        <v>825</v>
      </c>
      <c r="I2778" t="s">
        <v>41</v>
      </c>
      <c r="J2778" t="s">
        <v>65</v>
      </c>
      <c r="K2778">
        <v>3.1399999999999997E-2</v>
      </c>
      <c r="L2778" t="s">
        <v>461</v>
      </c>
      <c r="O2778" t="s">
        <v>1176</v>
      </c>
      <c r="P2778" t="s">
        <v>475</v>
      </c>
      <c r="Q2778" t="str">
        <f>IFERROR(VLOOKUP($J$2:$J$12502,Pollutant_mapping!$A$2:$B$9,2, FALSE),"")</f>
        <v>PM25</v>
      </c>
    </row>
    <row r="2779" spans="1:17">
      <c r="A2779" t="s">
        <v>491</v>
      </c>
      <c r="B2779" t="s">
        <v>492</v>
      </c>
      <c r="C2779" t="s">
        <v>493</v>
      </c>
      <c r="D2779" t="s">
        <v>1170</v>
      </c>
      <c r="E2779" t="s">
        <v>39</v>
      </c>
      <c r="F2779" t="s">
        <v>495</v>
      </c>
      <c r="G2779" t="s">
        <v>496</v>
      </c>
      <c r="H2779" t="s">
        <v>688</v>
      </c>
      <c r="I2779" t="s">
        <v>41</v>
      </c>
      <c r="J2779" t="s">
        <v>65</v>
      </c>
      <c r="K2779">
        <v>3.2000000000000001E-2</v>
      </c>
      <c r="L2779" t="s">
        <v>461</v>
      </c>
      <c r="O2779" t="s">
        <v>1176</v>
      </c>
      <c r="Q2779" t="str">
        <f>IFERROR(VLOOKUP($J$2:$J$12502,Pollutant_mapping!$A$2:$B$9,2, FALSE),"")</f>
        <v>PM25</v>
      </c>
    </row>
    <row r="2780" spans="1:17" hidden="1">
      <c r="A2780" t="s">
        <v>483</v>
      </c>
      <c r="B2780" t="s">
        <v>1030</v>
      </c>
      <c r="C2780" t="s">
        <v>484</v>
      </c>
      <c r="D2780" t="s">
        <v>769</v>
      </c>
      <c r="E2780" t="s">
        <v>39</v>
      </c>
      <c r="F2780" t="s">
        <v>486</v>
      </c>
      <c r="G2780" t="s">
        <v>475</v>
      </c>
      <c r="H2780" t="s">
        <v>770</v>
      </c>
      <c r="I2780" t="s">
        <v>41</v>
      </c>
      <c r="J2780" t="s">
        <v>65</v>
      </c>
      <c r="K2780">
        <v>3.5400000000000001E-2</v>
      </c>
      <c r="L2780" t="s">
        <v>461</v>
      </c>
      <c r="O2780" t="s">
        <v>1176</v>
      </c>
      <c r="Q2780" t="str">
        <f>IFERROR(VLOOKUP($J$2:$J$12502,Pollutant_mapping!$A$2:$B$9,2, FALSE),"")</f>
        <v>PM25</v>
      </c>
    </row>
    <row r="2781" spans="1:17" hidden="1">
      <c r="A2781" t="s">
        <v>483</v>
      </c>
      <c r="B2781" t="s">
        <v>1030</v>
      </c>
      <c r="C2781" t="s">
        <v>484</v>
      </c>
      <c r="D2781" t="s">
        <v>771</v>
      </c>
      <c r="E2781" t="s">
        <v>39</v>
      </c>
      <c r="F2781" t="s">
        <v>486</v>
      </c>
      <c r="G2781" t="s">
        <v>475</v>
      </c>
      <c r="H2781" t="s">
        <v>772</v>
      </c>
      <c r="I2781" t="s">
        <v>41</v>
      </c>
      <c r="J2781" t="s">
        <v>65</v>
      </c>
      <c r="K2781">
        <v>3.5400000000000001E-2</v>
      </c>
      <c r="L2781" t="s">
        <v>461</v>
      </c>
      <c r="O2781" t="s">
        <v>1176</v>
      </c>
      <c r="Q2781" t="str">
        <f>IFERROR(VLOOKUP($J$2:$J$12502,Pollutant_mapping!$A$2:$B$9,2, FALSE),"")</f>
        <v>PM25</v>
      </c>
    </row>
    <row r="2782" spans="1:17" hidden="1">
      <c r="A2782" t="s">
        <v>455</v>
      </c>
      <c r="B2782" t="s">
        <v>456</v>
      </c>
      <c r="C2782" t="s">
        <v>457</v>
      </c>
      <c r="D2782" t="s">
        <v>795</v>
      </c>
      <c r="E2782" t="s">
        <v>39</v>
      </c>
      <c r="F2782" t="s">
        <v>459</v>
      </c>
      <c r="G2782" t="s">
        <v>475</v>
      </c>
      <c r="H2782" t="s">
        <v>796</v>
      </c>
      <c r="I2782" t="s">
        <v>41</v>
      </c>
      <c r="J2782" t="s">
        <v>65</v>
      </c>
      <c r="K2782">
        <v>3.9100000000000003E-2</v>
      </c>
      <c r="L2782" t="s">
        <v>461</v>
      </c>
      <c r="O2782" t="s">
        <v>1176</v>
      </c>
      <c r="P2782" t="s">
        <v>475</v>
      </c>
      <c r="Q2782" t="str">
        <f>IFERROR(VLOOKUP($J$2:$J$12502,Pollutant_mapping!$A$2:$B$9,2, FALSE),"")</f>
        <v>PM25</v>
      </c>
    </row>
    <row r="2783" spans="1:17" hidden="1">
      <c r="A2783" t="s">
        <v>455</v>
      </c>
      <c r="B2783" t="s">
        <v>456</v>
      </c>
      <c r="C2783" t="s">
        <v>457</v>
      </c>
      <c r="D2783" t="s">
        <v>812</v>
      </c>
      <c r="E2783" t="s">
        <v>39</v>
      </c>
      <c r="F2783" t="s">
        <v>459</v>
      </c>
      <c r="G2783" t="s">
        <v>475</v>
      </c>
      <c r="H2783" t="s">
        <v>813</v>
      </c>
      <c r="I2783" t="s">
        <v>41</v>
      </c>
      <c r="J2783" t="s">
        <v>65</v>
      </c>
      <c r="K2783">
        <v>3.9100000000000003E-2</v>
      </c>
      <c r="L2783" t="s">
        <v>461</v>
      </c>
      <c r="O2783" t="s">
        <v>1176</v>
      </c>
      <c r="P2783" t="s">
        <v>475</v>
      </c>
      <c r="Q2783" t="str">
        <f>IFERROR(VLOOKUP($J$2:$J$12502,Pollutant_mapping!$A$2:$B$9,2, FALSE),"")</f>
        <v>PM25</v>
      </c>
    </row>
    <row r="2784" spans="1:17">
      <c r="A2784" t="s">
        <v>491</v>
      </c>
      <c r="B2784" t="s">
        <v>492</v>
      </c>
      <c r="C2784" t="s">
        <v>493</v>
      </c>
      <c r="D2784" t="s">
        <v>502</v>
      </c>
      <c r="E2784" t="s">
        <v>39</v>
      </c>
      <c r="F2784" t="s">
        <v>495</v>
      </c>
      <c r="G2784" t="s">
        <v>496</v>
      </c>
      <c r="H2784" t="s">
        <v>503</v>
      </c>
      <c r="I2784" t="s">
        <v>41</v>
      </c>
      <c r="J2784" t="s">
        <v>65</v>
      </c>
      <c r="K2784">
        <v>0.04</v>
      </c>
      <c r="L2784" t="s">
        <v>461</v>
      </c>
      <c r="O2784" t="s">
        <v>1176</v>
      </c>
      <c r="Q2784" t="str">
        <f>IFERROR(VLOOKUP($J$2:$J$12502,Pollutant_mapping!$A$2:$B$9,2, FALSE),"")</f>
        <v>PM25</v>
      </c>
    </row>
    <row r="2785" spans="1:17" hidden="1">
      <c r="A2785" t="s">
        <v>471</v>
      </c>
      <c r="C2785" t="s">
        <v>472</v>
      </c>
      <c r="D2785" t="s">
        <v>518</v>
      </c>
      <c r="E2785" t="s">
        <v>39</v>
      </c>
      <c r="F2785" t="s">
        <v>474</v>
      </c>
      <c r="G2785" t="s">
        <v>496</v>
      </c>
      <c r="H2785" t="s">
        <v>519</v>
      </c>
      <c r="I2785" t="s">
        <v>41</v>
      </c>
      <c r="J2785" t="s">
        <v>65</v>
      </c>
      <c r="K2785">
        <v>4.0899999999999999E-2</v>
      </c>
      <c r="L2785" t="s">
        <v>461</v>
      </c>
      <c r="O2785" t="s">
        <v>1176</v>
      </c>
      <c r="Q2785" t="str">
        <f>IFERROR(VLOOKUP($J$2:$J$12502,Pollutant_mapping!$A$2:$B$9,2, FALSE),"")</f>
        <v>PM25</v>
      </c>
    </row>
    <row r="2786" spans="1:17">
      <c r="A2786" t="s">
        <v>491</v>
      </c>
      <c r="B2786" t="s">
        <v>492</v>
      </c>
      <c r="C2786" t="s">
        <v>493</v>
      </c>
      <c r="D2786" t="s">
        <v>494</v>
      </c>
      <c r="E2786" t="s">
        <v>39</v>
      </c>
      <c r="F2786" t="s">
        <v>495</v>
      </c>
      <c r="G2786" t="s">
        <v>496</v>
      </c>
      <c r="H2786" t="s">
        <v>497</v>
      </c>
      <c r="I2786" t="s">
        <v>41</v>
      </c>
      <c r="J2786" t="s">
        <v>65</v>
      </c>
      <c r="K2786">
        <v>4.4999999999999998E-2</v>
      </c>
      <c r="L2786" t="s">
        <v>461</v>
      </c>
      <c r="O2786" t="s">
        <v>1176</v>
      </c>
      <c r="Q2786" t="str">
        <f>IFERROR(VLOOKUP($J$2:$J$12502,Pollutant_mapping!$A$2:$B$9,2, FALSE),"")</f>
        <v>PM25</v>
      </c>
    </row>
    <row r="2787" spans="1:17" hidden="1">
      <c r="A2787" t="s">
        <v>483</v>
      </c>
      <c r="B2787" t="s">
        <v>1030</v>
      </c>
      <c r="C2787" t="s">
        <v>484</v>
      </c>
      <c r="D2787" t="s">
        <v>783</v>
      </c>
      <c r="E2787" t="s">
        <v>39</v>
      </c>
      <c r="F2787" t="s">
        <v>486</v>
      </c>
      <c r="G2787" t="s">
        <v>475</v>
      </c>
      <c r="H2787" t="s">
        <v>784</v>
      </c>
      <c r="I2787" t="s">
        <v>41</v>
      </c>
      <c r="J2787" t="s">
        <v>65</v>
      </c>
      <c r="K2787">
        <v>4.6199999999999998E-2</v>
      </c>
      <c r="L2787" t="s">
        <v>461</v>
      </c>
      <c r="O2787" t="s">
        <v>1176</v>
      </c>
      <c r="Q2787" t="str">
        <f>IFERROR(VLOOKUP($J$2:$J$12502,Pollutant_mapping!$A$2:$B$9,2, FALSE),"")</f>
        <v>PM25</v>
      </c>
    </row>
    <row r="2788" spans="1:17" hidden="1">
      <c r="A2788" t="s">
        <v>483</v>
      </c>
      <c r="B2788" t="s">
        <v>1030</v>
      </c>
      <c r="C2788" t="s">
        <v>484</v>
      </c>
      <c r="D2788" t="s">
        <v>785</v>
      </c>
      <c r="E2788" t="s">
        <v>39</v>
      </c>
      <c r="F2788" t="s">
        <v>486</v>
      </c>
      <c r="G2788" t="s">
        <v>475</v>
      </c>
      <c r="H2788" t="s">
        <v>786</v>
      </c>
      <c r="I2788" t="s">
        <v>41</v>
      </c>
      <c r="J2788" t="s">
        <v>65</v>
      </c>
      <c r="K2788">
        <v>4.6199999999999998E-2</v>
      </c>
      <c r="L2788" t="s">
        <v>461</v>
      </c>
      <c r="O2788" t="s">
        <v>1176</v>
      </c>
      <c r="Q2788" t="str">
        <f>IFERROR(VLOOKUP($J$2:$J$12502,Pollutant_mapping!$A$2:$B$9,2, FALSE),"")</f>
        <v>PM25</v>
      </c>
    </row>
    <row r="2789" spans="1:17" hidden="1">
      <c r="A2789" t="s">
        <v>455</v>
      </c>
      <c r="B2789" t="s">
        <v>456</v>
      </c>
      <c r="C2789" t="s">
        <v>457</v>
      </c>
      <c r="D2789" t="s">
        <v>793</v>
      </c>
      <c r="E2789" t="s">
        <v>39</v>
      </c>
      <c r="F2789" t="s">
        <v>459</v>
      </c>
      <c r="G2789" t="s">
        <v>475</v>
      </c>
      <c r="H2789" t="s">
        <v>794</v>
      </c>
      <c r="I2789" t="s">
        <v>41</v>
      </c>
      <c r="J2789" t="s">
        <v>65</v>
      </c>
      <c r="K2789">
        <v>5.4800000000000001E-2</v>
      </c>
      <c r="L2789" t="s">
        <v>461</v>
      </c>
      <c r="O2789" t="s">
        <v>1176</v>
      </c>
      <c r="P2789" t="s">
        <v>475</v>
      </c>
      <c r="Q2789" t="str">
        <f>IFERROR(VLOOKUP($J$2:$J$12502,Pollutant_mapping!$A$2:$B$9,2, FALSE),"")</f>
        <v>PM25</v>
      </c>
    </row>
    <row r="2790" spans="1:17" hidden="1">
      <c r="A2790" t="s">
        <v>455</v>
      </c>
      <c r="B2790" t="s">
        <v>456</v>
      </c>
      <c r="C2790" t="s">
        <v>457</v>
      </c>
      <c r="D2790" t="s">
        <v>810</v>
      </c>
      <c r="E2790" t="s">
        <v>39</v>
      </c>
      <c r="F2790" t="s">
        <v>459</v>
      </c>
      <c r="G2790" t="s">
        <v>475</v>
      </c>
      <c r="H2790" t="s">
        <v>811</v>
      </c>
      <c r="I2790" t="s">
        <v>41</v>
      </c>
      <c r="J2790" t="s">
        <v>65</v>
      </c>
      <c r="K2790">
        <v>5.4800000000000001E-2</v>
      </c>
      <c r="L2790" t="s">
        <v>461</v>
      </c>
      <c r="O2790" t="s">
        <v>1176</v>
      </c>
      <c r="P2790" t="s">
        <v>475</v>
      </c>
      <c r="Q2790" t="str">
        <f>IFERROR(VLOOKUP($J$2:$J$12502,Pollutant_mapping!$A$2:$B$9,2, FALSE),"")</f>
        <v>PM25</v>
      </c>
    </row>
    <row r="2791" spans="1:17" hidden="1">
      <c r="A2791" t="s">
        <v>483</v>
      </c>
      <c r="B2791" t="s">
        <v>1030</v>
      </c>
      <c r="C2791" t="s">
        <v>484</v>
      </c>
      <c r="D2791" t="s">
        <v>697</v>
      </c>
      <c r="E2791" t="s">
        <v>39</v>
      </c>
      <c r="F2791" t="s">
        <v>649</v>
      </c>
      <c r="G2791" t="s">
        <v>475</v>
      </c>
      <c r="H2791" t="s">
        <v>698</v>
      </c>
      <c r="I2791" t="s">
        <v>41</v>
      </c>
      <c r="J2791" t="s">
        <v>65</v>
      </c>
      <c r="K2791">
        <v>5.6599999999999998E-2</v>
      </c>
      <c r="L2791" t="s">
        <v>461</v>
      </c>
      <c r="O2791" t="s">
        <v>1176</v>
      </c>
      <c r="P2791" t="s">
        <v>178</v>
      </c>
      <c r="Q2791" t="str">
        <f>IFERROR(VLOOKUP($J$2:$J$12502,Pollutant_mapping!$A$2:$B$9,2, FALSE),"")</f>
        <v>PM25</v>
      </c>
    </row>
    <row r="2792" spans="1:17" hidden="1">
      <c r="A2792" t="s">
        <v>483</v>
      </c>
      <c r="B2792" t="s">
        <v>1030</v>
      </c>
      <c r="C2792" t="s">
        <v>484</v>
      </c>
      <c r="D2792" t="s">
        <v>695</v>
      </c>
      <c r="E2792" t="s">
        <v>39</v>
      </c>
      <c r="F2792" t="s">
        <v>649</v>
      </c>
      <c r="G2792" t="s">
        <v>475</v>
      </c>
      <c r="H2792" t="s">
        <v>696</v>
      </c>
      <c r="I2792" t="s">
        <v>41</v>
      </c>
      <c r="J2792" t="s">
        <v>65</v>
      </c>
      <c r="K2792">
        <v>6.0999999999999999E-2</v>
      </c>
      <c r="L2792" t="s">
        <v>461</v>
      </c>
      <c r="O2792" t="s">
        <v>1176</v>
      </c>
      <c r="P2792" t="s">
        <v>178</v>
      </c>
      <c r="Q2792" t="str">
        <f>IFERROR(VLOOKUP($J$2:$J$12502,Pollutant_mapping!$A$2:$B$9,2, FALSE),"")</f>
        <v>PM25</v>
      </c>
    </row>
    <row r="2793" spans="1:17">
      <c r="A2793" t="s">
        <v>491</v>
      </c>
      <c r="B2793" t="s">
        <v>492</v>
      </c>
      <c r="C2793" t="s">
        <v>493</v>
      </c>
      <c r="D2793" t="s">
        <v>1169</v>
      </c>
      <c r="E2793" t="s">
        <v>39</v>
      </c>
      <c r="F2793" t="s">
        <v>495</v>
      </c>
      <c r="G2793" t="s">
        <v>496</v>
      </c>
      <c r="H2793" t="s">
        <v>690</v>
      </c>
      <c r="I2793" t="s">
        <v>41</v>
      </c>
      <c r="J2793" t="s">
        <v>65</v>
      </c>
      <c r="K2793">
        <v>6.4000000000000001E-2</v>
      </c>
      <c r="L2793" t="s">
        <v>461</v>
      </c>
      <c r="O2793" t="s">
        <v>1176</v>
      </c>
      <c r="Q2793" t="str">
        <f>IFERROR(VLOOKUP($J$2:$J$12502,Pollutant_mapping!$A$2:$B$9,2, FALSE),"")</f>
        <v>PM25</v>
      </c>
    </row>
    <row r="2794" spans="1:17" hidden="1">
      <c r="A2794" t="s">
        <v>471</v>
      </c>
      <c r="C2794" t="s">
        <v>472</v>
      </c>
      <c r="D2794" t="s">
        <v>516</v>
      </c>
      <c r="E2794" t="s">
        <v>39</v>
      </c>
      <c r="F2794" t="s">
        <v>474</v>
      </c>
      <c r="G2794" t="s">
        <v>496</v>
      </c>
      <c r="H2794" t="s">
        <v>517</v>
      </c>
      <c r="I2794" t="s">
        <v>41</v>
      </c>
      <c r="J2794" t="s">
        <v>65</v>
      </c>
      <c r="K2794">
        <v>7.8299999999999995E-2</v>
      </c>
      <c r="L2794" t="s">
        <v>461</v>
      </c>
      <c r="O2794" t="s">
        <v>1176</v>
      </c>
      <c r="Q2794" t="str">
        <f>IFERROR(VLOOKUP($J$2:$J$12502,Pollutant_mapping!$A$2:$B$9,2, FALSE),"")</f>
        <v>PM25</v>
      </c>
    </row>
    <row r="2795" spans="1:17" hidden="1">
      <c r="A2795" t="s">
        <v>455</v>
      </c>
      <c r="B2795" t="s">
        <v>456</v>
      </c>
      <c r="C2795" t="s">
        <v>457</v>
      </c>
      <c r="D2795" t="s">
        <v>791</v>
      </c>
      <c r="E2795" t="s">
        <v>39</v>
      </c>
      <c r="F2795" t="s">
        <v>459</v>
      </c>
      <c r="G2795" t="s">
        <v>475</v>
      </c>
      <c r="H2795" t="s">
        <v>792</v>
      </c>
      <c r="I2795" t="s">
        <v>41</v>
      </c>
      <c r="J2795" t="s">
        <v>65</v>
      </c>
      <c r="K2795">
        <v>8.4199999999999997E-2</v>
      </c>
      <c r="L2795" t="s">
        <v>461</v>
      </c>
      <c r="O2795" t="s">
        <v>1176</v>
      </c>
      <c r="P2795" t="s">
        <v>475</v>
      </c>
      <c r="Q2795" t="str">
        <f>IFERROR(VLOOKUP($J$2:$J$12502,Pollutant_mapping!$A$2:$B$9,2, FALSE),"")</f>
        <v>PM25</v>
      </c>
    </row>
    <row r="2796" spans="1:17" hidden="1">
      <c r="A2796" t="s">
        <v>455</v>
      </c>
      <c r="B2796" t="s">
        <v>456</v>
      </c>
      <c r="C2796" t="s">
        <v>457</v>
      </c>
      <c r="D2796" t="s">
        <v>808</v>
      </c>
      <c r="E2796" t="s">
        <v>39</v>
      </c>
      <c r="F2796" t="s">
        <v>459</v>
      </c>
      <c r="G2796" t="s">
        <v>475</v>
      </c>
      <c r="H2796" t="s">
        <v>809</v>
      </c>
      <c r="I2796" t="s">
        <v>41</v>
      </c>
      <c r="J2796" t="s">
        <v>65</v>
      </c>
      <c r="K2796">
        <v>8.4199999999999997E-2</v>
      </c>
      <c r="L2796" t="s">
        <v>461</v>
      </c>
      <c r="O2796" t="s">
        <v>1176</v>
      </c>
      <c r="P2796" t="s">
        <v>475</v>
      </c>
      <c r="Q2796" t="str">
        <f>IFERROR(VLOOKUP($J$2:$J$12502,Pollutant_mapping!$A$2:$B$9,2, FALSE),"")</f>
        <v>PM25</v>
      </c>
    </row>
    <row r="2797" spans="1:17" hidden="1">
      <c r="A2797" t="s">
        <v>483</v>
      </c>
      <c r="B2797" t="s">
        <v>1030</v>
      </c>
      <c r="C2797" t="s">
        <v>484</v>
      </c>
      <c r="D2797" t="s">
        <v>739</v>
      </c>
      <c r="E2797" t="s">
        <v>39</v>
      </c>
      <c r="F2797" t="s">
        <v>649</v>
      </c>
      <c r="G2797" t="s">
        <v>475</v>
      </c>
      <c r="H2797" t="s">
        <v>740</v>
      </c>
      <c r="I2797" t="s">
        <v>41</v>
      </c>
      <c r="J2797" t="s">
        <v>65</v>
      </c>
      <c r="K2797">
        <v>8.8099999999999998E-2</v>
      </c>
      <c r="L2797" t="s">
        <v>461</v>
      </c>
      <c r="O2797" t="s">
        <v>1176</v>
      </c>
      <c r="P2797" t="s">
        <v>178</v>
      </c>
      <c r="Q2797" t="str">
        <f>IFERROR(VLOOKUP($J$2:$J$12502,Pollutant_mapping!$A$2:$B$9,2, FALSE),"")</f>
        <v>PM25</v>
      </c>
    </row>
    <row r="2798" spans="1:17" hidden="1">
      <c r="A2798" t="s">
        <v>483</v>
      </c>
      <c r="B2798" t="s">
        <v>1030</v>
      </c>
      <c r="C2798" t="s">
        <v>484</v>
      </c>
      <c r="D2798" t="s">
        <v>737</v>
      </c>
      <c r="E2798" t="s">
        <v>39</v>
      </c>
      <c r="F2798" t="s">
        <v>649</v>
      </c>
      <c r="G2798" t="s">
        <v>475</v>
      </c>
      <c r="H2798" t="s">
        <v>738</v>
      </c>
      <c r="I2798" t="s">
        <v>41</v>
      </c>
      <c r="J2798" t="s">
        <v>65</v>
      </c>
      <c r="K2798">
        <v>0.104</v>
      </c>
      <c r="L2798" t="s">
        <v>461</v>
      </c>
      <c r="O2798" t="s">
        <v>1176</v>
      </c>
      <c r="P2798" t="s">
        <v>178</v>
      </c>
      <c r="Q2798" t="str">
        <f>IFERROR(VLOOKUP($J$2:$J$12502,Pollutant_mapping!$A$2:$B$9,2, FALSE),"")</f>
        <v>PM25</v>
      </c>
    </row>
    <row r="2799" spans="1:17" hidden="1">
      <c r="A2799" t="s">
        <v>471</v>
      </c>
      <c r="C2799" t="s">
        <v>472</v>
      </c>
      <c r="D2799" t="s">
        <v>512</v>
      </c>
      <c r="E2799" t="s">
        <v>39</v>
      </c>
      <c r="F2799" t="s">
        <v>474</v>
      </c>
      <c r="G2799" t="s">
        <v>496</v>
      </c>
      <c r="H2799" t="s">
        <v>513</v>
      </c>
      <c r="I2799" t="s">
        <v>41</v>
      </c>
      <c r="J2799" t="s">
        <v>65</v>
      </c>
      <c r="K2799">
        <v>0.11700000000000001</v>
      </c>
      <c r="L2799" t="s">
        <v>461</v>
      </c>
      <c r="O2799" t="s">
        <v>1176</v>
      </c>
      <c r="Q2799" t="str">
        <f>IFERROR(VLOOKUP($J$2:$J$12502,Pollutant_mapping!$A$2:$B$9,2, FALSE),"")</f>
        <v>PM25</v>
      </c>
    </row>
    <row r="2800" spans="1:17" hidden="1">
      <c r="A2800" t="s">
        <v>471</v>
      </c>
      <c r="C2800" t="s">
        <v>472</v>
      </c>
      <c r="D2800" t="s">
        <v>514</v>
      </c>
      <c r="E2800" t="s">
        <v>39</v>
      </c>
      <c r="F2800" t="s">
        <v>474</v>
      </c>
      <c r="G2800" t="s">
        <v>496</v>
      </c>
      <c r="H2800" t="s">
        <v>515</v>
      </c>
      <c r="I2800" t="s">
        <v>41</v>
      </c>
      <c r="J2800" t="s">
        <v>65</v>
      </c>
      <c r="K2800">
        <v>0.11700000000000001</v>
      </c>
      <c r="L2800" t="s">
        <v>461</v>
      </c>
      <c r="O2800" t="s">
        <v>1176</v>
      </c>
      <c r="Q2800" t="str">
        <f>IFERROR(VLOOKUP($J$2:$J$12502,Pollutant_mapping!$A$2:$B$9,2, FALSE),"")</f>
        <v>PM25</v>
      </c>
    </row>
    <row r="2801" spans="1:17" hidden="1">
      <c r="A2801" t="s">
        <v>483</v>
      </c>
      <c r="B2801" t="s">
        <v>1030</v>
      </c>
      <c r="C2801" t="s">
        <v>484</v>
      </c>
      <c r="D2801" t="s">
        <v>693</v>
      </c>
      <c r="E2801" t="s">
        <v>39</v>
      </c>
      <c r="F2801" t="s">
        <v>649</v>
      </c>
      <c r="G2801" t="s">
        <v>475</v>
      </c>
      <c r="H2801" t="s">
        <v>694</v>
      </c>
      <c r="I2801" t="s">
        <v>41</v>
      </c>
      <c r="J2801" t="s">
        <v>65</v>
      </c>
      <c r="K2801">
        <v>0.129</v>
      </c>
      <c r="L2801" t="s">
        <v>461</v>
      </c>
      <c r="O2801" t="s">
        <v>1176</v>
      </c>
      <c r="P2801" t="s">
        <v>178</v>
      </c>
      <c r="Q2801" t="str">
        <f>IFERROR(VLOOKUP($J$2:$J$12502,Pollutant_mapping!$A$2:$B$9,2, FALSE),"")</f>
        <v>PM25</v>
      </c>
    </row>
    <row r="2802" spans="1:17" hidden="1">
      <c r="A2802" t="s">
        <v>483</v>
      </c>
      <c r="B2802" t="s">
        <v>1030</v>
      </c>
      <c r="C2802" t="s">
        <v>484</v>
      </c>
      <c r="D2802" t="s">
        <v>725</v>
      </c>
      <c r="E2802" t="s">
        <v>39</v>
      </c>
      <c r="F2802" t="s">
        <v>649</v>
      </c>
      <c r="G2802" t="s">
        <v>475</v>
      </c>
      <c r="H2802" t="s">
        <v>726</v>
      </c>
      <c r="I2802" t="s">
        <v>41</v>
      </c>
      <c r="J2802" t="s">
        <v>65</v>
      </c>
      <c r="K2802">
        <v>0.13</v>
      </c>
      <c r="L2802" t="s">
        <v>461</v>
      </c>
      <c r="O2802" t="s">
        <v>1176</v>
      </c>
      <c r="P2802" t="s">
        <v>178</v>
      </c>
      <c r="Q2802" t="str">
        <f>IFERROR(VLOOKUP($J$2:$J$12502,Pollutant_mapping!$A$2:$B$9,2, FALSE),"")</f>
        <v>PM25</v>
      </c>
    </row>
    <row r="2803" spans="1:17" hidden="1">
      <c r="A2803" t="s">
        <v>483</v>
      </c>
      <c r="B2803" t="s">
        <v>1030</v>
      </c>
      <c r="C2803" t="s">
        <v>484</v>
      </c>
      <c r="D2803" t="s">
        <v>711</v>
      </c>
      <c r="E2803" t="s">
        <v>39</v>
      </c>
      <c r="F2803" t="s">
        <v>649</v>
      </c>
      <c r="G2803" t="s">
        <v>475</v>
      </c>
      <c r="H2803" t="s">
        <v>712</v>
      </c>
      <c r="I2803" t="s">
        <v>41</v>
      </c>
      <c r="J2803" t="s">
        <v>65</v>
      </c>
      <c r="K2803">
        <v>0.151</v>
      </c>
      <c r="L2803" t="s">
        <v>461</v>
      </c>
      <c r="O2803" t="s">
        <v>1176</v>
      </c>
      <c r="Q2803" t="str">
        <f>IFERROR(VLOOKUP($J$2:$J$12502,Pollutant_mapping!$A$2:$B$9,2, FALSE),"")</f>
        <v>PM25</v>
      </c>
    </row>
    <row r="2804" spans="1:17" hidden="1">
      <c r="A2804" t="s">
        <v>483</v>
      </c>
      <c r="B2804" t="s">
        <v>1030</v>
      </c>
      <c r="C2804" t="s">
        <v>484</v>
      </c>
      <c r="D2804" t="s">
        <v>723</v>
      </c>
      <c r="E2804" t="s">
        <v>39</v>
      </c>
      <c r="F2804" t="s">
        <v>649</v>
      </c>
      <c r="G2804" t="s">
        <v>475</v>
      </c>
      <c r="H2804" t="s">
        <v>724</v>
      </c>
      <c r="I2804" t="s">
        <v>41</v>
      </c>
      <c r="J2804" t="s">
        <v>65</v>
      </c>
      <c r="K2804">
        <v>0.155</v>
      </c>
      <c r="L2804" t="s">
        <v>461</v>
      </c>
      <c r="O2804" t="s">
        <v>1176</v>
      </c>
      <c r="P2804" t="s">
        <v>178</v>
      </c>
      <c r="Q2804" t="str">
        <f>IFERROR(VLOOKUP($J$2:$J$12502,Pollutant_mapping!$A$2:$B$9,2, FALSE),"")</f>
        <v>PM25</v>
      </c>
    </row>
    <row r="2805" spans="1:17">
      <c r="A2805" t="s">
        <v>491</v>
      </c>
      <c r="B2805" t="s">
        <v>492</v>
      </c>
      <c r="C2805" t="s">
        <v>493</v>
      </c>
      <c r="D2805" t="s">
        <v>1168</v>
      </c>
      <c r="E2805" t="s">
        <v>39</v>
      </c>
      <c r="F2805" t="s">
        <v>495</v>
      </c>
      <c r="G2805" t="s">
        <v>496</v>
      </c>
      <c r="H2805" t="s">
        <v>749</v>
      </c>
      <c r="I2805" t="s">
        <v>41</v>
      </c>
      <c r="J2805" t="s">
        <v>65</v>
      </c>
      <c r="K2805">
        <v>0.16</v>
      </c>
      <c r="L2805" t="s">
        <v>461</v>
      </c>
      <c r="O2805" t="s">
        <v>1176</v>
      </c>
      <c r="Q2805" t="str">
        <f>IFERROR(VLOOKUP($J$2:$J$12502,Pollutant_mapping!$A$2:$B$9,2, FALSE),"")</f>
        <v>PM25</v>
      </c>
    </row>
    <row r="2806" spans="1:17" hidden="1">
      <c r="A2806" t="s">
        <v>483</v>
      </c>
      <c r="B2806" t="s">
        <v>1030</v>
      </c>
      <c r="C2806" t="s">
        <v>484</v>
      </c>
      <c r="D2806" t="s">
        <v>765</v>
      </c>
      <c r="E2806" t="s">
        <v>39</v>
      </c>
      <c r="F2806" t="s">
        <v>486</v>
      </c>
      <c r="G2806" t="s">
        <v>475</v>
      </c>
      <c r="H2806" t="s">
        <v>766</v>
      </c>
      <c r="I2806" t="s">
        <v>41</v>
      </c>
      <c r="J2806" t="s">
        <v>65</v>
      </c>
      <c r="K2806">
        <v>0.16500000000000001</v>
      </c>
      <c r="L2806" t="s">
        <v>461</v>
      </c>
      <c r="O2806" t="s">
        <v>1176</v>
      </c>
      <c r="Q2806" t="str">
        <f>IFERROR(VLOOKUP($J$2:$J$12502,Pollutant_mapping!$A$2:$B$9,2, FALSE),"")</f>
        <v>PM25</v>
      </c>
    </row>
    <row r="2807" spans="1:17">
      <c r="A2807" t="s">
        <v>491</v>
      </c>
      <c r="B2807" t="s">
        <v>492</v>
      </c>
      <c r="C2807" t="s">
        <v>493</v>
      </c>
      <c r="D2807" t="s">
        <v>508</v>
      </c>
      <c r="E2807" t="s">
        <v>39</v>
      </c>
      <c r="F2807" t="s">
        <v>495</v>
      </c>
      <c r="G2807" t="s">
        <v>496</v>
      </c>
      <c r="H2807" t="s">
        <v>509</v>
      </c>
      <c r="I2807" t="s">
        <v>41</v>
      </c>
      <c r="J2807" t="s">
        <v>65</v>
      </c>
      <c r="K2807">
        <v>0.17599999999999999</v>
      </c>
      <c r="L2807" t="s">
        <v>461</v>
      </c>
      <c r="O2807" t="s">
        <v>1176</v>
      </c>
      <c r="Q2807" t="str">
        <f>IFERROR(VLOOKUP($J$2:$J$12502,Pollutant_mapping!$A$2:$B$9,2, FALSE),"")</f>
        <v>PM25</v>
      </c>
    </row>
    <row r="2808" spans="1:17">
      <c r="A2808" t="s">
        <v>491</v>
      </c>
      <c r="B2808" t="s">
        <v>492</v>
      </c>
      <c r="C2808" t="s">
        <v>493</v>
      </c>
      <c r="D2808" t="s">
        <v>510</v>
      </c>
      <c r="E2808" t="s">
        <v>39</v>
      </c>
      <c r="F2808" t="s">
        <v>495</v>
      </c>
      <c r="G2808" t="s">
        <v>496</v>
      </c>
      <c r="H2808" t="s">
        <v>511</v>
      </c>
      <c r="I2808" t="s">
        <v>41</v>
      </c>
      <c r="J2808" t="s">
        <v>65</v>
      </c>
      <c r="K2808">
        <v>0.17599999999999999</v>
      </c>
      <c r="L2808" t="s">
        <v>461</v>
      </c>
      <c r="O2808" t="s">
        <v>1176</v>
      </c>
      <c r="Q2808" t="str">
        <f>IFERROR(VLOOKUP($J$2:$J$12502,Pollutant_mapping!$A$2:$B$9,2, FALSE),"")</f>
        <v>PM25</v>
      </c>
    </row>
    <row r="2809" spans="1:17" hidden="1">
      <c r="A2809" t="s">
        <v>483</v>
      </c>
      <c r="B2809" t="s">
        <v>1030</v>
      </c>
      <c r="C2809" t="s">
        <v>484</v>
      </c>
      <c r="D2809" t="s">
        <v>767</v>
      </c>
      <c r="E2809" t="s">
        <v>39</v>
      </c>
      <c r="F2809" t="s">
        <v>486</v>
      </c>
      <c r="G2809" t="s">
        <v>475</v>
      </c>
      <c r="H2809" t="s">
        <v>768</v>
      </c>
      <c r="I2809" t="s">
        <v>41</v>
      </c>
      <c r="J2809" t="s">
        <v>65</v>
      </c>
      <c r="K2809">
        <v>0.17799999999999999</v>
      </c>
      <c r="L2809" t="s">
        <v>461</v>
      </c>
      <c r="O2809" t="s">
        <v>1176</v>
      </c>
      <c r="Q2809" t="str">
        <f>IFERROR(VLOOKUP($J$2:$J$12502,Pollutant_mapping!$A$2:$B$9,2, FALSE),"")</f>
        <v>PM25</v>
      </c>
    </row>
    <row r="2810" spans="1:17" hidden="1">
      <c r="A2810" t="s">
        <v>483</v>
      </c>
      <c r="B2810" t="s">
        <v>1030</v>
      </c>
      <c r="C2810" t="s">
        <v>484</v>
      </c>
      <c r="D2810" t="s">
        <v>709</v>
      </c>
      <c r="E2810" t="s">
        <v>39</v>
      </c>
      <c r="F2810" t="s">
        <v>649</v>
      </c>
      <c r="G2810" t="s">
        <v>475</v>
      </c>
      <c r="H2810" t="s">
        <v>710</v>
      </c>
      <c r="I2810" t="s">
        <v>41</v>
      </c>
      <c r="J2810" t="s">
        <v>65</v>
      </c>
      <c r="K2810">
        <v>0.19400000000000001</v>
      </c>
      <c r="L2810" t="s">
        <v>461</v>
      </c>
      <c r="O2810" t="s">
        <v>1176</v>
      </c>
      <c r="Q2810" t="str">
        <f>IFERROR(VLOOKUP($J$2:$J$12502,Pollutant_mapping!$A$2:$B$9,2, FALSE),"")</f>
        <v>PM25</v>
      </c>
    </row>
    <row r="2811" spans="1:17" hidden="1">
      <c r="A2811" t="s">
        <v>483</v>
      </c>
      <c r="B2811" t="s">
        <v>1030</v>
      </c>
      <c r="C2811" t="s">
        <v>484</v>
      </c>
      <c r="D2811" t="s">
        <v>735</v>
      </c>
      <c r="E2811" t="s">
        <v>39</v>
      </c>
      <c r="F2811" t="s">
        <v>649</v>
      </c>
      <c r="G2811" t="s">
        <v>475</v>
      </c>
      <c r="H2811" t="s">
        <v>736</v>
      </c>
      <c r="I2811" t="s">
        <v>41</v>
      </c>
      <c r="J2811" t="s">
        <v>65</v>
      </c>
      <c r="K2811">
        <v>0.20100000000000001</v>
      </c>
      <c r="L2811" t="s">
        <v>461</v>
      </c>
      <c r="O2811" t="s">
        <v>1176</v>
      </c>
      <c r="P2811" t="s">
        <v>178</v>
      </c>
      <c r="Q2811" t="str">
        <f>IFERROR(VLOOKUP($J$2:$J$12502,Pollutant_mapping!$A$2:$B$9,2, FALSE),"")</f>
        <v>PM25</v>
      </c>
    </row>
    <row r="2812" spans="1:17" hidden="1">
      <c r="A2812" t="s">
        <v>483</v>
      </c>
      <c r="B2812" t="s">
        <v>1030</v>
      </c>
      <c r="C2812" t="s">
        <v>484</v>
      </c>
      <c r="D2812" t="s">
        <v>781</v>
      </c>
      <c r="E2812" t="s">
        <v>39</v>
      </c>
      <c r="F2812" t="s">
        <v>486</v>
      </c>
      <c r="G2812" t="s">
        <v>475</v>
      </c>
      <c r="H2812" t="s">
        <v>782</v>
      </c>
      <c r="I2812" t="s">
        <v>41</v>
      </c>
      <c r="J2812" t="s">
        <v>65</v>
      </c>
      <c r="K2812">
        <v>0.20699999999999999</v>
      </c>
      <c r="L2812" t="s">
        <v>461</v>
      </c>
      <c r="O2812" t="s">
        <v>1176</v>
      </c>
      <c r="Q2812" t="str">
        <f>IFERROR(VLOOKUP($J$2:$J$12502,Pollutant_mapping!$A$2:$B$9,2, FALSE),"")</f>
        <v>PM25</v>
      </c>
    </row>
    <row r="2813" spans="1:17" hidden="1">
      <c r="A2813" t="s">
        <v>483</v>
      </c>
      <c r="B2813" t="s">
        <v>1030</v>
      </c>
      <c r="C2813" t="s">
        <v>484</v>
      </c>
      <c r="D2813" t="s">
        <v>779</v>
      </c>
      <c r="E2813" t="s">
        <v>39</v>
      </c>
      <c r="F2813" t="s">
        <v>486</v>
      </c>
      <c r="G2813" t="s">
        <v>475</v>
      </c>
      <c r="H2813" t="s">
        <v>780</v>
      </c>
      <c r="I2813" t="s">
        <v>41</v>
      </c>
      <c r="J2813" t="s">
        <v>65</v>
      </c>
      <c r="K2813">
        <v>0.22</v>
      </c>
      <c r="L2813" t="s">
        <v>461</v>
      </c>
      <c r="O2813" t="s">
        <v>1176</v>
      </c>
      <c r="Q2813" t="str">
        <f>IFERROR(VLOOKUP($J$2:$J$12502,Pollutant_mapping!$A$2:$B$9,2, FALSE),"")</f>
        <v>PM25</v>
      </c>
    </row>
    <row r="2814" spans="1:17" hidden="1">
      <c r="A2814" t="s">
        <v>455</v>
      </c>
      <c r="B2814" t="s">
        <v>456</v>
      </c>
      <c r="C2814" t="s">
        <v>457</v>
      </c>
      <c r="D2814" t="s">
        <v>790</v>
      </c>
      <c r="E2814" t="s">
        <v>39</v>
      </c>
      <c r="F2814" t="s">
        <v>459</v>
      </c>
      <c r="G2814" t="s">
        <v>475</v>
      </c>
      <c r="H2814" t="s">
        <v>479</v>
      </c>
      <c r="I2814" t="s">
        <v>41</v>
      </c>
      <c r="J2814" t="s">
        <v>65</v>
      </c>
      <c r="K2814">
        <v>0.22090000000000001</v>
      </c>
      <c r="L2814" t="s">
        <v>461</v>
      </c>
      <c r="O2814" t="s">
        <v>1176</v>
      </c>
      <c r="P2814" t="s">
        <v>475</v>
      </c>
      <c r="Q2814" t="str">
        <f>IFERROR(VLOOKUP($J$2:$J$12502,Pollutant_mapping!$A$2:$B$9,2, FALSE),"")</f>
        <v>PM25</v>
      </c>
    </row>
    <row r="2815" spans="1:17" hidden="1">
      <c r="A2815" t="s">
        <v>455</v>
      </c>
      <c r="B2815" t="s">
        <v>456</v>
      </c>
      <c r="C2815" t="s">
        <v>457</v>
      </c>
      <c r="D2815" t="s">
        <v>807</v>
      </c>
      <c r="E2815" t="s">
        <v>39</v>
      </c>
      <c r="F2815" t="s">
        <v>459</v>
      </c>
      <c r="G2815" t="s">
        <v>475</v>
      </c>
      <c r="H2815" t="s">
        <v>481</v>
      </c>
      <c r="I2815" t="s">
        <v>41</v>
      </c>
      <c r="J2815" t="s">
        <v>65</v>
      </c>
      <c r="K2815">
        <v>0.22090000000000001</v>
      </c>
      <c r="L2815" t="s">
        <v>461</v>
      </c>
      <c r="O2815" t="s">
        <v>1176</v>
      </c>
      <c r="P2815" t="s">
        <v>475</v>
      </c>
      <c r="Q2815" t="str">
        <f>IFERROR(VLOOKUP($J$2:$J$12502,Pollutant_mapping!$A$2:$B$9,2, FALSE),"")</f>
        <v>PM25</v>
      </c>
    </row>
    <row r="2816" spans="1:17" hidden="1">
      <c r="A2816" t="s">
        <v>483</v>
      </c>
      <c r="B2816" t="s">
        <v>1030</v>
      </c>
      <c r="C2816" t="s">
        <v>484</v>
      </c>
      <c r="D2816" t="s">
        <v>721</v>
      </c>
      <c r="E2816" t="s">
        <v>39</v>
      </c>
      <c r="F2816" t="s">
        <v>649</v>
      </c>
      <c r="G2816" t="s">
        <v>475</v>
      </c>
      <c r="H2816" t="s">
        <v>722</v>
      </c>
      <c r="I2816" t="s">
        <v>41</v>
      </c>
      <c r="J2816" t="s">
        <v>65</v>
      </c>
      <c r="K2816">
        <v>0.29699999999999999</v>
      </c>
      <c r="L2816" t="s">
        <v>461</v>
      </c>
      <c r="O2816" t="s">
        <v>1176</v>
      </c>
      <c r="P2816" t="s">
        <v>178</v>
      </c>
      <c r="Q2816" t="str">
        <f>IFERROR(VLOOKUP($J$2:$J$12502,Pollutant_mapping!$A$2:$B$9,2, FALSE),"")</f>
        <v>PM25</v>
      </c>
    </row>
    <row r="2817" spans="1:17" hidden="1">
      <c r="A2817" t="s">
        <v>483</v>
      </c>
      <c r="B2817" t="s">
        <v>1030</v>
      </c>
      <c r="C2817" t="s">
        <v>484</v>
      </c>
      <c r="D2817" t="s">
        <v>691</v>
      </c>
      <c r="E2817" t="s">
        <v>39</v>
      </c>
      <c r="F2817" t="s">
        <v>649</v>
      </c>
      <c r="G2817" t="s">
        <v>475</v>
      </c>
      <c r="H2817" t="s">
        <v>692</v>
      </c>
      <c r="I2817" t="s">
        <v>41</v>
      </c>
      <c r="J2817" t="s">
        <v>65</v>
      </c>
      <c r="K2817">
        <v>0.33300000000000002</v>
      </c>
      <c r="L2817" t="s">
        <v>461</v>
      </c>
      <c r="O2817" t="s">
        <v>1176</v>
      </c>
      <c r="P2817" t="s">
        <v>178</v>
      </c>
      <c r="Q2817" t="str">
        <f>IFERROR(VLOOKUP($J$2:$J$12502,Pollutant_mapping!$A$2:$B$9,2, FALSE),"")</f>
        <v>PM25</v>
      </c>
    </row>
    <row r="2818" spans="1:17" hidden="1">
      <c r="A2818" t="s">
        <v>483</v>
      </c>
      <c r="B2818" t="s">
        <v>1030</v>
      </c>
      <c r="C2818" t="s">
        <v>484</v>
      </c>
      <c r="D2818" t="s">
        <v>733</v>
      </c>
      <c r="E2818" t="s">
        <v>39</v>
      </c>
      <c r="F2818" t="s">
        <v>649</v>
      </c>
      <c r="G2818" t="s">
        <v>475</v>
      </c>
      <c r="H2818" t="s">
        <v>734</v>
      </c>
      <c r="I2818" t="s">
        <v>41</v>
      </c>
      <c r="J2818" t="s">
        <v>65</v>
      </c>
      <c r="K2818">
        <v>0.33439999999999998</v>
      </c>
      <c r="L2818" t="s">
        <v>461</v>
      </c>
      <c r="O2818" t="s">
        <v>1176</v>
      </c>
      <c r="P2818" t="s">
        <v>178</v>
      </c>
      <c r="Q2818" t="str">
        <f>IFERROR(VLOOKUP($J$2:$J$12502,Pollutant_mapping!$A$2:$B$9,2, FALSE),"")</f>
        <v>PM25</v>
      </c>
    </row>
    <row r="2819" spans="1:17" hidden="1">
      <c r="A2819" t="s">
        <v>471</v>
      </c>
      <c r="C2819" t="s">
        <v>472</v>
      </c>
      <c r="D2819" t="s">
        <v>857</v>
      </c>
      <c r="E2819" t="s">
        <v>39</v>
      </c>
      <c r="F2819" t="s">
        <v>474</v>
      </c>
      <c r="G2819" t="s">
        <v>496</v>
      </c>
      <c r="H2819" t="s">
        <v>476</v>
      </c>
      <c r="I2819" t="s">
        <v>41</v>
      </c>
      <c r="J2819" t="s">
        <v>65</v>
      </c>
      <c r="K2819">
        <v>0.35599999999999998</v>
      </c>
      <c r="L2819" t="s">
        <v>461</v>
      </c>
      <c r="O2819" t="s">
        <v>1176</v>
      </c>
      <c r="Q2819" t="str">
        <f>IFERROR(VLOOKUP($J$2:$J$12502,Pollutant_mapping!$A$2:$B$9,2, FALSE),"")</f>
        <v>PM25</v>
      </c>
    </row>
    <row r="2820" spans="1:17" hidden="1">
      <c r="A2820" t="s">
        <v>483</v>
      </c>
      <c r="B2820" t="s">
        <v>1030</v>
      </c>
      <c r="C2820" t="s">
        <v>484</v>
      </c>
      <c r="D2820" t="s">
        <v>707</v>
      </c>
      <c r="E2820" t="s">
        <v>39</v>
      </c>
      <c r="F2820" t="s">
        <v>649</v>
      </c>
      <c r="G2820" t="s">
        <v>475</v>
      </c>
      <c r="H2820" t="s">
        <v>708</v>
      </c>
      <c r="I2820" t="s">
        <v>41</v>
      </c>
      <c r="J2820" t="s">
        <v>65</v>
      </c>
      <c r="K2820">
        <v>0.35799999999999998</v>
      </c>
      <c r="L2820" t="s">
        <v>461</v>
      </c>
      <c r="O2820" t="s">
        <v>1176</v>
      </c>
      <c r="P2820" t="s">
        <v>178</v>
      </c>
      <c r="Q2820" t="str">
        <f>IFERROR(VLOOKUP($J$2:$J$12502,Pollutant_mapping!$A$2:$B$9,2, FALSE),"")</f>
        <v>PM25</v>
      </c>
    </row>
    <row r="2821" spans="1:17" hidden="1">
      <c r="A2821" t="s">
        <v>483</v>
      </c>
      <c r="B2821" t="s">
        <v>1030</v>
      </c>
      <c r="C2821" t="s">
        <v>484</v>
      </c>
      <c r="D2821" t="s">
        <v>763</v>
      </c>
      <c r="E2821" t="s">
        <v>39</v>
      </c>
      <c r="F2821" t="s">
        <v>486</v>
      </c>
      <c r="G2821" t="s">
        <v>475</v>
      </c>
      <c r="H2821" t="s">
        <v>764</v>
      </c>
      <c r="I2821" t="s">
        <v>41</v>
      </c>
      <c r="J2821" t="s">
        <v>65</v>
      </c>
      <c r="K2821">
        <v>0.36199999999999999</v>
      </c>
      <c r="L2821" t="s">
        <v>461</v>
      </c>
      <c r="O2821" t="s">
        <v>1176</v>
      </c>
      <c r="Q2821" t="str">
        <f>IFERROR(VLOOKUP($J$2:$J$12502,Pollutant_mapping!$A$2:$B$9,2, FALSE),"")</f>
        <v>PM25</v>
      </c>
    </row>
    <row r="2822" spans="1:17" hidden="1">
      <c r="A2822" t="s">
        <v>483</v>
      </c>
      <c r="B2822" t="s">
        <v>1030</v>
      </c>
      <c r="C2822" t="s">
        <v>484</v>
      </c>
      <c r="D2822" t="s">
        <v>719</v>
      </c>
      <c r="E2822" t="s">
        <v>39</v>
      </c>
      <c r="F2822" t="s">
        <v>649</v>
      </c>
      <c r="G2822" t="s">
        <v>475</v>
      </c>
      <c r="H2822" t="s">
        <v>720</v>
      </c>
      <c r="I2822" t="s">
        <v>41</v>
      </c>
      <c r="J2822" t="s">
        <v>65</v>
      </c>
      <c r="K2822">
        <v>0.41799999999999998</v>
      </c>
      <c r="L2822" t="s">
        <v>461</v>
      </c>
      <c r="O2822" t="s">
        <v>1176</v>
      </c>
      <c r="P2822" t="s">
        <v>178</v>
      </c>
      <c r="Q2822" t="str">
        <f>IFERROR(VLOOKUP($J$2:$J$12502,Pollutant_mapping!$A$2:$B$9,2, FALSE),"")</f>
        <v>PM25</v>
      </c>
    </row>
    <row r="2823" spans="1:17" hidden="1">
      <c r="A2823" t="s">
        <v>483</v>
      </c>
      <c r="B2823" t="s">
        <v>1030</v>
      </c>
      <c r="C2823" t="s">
        <v>484</v>
      </c>
      <c r="D2823" t="s">
        <v>761</v>
      </c>
      <c r="E2823" t="s">
        <v>39</v>
      </c>
      <c r="F2823" t="s">
        <v>486</v>
      </c>
      <c r="G2823" t="s">
        <v>475</v>
      </c>
      <c r="H2823" t="s">
        <v>762</v>
      </c>
      <c r="I2823" t="s">
        <v>41</v>
      </c>
      <c r="J2823" t="s">
        <v>65</v>
      </c>
      <c r="K2823">
        <v>0.47</v>
      </c>
      <c r="L2823" t="s">
        <v>461</v>
      </c>
      <c r="O2823" t="s">
        <v>1176</v>
      </c>
      <c r="Q2823" t="str">
        <f>IFERROR(VLOOKUP($J$2:$J$12502,Pollutant_mapping!$A$2:$B$9,2, FALSE),"")</f>
        <v>PM25</v>
      </c>
    </row>
    <row r="2824" spans="1:17" hidden="1">
      <c r="A2824" t="s">
        <v>483</v>
      </c>
      <c r="B2824" t="s">
        <v>1030</v>
      </c>
      <c r="C2824" t="s">
        <v>484</v>
      </c>
      <c r="D2824" t="s">
        <v>777</v>
      </c>
      <c r="E2824" t="s">
        <v>39</v>
      </c>
      <c r="F2824" t="s">
        <v>486</v>
      </c>
      <c r="G2824" t="s">
        <v>475</v>
      </c>
      <c r="H2824" t="s">
        <v>778</v>
      </c>
      <c r="I2824" t="s">
        <v>41</v>
      </c>
      <c r="J2824" t="s">
        <v>65</v>
      </c>
      <c r="K2824">
        <v>0.47899999999999998</v>
      </c>
      <c r="L2824" t="s">
        <v>461</v>
      </c>
      <c r="O2824" t="s">
        <v>1176</v>
      </c>
      <c r="Q2824" t="str">
        <f>IFERROR(VLOOKUP($J$2:$J$12502,Pollutant_mapping!$A$2:$B$9,2, FALSE),"")</f>
        <v>PM25</v>
      </c>
    </row>
    <row r="2825" spans="1:17" hidden="1">
      <c r="A2825" t="s">
        <v>483</v>
      </c>
      <c r="B2825" t="s">
        <v>1030</v>
      </c>
      <c r="C2825" t="s">
        <v>484</v>
      </c>
      <c r="D2825" t="s">
        <v>705</v>
      </c>
      <c r="E2825" t="s">
        <v>39</v>
      </c>
      <c r="F2825" t="s">
        <v>649</v>
      </c>
      <c r="G2825" t="s">
        <v>475</v>
      </c>
      <c r="H2825" t="s">
        <v>706</v>
      </c>
      <c r="I2825" t="s">
        <v>41</v>
      </c>
      <c r="J2825" t="s">
        <v>65</v>
      </c>
      <c r="K2825">
        <v>0.49099999999999999</v>
      </c>
      <c r="L2825" t="s">
        <v>461</v>
      </c>
      <c r="O2825" t="s">
        <v>1176</v>
      </c>
      <c r="P2825" t="s">
        <v>178</v>
      </c>
      <c r="Q2825" t="str">
        <f>IFERROR(VLOOKUP($J$2:$J$12502,Pollutant_mapping!$A$2:$B$9,2, FALSE),"")</f>
        <v>PM25</v>
      </c>
    </row>
    <row r="2826" spans="1:17" hidden="1">
      <c r="A2826" t="s">
        <v>483</v>
      </c>
      <c r="B2826" t="s">
        <v>1030</v>
      </c>
      <c r="C2826" t="s">
        <v>484</v>
      </c>
      <c r="D2826" t="s">
        <v>775</v>
      </c>
      <c r="E2826" t="s">
        <v>39</v>
      </c>
      <c r="F2826" t="s">
        <v>486</v>
      </c>
      <c r="G2826" t="s">
        <v>475</v>
      </c>
      <c r="H2826" t="s">
        <v>776</v>
      </c>
      <c r="I2826" t="s">
        <v>41</v>
      </c>
      <c r="J2826" t="s">
        <v>65</v>
      </c>
      <c r="K2826">
        <v>0.90900000000000003</v>
      </c>
      <c r="L2826" t="s">
        <v>461</v>
      </c>
      <c r="O2826" t="s">
        <v>1176</v>
      </c>
      <c r="Q2826" t="str">
        <f>IFERROR(VLOOKUP($J$2:$J$12502,Pollutant_mapping!$A$2:$B$9,2, FALSE),"")</f>
        <v>PM25</v>
      </c>
    </row>
    <row r="2827" spans="1:17" hidden="1">
      <c r="A2827" t="s">
        <v>455</v>
      </c>
      <c r="B2827" t="s">
        <v>456</v>
      </c>
      <c r="C2827" t="s">
        <v>457</v>
      </c>
      <c r="D2827" t="s">
        <v>644</v>
      </c>
      <c r="E2827" t="s">
        <v>39</v>
      </c>
      <c r="F2827" t="s">
        <v>459</v>
      </c>
      <c r="G2827" t="s">
        <v>496</v>
      </c>
      <c r="H2827" t="s">
        <v>645</v>
      </c>
      <c r="I2827" t="s">
        <v>41</v>
      </c>
      <c r="J2827" t="s">
        <v>65</v>
      </c>
      <c r="L2827" t="s">
        <v>461</v>
      </c>
      <c r="O2827" t="s">
        <v>1176</v>
      </c>
      <c r="P2827" t="s">
        <v>1029</v>
      </c>
      <c r="Q2827" t="str">
        <f>IFERROR(VLOOKUP($J$2:$J$12502,Pollutant_mapping!$A$2:$B$9,2, FALSE),"")</f>
        <v>PM25</v>
      </c>
    </row>
    <row r="2828" spans="1:17" hidden="1">
      <c r="A2828" t="s">
        <v>455</v>
      </c>
      <c r="B2828" t="s">
        <v>456</v>
      </c>
      <c r="C2828" t="s">
        <v>457</v>
      </c>
      <c r="D2828" t="s">
        <v>564</v>
      </c>
      <c r="E2828" t="s">
        <v>39</v>
      </c>
      <c r="F2828" t="s">
        <v>459</v>
      </c>
      <c r="G2828" t="s">
        <v>496</v>
      </c>
      <c r="H2828" t="s">
        <v>565</v>
      </c>
      <c r="I2828" t="s">
        <v>41</v>
      </c>
      <c r="J2828" t="s">
        <v>65</v>
      </c>
      <c r="L2828" t="s">
        <v>461</v>
      </c>
      <c r="O2828" t="s">
        <v>1176</v>
      </c>
      <c r="P2828" t="s">
        <v>1029</v>
      </c>
      <c r="Q2828" t="str">
        <f>IFERROR(VLOOKUP($J$2:$J$12502,Pollutant_mapping!$A$2:$B$9,2, FALSE),"")</f>
        <v>PM25</v>
      </c>
    </row>
    <row r="2829" spans="1:17" hidden="1">
      <c r="A2829" t="s">
        <v>455</v>
      </c>
      <c r="B2829" t="s">
        <v>456</v>
      </c>
      <c r="C2829" t="s">
        <v>457</v>
      </c>
      <c r="D2829" t="s">
        <v>566</v>
      </c>
      <c r="E2829" t="s">
        <v>39</v>
      </c>
      <c r="F2829" t="s">
        <v>459</v>
      </c>
      <c r="G2829" t="s">
        <v>496</v>
      </c>
      <c r="H2829" t="s">
        <v>567</v>
      </c>
      <c r="I2829" t="s">
        <v>41</v>
      </c>
      <c r="J2829" t="s">
        <v>65</v>
      </c>
      <c r="L2829" t="s">
        <v>461</v>
      </c>
      <c r="O2829" t="s">
        <v>1176</v>
      </c>
      <c r="P2829" t="s">
        <v>1029</v>
      </c>
      <c r="Q2829" t="str">
        <f>IFERROR(VLOOKUP($J$2:$J$12502,Pollutant_mapping!$A$2:$B$9,2, FALSE),"")</f>
        <v>PM25</v>
      </c>
    </row>
    <row r="2830" spans="1:17" hidden="1">
      <c r="A2830" t="s">
        <v>455</v>
      </c>
      <c r="B2830" t="s">
        <v>456</v>
      </c>
      <c r="C2830" t="s">
        <v>457</v>
      </c>
      <c r="D2830" t="s">
        <v>568</v>
      </c>
      <c r="E2830" t="s">
        <v>39</v>
      </c>
      <c r="F2830" t="s">
        <v>459</v>
      </c>
      <c r="G2830" t="s">
        <v>496</v>
      </c>
      <c r="H2830" t="s">
        <v>569</v>
      </c>
      <c r="I2830" t="s">
        <v>41</v>
      </c>
      <c r="J2830" t="s">
        <v>65</v>
      </c>
      <c r="L2830" t="s">
        <v>461</v>
      </c>
      <c r="O2830" t="s">
        <v>1176</v>
      </c>
      <c r="P2830" t="s">
        <v>1029</v>
      </c>
      <c r="Q2830" t="str">
        <f>IFERROR(VLOOKUP($J$2:$J$12502,Pollutant_mapping!$A$2:$B$9,2, FALSE),"")</f>
        <v>PM25</v>
      </c>
    </row>
    <row r="2831" spans="1:17" hidden="1">
      <c r="A2831" t="s">
        <v>1177</v>
      </c>
      <c r="C2831" t="s">
        <v>1178</v>
      </c>
      <c r="D2831" t="s">
        <v>108</v>
      </c>
      <c r="E2831" t="s">
        <v>120</v>
      </c>
      <c r="F2831" t="s">
        <v>41</v>
      </c>
      <c r="G2831" t="s">
        <v>41</v>
      </c>
      <c r="I2831" t="s">
        <v>41</v>
      </c>
      <c r="J2831" t="s">
        <v>54</v>
      </c>
      <c r="K2831">
        <v>1.2999999999999999E-2</v>
      </c>
      <c r="L2831" t="s">
        <v>1179</v>
      </c>
      <c r="M2831" t="s">
        <v>300</v>
      </c>
      <c r="N2831" t="s">
        <v>290</v>
      </c>
      <c r="O2831" t="s">
        <v>1180</v>
      </c>
      <c r="Q2831" t="str">
        <f>IFERROR(VLOOKUP($J$2:$J$12502,Pollutant_mapping!$A$2:$B$9,2, FALSE),"")</f>
        <v>VOC</v>
      </c>
    </row>
    <row r="2832" spans="1:17" hidden="1">
      <c r="A2832" t="s">
        <v>391</v>
      </c>
      <c r="C2832" t="s">
        <v>392</v>
      </c>
      <c r="D2832" t="s">
        <v>108</v>
      </c>
      <c r="E2832" t="s">
        <v>120</v>
      </c>
      <c r="F2832" t="s">
        <v>41</v>
      </c>
      <c r="G2832" t="s">
        <v>41</v>
      </c>
      <c r="I2832" t="s">
        <v>41</v>
      </c>
      <c r="J2832" t="s">
        <v>47</v>
      </c>
      <c r="K2832">
        <v>3</v>
      </c>
      <c r="L2832" t="s">
        <v>1181</v>
      </c>
      <c r="M2832" t="s">
        <v>50</v>
      </c>
      <c r="N2832" t="s">
        <v>1182</v>
      </c>
      <c r="O2832" t="s">
        <v>1183</v>
      </c>
      <c r="Q2832" t="str">
        <f>IFERROR(VLOOKUP($J$2:$J$12502,Pollutant_mapping!$A$2:$B$9,2, FALSE),"")</f>
        <v>PM10</v>
      </c>
    </row>
    <row r="2833" spans="1:17" hidden="1">
      <c r="A2833" t="s">
        <v>391</v>
      </c>
      <c r="C2833" t="s">
        <v>392</v>
      </c>
      <c r="D2833" t="s">
        <v>108</v>
      </c>
      <c r="E2833" t="s">
        <v>120</v>
      </c>
      <c r="F2833" t="s">
        <v>41</v>
      </c>
      <c r="G2833" t="s">
        <v>41</v>
      </c>
      <c r="I2833" t="s">
        <v>41</v>
      </c>
      <c r="J2833" t="s">
        <v>65</v>
      </c>
      <c r="K2833">
        <v>3</v>
      </c>
      <c r="L2833" t="s">
        <v>1181</v>
      </c>
      <c r="M2833" t="s">
        <v>50</v>
      </c>
      <c r="N2833" t="s">
        <v>1182</v>
      </c>
      <c r="O2833" t="s">
        <v>1183</v>
      </c>
      <c r="Q2833" t="str">
        <f>IFERROR(VLOOKUP($J$2:$J$12502,Pollutant_mapping!$A$2:$B$9,2, FALSE),"")</f>
        <v>PM25</v>
      </c>
    </row>
    <row r="2834" spans="1:17" hidden="1">
      <c r="A2834" t="s">
        <v>1184</v>
      </c>
      <c r="C2834" t="s">
        <v>1185</v>
      </c>
      <c r="D2834" t="s">
        <v>129</v>
      </c>
      <c r="E2834" t="s">
        <v>237</v>
      </c>
      <c r="F2834" t="s">
        <v>1186</v>
      </c>
      <c r="H2834" t="s">
        <v>238</v>
      </c>
      <c r="J2834" t="s">
        <v>47</v>
      </c>
      <c r="K2834">
        <v>0.14000000000000001</v>
      </c>
      <c r="L2834" t="s">
        <v>239</v>
      </c>
      <c r="O2834" t="s">
        <v>1187</v>
      </c>
      <c r="Q2834" t="str">
        <f>IFERROR(VLOOKUP($J$2:$J$12502,Pollutant_mapping!$A$2:$B$9,2, FALSE),"")</f>
        <v>PM10</v>
      </c>
    </row>
    <row r="2835" spans="1:17" hidden="1">
      <c r="A2835" t="s">
        <v>1188</v>
      </c>
      <c r="C2835" t="s">
        <v>1189</v>
      </c>
      <c r="D2835" t="s">
        <v>250</v>
      </c>
      <c r="E2835" t="s">
        <v>273</v>
      </c>
      <c r="F2835" t="s">
        <v>1190</v>
      </c>
      <c r="G2835" t="s">
        <v>41</v>
      </c>
      <c r="H2835" t="s">
        <v>1191</v>
      </c>
      <c r="I2835" t="s">
        <v>53</v>
      </c>
      <c r="J2835" t="s">
        <v>54</v>
      </c>
      <c r="K2835">
        <v>0.69</v>
      </c>
      <c r="L2835">
        <v>0.1</v>
      </c>
      <c r="M2835">
        <v>0</v>
      </c>
      <c r="N2835" t="s">
        <v>144</v>
      </c>
      <c r="O2835" t="s">
        <v>1192</v>
      </c>
      <c r="Q2835" t="str">
        <f>IFERROR(VLOOKUP($J$2:$J$12502,Pollutant_mapping!$A$2:$B$9,2, FALSE),"")</f>
        <v>VOC</v>
      </c>
    </row>
    <row r="2836" spans="1:17" hidden="1">
      <c r="A2836" t="s">
        <v>1188</v>
      </c>
      <c r="C2836" t="s">
        <v>1189</v>
      </c>
      <c r="D2836" t="s">
        <v>250</v>
      </c>
      <c r="E2836" t="s">
        <v>273</v>
      </c>
      <c r="F2836" t="s">
        <v>1190</v>
      </c>
      <c r="G2836" t="s">
        <v>41</v>
      </c>
      <c r="H2836" t="s">
        <v>1193</v>
      </c>
      <c r="I2836" t="s">
        <v>53</v>
      </c>
      <c r="J2836" t="s">
        <v>54</v>
      </c>
      <c r="K2836">
        <v>0.69</v>
      </c>
      <c r="M2836" t="s">
        <v>46</v>
      </c>
      <c r="N2836" t="s">
        <v>144</v>
      </c>
      <c r="O2836" t="s">
        <v>1192</v>
      </c>
      <c r="Q2836" t="str">
        <f>IFERROR(VLOOKUP($J$2:$J$12502,Pollutant_mapping!$A$2:$B$9,2, FALSE),"")</f>
        <v>VOC</v>
      </c>
    </row>
    <row r="2837" spans="1:17" hidden="1">
      <c r="A2837" t="s">
        <v>1188</v>
      </c>
      <c r="C2837" t="s">
        <v>1189</v>
      </c>
      <c r="D2837" t="s">
        <v>59</v>
      </c>
      <c r="E2837" t="s">
        <v>273</v>
      </c>
      <c r="F2837" t="s">
        <v>1194</v>
      </c>
      <c r="G2837" t="s">
        <v>41</v>
      </c>
      <c r="H2837" t="s">
        <v>1193</v>
      </c>
      <c r="J2837" t="s">
        <v>54</v>
      </c>
      <c r="K2837">
        <v>0.67</v>
      </c>
      <c r="M2837">
        <v>0</v>
      </c>
      <c r="N2837" t="s">
        <v>48</v>
      </c>
      <c r="O2837" t="s">
        <v>1192</v>
      </c>
      <c r="Q2837" t="str">
        <f>IFERROR(VLOOKUP($J$2:$J$12502,Pollutant_mapping!$A$2:$B$9,2, FALSE),"")</f>
        <v>VOC</v>
      </c>
    </row>
    <row r="2838" spans="1:17" hidden="1">
      <c r="A2838" t="s">
        <v>1195</v>
      </c>
      <c r="C2838" t="s">
        <v>1196</v>
      </c>
      <c r="D2838" t="s">
        <v>114</v>
      </c>
      <c r="E2838" t="s">
        <v>39</v>
      </c>
      <c r="F2838" t="s">
        <v>1197</v>
      </c>
      <c r="G2838" t="s">
        <v>41</v>
      </c>
      <c r="J2838" t="s">
        <v>165</v>
      </c>
      <c r="K2838">
        <v>0.46</v>
      </c>
      <c r="L2838" t="s">
        <v>166</v>
      </c>
      <c r="M2838" t="s">
        <v>1198</v>
      </c>
      <c r="N2838" t="s">
        <v>1199</v>
      </c>
      <c r="O2838" t="s">
        <v>1200</v>
      </c>
      <c r="Q2838" t="str">
        <f>IFERROR(VLOOKUP($J$2:$J$12502,Pollutant_mapping!$A$2:$B$9,2, FALSE),"")</f>
        <v>BC</v>
      </c>
    </row>
    <row r="2839" spans="1:17" hidden="1">
      <c r="A2839" t="s">
        <v>1195</v>
      </c>
      <c r="C2839" t="s">
        <v>1196</v>
      </c>
      <c r="D2839" t="s">
        <v>136</v>
      </c>
      <c r="E2839" t="s">
        <v>39</v>
      </c>
      <c r="F2839" t="s">
        <v>1197</v>
      </c>
      <c r="G2839" t="s">
        <v>41</v>
      </c>
      <c r="J2839" t="s">
        <v>165</v>
      </c>
      <c r="K2839">
        <v>0.46</v>
      </c>
      <c r="L2839" t="s">
        <v>166</v>
      </c>
      <c r="M2839" t="s">
        <v>1198</v>
      </c>
      <c r="N2839" t="s">
        <v>1199</v>
      </c>
      <c r="O2839" t="s">
        <v>1200</v>
      </c>
      <c r="Q2839" t="str">
        <f>IFERROR(VLOOKUP($J$2:$J$12502,Pollutant_mapping!$A$2:$B$9,2, FALSE),"")</f>
        <v>BC</v>
      </c>
    </row>
    <row r="2840" spans="1:17" hidden="1">
      <c r="A2840" t="s">
        <v>1201</v>
      </c>
      <c r="C2840" t="s">
        <v>1202</v>
      </c>
      <c r="D2840" t="s">
        <v>51</v>
      </c>
      <c r="E2840" t="s">
        <v>39</v>
      </c>
      <c r="F2840" t="s">
        <v>1203</v>
      </c>
      <c r="G2840" t="s">
        <v>41</v>
      </c>
      <c r="J2840" t="s">
        <v>179</v>
      </c>
      <c r="K2840">
        <v>500</v>
      </c>
      <c r="L2840" t="s">
        <v>1204</v>
      </c>
      <c r="M2840">
        <v>100</v>
      </c>
      <c r="N2840">
        <v>1000</v>
      </c>
      <c r="O2840" t="s">
        <v>1205</v>
      </c>
      <c r="Q2840" t="str">
        <f>IFERROR(VLOOKUP($J$2:$J$12502,Pollutant_mapping!$A$2:$B$9,2, FALSE),"")</f>
        <v>NOx</v>
      </c>
    </row>
    <row r="2841" spans="1:17" hidden="1">
      <c r="A2841" t="s">
        <v>393</v>
      </c>
      <c r="C2841" t="s">
        <v>394</v>
      </c>
      <c r="D2841" t="s">
        <v>449</v>
      </c>
      <c r="E2841" t="s">
        <v>39</v>
      </c>
      <c r="F2841" t="s">
        <v>1206</v>
      </c>
      <c r="G2841" t="s">
        <v>41</v>
      </c>
      <c r="J2841" t="s">
        <v>79</v>
      </c>
      <c r="K2841">
        <v>3000</v>
      </c>
      <c r="L2841" t="s">
        <v>397</v>
      </c>
      <c r="M2841">
        <v>1000</v>
      </c>
      <c r="N2841">
        <v>5000</v>
      </c>
      <c r="O2841" t="s">
        <v>1205</v>
      </c>
      <c r="Q2841" t="str">
        <f>IFERROR(VLOOKUP($J$2:$J$12502,Pollutant_mapping!$A$2:$B$9,2, FALSE),"")</f>
        <v>SOx</v>
      </c>
    </row>
    <row r="2842" spans="1:17" hidden="1">
      <c r="A2842" t="s">
        <v>1201</v>
      </c>
      <c r="C2842" t="s">
        <v>1202</v>
      </c>
      <c r="D2842" t="s">
        <v>1207</v>
      </c>
      <c r="E2842" t="s">
        <v>39</v>
      </c>
      <c r="F2842" t="s">
        <v>1208</v>
      </c>
      <c r="G2842" t="s">
        <v>41</v>
      </c>
      <c r="J2842" t="s">
        <v>179</v>
      </c>
      <c r="K2842">
        <v>3000</v>
      </c>
      <c r="L2842" t="s">
        <v>1204</v>
      </c>
      <c r="M2842">
        <v>1500</v>
      </c>
      <c r="N2842">
        <v>5000</v>
      </c>
      <c r="O2842" t="s">
        <v>1205</v>
      </c>
      <c r="Q2842" t="str">
        <f>IFERROR(VLOOKUP($J$2:$J$12502,Pollutant_mapping!$A$2:$B$9,2, FALSE),"")</f>
        <v>NOx</v>
      </c>
    </row>
    <row r="2843" spans="1:17" hidden="1">
      <c r="A2843" t="s">
        <v>1201</v>
      </c>
      <c r="C2843" t="s">
        <v>1202</v>
      </c>
      <c r="D2843" t="s">
        <v>404</v>
      </c>
      <c r="E2843" t="s">
        <v>39</v>
      </c>
      <c r="F2843" t="s">
        <v>1209</v>
      </c>
      <c r="G2843" t="s">
        <v>41</v>
      </c>
      <c r="I2843" t="s">
        <v>116</v>
      </c>
      <c r="J2843" t="s">
        <v>179</v>
      </c>
      <c r="K2843">
        <v>3500</v>
      </c>
      <c r="L2843" t="s">
        <v>1204</v>
      </c>
      <c r="M2843">
        <v>2000</v>
      </c>
      <c r="N2843">
        <v>8600</v>
      </c>
      <c r="O2843" t="s">
        <v>1205</v>
      </c>
      <c r="Q2843" t="str">
        <f>IFERROR(VLOOKUP($J$2:$J$12502,Pollutant_mapping!$A$2:$B$9,2, FALSE),"")</f>
        <v>NOx</v>
      </c>
    </row>
    <row r="2844" spans="1:17" hidden="1">
      <c r="A2844" t="s">
        <v>1201</v>
      </c>
      <c r="C2844" t="s">
        <v>1202</v>
      </c>
      <c r="D2844" t="s">
        <v>1210</v>
      </c>
      <c r="E2844" t="s">
        <v>39</v>
      </c>
      <c r="F2844" t="s">
        <v>1211</v>
      </c>
      <c r="G2844" t="s">
        <v>41</v>
      </c>
      <c r="J2844" t="s">
        <v>179</v>
      </c>
      <c r="K2844">
        <v>7500</v>
      </c>
      <c r="L2844" t="s">
        <v>1204</v>
      </c>
      <c r="M2844">
        <v>5000</v>
      </c>
      <c r="N2844">
        <v>12000</v>
      </c>
      <c r="O2844" t="s">
        <v>1205</v>
      </c>
      <c r="Q2844" t="str">
        <f>IFERROR(VLOOKUP($J$2:$J$12502,Pollutant_mapping!$A$2:$B$9,2, FALSE),"")</f>
        <v>NOx</v>
      </c>
    </row>
    <row r="2845" spans="1:17" hidden="1">
      <c r="A2845" t="s">
        <v>1201</v>
      </c>
      <c r="C2845" t="s">
        <v>1202</v>
      </c>
      <c r="D2845" t="s">
        <v>313</v>
      </c>
      <c r="E2845" t="s">
        <v>39</v>
      </c>
      <c r="F2845" t="s">
        <v>1209</v>
      </c>
      <c r="G2845" t="s">
        <v>41</v>
      </c>
      <c r="J2845" t="s">
        <v>179</v>
      </c>
      <c r="K2845">
        <v>12000</v>
      </c>
      <c r="L2845" t="s">
        <v>1204</v>
      </c>
      <c r="M2845">
        <v>10000</v>
      </c>
      <c r="N2845">
        <v>20000</v>
      </c>
      <c r="O2845" t="s">
        <v>1205</v>
      </c>
      <c r="Q2845" t="str">
        <f>IFERROR(VLOOKUP($J$2:$J$12502,Pollutant_mapping!$A$2:$B$9,2, FALSE),"")</f>
        <v>NOx</v>
      </c>
    </row>
    <row r="2846" spans="1:17" hidden="1">
      <c r="A2846" t="s">
        <v>483</v>
      </c>
      <c r="B2846" t="s">
        <v>1030</v>
      </c>
      <c r="C2846" t="s">
        <v>484</v>
      </c>
      <c r="D2846" t="s">
        <v>1212</v>
      </c>
      <c r="E2846" t="s">
        <v>120</v>
      </c>
      <c r="F2846" t="s">
        <v>1213</v>
      </c>
      <c r="G2846" t="s">
        <v>1214</v>
      </c>
      <c r="I2846" t="s">
        <v>41</v>
      </c>
      <c r="J2846" t="s">
        <v>1032</v>
      </c>
      <c r="K2846">
        <v>2.1040000000000001</v>
      </c>
      <c r="L2846" t="s">
        <v>1215</v>
      </c>
      <c r="M2846">
        <v>0</v>
      </c>
      <c r="N2846">
        <v>0</v>
      </c>
      <c r="O2846" t="s">
        <v>1216</v>
      </c>
      <c r="Q2846" t="str">
        <f>IFERROR(VLOOKUP($J$2:$J$12502,Pollutant_mapping!$A$2:$B$9,2, FALSE),"")</f>
        <v>CO2</v>
      </c>
    </row>
    <row r="2847" spans="1:17" hidden="1">
      <c r="A2847" t="s">
        <v>471</v>
      </c>
      <c r="C2847" t="s">
        <v>472</v>
      </c>
      <c r="D2847" t="s">
        <v>1212</v>
      </c>
      <c r="E2847" t="s">
        <v>120</v>
      </c>
      <c r="F2847" t="s">
        <v>1213</v>
      </c>
      <c r="G2847" t="s">
        <v>1214</v>
      </c>
      <c r="I2847" t="s">
        <v>41</v>
      </c>
      <c r="J2847" t="s">
        <v>1032</v>
      </c>
      <c r="K2847">
        <v>2.1040000000000001</v>
      </c>
      <c r="L2847" t="s">
        <v>1215</v>
      </c>
      <c r="M2847">
        <v>0</v>
      </c>
      <c r="N2847">
        <v>0</v>
      </c>
      <c r="O2847" t="s">
        <v>1216</v>
      </c>
      <c r="Q2847" t="str">
        <f>IFERROR(VLOOKUP($J$2:$J$12502,Pollutant_mapping!$A$2:$B$9,2, FALSE),"")</f>
        <v>CO2</v>
      </c>
    </row>
    <row r="2848" spans="1:17">
      <c r="A2848" t="s">
        <v>491</v>
      </c>
      <c r="B2848" t="s">
        <v>492</v>
      </c>
      <c r="C2848" t="s">
        <v>493</v>
      </c>
      <c r="D2848" t="s">
        <v>1212</v>
      </c>
      <c r="E2848" t="s">
        <v>120</v>
      </c>
      <c r="F2848" t="s">
        <v>1213</v>
      </c>
      <c r="G2848" t="s">
        <v>1214</v>
      </c>
      <c r="I2848" t="s">
        <v>41</v>
      </c>
      <c r="J2848" t="s">
        <v>1032</v>
      </c>
      <c r="K2848">
        <v>2.1040000000000001</v>
      </c>
      <c r="L2848" t="s">
        <v>1215</v>
      </c>
      <c r="M2848">
        <v>0</v>
      </c>
      <c r="N2848">
        <v>0</v>
      </c>
      <c r="O2848" t="s">
        <v>1216</v>
      </c>
      <c r="P2848" t="s">
        <v>1217</v>
      </c>
      <c r="Q2848" t="str">
        <f>IFERROR(VLOOKUP($J$2:$J$12502,Pollutant_mapping!$A$2:$B$9,2, FALSE),"")</f>
        <v>CO2</v>
      </c>
    </row>
    <row r="2849" spans="1:17">
      <c r="A2849" t="s">
        <v>491</v>
      </c>
      <c r="B2849" t="s">
        <v>492</v>
      </c>
      <c r="C2849" t="s">
        <v>493</v>
      </c>
      <c r="D2849" t="s">
        <v>1212</v>
      </c>
      <c r="E2849" t="s">
        <v>120</v>
      </c>
      <c r="F2849" t="s">
        <v>1213</v>
      </c>
      <c r="G2849" t="s">
        <v>1214</v>
      </c>
      <c r="I2849" t="s">
        <v>41</v>
      </c>
      <c r="J2849" t="s">
        <v>1032</v>
      </c>
      <c r="K2849">
        <v>2.1040000000000001</v>
      </c>
      <c r="L2849" t="s">
        <v>1215</v>
      </c>
      <c r="M2849">
        <v>0</v>
      </c>
      <c r="N2849">
        <v>0</v>
      </c>
      <c r="O2849" t="s">
        <v>1216</v>
      </c>
      <c r="P2849" t="s">
        <v>1217</v>
      </c>
      <c r="Q2849" t="str">
        <f>IFERROR(VLOOKUP($J$2:$J$12502,Pollutant_mapping!$A$2:$B$9,2, FALSE),"")</f>
        <v>CO2</v>
      </c>
    </row>
    <row r="2850" spans="1:17" hidden="1">
      <c r="A2850" t="s">
        <v>455</v>
      </c>
      <c r="B2850" t="s">
        <v>456</v>
      </c>
      <c r="C2850" t="s">
        <v>457</v>
      </c>
      <c r="D2850" t="s">
        <v>1212</v>
      </c>
      <c r="E2850" t="s">
        <v>120</v>
      </c>
      <c r="F2850" t="s">
        <v>1213</v>
      </c>
      <c r="G2850" t="s">
        <v>1214</v>
      </c>
      <c r="I2850" t="s">
        <v>41</v>
      </c>
      <c r="J2850" t="s">
        <v>1032</v>
      </c>
      <c r="K2850">
        <v>2.1040000000000001</v>
      </c>
      <c r="L2850" t="s">
        <v>1215</v>
      </c>
      <c r="M2850">
        <v>0</v>
      </c>
      <c r="N2850">
        <v>0</v>
      </c>
      <c r="O2850" t="s">
        <v>1216</v>
      </c>
      <c r="Q2850" t="str">
        <f>IFERROR(VLOOKUP($J$2:$J$12502,Pollutant_mapping!$A$2:$B$9,2, FALSE),"")</f>
        <v>CO2</v>
      </c>
    </row>
    <row r="2851" spans="1:17" hidden="1">
      <c r="A2851" t="s">
        <v>483</v>
      </c>
      <c r="B2851" t="s">
        <v>1030</v>
      </c>
      <c r="C2851" t="s">
        <v>484</v>
      </c>
      <c r="D2851" t="s">
        <v>1218</v>
      </c>
      <c r="E2851" t="s">
        <v>120</v>
      </c>
      <c r="F2851" t="s">
        <v>1213</v>
      </c>
      <c r="G2851" t="s">
        <v>1219</v>
      </c>
      <c r="I2851" t="s">
        <v>41</v>
      </c>
      <c r="J2851" t="s">
        <v>1032</v>
      </c>
      <c r="K2851">
        <v>2.75</v>
      </c>
      <c r="L2851" t="s">
        <v>1215</v>
      </c>
      <c r="M2851">
        <v>0</v>
      </c>
      <c r="N2851">
        <v>0</v>
      </c>
      <c r="O2851" t="s">
        <v>1216</v>
      </c>
      <c r="P2851" t="s">
        <v>74</v>
      </c>
      <c r="Q2851" t="str">
        <f>IFERROR(VLOOKUP($J$2:$J$12502,Pollutant_mapping!$A$2:$B$9,2, FALSE),"")</f>
        <v>CO2</v>
      </c>
    </row>
    <row r="2852" spans="1:17" hidden="1">
      <c r="A2852" t="s">
        <v>471</v>
      </c>
      <c r="C2852" t="s">
        <v>472</v>
      </c>
      <c r="D2852" t="s">
        <v>1218</v>
      </c>
      <c r="E2852" t="s">
        <v>120</v>
      </c>
      <c r="F2852" t="s">
        <v>1213</v>
      </c>
      <c r="G2852" t="s">
        <v>1219</v>
      </c>
      <c r="I2852" t="s">
        <v>41</v>
      </c>
      <c r="J2852" t="s">
        <v>1032</v>
      </c>
      <c r="K2852">
        <v>2.75</v>
      </c>
      <c r="L2852" t="s">
        <v>1215</v>
      </c>
      <c r="M2852">
        <v>0</v>
      </c>
      <c r="N2852">
        <v>0</v>
      </c>
      <c r="O2852" t="s">
        <v>1216</v>
      </c>
      <c r="Q2852" t="str">
        <f>IFERROR(VLOOKUP($J$2:$J$12502,Pollutant_mapping!$A$2:$B$9,2, FALSE),"")</f>
        <v>CO2</v>
      </c>
    </row>
    <row r="2853" spans="1:17">
      <c r="A2853" t="s">
        <v>491</v>
      </c>
      <c r="B2853" t="s">
        <v>492</v>
      </c>
      <c r="C2853" t="s">
        <v>493</v>
      </c>
      <c r="D2853" t="s">
        <v>1218</v>
      </c>
      <c r="E2853" t="s">
        <v>120</v>
      </c>
      <c r="F2853" t="s">
        <v>1213</v>
      </c>
      <c r="G2853" t="s">
        <v>1219</v>
      </c>
      <c r="I2853" t="s">
        <v>41</v>
      </c>
      <c r="J2853" t="s">
        <v>1032</v>
      </c>
      <c r="K2853">
        <v>2.75</v>
      </c>
      <c r="L2853" t="s">
        <v>1215</v>
      </c>
      <c r="M2853">
        <v>0</v>
      </c>
      <c r="N2853">
        <v>0</v>
      </c>
      <c r="O2853" t="s">
        <v>1216</v>
      </c>
      <c r="P2853" t="s">
        <v>74</v>
      </c>
      <c r="Q2853" t="str">
        <f>IFERROR(VLOOKUP($J$2:$J$12502,Pollutant_mapping!$A$2:$B$9,2, FALSE),"")</f>
        <v>CO2</v>
      </c>
    </row>
    <row r="2854" spans="1:17">
      <c r="A2854" t="s">
        <v>491</v>
      </c>
      <c r="B2854" t="s">
        <v>492</v>
      </c>
      <c r="C2854" t="s">
        <v>493</v>
      </c>
      <c r="D2854" t="s">
        <v>1218</v>
      </c>
      <c r="E2854" t="s">
        <v>120</v>
      </c>
      <c r="F2854" t="s">
        <v>1213</v>
      </c>
      <c r="G2854" t="s">
        <v>1219</v>
      </c>
      <c r="I2854" t="s">
        <v>41</v>
      </c>
      <c r="J2854" t="s">
        <v>1032</v>
      </c>
      <c r="K2854">
        <v>2.75</v>
      </c>
      <c r="L2854" t="s">
        <v>1215</v>
      </c>
      <c r="M2854">
        <v>0</v>
      </c>
      <c r="N2854">
        <v>0</v>
      </c>
      <c r="O2854" t="s">
        <v>1216</v>
      </c>
      <c r="P2854" t="s">
        <v>74</v>
      </c>
      <c r="Q2854" t="str">
        <f>IFERROR(VLOOKUP($J$2:$J$12502,Pollutant_mapping!$A$2:$B$9,2, FALSE),"")</f>
        <v>CO2</v>
      </c>
    </row>
    <row r="2855" spans="1:17" hidden="1">
      <c r="A2855" t="s">
        <v>455</v>
      </c>
      <c r="B2855" t="s">
        <v>456</v>
      </c>
      <c r="C2855" t="s">
        <v>457</v>
      </c>
      <c r="D2855" t="s">
        <v>1218</v>
      </c>
      <c r="E2855" t="s">
        <v>120</v>
      </c>
      <c r="F2855" t="s">
        <v>1213</v>
      </c>
      <c r="G2855" t="s">
        <v>1219</v>
      </c>
      <c r="I2855" t="s">
        <v>41</v>
      </c>
      <c r="J2855" t="s">
        <v>1032</v>
      </c>
      <c r="K2855">
        <v>2.75</v>
      </c>
      <c r="L2855" t="s">
        <v>1215</v>
      </c>
      <c r="M2855">
        <v>0</v>
      </c>
      <c r="N2855">
        <v>0</v>
      </c>
      <c r="O2855" t="s">
        <v>1216</v>
      </c>
      <c r="Q2855" t="str">
        <f>IFERROR(VLOOKUP($J$2:$J$12502,Pollutant_mapping!$A$2:$B$9,2, FALSE),"")</f>
        <v>CO2</v>
      </c>
    </row>
    <row r="2856" spans="1:17" hidden="1">
      <c r="A2856" t="s">
        <v>483</v>
      </c>
      <c r="B2856" t="s">
        <v>1030</v>
      </c>
      <c r="C2856" t="s">
        <v>484</v>
      </c>
      <c r="D2856" t="s">
        <v>1220</v>
      </c>
      <c r="E2856" t="s">
        <v>120</v>
      </c>
      <c r="F2856" t="s">
        <v>1213</v>
      </c>
      <c r="G2856" t="s">
        <v>1221</v>
      </c>
      <c r="I2856" t="s">
        <v>41</v>
      </c>
      <c r="J2856" t="s">
        <v>1032</v>
      </c>
      <c r="K2856">
        <v>3.0169999999999999</v>
      </c>
      <c r="L2856" t="s">
        <v>1215</v>
      </c>
      <c r="M2856">
        <v>0</v>
      </c>
      <c r="N2856">
        <v>0</v>
      </c>
      <c r="O2856" t="s">
        <v>1216</v>
      </c>
      <c r="Q2856" t="str">
        <f>IFERROR(VLOOKUP($J$2:$J$12502,Pollutant_mapping!$A$2:$B$9,2, FALSE),"")</f>
        <v>CO2</v>
      </c>
    </row>
    <row r="2857" spans="1:17" hidden="1">
      <c r="A2857" t="s">
        <v>471</v>
      </c>
      <c r="C2857" t="s">
        <v>472</v>
      </c>
      <c r="D2857" t="s">
        <v>1220</v>
      </c>
      <c r="E2857" t="s">
        <v>120</v>
      </c>
      <c r="F2857" t="s">
        <v>1213</v>
      </c>
      <c r="G2857" t="s">
        <v>1221</v>
      </c>
      <c r="I2857" t="s">
        <v>41</v>
      </c>
      <c r="J2857" t="s">
        <v>1032</v>
      </c>
      <c r="K2857">
        <v>3.0169999999999999</v>
      </c>
      <c r="L2857" t="s">
        <v>1215</v>
      </c>
      <c r="M2857">
        <v>0</v>
      </c>
      <c r="N2857">
        <v>0</v>
      </c>
      <c r="O2857" t="s">
        <v>1216</v>
      </c>
      <c r="Q2857" t="str">
        <f>IFERROR(VLOOKUP($J$2:$J$12502,Pollutant_mapping!$A$2:$B$9,2, FALSE),"")</f>
        <v>CO2</v>
      </c>
    </row>
    <row r="2858" spans="1:17">
      <c r="A2858" t="s">
        <v>491</v>
      </c>
      <c r="B2858" t="s">
        <v>492</v>
      </c>
      <c r="C2858" t="s">
        <v>493</v>
      </c>
      <c r="D2858" t="s">
        <v>1220</v>
      </c>
      <c r="E2858" t="s">
        <v>120</v>
      </c>
      <c r="F2858" t="s">
        <v>1213</v>
      </c>
      <c r="G2858" t="s">
        <v>1221</v>
      </c>
      <c r="I2858" t="s">
        <v>41</v>
      </c>
      <c r="J2858" t="s">
        <v>1032</v>
      </c>
      <c r="K2858">
        <v>3.0169999999999999</v>
      </c>
      <c r="L2858" t="s">
        <v>1215</v>
      </c>
      <c r="M2858">
        <v>0</v>
      </c>
      <c r="N2858">
        <v>0</v>
      </c>
      <c r="O2858" t="s">
        <v>1216</v>
      </c>
      <c r="Q2858" t="str">
        <f>IFERROR(VLOOKUP($J$2:$J$12502,Pollutant_mapping!$A$2:$B$9,2, FALSE),"")</f>
        <v>CO2</v>
      </c>
    </row>
    <row r="2859" spans="1:17" hidden="1">
      <c r="A2859" t="s">
        <v>455</v>
      </c>
      <c r="B2859" t="s">
        <v>456</v>
      </c>
      <c r="C2859" t="s">
        <v>457</v>
      </c>
      <c r="D2859" t="s">
        <v>1220</v>
      </c>
      <c r="E2859" t="s">
        <v>120</v>
      </c>
      <c r="F2859" t="s">
        <v>1213</v>
      </c>
      <c r="G2859" t="s">
        <v>1221</v>
      </c>
      <c r="I2859" t="s">
        <v>41</v>
      </c>
      <c r="J2859" t="s">
        <v>1032</v>
      </c>
      <c r="K2859">
        <v>3.0169999999999999</v>
      </c>
      <c r="L2859" t="s">
        <v>1215</v>
      </c>
      <c r="M2859">
        <v>0</v>
      </c>
      <c r="N2859">
        <v>0</v>
      </c>
      <c r="O2859" t="s">
        <v>1216</v>
      </c>
      <c r="Q2859" t="str">
        <f>IFERROR(VLOOKUP($J$2:$J$12502,Pollutant_mapping!$A$2:$B$9,2, FALSE),"")</f>
        <v>CO2</v>
      </c>
    </row>
    <row r="2860" spans="1:17" hidden="1">
      <c r="A2860" t="s">
        <v>483</v>
      </c>
      <c r="B2860" t="s">
        <v>1030</v>
      </c>
      <c r="C2860" t="s">
        <v>484</v>
      </c>
      <c r="D2860" t="s">
        <v>1222</v>
      </c>
      <c r="E2860" t="s">
        <v>120</v>
      </c>
      <c r="F2860" t="s">
        <v>1213</v>
      </c>
      <c r="G2860" t="s">
        <v>1223</v>
      </c>
      <c r="I2860" t="s">
        <v>41</v>
      </c>
      <c r="J2860" t="s">
        <v>1032</v>
      </c>
      <c r="K2860">
        <v>3.0609999999999999</v>
      </c>
      <c r="L2860" t="s">
        <v>1215</v>
      </c>
      <c r="M2860">
        <v>0</v>
      </c>
      <c r="N2860">
        <v>0</v>
      </c>
      <c r="O2860" t="s">
        <v>1216</v>
      </c>
      <c r="Q2860" t="str">
        <f>IFERROR(VLOOKUP($J$2:$J$12502,Pollutant_mapping!$A$2:$B$9,2, FALSE),"")</f>
        <v>CO2</v>
      </c>
    </row>
    <row r="2861" spans="1:17" hidden="1">
      <c r="A2861" t="s">
        <v>471</v>
      </c>
      <c r="C2861" t="s">
        <v>472</v>
      </c>
      <c r="D2861" t="s">
        <v>1222</v>
      </c>
      <c r="E2861" t="s">
        <v>120</v>
      </c>
      <c r="F2861" t="s">
        <v>1213</v>
      </c>
      <c r="G2861" t="s">
        <v>1223</v>
      </c>
      <c r="I2861" t="s">
        <v>41</v>
      </c>
      <c r="J2861" t="s">
        <v>1032</v>
      </c>
      <c r="K2861">
        <v>3.0609999999999999</v>
      </c>
      <c r="L2861" t="s">
        <v>1215</v>
      </c>
      <c r="M2861">
        <v>0</v>
      </c>
      <c r="N2861">
        <v>0</v>
      </c>
      <c r="O2861" t="s">
        <v>1216</v>
      </c>
      <c r="Q2861" t="str">
        <f>IFERROR(VLOOKUP($J$2:$J$12502,Pollutant_mapping!$A$2:$B$9,2, FALSE),"")</f>
        <v>CO2</v>
      </c>
    </row>
    <row r="2862" spans="1:17">
      <c r="A2862" t="s">
        <v>491</v>
      </c>
      <c r="B2862" t="s">
        <v>492</v>
      </c>
      <c r="C2862" t="s">
        <v>493</v>
      </c>
      <c r="D2862" t="s">
        <v>1222</v>
      </c>
      <c r="E2862" t="s">
        <v>120</v>
      </c>
      <c r="F2862" t="s">
        <v>1213</v>
      </c>
      <c r="G2862" t="s">
        <v>1223</v>
      </c>
      <c r="I2862" t="s">
        <v>41</v>
      </c>
      <c r="J2862" t="s">
        <v>1032</v>
      </c>
      <c r="K2862">
        <v>3.0609999999999999</v>
      </c>
      <c r="L2862" t="s">
        <v>1215</v>
      </c>
      <c r="M2862">
        <v>0</v>
      </c>
      <c r="N2862">
        <v>0</v>
      </c>
      <c r="O2862" t="s">
        <v>1216</v>
      </c>
      <c r="Q2862" t="str">
        <f>IFERROR(VLOOKUP($J$2:$J$12502,Pollutant_mapping!$A$2:$B$9,2, FALSE),"")</f>
        <v>CO2</v>
      </c>
    </row>
    <row r="2863" spans="1:17" hidden="1">
      <c r="A2863" t="s">
        <v>455</v>
      </c>
      <c r="B2863" t="s">
        <v>456</v>
      </c>
      <c r="C2863" t="s">
        <v>457</v>
      </c>
      <c r="D2863" t="s">
        <v>1222</v>
      </c>
      <c r="E2863" t="s">
        <v>120</v>
      </c>
      <c r="F2863" t="s">
        <v>1213</v>
      </c>
      <c r="G2863" t="s">
        <v>1223</v>
      </c>
      <c r="I2863" t="s">
        <v>41</v>
      </c>
      <c r="J2863" t="s">
        <v>1032</v>
      </c>
      <c r="K2863">
        <v>3.0609999999999999</v>
      </c>
      <c r="L2863" t="s">
        <v>1215</v>
      </c>
      <c r="M2863">
        <v>0</v>
      </c>
      <c r="N2863">
        <v>0</v>
      </c>
      <c r="O2863" t="s">
        <v>1216</v>
      </c>
      <c r="Q2863" t="str">
        <f>IFERROR(VLOOKUP($J$2:$J$12502,Pollutant_mapping!$A$2:$B$9,2, FALSE),"")</f>
        <v>CO2</v>
      </c>
    </row>
    <row r="2864" spans="1:17" hidden="1">
      <c r="A2864" t="s">
        <v>483</v>
      </c>
      <c r="B2864" t="s">
        <v>1030</v>
      </c>
      <c r="C2864" t="s">
        <v>484</v>
      </c>
      <c r="D2864" t="s">
        <v>1224</v>
      </c>
      <c r="E2864" t="s">
        <v>120</v>
      </c>
      <c r="F2864" t="s">
        <v>1213</v>
      </c>
      <c r="G2864" t="s">
        <v>1225</v>
      </c>
      <c r="I2864" t="s">
        <v>41</v>
      </c>
      <c r="J2864" t="s">
        <v>1032</v>
      </c>
      <c r="K2864">
        <v>3.125</v>
      </c>
      <c r="L2864" t="s">
        <v>1215</v>
      </c>
      <c r="M2864">
        <v>0</v>
      </c>
      <c r="N2864">
        <v>0</v>
      </c>
      <c r="O2864" t="s">
        <v>1216</v>
      </c>
      <c r="Q2864" t="str">
        <f>IFERROR(VLOOKUP($J$2:$J$12502,Pollutant_mapping!$A$2:$B$9,2, FALSE),"")</f>
        <v>CO2</v>
      </c>
    </row>
    <row r="2865" spans="1:17" hidden="1">
      <c r="A2865" t="s">
        <v>471</v>
      </c>
      <c r="C2865" t="s">
        <v>472</v>
      </c>
      <c r="D2865" t="s">
        <v>1224</v>
      </c>
      <c r="E2865" t="s">
        <v>120</v>
      </c>
      <c r="F2865" t="s">
        <v>1213</v>
      </c>
      <c r="G2865" t="s">
        <v>1225</v>
      </c>
      <c r="I2865" t="s">
        <v>41</v>
      </c>
      <c r="J2865" t="s">
        <v>1032</v>
      </c>
      <c r="K2865">
        <v>3.125</v>
      </c>
      <c r="L2865" t="s">
        <v>1215</v>
      </c>
      <c r="M2865">
        <v>0</v>
      </c>
      <c r="N2865">
        <v>0</v>
      </c>
      <c r="O2865" t="s">
        <v>1216</v>
      </c>
      <c r="Q2865" t="str">
        <f>IFERROR(VLOOKUP($J$2:$J$12502,Pollutant_mapping!$A$2:$B$9,2, FALSE),"")</f>
        <v>CO2</v>
      </c>
    </row>
    <row r="2866" spans="1:17">
      <c r="A2866" t="s">
        <v>491</v>
      </c>
      <c r="B2866" t="s">
        <v>492</v>
      </c>
      <c r="C2866" t="s">
        <v>493</v>
      </c>
      <c r="D2866" t="s">
        <v>1224</v>
      </c>
      <c r="E2866" t="s">
        <v>120</v>
      </c>
      <c r="F2866" t="s">
        <v>1213</v>
      </c>
      <c r="G2866" t="s">
        <v>1225</v>
      </c>
      <c r="I2866" t="s">
        <v>41</v>
      </c>
      <c r="J2866" t="s">
        <v>1032</v>
      </c>
      <c r="K2866">
        <v>3.125</v>
      </c>
      <c r="L2866" t="s">
        <v>1215</v>
      </c>
      <c r="M2866">
        <v>0</v>
      </c>
      <c r="N2866">
        <v>0</v>
      </c>
      <c r="O2866" t="s">
        <v>1216</v>
      </c>
      <c r="Q2866" t="str">
        <f>IFERROR(VLOOKUP($J$2:$J$12502,Pollutant_mapping!$A$2:$B$9,2, FALSE),"")</f>
        <v>CO2</v>
      </c>
    </row>
    <row r="2867" spans="1:17" hidden="1">
      <c r="A2867" t="s">
        <v>455</v>
      </c>
      <c r="B2867" t="s">
        <v>456</v>
      </c>
      <c r="C2867" t="s">
        <v>457</v>
      </c>
      <c r="D2867" t="s">
        <v>1224</v>
      </c>
      <c r="E2867" t="s">
        <v>120</v>
      </c>
      <c r="F2867" t="s">
        <v>1213</v>
      </c>
      <c r="G2867" t="s">
        <v>1225</v>
      </c>
      <c r="I2867" t="s">
        <v>41</v>
      </c>
      <c r="J2867" t="s">
        <v>1032</v>
      </c>
      <c r="K2867">
        <v>3.125</v>
      </c>
      <c r="L2867" t="s">
        <v>1215</v>
      </c>
      <c r="M2867">
        <v>0</v>
      </c>
      <c r="N2867">
        <v>0</v>
      </c>
      <c r="O2867" t="s">
        <v>1216</v>
      </c>
      <c r="Q2867" t="str">
        <f>IFERROR(VLOOKUP($J$2:$J$12502,Pollutant_mapping!$A$2:$B$9,2, FALSE),"")</f>
        <v>CO2</v>
      </c>
    </row>
    <row r="2868" spans="1:17" hidden="1">
      <c r="A2868" t="s">
        <v>483</v>
      </c>
      <c r="B2868" t="s">
        <v>1030</v>
      </c>
      <c r="C2868" t="s">
        <v>484</v>
      </c>
      <c r="D2868" t="s">
        <v>1226</v>
      </c>
      <c r="E2868" t="s">
        <v>120</v>
      </c>
      <c r="F2868" t="s">
        <v>1213</v>
      </c>
      <c r="G2868" t="s">
        <v>475</v>
      </c>
      <c r="I2868" t="s">
        <v>41</v>
      </c>
      <c r="J2868" t="s">
        <v>1032</v>
      </c>
      <c r="K2868">
        <v>3.14</v>
      </c>
      <c r="L2868" t="s">
        <v>1215</v>
      </c>
      <c r="M2868">
        <v>0</v>
      </c>
      <c r="N2868">
        <v>0</v>
      </c>
      <c r="O2868" t="s">
        <v>1216</v>
      </c>
      <c r="Q2868" t="str">
        <f>IFERROR(VLOOKUP($J$2:$J$12502,Pollutant_mapping!$A$2:$B$9,2, FALSE),"")</f>
        <v>CO2</v>
      </c>
    </row>
    <row r="2869" spans="1:17" hidden="1">
      <c r="A2869" t="s">
        <v>471</v>
      </c>
      <c r="C2869" t="s">
        <v>472</v>
      </c>
      <c r="D2869" t="s">
        <v>1226</v>
      </c>
      <c r="E2869" t="s">
        <v>120</v>
      </c>
      <c r="F2869" t="s">
        <v>1213</v>
      </c>
      <c r="G2869" t="s">
        <v>475</v>
      </c>
      <c r="I2869" t="s">
        <v>41</v>
      </c>
      <c r="J2869" t="s">
        <v>1032</v>
      </c>
      <c r="K2869">
        <v>3.14</v>
      </c>
      <c r="L2869" t="s">
        <v>1215</v>
      </c>
      <c r="M2869">
        <v>0</v>
      </c>
      <c r="N2869">
        <v>0</v>
      </c>
      <c r="O2869" t="s">
        <v>1216</v>
      </c>
      <c r="Q2869" t="str">
        <f>IFERROR(VLOOKUP($J$2:$J$12502,Pollutant_mapping!$A$2:$B$9,2, FALSE),"")</f>
        <v>CO2</v>
      </c>
    </row>
    <row r="2870" spans="1:17">
      <c r="A2870" t="s">
        <v>491</v>
      </c>
      <c r="B2870" t="s">
        <v>492</v>
      </c>
      <c r="C2870" t="s">
        <v>493</v>
      </c>
      <c r="D2870" t="s">
        <v>1226</v>
      </c>
      <c r="E2870" t="s">
        <v>120</v>
      </c>
      <c r="F2870" t="s">
        <v>1213</v>
      </c>
      <c r="G2870" t="s">
        <v>475</v>
      </c>
      <c r="I2870" t="s">
        <v>41</v>
      </c>
      <c r="J2870" t="s">
        <v>1032</v>
      </c>
      <c r="K2870">
        <v>3.14</v>
      </c>
      <c r="L2870" t="s">
        <v>1215</v>
      </c>
      <c r="M2870">
        <v>0</v>
      </c>
      <c r="N2870">
        <v>0</v>
      </c>
      <c r="O2870" t="s">
        <v>1216</v>
      </c>
      <c r="P2870" t="s">
        <v>178</v>
      </c>
      <c r="Q2870" t="str">
        <f>IFERROR(VLOOKUP($J$2:$J$12502,Pollutant_mapping!$A$2:$B$9,2, FALSE),"")</f>
        <v>CO2</v>
      </c>
    </row>
    <row r="2871" spans="1:17">
      <c r="A2871" t="s">
        <v>491</v>
      </c>
      <c r="B2871" t="s">
        <v>492</v>
      </c>
      <c r="C2871" t="s">
        <v>493</v>
      </c>
      <c r="D2871" t="s">
        <v>1226</v>
      </c>
      <c r="E2871" t="s">
        <v>120</v>
      </c>
      <c r="F2871" t="s">
        <v>1213</v>
      </c>
      <c r="G2871" t="s">
        <v>475</v>
      </c>
      <c r="I2871" t="s">
        <v>41</v>
      </c>
      <c r="J2871" t="s">
        <v>1032</v>
      </c>
      <c r="K2871">
        <v>3.14</v>
      </c>
      <c r="L2871" t="s">
        <v>1215</v>
      </c>
      <c r="M2871">
        <v>0</v>
      </c>
      <c r="N2871">
        <v>0</v>
      </c>
      <c r="O2871" t="s">
        <v>1216</v>
      </c>
      <c r="P2871" t="s">
        <v>178</v>
      </c>
      <c r="Q2871" t="str">
        <f>IFERROR(VLOOKUP($J$2:$J$12502,Pollutant_mapping!$A$2:$B$9,2, FALSE),"")</f>
        <v>CO2</v>
      </c>
    </row>
    <row r="2872" spans="1:17" hidden="1">
      <c r="A2872" t="s">
        <v>455</v>
      </c>
      <c r="B2872" t="s">
        <v>456</v>
      </c>
      <c r="C2872" t="s">
        <v>457</v>
      </c>
      <c r="D2872" t="s">
        <v>1226</v>
      </c>
      <c r="E2872" t="s">
        <v>120</v>
      </c>
      <c r="F2872" t="s">
        <v>1213</v>
      </c>
      <c r="G2872" t="s">
        <v>475</v>
      </c>
      <c r="I2872" t="s">
        <v>41</v>
      </c>
      <c r="J2872" t="s">
        <v>1032</v>
      </c>
      <c r="K2872">
        <v>3.14</v>
      </c>
      <c r="L2872" t="s">
        <v>1215</v>
      </c>
      <c r="M2872">
        <v>0</v>
      </c>
      <c r="N2872">
        <v>0</v>
      </c>
      <c r="O2872" t="s">
        <v>1216</v>
      </c>
      <c r="Q2872" t="str">
        <f>IFERROR(VLOOKUP($J$2:$J$12502,Pollutant_mapping!$A$2:$B$9,2, FALSE),"")</f>
        <v>CO2</v>
      </c>
    </row>
    <row r="2873" spans="1:17" hidden="1">
      <c r="A2873" t="s">
        <v>483</v>
      </c>
      <c r="B2873" t="s">
        <v>1030</v>
      </c>
      <c r="C2873" t="s">
        <v>484</v>
      </c>
      <c r="D2873" t="s">
        <v>1227</v>
      </c>
      <c r="E2873" t="s">
        <v>120</v>
      </c>
      <c r="F2873" t="s">
        <v>1213</v>
      </c>
      <c r="G2873" t="s">
        <v>496</v>
      </c>
      <c r="I2873" t="s">
        <v>41</v>
      </c>
      <c r="J2873" t="s">
        <v>1032</v>
      </c>
      <c r="K2873">
        <v>3.18</v>
      </c>
      <c r="L2873" t="s">
        <v>1215</v>
      </c>
      <c r="M2873">
        <v>0</v>
      </c>
      <c r="N2873">
        <v>0</v>
      </c>
      <c r="O2873" t="s">
        <v>1216</v>
      </c>
      <c r="Q2873" t="str">
        <f>IFERROR(VLOOKUP($J$2:$J$12502,Pollutant_mapping!$A$2:$B$9,2, FALSE),"")</f>
        <v>CO2</v>
      </c>
    </row>
    <row r="2874" spans="1:17" hidden="1">
      <c r="A2874" t="s">
        <v>471</v>
      </c>
      <c r="C2874" t="s">
        <v>472</v>
      </c>
      <c r="D2874" t="s">
        <v>1227</v>
      </c>
      <c r="E2874" t="s">
        <v>120</v>
      </c>
      <c r="F2874" t="s">
        <v>1213</v>
      </c>
      <c r="G2874" t="s">
        <v>496</v>
      </c>
      <c r="I2874" t="s">
        <v>41</v>
      </c>
      <c r="J2874" t="s">
        <v>1032</v>
      </c>
      <c r="K2874">
        <v>3.18</v>
      </c>
      <c r="L2874" t="s">
        <v>1215</v>
      </c>
      <c r="M2874">
        <v>0</v>
      </c>
      <c r="N2874">
        <v>0</v>
      </c>
      <c r="O2874" t="s">
        <v>1216</v>
      </c>
      <c r="Q2874" t="str">
        <f>IFERROR(VLOOKUP($J$2:$J$12502,Pollutant_mapping!$A$2:$B$9,2, FALSE),"")</f>
        <v>CO2</v>
      </c>
    </row>
    <row r="2875" spans="1:17">
      <c r="A2875" t="s">
        <v>491</v>
      </c>
      <c r="B2875" t="s">
        <v>492</v>
      </c>
      <c r="C2875" t="s">
        <v>493</v>
      </c>
      <c r="D2875" t="s">
        <v>1227</v>
      </c>
      <c r="E2875" t="s">
        <v>120</v>
      </c>
      <c r="F2875" t="s">
        <v>1213</v>
      </c>
      <c r="G2875" t="s">
        <v>496</v>
      </c>
      <c r="I2875" t="s">
        <v>41</v>
      </c>
      <c r="J2875" t="s">
        <v>1032</v>
      </c>
      <c r="K2875">
        <v>3.18</v>
      </c>
      <c r="L2875" t="s">
        <v>1215</v>
      </c>
      <c r="M2875">
        <v>0</v>
      </c>
      <c r="N2875">
        <v>0</v>
      </c>
      <c r="O2875" t="s">
        <v>1216</v>
      </c>
      <c r="P2875" t="s">
        <v>1029</v>
      </c>
      <c r="Q2875" t="str">
        <f>IFERROR(VLOOKUP($J$2:$J$12502,Pollutant_mapping!$A$2:$B$9,2, FALSE),"")</f>
        <v>CO2</v>
      </c>
    </row>
    <row r="2876" spans="1:17">
      <c r="A2876" t="s">
        <v>491</v>
      </c>
      <c r="B2876" t="s">
        <v>492</v>
      </c>
      <c r="C2876" t="s">
        <v>493</v>
      </c>
      <c r="D2876" t="s">
        <v>1227</v>
      </c>
      <c r="E2876" t="s">
        <v>120</v>
      </c>
      <c r="F2876" t="s">
        <v>1213</v>
      </c>
      <c r="G2876" t="s">
        <v>496</v>
      </c>
      <c r="I2876" t="s">
        <v>41</v>
      </c>
      <c r="J2876" t="s">
        <v>1032</v>
      </c>
      <c r="K2876">
        <v>3.18</v>
      </c>
      <c r="L2876" t="s">
        <v>1215</v>
      </c>
      <c r="M2876">
        <v>0</v>
      </c>
      <c r="N2876">
        <v>0</v>
      </c>
      <c r="O2876" t="s">
        <v>1216</v>
      </c>
      <c r="P2876" t="s">
        <v>1029</v>
      </c>
      <c r="Q2876" t="str">
        <f>IFERROR(VLOOKUP($J$2:$J$12502,Pollutant_mapping!$A$2:$B$9,2, FALSE),"")</f>
        <v>CO2</v>
      </c>
    </row>
    <row r="2877" spans="1:17" hidden="1">
      <c r="A2877" t="s">
        <v>455</v>
      </c>
      <c r="B2877" t="s">
        <v>456</v>
      </c>
      <c r="C2877" t="s">
        <v>457</v>
      </c>
      <c r="D2877" t="s">
        <v>1227</v>
      </c>
      <c r="E2877" t="s">
        <v>120</v>
      </c>
      <c r="F2877" t="s">
        <v>1213</v>
      </c>
      <c r="G2877" t="s">
        <v>496</v>
      </c>
      <c r="I2877" t="s">
        <v>41</v>
      </c>
      <c r="J2877" t="s">
        <v>1032</v>
      </c>
      <c r="K2877">
        <v>3.18</v>
      </c>
      <c r="L2877" t="s">
        <v>1215</v>
      </c>
      <c r="M2877">
        <v>0</v>
      </c>
      <c r="N2877">
        <v>0</v>
      </c>
      <c r="O2877" t="s">
        <v>1216</v>
      </c>
      <c r="Q2877" t="str">
        <f>IFERROR(VLOOKUP($J$2:$J$12502,Pollutant_mapping!$A$2:$B$9,2, FALSE),"")</f>
        <v>CO2</v>
      </c>
    </row>
    <row r="2878" spans="1:17" hidden="1">
      <c r="A2878" t="s">
        <v>96</v>
      </c>
      <c r="C2878" t="s">
        <v>97</v>
      </c>
      <c r="D2878" t="s">
        <v>38</v>
      </c>
      <c r="E2878" t="s">
        <v>39</v>
      </c>
      <c r="F2878" t="s">
        <v>98</v>
      </c>
      <c r="G2878" t="s">
        <v>41</v>
      </c>
      <c r="J2878" t="s">
        <v>281</v>
      </c>
      <c r="K2878">
        <v>0.56999999999999995</v>
      </c>
      <c r="L2878" t="s">
        <v>1228</v>
      </c>
      <c r="M2878" t="s">
        <v>100</v>
      </c>
      <c r="N2878">
        <v>2</v>
      </c>
      <c r="O2878" t="s">
        <v>1229</v>
      </c>
      <c r="Q2878" t="str">
        <f>IFERROR(VLOOKUP($J$2:$J$12502,Pollutant_mapping!$A$2:$B$9,2, FALSE),"")</f>
        <v/>
      </c>
    </row>
    <row r="2879" spans="1:17" hidden="1">
      <c r="A2879" t="s">
        <v>1230</v>
      </c>
      <c r="C2879" t="s">
        <v>1231</v>
      </c>
      <c r="D2879" t="s">
        <v>38</v>
      </c>
      <c r="E2879" t="s">
        <v>39</v>
      </c>
      <c r="G2879" t="s">
        <v>41</v>
      </c>
      <c r="J2879" t="s">
        <v>47</v>
      </c>
      <c r="K2879">
        <v>0.89</v>
      </c>
      <c r="L2879" t="s">
        <v>62</v>
      </c>
      <c r="M2879" t="s">
        <v>122</v>
      </c>
      <c r="N2879">
        <v>3</v>
      </c>
      <c r="O2879" t="s">
        <v>1229</v>
      </c>
      <c r="Q2879" t="str">
        <f>IFERROR(VLOOKUP($J$2:$J$12502,Pollutant_mapping!$A$2:$B$9,2, FALSE),"")</f>
        <v>PM10</v>
      </c>
    </row>
    <row r="2880" spans="1:17" hidden="1">
      <c r="A2880" t="s">
        <v>96</v>
      </c>
      <c r="C2880" t="s">
        <v>97</v>
      </c>
      <c r="D2880" t="s">
        <v>38</v>
      </c>
      <c r="E2880" t="s">
        <v>39</v>
      </c>
      <c r="F2880" t="s">
        <v>98</v>
      </c>
      <c r="G2880" t="s">
        <v>41</v>
      </c>
      <c r="J2880" t="s">
        <v>141</v>
      </c>
      <c r="K2880">
        <v>2.2000000000000002</v>
      </c>
      <c r="L2880" t="s">
        <v>1228</v>
      </c>
      <c r="M2880">
        <v>1</v>
      </c>
      <c r="N2880">
        <v>6</v>
      </c>
      <c r="O2880" t="s">
        <v>1229</v>
      </c>
      <c r="Q2880" t="str">
        <f>IFERROR(VLOOKUP($J$2:$J$12502,Pollutant_mapping!$A$2:$B$9,2, FALSE),"")</f>
        <v/>
      </c>
    </row>
    <row r="2881" spans="1:17" hidden="1">
      <c r="A2881" t="s">
        <v>96</v>
      </c>
      <c r="C2881" t="s">
        <v>97</v>
      </c>
      <c r="D2881" t="s">
        <v>136</v>
      </c>
      <c r="E2881" t="s">
        <v>39</v>
      </c>
      <c r="F2881" t="s">
        <v>1232</v>
      </c>
      <c r="G2881" t="s">
        <v>41</v>
      </c>
      <c r="J2881" t="s">
        <v>79</v>
      </c>
      <c r="K2881">
        <v>4</v>
      </c>
      <c r="L2881" t="s">
        <v>1233</v>
      </c>
      <c r="M2881">
        <v>2</v>
      </c>
      <c r="N2881">
        <v>10</v>
      </c>
      <c r="O2881" t="s">
        <v>1229</v>
      </c>
      <c r="Q2881" t="str">
        <f>IFERROR(VLOOKUP($J$2:$J$12502,Pollutant_mapping!$A$2:$B$9,2, FALSE),"")</f>
        <v>SOx</v>
      </c>
    </row>
    <row r="2882" spans="1:17" hidden="1">
      <c r="A2882" t="s">
        <v>187</v>
      </c>
      <c r="C2882" t="s">
        <v>188</v>
      </c>
      <c r="D2882" t="s">
        <v>189</v>
      </c>
      <c r="E2882" t="s">
        <v>39</v>
      </c>
      <c r="F2882" t="s">
        <v>190</v>
      </c>
      <c r="G2882" t="s">
        <v>191</v>
      </c>
      <c r="I2882" t="s">
        <v>41</v>
      </c>
      <c r="J2882" t="s">
        <v>298</v>
      </c>
      <c r="K2882">
        <v>12.1</v>
      </c>
      <c r="L2882" t="s">
        <v>62</v>
      </c>
      <c r="M2882" t="s">
        <v>1234</v>
      </c>
      <c r="N2882">
        <v>17</v>
      </c>
      <c r="O2882" t="s">
        <v>1235</v>
      </c>
      <c r="P2882" t="s">
        <v>197</v>
      </c>
      <c r="Q2882" t="str">
        <f>IFERROR(VLOOKUP($J$2:$J$12502,Pollutant_mapping!$A$2:$B$9,2, FALSE),"")</f>
        <v>CO</v>
      </c>
    </row>
    <row r="2883" spans="1:17" hidden="1">
      <c r="A2883" t="s">
        <v>1236</v>
      </c>
      <c r="C2883" t="s">
        <v>1237</v>
      </c>
      <c r="D2883" t="s">
        <v>129</v>
      </c>
      <c r="E2883" t="s">
        <v>39</v>
      </c>
      <c r="F2883" t="s">
        <v>1238</v>
      </c>
      <c r="G2883" t="s">
        <v>41</v>
      </c>
      <c r="J2883" t="s">
        <v>54</v>
      </c>
      <c r="K2883">
        <v>11</v>
      </c>
      <c r="L2883" t="s">
        <v>1239</v>
      </c>
      <c r="M2883">
        <v>6</v>
      </c>
      <c r="N2883">
        <v>22</v>
      </c>
      <c r="O2883" t="s">
        <v>1229</v>
      </c>
      <c r="Q2883" t="str">
        <f>IFERROR(VLOOKUP($J$2:$J$12502,Pollutant_mapping!$A$2:$B$9,2, FALSE),"")</f>
        <v>VOC</v>
      </c>
    </row>
    <row r="2884" spans="1:17" hidden="1">
      <c r="A2884" t="s">
        <v>1236</v>
      </c>
      <c r="C2884" t="s">
        <v>1237</v>
      </c>
      <c r="D2884" t="s">
        <v>38</v>
      </c>
      <c r="E2884" t="s">
        <v>39</v>
      </c>
      <c r="F2884" t="s">
        <v>1240</v>
      </c>
      <c r="G2884" t="s">
        <v>41</v>
      </c>
      <c r="J2884" t="s">
        <v>54</v>
      </c>
      <c r="K2884">
        <v>23</v>
      </c>
      <c r="L2884" t="s">
        <v>1239</v>
      </c>
      <c r="M2884">
        <v>14</v>
      </c>
      <c r="N2884">
        <v>32</v>
      </c>
      <c r="O2884" t="s">
        <v>1229</v>
      </c>
      <c r="Q2884" t="str">
        <f>IFERROR(VLOOKUP($J$2:$J$12502,Pollutant_mapping!$A$2:$B$9,2, FALSE),"")</f>
        <v>VOC</v>
      </c>
    </row>
    <row r="2885" spans="1:17" hidden="1">
      <c r="A2885" t="s">
        <v>1236</v>
      </c>
      <c r="C2885" t="s">
        <v>1237</v>
      </c>
      <c r="D2885" t="s">
        <v>404</v>
      </c>
      <c r="E2885" t="s">
        <v>39</v>
      </c>
      <c r="F2885" t="s">
        <v>1241</v>
      </c>
      <c r="G2885" t="s">
        <v>41</v>
      </c>
      <c r="J2885" t="s">
        <v>54</v>
      </c>
      <c r="K2885">
        <v>37</v>
      </c>
      <c r="L2885" t="s">
        <v>1239</v>
      </c>
      <c r="M2885">
        <v>22</v>
      </c>
      <c r="N2885">
        <v>52</v>
      </c>
      <c r="O2885" t="s">
        <v>1229</v>
      </c>
      <c r="Q2885" t="str">
        <f>IFERROR(VLOOKUP($J$2:$J$12502,Pollutant_mapping!$A$2:$B$9,2, FALSE),"")</f>
        <v>VOC</v>
      </c>
    </row>
    <row r="2886" spans="1:17" hidden="1">
      <c r="A2886" t="s">
        <v>96</v>
      </c>
      <c r="C2886" t="s">
        <v>97</v>
      </c>
      <c r="D2886" t="s">
        <v>136</v>
      </c>
      <c r="E2886" t="s">
        <v>39</v>
      </c>
      <c r="F2886" t="s">
        <v>1232</v>
      </c>
      <c r="G2886" t="s">
        <v>41</v>
      </c>
      <c r="J2886" t="s">
        <v>298</v>
      </c>
      <c r="K2886">
        <v>42</v>
      </c>
      <c r="L2886" t="s">
        <v>1233</v>
      </c>
      <c r="M2886">
        <v>10</v>
      </c>
      <c r="N2886">
        <v>100</v>
      </c>
      <c r="O2886" t="s">
        <v>1229</v>
      </c>
      <c r="Q2886" t="str">
        <f>IFERROR(VLOOKUP($J$2:$J$12502,Pollutant_mapping!$A$2:$B$9,2, FALSE),"")</f>
        <v>CO</v>
      </c>
    </row>
    <row r="2887" spans="1:17" hidden="1">
      <c r="A2887" t="s">
        <v>96</v>
      </c>
      <c r="C2887" t="s">
        <v>97</v>
      </c>
      <c r="D2887" t="s">
        <v>129</v>
      </c>
      <c r="E2887" t="s">
        <v>39</v>
      </c>
      <c r="F2887" t="s">
        <v>1242</v>
      </c>
      <c r="G2887" t="s">
        <v>41</v>
      </c>
      <c r="J2887" t="s">
        <v>79</v>
      </c>
      <c r="K2887">
        <v>140</v>
      </c>
      <c r="L2887" t="s">
        <v>1243</v>
      </c>
      <c r="M2887">
        <v>50</v>
      </c>
      <c r="N2887">
        <v>400</v>
      </c>
      <c r="O2887" t="s">
        <v>1229</v>
      </c>
      <c r="Q2887" t="str">
        <f>IFERROR(VLOOKUP($J$2:$J$12502,Pollutant_mapping!$A$2:$B$9,2, FALSE),"")</f>
        <v>SOx</v>
      </c>
    </row>
    <row r="2888" spans="1:17" hidden="1">
      <c r="A2888" t="s">
        <v>96</v>
      </c>
      <c r="C2888" t="s">
        <v>97</v>
      </c>
      <c r="D2888" t="s">
        <v>38</v>
      </c>
      <c r="E2888" t="s">
        <v>39</v>
      </c>
      <c r="F2888" t="s">
        <v>98</v>
      </c>
      <c r="G2888" t="s">
        <v>41</v>
      </c>
      <c r="J2888" t="s">
        <v>135</v>
      </c>
      <c r="K2888">
        <v>0.03</v>
      </c>
      <c r="L2888" t="s">
        <v>1228</v>
      </c>
      <c r="M2888" t="s">
        <v>288</v>
      </c>
      <c r="N2888" t="s">
        <v>46</v>
      </c>
      <c r="O2888" t="s">
        <v>1229</v>
      </c>
      <c r="Q2888" t="str">
        <f>IFERROR(VLOOKUP($J$2:$J$12502,Pollutant_mapping!$A$2:$B$9,2, FALSE),"")</f>
        <v/>
      </c>
    </row>
    <row r="2889" spans="1:17" hidden="1">
      <c r="A2889" t="s">
        <v>96</v>
      </c>
      <c r="C2889" t="s">
        <v>97</v>
      </c>
      <c r="D2889" t="s">
        <v>38</v>
      </c>
      <c r="E2889" t="s">
        <v>39</v>
      </c>
      <c r="F2889" t="s">
        <v>98</v>
      </c>
      <c r="G2889" t="s">
        <v>41</v>
      </c>
      <c r="J2889" t="s">
        <v>293</v>
      </c>
      <c r="K2889">
        <v>0.03</v>
      </c>
      <c r="L2889" t="s">
        <v>1228</v>
      </c>
      <c r="M2889" t="s">
        <v>288</v>
      </c>
      <c r="N2889" t="s">
        <v>46</v>
      </c>
      <c r="O2889" t="s">
        <v>1229</v>
      </c>
      <c r="Q2889" t="str">
        <f>IFERROR(VLOOKUP($J$2:$J$12502,Pollutant_mapping!$A$2:$B$9,2, FALSE),"")</f>
        <v/>
      </c>
    </row>
    <row r="2890" spans="1:17" hidden="1">
      <c r="A2890" t="s">
        <v>96</v>
      </c>
      <c r="C2890" t="s">
        <v>97</v>
      </c>
      <c r="D2890" t="s">
        <v>38</v>
      </c>
      <c r="E2890" t="s">
        <v>39</v>
      </c>
      <c r="F2890" t="s">
        <v>98</v>
      </c>
      <c r="G2890" t="s">
        <v>41</v>
      </c>
      <c r="J2890" t="s">
        <v>131</v>
      </c>
      <c r="K2890">
        <v>4.4999999999999998E-2</v>
      </c>
      <c r="L2890" t="s">
        <v>1228</v>
      </c>
      <c r="M2890" t="s">
        <v>119</v>
      </c>
      <c r="N2890" t="s">
        <v>100</v>
      </c>
      <c r="O2890" t="s">
        <v>1229</v>
      </c>
      <c r="Q2890" t="str">
        <f>IFERROR(VLOOKUP($J$2:$J$12502,Pollutant_mapping!$A$2:$B$9,2, FALSE),"")</f>
        <v/>
      </c>
    </row>
    <row r="2891" spans="1:17" hidden="1">
      <c r="A2891" t="s">
        <v>96</v>
      </c>
      <c r="C2891" t="s">
        <v>97</v>
      </c>
      <c r="D2891" t="s">
        <v>38</v>
      </c>
      <c r="E2891" t="s">
        <v>39</v>
      </c>
      <c r="F2891" t="s">
        <v>98</v>
      </c>
      <c r="G2891" t="s">
        <v>41</v>
      </c>
      <c r="J2891" t="s">
        <v>289</v>
      </c>
      <c r="K2891">
        <v>4.4999999999999998E-2</v>
      </c>
      <c r="L2891" t="s">
        <v>1228</v>
      </c>
      <c r="M2891" t="s">
        <v>119</v>
      </c>
      <c r="N2891" t="s">
        <v>100</v>
      </c>
      <c r="O2891" t="s">
        <v>1229</v>
      </c>
      <c r="Q2891" t="str">
        <f>IFERROR(VLOOKUP($J$2:$J$12502,Pollutant_mapping!$A$2:$B$9,2, FALSE),"")</f>
        <v/>
      </c>
    </row>
    <row r="2892" spans="1:17" hidden="1">
      <c r="A2892" t="s">
        <v>96</v>
      </c>
      <c r="C2892" t="s">
        <v>97</v>
      </c>
      <c r="D2892" t="s">
        <v>38</v>
      </c>
      <c r="E2892" t="s">
        <v>39</v>
      </c>
      <c r="F2892" t="s">
        <v>98</v>
      </c>
      <c r="G2892" t="s">
        <v>41</v>
      </c>
      <c r="J2892" t="s">
        <v>54</v>
      </c>
      <c r="K2892">
        <v>4.5999999999999999E-2</v>
      </c>
      <c r="L2892" t="s">
        <v>99</v>
      </c>
      <c r="M2892" t="s">
        <v>119</v>
      </c>
      <c r="N2892" t="s">
        <v>100</v>
      </c>
      <c r="O2892" t="s">
        <v>1229</v>
      </c>
      <c r="Q2892" t="str">
        <f>IFERROR(VLOOKUP($J$2:$J$12502,Pollutant_mapping!$A$2:$B$9,2, FALSE),"")</f>
        <v>VOC</v>
      </c>
    </row>
    <row r="2893" spans="1:17" hidden="1">
      <c r="A2893" t="s">
        <v>96</v>
      </c>
      <c r="C2893" t="s">
        <v>97</v>
      </c>
      <c r="D2893" t="s">
        <v>38</v>
      </c>
      <c r="E2893" t="s">
        <v>39</v>
      </c>
      <c r="F2893" t="s">
        <v>98</v>
      </c>
      <c r="G2893" t="s">
        <v>41</v>
      </c>
      <c r="J2893" t="s">
        <v>125</v>
      </c>
      <c r="K2893">
        <v>1.4999999999999999E-2</v>
      </c>
      <c r="L2893" t="s">
        <v>1228</v>
      </c>
      <c r="M2893" t="s">
        <v>288</v>
      </c>
      <c r="N2893" t="s">
        <v>44</v>
      </c>
      <c r="O2893" t="s">
        <v>1229</v>
      </c>
      <c r="Q2893" t="str">
        <f>IFERROR(VLOOKUP($J$2:$J$12502,Pollutant_mapping!$A$2:$B$9,2, FALSE),"")</f>
        <v/>
      </c>
    </row>
    <row r="2894" spans="1:17" hidden="1">
      <c r="A2894" t="s">
        <v>1230</v>
      </c>
      <c r="C2894" t="s">
        <v>1231</v>
      </c>
      <c r="D2894" t="s">
        <v>38</v>
      </c>
      <c r="E2894" t="s">
        <v>39</v>
      </c>
      <c r="G2894" t="s">
        <v>41</v>
      </c>
      <c r="J2894" t="s">
        <v>79</v>
      </c>
      <c r="K2894">
        <v>2</v>
      </c>
      <c r="L2894" t="s">
        <v>1244</v>
      </c>
      <c r="M2894" t="s">
        <v>101</v>
      </c>
      <c r="N2894" t="s">
        <v>1245</v>
      </c>
      <c r="O2894" t="s">
        <v>1229</v>
      </c>
      <c r="Q2894" t="str">
        <f>IFERROR(VLOOKUP($J$2:$J$12502,Pollutant_mapping!$A$2:$B$9,2, FALSE),"")</f>
        <v>SOx</v>
      </c>
    </row>
    <row r="2895" spans="1:17" hidden="1">
      <c r="A2895" t="s">
        <v>96</v>
      </c>
      <c r="C2895" t="s">
        <v>97</v>
      </c>
      <c r="D2895" t="s">
        <v>38</v>
      </c>
      <c r="E2895" t="s">
        <v>39</v>
      </c>
      <c r="F2895" t="s">
        <v>98</v>
      </c>
      <c r="G2895" t="s">
        <v>41</v>
      </c>
      <c r="J2895" t="s">
        <v>47</v>
      </c>
      <c r="K2895">
        <v>0.77</v>
      </c>
      <c r="L2895" t="s">
        <v>99</v>
      </c>
      <c r="M2895" t="s">
        <v>122</v>
      </c>
      <c r="N2895" t="s">
        <v>1246</v>
      </c>
      <c r="O2895" t="s">
        <v>1229</v>
      </c>
      <c r="Q2895" t="str">
        <f>IFERROR(VLOOKUP($J$2:$J$12502,Pollutant_mapping!$A$2:$B$9,2, FALSE),"")</f>
        <v>PM10</v>
      </c>
    </row>
    <row r="2896" spans="1:17" hidden="1">
      <c r="A2896" t="s">
        <v>1230</v>
      </c>
      <c r="C2896" t="s">
        <v>1231</v>
      </c>
      <c r="D2896" t="s">
        <v>38</v>
      </c>
      <c r="E2896" t="s">
        <v>39</v>
      </c>
      <c r="G2896" t="s">
        <v>41</v>
      </c>
      <c r="J2896" t="s">
        <v>192</v>
      </c>
      <c r="K2896">
        <v>0.63</v>
      </c>
      <c r="L2896" t="s">
        <v>1247</v>
      </c>
      <c r="M2896" t="s">
        <v>1248</v>
      </c>
      <c r="N2896" t="s">
        <v>1249</v>
      </c>
      <c r="O2896" t="s">
        <v>1229</v>
      </c>
      <c r="Q2896" t="str">
        <f>IFERROR(VLOOKUP($J$2:$J$12502,Pollutant_mapping!$A$2:$B$9,2, FALSE),"")</f>
        <v/>
      </c>
    </row>
    <row r="2897" spans="1:17" hidden="1">
      <c r="A2897" t="s">
        <v>1230</v>
      </c>
      <c r="C2897" t="s">
        <v>1231</v>
      </c>
      <c r="D2897" t="s">
        <v>38</v>
      </c>
      <c r="E2897" t="s">
        <v>39</v>
      </c>
      <c r="G2897" t="s">
        <v>41</v>
      </c>
      <c r="J2897" t="s">
        <v>198</v>
      </c>
      <c r="K2897">
        <v>0.63</v>
      </c>
      <c r="L2897" t="s">
        <v>1247</v>
      </c>
      <c r="M2897" t="s">
        <v>1248</v>
      </c>
      <c r="N2897" t="s">
        <v>1249</v>
      </c>
      <c r="O2897" t="s">
        <v>1229</v>
      </c>
      <c r="Q2897" t="str">
        <f>IFERROR(VLOOKUP($J$2:$J$12502,Pollutant_mapping!$A$2:$B$9,2, FALSE),"")</f>
        <v/>
      </c>
    </row>
    <row r="2898" spans="1:17" hidden="1">
      <c r="A2898" t="s">
        <v>1230</v>
      </c>
      <c r="C2898" t="s">
        <v>1231</v>
      </c>
      <c r="D2898" t="s">
        <v>38</v>
      </c>
      <c r="E2898" t="s">
        <v>39</v>
      </c>
      <c r="G2898" t="s">
        <v>41</v>
      </c>
      <c r="J2898" t="s">
        <v>199</v>
      </c>
      <c r="K2898">
        <v>0.67</v>
      </c>
      <c r="L2898" t="s">
        <v>1247</v>
      </c>
      <c r="M2898" t="s">
        <v>1250</v>
      </c>
      <c r="N2898" t="s">
        <v>1251</v>
      </c>
      <c r="O2898" t="s">
        <v>1229</v>
      </c>
      <c r="Q2898" t="str">
        <f>IFERROR(VLOOKUP($J$2:$J$12502,Pollutant_mapping!$A$2:$B$9,2, FALSE),"")</f>
        <v/>
      </c>
    </row>
    <row r="2899" spans="1:17" hidden="1">
      <c r="A2899" t="s">
        <v>1230</v>
      </c>
      <c r="C2899" t="s">
        <v>1231</v>
      </c>
      <c r="D2899" t="s">
        <v>38</v>
      </c>
      <c r="E2899" t="s">
        <v>39</v>
      </c>
      <c r="G2899" t="s">
        <v>41</v>
      </c>
      <c r="J2899" t="s">
        <v>202</v>
      </c>
      <c r="K2899">
        <v>1.1399999999999999</v>
      </c>
      <c r="L2899" t="s">
        <v>1247</v>
      </c>
      <c r="M2899" t="s">
        <v>1252</v>
      </c>
      <c r="N2899" t="s">
        <v>1253</v>
      </c>
      <c r="O2899" t="s">
        <v>1229</v>
      </c>
      <c r="Q2899" t="str">
        <f>IFERROR(VLOOKUP($J$2:$J$12502,Pollutant_mapping!$A$2:$B$9,2, FALSE),"")</f>
        <v/>
      </c>
    </row>
    <row r="2900" spans="1:17" hidden="1">
      <c r="A2900" t="s">
        <v>1230</v>
      </c>
      <c r="C2900" t="s">
        <v>1231</v>
      </c>
      <c r="D2900" t="s">
        <v>38</v>
      </c>
      <c r="E2900" t="s">
        <v>39</v>
      </c>
      <c r="G2900" t="s">
        <v>41</v>
      </c>
      <c r="J2900" t="s">
        <v>54</v>
      </c>
      <c r="K2900">
        <v>5.0000000000000001E-3</v>
      </c>
      <c r="L2900" t="s">
        <v>1254</v>
      </c>
      <c r="M2900" t="s">
        <v>332</v>
      </c>
      <c r="N2900" t="s">
        <v>288</v>
      </c>
      <c r="O2900" t="s">
        <v>1255</v>
      </c>
      <c r="Q2900" t="str">
        <f>IFERROR(VLOOKUP($J$2:$J$12502,Pollutant_mapping!$A$2:$B$9,2, FALSE),"")</f>
        <v>VOC</v>
      </c>
    </row>
    <row r="2901" spans="1:17" hidden="1">
      <c r="A2901" t="s">
        <v>96</v>
      </c>
      <c r="C2901" t="s">
        <v>97</v>
      </c>
      <c r="D2901" t="s">
        <v>136</v>
      </c>
      <c r="E2901" t="s">
        <v>39</v>
      </c>
      <c r="F2901" t="s">
        <v>1232</v>
      </c>
      <c r="G2901" t="s">
        <v>41</v>
      </c>
      <c r="J2901" t="s">
        <v>142</v>
      </c>
      <c r="K2901">
        <v>1.9E-2</v>
      </c>
      <c r="L2901" t="s">
        <v>1256</v>
      </c>
      <c r="M2901" t="s">
        <v>1257</v>
      </c>
      <c r="N2901" t="s">
        <v>308</v>
      </c>
      <c r="O2901" t="s">
        <v>1258</v>
      </c>
      <c r="Q2901" t="str">
        <f>IFERROR(VLOOKUP($J$2:$J$12502,Pollutant_mapping!$A$2:$B$9,2, FALSE),"")</f>
        <v/>
      </c>
    </row>
    <row r="2902" spans="1:17" hidden="1">
      <c r="A2902" t="s">
        <v>1230</v>
      </c>
      <c r="C2902" t="s">
        <v>1231</v>
      </c>
      <c r="D2902" t="s">
        <v>38</v>
      </c>
      <c r="E2902" t="s">
        <v>39</v>
      </c>
      <c r="G2902" t="s">
        <v>41</v>
      </c>
      <c r="J2902" t="s">
        <v>293</v>
      </c>
      <c r="K2902">
        <v>1.56</v>
      </c>
      <c r="L2902" t="s">
        <v>207</v>
      </c>
      <c r="M2902" t="s">
        <v>50</v>
      </c>
      <c r="N2902">
        <v>2</v>
      </c>
      <c r="O2902" t="s">
        <v>1259</v>
      </c>
      <c r="Q2902" t="str">
        <f>IFERROR(VLOOKUP($J$2:$J$12502,Pollutant_mapping!$A$2:$B$9,2, FALSE),"")</f>
        <v/>
      </c>
    </row>
    <row r="2903" spans="1:17" hidden="1">
      <c r="A2903" t="s">
        <v>1230</v>
      </c>
      <c r="C2903" t="s">
        <v>1231</v>
      </c>
      <c r="D2903" t="s">
        <v>38</v>
      </c>
      <c r="E2903" t="s">
        <v>39</v>
      </c>
      <c r="G2903" t="s">
        <v>41</v>
      </c>
      <c r="J2903" t="s">
        <v>289</v>
      </c>
      <c r="K2903">
        <v>17</v>
      </c>
      <c r="L2903" t="s">
        <v>207</v>
      </c>
      <c r="M2903">
        <v>12</v>
      </c>
      <c r="N2903">
        <v>22</v>
      </c>
      <c r="O2903" t="s">
        <v>1259</v>
      </c>
      <c r="Q2903" t="str">
        <f>IFERROR(VLOOKUP($J$2:$J$12502,Pollutant_mapping!$A$2:$B$9,2, FALSE),"")</f>
        <v/>
      </c>
    </row>
    <row r="2904" spans="1:17" hidden="1">
      <c r="A2904" t="s">
        <v>1230</v>
      </c>
      <c r="C2904" t="s">
        <v>1231</v>
      </c>
      <c r="D2904" t="s">
        <v>38</v>
      </c>
      <c r="E2904" t="s">
        <v>39</v>
      </c>
      <c r="G2904" t="s">
        <v>41</v>
      </c>
      <c r="J2904" t="s">
        <v>141</v>
      </c>
      <c r="K2904">
        <v>0.35199999999999998</v>
      </c>
      <c r="L2904" t="s">
        <v>207</v>
      </c>
      <c r="M2904" t="s">
        <v>122</v>
      </c>
      <c r="N2904" t="s">
        <v>138</v>
      </c>
      <c r="O2904" t="s">
        <v>1259</v>
      </c>
      <c r="Q2904" t="str">
        <f>IFERROR(VLOOKUP($J$2:$J$12502,Pollutant_mapping!$A$2:$B$9,2, FALSE),"")</f>
        <v/>
      </c>
    </row>
    <row r="2905" spans="1:17" hidden="1">
      <c r="A2905" t="s">
        <v>1230</v>
      </c>
      <c r="C2905" t="s">
        <v>1231</v>
      </c>
      <c r="D2905" t="s">
        <v>38</v>
      </c>
      <c r="E2905" t="s">
        <v>39</v>
      </c>
      <c r="G2905" t="s">
        <v>41</v>
      </c>
      <c r="J2905" t="s">
        <v>135</v>
      </c>
      <c r="K2905">
        <v>0.372</v>
      </c>
      <c r="L2905" t="s">
        <v>207</v>
      </c>
      <c r="M2905" t="s">
        <v>100</v>
      </c>
      <c r="N2905" t="s">
        <v>140</v>
      </c>
      <c r="O2905" t="s">
        <v>1259</v>
      </c>
      <c r="Q2905" t="str">
        <f>IFERROR(VLOOKUP($J$2:$J$12502,Pollutant_mapping!$A$2:$B$9,2, FALSE),"")</f>
        <v/>
      </c>
    </row>
    <row r="2906" spans="1:17" hidden="1">
      <c r="A2906" t="s">
        <v>1230</v>
      </c>
      <c r="C2906" t="s">
        <v>1231</v>
      </c>
      <c r="D2906" t="s">
        <v>38</v>
      </c>
      <c r="E2906" t="s">
        <v>39</v>
      </c>
      <c r="G2906" t="s">
        <v>41</v>
      </c>
      <c r="J2906" t="s">
        <v>139</v>
      </c>
      <c r="K2906">
        <v>6.69</v>
      </c>
      <c r="L2906" t="s">
        <v>207</v>
      </c>
      <c r="M2906" t="s">
        <v>122</v>
      </c>
      <c r="N2906" t="s">
        <v>1260</v>
      </c>
      <c r="O2906" t="s">
        <v>1259</v>
      </c>
      <c r="Q2906" t="str">
        <f>IFERROR(VLOOKUP($J$2:$J$12502,Pollutant_mapping!$A$2:$B$9,2, FALSE),"")</f>
        <v/>
      </c>
    </row>
    <row r="2907" spans="1:17" hidden="1">
      <c r="A2907" t="s">
        <v>1230</v>
      </c>
      <c r="C2907" t="s">
        <v>1231</v>
      </c>
      <c r="D2907" t="s">
        <v>38</v>
      </c>
      <c r="E2907" t="s">
        <v>39</v>
      </c>
      <c r="G2907" t="s">
        <v>41</v>
      </c>
      <c r="J2907" t="s">
        <v>281</v>
      </c>
      <c r="K2907">
        <v>7.37</v>
      </c>
      <c r="L2907" t="s">
        <v>207</v>
      </c>
      <c r="M2907" t="s">
        <v>101</v>
      </c>
      <c r="N2907" t="s">
        <v>1260</v>
      </c>
      <c r="O2907" t="s">
        <v>1259</v>
      </c>
      <c r="Q2907" t="str">
        <f>IFERROR(VLOOKUP($J$2:$J$12502,Pollutant_mapping!$A$2:$B$9,2, FALSE),"")</f>
        <v/>
      </c>
    </row>
    <row r="2908" spans="1:17" hidden="1">
      <c r="A2908" t="s">
        <v>1230</v>
      </c>
      <c r="C2908" t="s">
        <v>1231</v>
      </c>
      <c r="D2908" t="s">
        <v>38</v>
      </c>
      <c r="E2908" t="s">
        <v>39</v>
      </c>
      <c r="G2908" t="s">
        <v>41</v>
      </c>
      <c r="J2908" t="s">
        <v>131</v>
      </c>
      <c r="K2908">
        <v>1.61</v>
      </c>
      <c r="L2908" t="s">
        <v>207</v>
      </c>
      <c r="M2908" t="s">
        <v>146</v>
      </c>
      <c r="N2908" t="s">
        <v>295</v>
      </c>
      <c r="O2908" t="s">
        <v>1259</v>
      </c>
      <c r="Q2908" t="str">
        <f>IFERROR(VLOOKUP($J$2:$J$12502,Pollutant_mapping!$A$2:$B$9,2, FALSE),"")</f>
        <v/>
      </c>
    </row>
    <row r="2909" spans="1:17" hidden="1">
      <c r="A2909" t="s">
        <v>1230</v>
      </c>
      <c r="C2909" t="s">
        <v>1231</v>
      </c>
      <c r="D2909" t="s">
        <v>38</v>
      </c>
      <c r="E2909" t="s">
        <v>39</v>
      </c>
      <c r="G2909" t="s">
        <v>41</v>
      </c>
      <c r="J2909" t="s">
        <v>134</v>
      </c>
      <c r="K2909">
        <v>2.19</v>
      </c>
      <c r="L2909" t="s">
        <v>207</v>
      </c>
      <c r="M2909" t="s">
        <v>44</v>
      </c>
      <c r="N2909" t="s">
        <v>1261</v>
      </c>
      <c r="O2909" t="s">
        <v>1259</v>
      </c>
      <c r="Q2909" t="str">
        <f>IFERROR(VLOOKUP($J$2:$J$12502,Pollutant_mapping!$A$2:$B$9,2, FALSE),"")</f>
        <v/>
      </c>
    </row>
    <row r="2910" spans="1:17" hidden="1">
      <c r="A2910" t="s">
        <v>1230</v>
      </c>
      <c r="C2910" t="s">
        <v>1231</v>
      </c>
      <c r="D2910" t="s">
        <v>38</v>
      </c>
      <c r="E2910" t="s">
        <v>39</v>
      </c>
      <c r="G2910" t="s">
        <v>41</v>
      </c>
      <c r="J2910" t="s">
        <v>125</v>
      </c>
      <c r="K2910">
        <v>3.29</v>
      </c>
      <c r="L2910" t="s">
        <v>207</v>
      </c>
      <c r="M2910" t="s">
        <v>1245</v>
      </c>
      <c r="N2910" t="s">
        <v>1262</v>
      </c>
      <c r="O2910" t="s">
        <v>1259</v>
      </c>
      <c r="Q2910" t="str">
        <f>IFERROR(VLOOKUP($J$2:$J$12502,Pollutant_mapping!$A$2:$B$9,2, FALSE),"")</f>
        <v/>
      </c>
    </row>
    <row r="2911" spans="1:17" hidden="1">
      <c r="A2911" t="s">
        <v>187</v>
      </c>
      <c r="C2911" t="s">
        <v>188</v>
      </c>
      <c r="D2911" t="s">
        <v>189</v>
      </c>
      <c r="E2911" t="s">
        <v>39</v>
      </c>
      <c r="F2911" t="s">
        <v>190</v>
      </c>
      <c r="G2911" t="s">
        <v>191</v>
      </c>
      <c r="I2911" t="s">
        <v>41</v>
      </c>
      <c r="J2911" t="s">
        <v>293</v>
      </c>
      <c r="K2911">
        <v>1.56</v>
      </c>
      <c r="L2911" t="s">
        <v>207</v>
      </c>
      <c r="M2911" t="s">
        <v>50</v>
      </c>
      <c r="N2911">
        <v>2</v>
      </c>
      <c r="O2911" t="s">
        <v>1263</v>
      </c>
      <c r="P2911" t="s">
        <v>197</v>
      </c>
      <c r="Q2911" t="str">
        <f>IFERROR(VLOOKUP($J$2:$J$12502,Pollutant_mapping!$A$2:$B$9,2, FALSE),"")</f>
        <v/>
      </c>
    </row>
    <row r="2912" spans="1:17" hidden="1">
      <c r="A2912" t="s">
        <v>187</v>
      </c>
      <c r="C2912" t="s">
        <v>188</v>
      </c>
      <c r="D2912" t="s">
        <v>189</v>
      </c>
      <c r="E2912" t="s">
        <v>39</v>
      </c>
      <c r="F2912" t="s">
        <v>190</v>
      </c>
      <c r="G2912" t="s">
        <v>191</v>
      </c>
      <c r="I2912" t="s">
        <v>41</v>
      </c>
      <c r="J2912" t="s">
        <v>289</v>
      </c>
      <c r="K2912">
        <v>17</v>
      </c>
      <c r="L2912" t="s">
        <v>207</v>
      </c>
      <c r="M2912">
        <v>12</v>
      </c>
      <c r="N2912">
        <v>22</v>
      </c>
      <c r="O2912" t="s">
        <v>1263</v>
      </c>
      <c r="P2912" t="s">
        <v>197</v>
      </c>
      <c r="Q2912" t="str">
        <f>IFERROR(VLOOKUP($J$2:$J$12502,Pollutant_mapping!$A$2:$B$9,2, FALSE),"")</f>
        <v/>
      </c>
    </row>
    <row r="2913" spans="1:17" hidden="1">
      <c r="A2913" t="s">
        <v>187</v>
      </c>
      <c r="C2913" t="s">
        <v>188</v>
      </c>
      <c r="D2913" t="s">
        <v>189</v>
      </c>
      <c r="E2913" t="s">
        <v>39</v>
      </c>
      <c r="F2913" t="s">
        <v>190</v>
      </c>
      <c r="G2913" t="s">
        <v>191</v>
      </c>
      <c r="I2913" t="s">
        <v>41</v>
      </c>
      <c r="J2913" t="s">
        <v>141</v>
      </c>
      <c r="K2913">
        <v>0.35199999999999998</v>
      </c>
      <c r="L2913" t="s">
        <v>207</v>
      </c>
      <c r="M2913" t="s">
        <v>122</v>
      </c>
      <c r="N2913" t="s">
        <v>138</v>
      </c>
      <c r="O2913" t="s">
        <v>1263</v>
      </c>
      <c r="P2913" t="s">
        <v>197</v>
      </c>
      <c r="Q2913" t="str">
        <f>IFERROR(VLOOKUP($J$2:$J$12502,Pollutant_mapping!$A$2:$B$9,2, FALSE),"")</f>
        <v/>
      </c>
    </row>
    <row r="2914" spans="1:17" hidden="1">
      <c r="A2914" t="s">
        <v>187</v>
      </c>
      <c r="C2914" t="s">
        <v>188</v>
      </c>
      <c r="D2914" t="s">
        <v>189</v>
      </c>
      <c r="E2914" t="s">
        <v>39</v>
      </c>
      <c r="F2914" t="s">
        <v>190</v>
      </c>
      <c r="G2914" t="s">
        <v>191</v>
      </c>
      <c r="I2914" t="s">
        <v>41</v>
      </c>
      <c r="J2914" t="s">
        <v>135</v>
      </c>
      <c r="K2914">
        <v>0.372</v>
      </c>
      <c r="L2914" t="s">
        <v>207</v>
      </c>
      <c r="M2914" t="s">
        <v>100</v>
      </c>
      <c r="N2914" t="s">
        <v>140</v>
      </c>
      <c r="O2914" t="s">
        <v>1263</v>
      </c>
      <c r="P2914" t="s">
        <v>197</v>
      </c>
      <c r="Q2914" t="str">
        <f>IFERROR(VLOOKUP($J$2:$J$12502,Pollutant_mapping!$A$2:$B$9,2, FALSE),"")</f>
        <v/>
      </c>
    </row>
    <row r="2915" spans="1:17" hidden="1">
      <c r="A2915" t="s">
        <v>187</v>
      </c>
      <c r="C2915" t="s">
        <v>188</v>
      </c>
      <c r="D2915" t="s">
        <v>189</v>
      </c>
      <c r="E2915" t="s">
        <v>39</v>
      </c>
      <c r="F2915" t="s">
        <v>190</v>
      </c>
      <c r="G2915" t="s">
        <v>191</v>
      </c>
      <c r="I2915" t="s">
        <v>41</v>
      </c>
      <c r="J2915" t="s">
        <v>139</v>
      </c>
      <c r="K2915">
        <v>6.69</v>
      </c>
      <c r="L2915" t="s">
        <v>207</v>
      </c>
      <c r="M2915" t="s">
        <v>122</v>
      </c>
      <c r="N2915" t="s">
        <v>1260</v>
      </c>
      <c r="O2915" t="s">
        <v>1263</v>
      </c>
      <c r="P2915" t="s">
        <v>197</v>
      </c>
      <c r="Q2915" t="str">
        <f>IFERROR(VLOOKUP($J$2:$J$12502,Pollutant_mapping!$A$2:$B$9,2, FALSE),"")</f>
        <v/>
      </c>
    </row>
    <row r="2916" spans="1:17" hidden="1">
      <c r="A2916" t="s">
        <v>187</v>
      </c>
      <c r="C2916" t="s">
        <v>188</v>
      </c>
      <c r="D2916" t="s">
        <v>189</v>
      </c>
      <c r="E2916" t="s">
        <v>39</v>
      </c>
      <c r="F2916" t="s">
        <v>190</v>
      </c>
      <c r="G2916" t="s">
        <v>191</v>
      </c>
      <c r="I2916" t="s">
        <v>41</v>
      </c>
      <c r="J2916" t="s">
        <v>281</v>
      </c>
      <c r="K2916">
        <v>7.37</v>
      </c>
      <c r="L2916" t="s">
        <v>207</v>
      </c>
      <c r="M2916" t="s">
        <v>101</v>
      </c>
      <c r="N2916" t="s">
        <v>1260</v>
      </c>
      <c r="O2916" t="s">
        <v>1263</v>
      </c>
      <c r="P2916" t="s">
        <v>197</v>
      </c>
      <c r="Q2916" t="str">
        <f>IFERROR(VLOOKUP($J$2:$J$12502,Pollutant_mapping!$A$2:$B$9,2, FALSE),"")</f>
        <v/>
      </c>
    </row>
    <row r="2917" spans="1:17" hidden="1">
      <c r="A2917" t="s">
        <v>187</v>
      </c>
      <c r="C2917" t="s">
        <v>188</v>
      </c>
      <c r="D2917" t="s">
        <v>189</v>
      </c>
      <c r="E2917" t="s">
        <v>39</v>
      </c>
      <c r="F2917" t="s">
        <v>190</v>
      </c>
      <c r="G2917" t="s">
        <v>191</v>
      </c>
      <c r="I2917" t="s">
        <v>41</v>
      </c>
      <c r="J2917" t="s">
        <v>131</v>
      </c>
      <c r="K2917">
        <v>1.61</v>
      </c>
      <c r="L2917" t="s">
        <v>207</v>
      </c>
      <c r="M2917" t="s">
        <v>146</v>
      </c>
      <c r="N2917" t="s">
        <v>295</v>
      </c>
      <c r="O2917" t="s">
        <v>1263</v>
      </c>
      <c r="P2917" t="s">
        <v>197</v>
      </c>
      <c r="Q2917" t="str">
        <f>IFERROR(VLOOKUP($J$2:$J$12502,Pollutant_mapping!$A$2:$B$9,2, FALSE),"")</f>
        <v/>
      </c>
    </row>
    <row r="2918" spans="1:17" hidden="1">
      <c r="A2918" t="s">
        <v>187</v>
      </c>
      <c r="C2918" t="s">
        <v>188</v>
      </c>
      <c r="D2918" t="s">
        <v>189</v>
      </c>
      <c r="E2918" t="s">
        <v>39</v>
      </c>
      <c r="F2918" t="s">
        <v>190</v>
      </c>
      <c r="G2918" t="s">
        <v>191</v>
      </c>
      <c r="I2918" t="s">
        <v>41</v>
      </c>
      <c r="J2918" t="s">
        <v>134</v>
      </c>
      <c r="K2918">
        <v>2.19</v>
      </c>
      <c r="L2918" t="s">
        <v>207</v>
      </c>
      <c r="M2918" t="s">
        <v>44</v>
      </c>
      <c r="N2918" t="s">
        <v>1261</v>
      </c>
      <c r="O2918" t="s">
        <v>1263</v>
      </c>
      <c r="P2918" t="s">
        <v>197</v>
      </c>
      <c r="Q2918" t="str">
        <f>IFERROR(VLOOKUP($J$2:$J$12502,Pollutant_mapping!$A$2:$B$9,2, FALSE),"")</f>
        <v/>
      </c>
    </row>
    <row r="2919" spans="1:17" hidden="1">
      <c r="A2919" t="s">
        <v>187</v>
      </c>
      <c r="C2919" t="s">
        <v>188</v>
      </c>
      <c r="D2919" t="s">
        <v>189</v>
      </c>
      <c r="E2919" t="s">
        <v>39</v>
      </c>
      <c r="F2919" t="s">
        <v>190</v>
      </c>
      <c r="G2919" t="s">
        <v>191</v>
      </c>
      <c r="I2919" t="s">
        <v>41</v>
      </c>
      <c r="J2919" t="s">
        <v>125</v>
      </c>
      <c r="K2919">
        <v>3.29</v>
      </c>
      <c r="L2919" t="s">
        <v>207</v>
      </c>
      <c r="M2919" t="s">
        <v>1245</v>
      </c>
      <c r="N2919" t="s">
        <v>1262</v>
      </c>
      <c r="O2919" t="s">
        <v>1263</v>
      </c>
      <c r="P2919" t="s">
        <v>197</v>
      </c>
      <c r="Q2919" t="str">
        <f>IFERROR(VLOOKUP($J$2:$J$12502,Pollutant_mapping!$A$2:$B$9,2, FALSE),"")</f>
        <v/>
      </c>
    </row>
    <row r="2920" spans="1:17" hidden="1">
      <c r="A2920" t="s">
        <v>343</v>
      </c>
      <c r="C2920" t="s">
        <v>344</v>
      </c>
      <c r="D2920" t="s">
        <v>114</v>
      </c>
      <c r="E2920" t="s">
        <v>120</v>
      </c>
      <c r="F2920" t="s">
        <v>41</v>
      </c>
      <c r="G2920" t="s">
        <v>345</v>
      </c>
      <c r="I2920" t="s">
        <v>41</v>
      </c>
      <c r="J2920" t="s">
        <v>1264</v>
      </c>
      <c r="K2920">
        <v>3.7999999999999999E-2</v>
      </c>
      <c r="L2920" t="s">
        <v>1265</v>
      </c>
      <c r="O2920" t="s">
        <v>1266</v>
      </c>
      <c r="P2920" t="s">
        <v>64</v>
      </c>
      <c r="Q2920" t="str">
        <f>IFERROR(VLOOKUP($J$2:$J$12502,Pollutant_mapping!$A$2:$B$9,2, FALSE),"")</f>
        <v/>
      </c>
    </row>
    <row r="2921" spans="1:17" hidden="1">
      <c r="A2921" t="s">
        <v>348</v>
      </c>
      <c r="C2921" t="s">
        <v>349</v>
      </c>
      <c r="D2921" t="s">
        <v>114</v>
      </c>
      <c r="E2921" t="s">
        <v>120</v>
      </c>
      <c r="F2921" t="s">
        <v>41</v>
      </c>
      <c r="G2921" t="s">
        <v>345</v>
      </c>
      <c r="I2921" t="s">
        <v>41</v>
      </c>
      <c r="J2921" t="s">
        <v>1264</v>
      </c>
      <c r="K2921">
        <v>3.7999999999999999E-2</v>
      </c>
      <c r="L2921" t="s">
        <v>1265</v>
      </c>
      <c r="O2921" t="s">
        <v>1266</v>
      </c>
      <c r="P2921" t="s">
        <v>64</v>
      </c>
      <c r="Q2921" t="str">
        <f>IFERROR(VLOOKUP($J$2:$J$12502,Pollutant_mapping!$A$2:$B$9,2, FALSE),"")</f>
        <v/>
      </c>
    </row>
    <row r="2922" spans="1:17" hidden="1">
      <c r="A2922" t="s">
        <v>350</v>
      </c>
      <c r="C2922" t="s">
        <v>351</v>
      </c>
      <c r="D2922" t="s">
        <v>114</v>
      </c>
      <c r="E2922" t="s">
        <v>120</v>
      </c>
      <c r="F2922" t="s">
        <v>41</v>
      </c>
      <c r="G2922" t="s">
        <v>345</v>
      </c>
      <c r="I2922" t="s">
        <v>41</v>
      </c>
      <c r="J2922" t="s">
        <v>1264</v>
      </c>
      <c r="K2922">
        <v>3.7999999999999999E-2</v>
      </c>
      <c r="L2922" t="s">
        <v>1265</v>
      </c>
      <c r="O2922" t="s">
        <v>1266</v>
      </c>
      <c r="P2922" t="s">
        <v>64</v>
      </c>
      <c r="Q2922" t="str">
        <f>IFERROR(VLOOKUP($J$2:$J$12502,Pollutant_mapping!$A$2:$B$9,2, FALSE),"")</f>
        <v/>
      </c>
    </row>
    <row r="2923" spans="1:17" hidden="1">
      <c r="A2923" t="s">
        <v>352</v>
      </c>
      <c r="C2923" t="s">
        <v>353</v>
      </c>
      <c r="D2923" t="s">
        <v>114</v>
      </c>
      <c r="E2923" t="s">
        <v>120</v>
      </c>
      <c r="F2923" t="s">
        <v>41</v>
      </c>
      <c r="G2923" t="s">
        <v>345</v>
      </c>
      <c r="I2923" t="s">
        <v>41</v>
      </c>
      <c r="J2923" t="s">
        <v>1264</v>
      </c>
      <c r="K2923">
        <v>3.7999999999999999E-2</v>
      </c>
      <c r="L2923" t="s">
        <v>1265</v>
      </c>
      <c r="O2923" t="s">
        <v>1266</v>
      </c>
      <c r="P2923" t="s">
        <v>64</v>
      </c>
      <c r="Q2923" t="str">
        <f>IFERROR(VLOOKUP($J$2:$J$12502,Pollutant_mapping!$A$2:$B$9,2, FALSE),"")</f>
        <v/>
      </c>
    </row>
    <row r="2924" spans="1:17" hidden="1">
      <c r="A2924" t="s">
        <v>343</v>
      </c>
      <c r="C2924" t="s">
        <v>344</v>
      </c>
      <c r="D2924" t="s">
        <v>114</v>
      </c>
      <c r="E2924" t="s">
        <v>120</v>
      </c>
      <c r="F2924" t="s">
        <v>41</v>
      </c>
      <c r="G2924" t="s">
        <v>345</v>
      </c>
      <c r="I2924" t="s">
        <v>41</v>
      </c>
      <c r="J2924" t="s">
        <v>366</v>
      </c>
      <c r="K2924">
        <v>0.08</v>
      </c>
      <c r="L2924" t="s">
        <v>1265</v>
      </c>
      <c r="O2924" t="s">
        <v>1266</v>
      </c>
      <c r="P2924" t="s">
        <v>64</v>
      </c>
      <c r="Q2924" t="str">
        <f>IFERROR(VLOOKUP($J$2:$J$12502,Pollutant_mapping!$A$2:$B$9,2, FALSE),"")</f>
        <v/>
      </c>
    </row>
    <row r="2925" spans="1:17" hidden="1">
      <c r="A2925" t="s">
        <v>348</v>
      </c>
      <c r="C2925" t="s">
        <v>349</v>
      </c>
      <c r="D2925" t="s">
        <v>114</v>
      </c>
      <c r="E2925" t="s">
        <v>120</v>
      </c>
      <c r="F2925" t="s">
        <v>41</v>
      </c>
      <c r="G2925" t="s">
        <v>345</v>
      </c>
      <c r="I2925" t="s">
        <v>41</v>
      </c>
      <c r="J2925" t="s">
        <v>366</v>
      </c>
      <c r="K2925">
        <v>0.08</v>
      </c>
      <c r="L2925" t="s">
        <v>1265</v>
      </c>
      <c r="O2925" t="s">
        <v>1266</v>
      </c>
      <c r="P2925" t="s">
        <v>64</v>
      </c>
      <c r="Q2925" t="str">
        <f>IFERROR(VLOOKUP($J$2:$J$12502,Pollutant_mapping!$A$2:$B$9,2, FALSE),"")</f>
        <v/>
      </c>
    </row>
    <row r="2926" spans="1:17" hidden="1">
      <c r="A2926" t="s">
        <v>350</v>
      </c>
      <c r="C2926" t="s">
        <v>351</v>
      </c>
      <c r="D2926" t="s">
        <v>114</v>
      </c>
      <c r="E2926" t="s">
        <v>120</v>
      </c>
      <c r="F2926" t="s">
        <v>41</v>
      </c>
      <c r="G2926" t="s">
        <v>345</v>
      </c>
      <c r="I2926" t="s">
        <v>41</v>
      </c>
      <c r="J2926" t="s">
        <v>366</v>
      </c>
      <c r="K2926">
        <v>0.08</v>
      </c>
      <c r="L2926" t="s">
        <v>1265</v>
      </c>
      <c r="O2926" t="s">
        <v>1266</v>
      </c>
      <c r="P2926" t="s">
        <v>64</v>
      </c>
      <c r="Q2926" t="str">
        <f>IFERROR(VLOOKUP($J$2:$J$12502,Pollutant_mapping!$A$2:$B$9,2, FALSE),"")</f>
        <v/>
      </c>
    </row>
    <row r="2927" spans="1:17" hidden="1">
      <c r="A2927" t="s">
        <v>352</v>
      </c>
      <c r="C2927" t="s">
        <v>353</v>
      </c>
      <c r="D2927" t="s">
        <v>114</v>
      </c>
      <c r="E2927" t="s">
        <v>120</v>
      </c>
      <c r="F2927" t="s">
        <v>41</v>
      </c>
      <c r="G2927" t="s">
        <v>345</v>
      </c>
      <c r="I2927" t="s">
        <v>41</v>
      </c>
      <c r="J2927" t="s">
        <v>366</v>
      </c>
      <c r="K2927">
        <v>0.08</v>
      </c>
      <c r="L2927" t="s">
        <v>1265</v>
      </c>
      <c r="O2927" t="s">
        <v>1266</v>
      </c>
      <c r="P2927" t="s">
        <v>64</v>
      </c>
      <c r="Q2927" t="str">
        <f>IFERROR(VLOOKUP($J$2:$J$12502,Pollutant_mapping!$A$2:$B$9,2, FALSE),"")</f>
        <v/>
      </c>
    </row>
    <row r="2928" spans="1:17" hidden="1">
      <c r="A2928" t="s">
        <v>343</v>
      </c>
      <c r="C2928" t="s">
        <v>344</v>
      </c>
      <c r="D2928" t="s">
        <v>108</v>
      </c>
      <c r="E2928" t="s">
        <v>120</v>
      </c>
      <c r="F2928" t="s">
        <v>41</v>
      </c>
      <c r="G2928" t="s">
        <v>354</v>
      </c>
      <c r="I2928" t="s">
        <v>41</v>
      </c>
      <c r="J2928" t="s">
        <v>366</v>
      </c>
      <c r="K2928">
        <v>0.14000000000000001</v>
      </c>
      <c r="L2928" t="s">
        <v>1265</v>
      </c>
      <c r="O2928" t="s">
        <v>1266</v>
      </c>
      <c r="Q2928" t="str">
        <f>IFERROR(VLOOKUP($J$2:$J$12502,Pollutant_mapping!$A$2:$B$9,2, FALSE),"")</f>
        <v/>
      </c>
    </row>
    <row r="2929" spans="1:17" hidden="1">
      <c r="A2929" t="s">
        <v>348</v>
      </c>
      <c r="C2929" t="s">
        <v>349</v>
      </c>
      <c r="D2929" t="s">
        <v>108</v>
      </c>
      <c r="E2929" t="s">
        <v>120</v>
      </c>
      <c r="F2929" t="s">
        <v>41</v>
      </c>
      <c r="G2929" t="s">
        <v>354</v>
      </c>
      <c r="I2929" t="s">
        <v>41</v>
      </c>
      <c r="J2929" t="s">
        <v>366</v>
      </c>
      <c r="K2929">
        <v>0.14000000000000001</v>
      </c>
      <c r="L2929" t="s">
        <v>1265</v>
      </c>
      <c r="O2929" t="s">
        <v>1266</v>
      </c>
      <c r="Q2929" t="str">
        <f>IFERROR(VLOOKUP($J$2:$J$12502,Pollutant_mapping!$A$2:$B$9,2, FALSE),"")</f>
        <v/>
      </c>
    </row>
    <row r="2930" spans="1:17" hidden="1">
      <c r="A2930" t="s">
        <v>350</v>
      </c>
      <c r="C2930" t="s">
        <v>351</v>
      </c>
      <c r="D2930" t="s">
        <v>108</v>
      </c>
      <c r="E2930" t="s">
        <v>120</v>
      </c>
      <c r="F2930" t="s">
        <v>41</v>
      </c>
      <c r="G2930" t="s">
        <v>354</v>
      </c>
      <c r="I2930" t="s">
        <v>41</v>
      </c>
      <c r="J2930" t="s">
        <v>366</v>
      </c>
      <c r="K2930">
        <v>0.14000000000000001</v>
      </c>
      <c r="L2930" t="s">
        <v>1265</v>
      </c>
      <c r="O2930" t="s">
        <v>1266</v>
      </c>
      <c r="Q2930" t="str">
        <f>IFERROR(VLOOKUP($J$2:$J$12502,Pollutant_mapping!$A$2:$B$9,2, FALSE),"")</f>
        <v/>
      </c>
    </row>
    <row r="2931" spans="1:17" hidden="1">
      <c r="A2931" t="s">
        <v>352</v>
      </c>
      <c r="C2931" t="s">
        <v>353</v>
      </c>
      <c r="D2931" t="s">
        <v>108</v>
      </c>
      <c r="E2931" t="s">
        <v>120</v>
      </c>
      <c r="F2931" t="s">
        <v>41</v>
      </c>
      <c r="G2931" t="s">
        <v>354</v>
      </c>
      <c r="I2931" t="s">
        <v>41</v>
      </c>
      <c r="J2931" t="s">
        <v>366</v>
      </c>
      <c r="K2931">
        <v>0.14000000000000001</v>
      </c>
      <c r="L2931" t="s">
        <v>1265</v>
      </c>
      <c r="O2931" t="s">
        <v>1266</v>
      </c>
      <c r="Q2931" t="str">
        <f>IFERROR(VLOOKUP($J$2:$J$12502,Pollutant_mapping!$A$2:$B$9,2, FALSE),"")</f>
        <v/>
      </c>
    </row>
    <row r="2932" spans="1:17" hidden="1">
      <c r="A2932" t="s">
        <v>343</v>
      </c>
      <c r="C2932" t="s">
        <v>344</v>
      </c>
      <c r="D2932" t="s">
        <v>108</v>
      </c>
      <c r="E2932" t="s">
        <v>120</v>
      </c>
      <c r="F2932" t="s">
        <v>41</v>
      </c>
      <c r="G2932" t="s">
        <v>354</v>
      </c>
      <c r="I2932" t="s">
        <v>41</v>
      </c>
      <c r="J2932" t="s">
        <v>1264</v>
      </c>
      <c r="K2932">
        <v>0.56999999999999995</v>
      </c>
      <c r="L2932" t="s">
        <v>1265</v>
      </c>
      <c r="O2932" t="s">
        <v>1266</v>
      </c>
      <c r="Q2932" t="str">
        <f>IFERROR(VLOOKUP($J$2:$J$12502,Pollutant_mapping!$A$2:$B$9,2, FALSE),"")</f>
        <v/>
      </c>
    </row>
    <row r="2933" spans="1:17" hidden="1">
      <c r="A2933" t="s">
        <v>348</v>
      </c>
      <c r="C2933" t="s">
        <v>349</v>
      </c>
      <c r="D2933" t="s">
        <v>108</v>
      </c>
      <c r="E2933" t="s">
        <v>120</v>
      </c>
      <c r="F2933" t="s">
        <v>41</v>
      </c>
      <c r="G2933" t="s">
        <v>354</v>
      </c>
      <c r="I2933" t="s">
        <v>41</v>
      </c>
      <c r="J2933" t="s">
        <v>1264</v>
      </c>
      <c r="K2933">
        <v>0.56999999999999995</v>
      </c>
      <c r="L2933" t="s">
        <v>1265</v>
      </c>
      <c r="O2933" t="s">
        <v>1266</v>
      </c>
      <c r="Q2933" t="str">
        <f>IFERROR(VLOOKUP($J$2:$J$12502,Pollutant_mapping!$A$2:$B$9,2, FALSE),"")</f>
        <v/>
      </c>
    </row>
    <row r="2934" spans="1:17" hidden="1">
      <c r="A2934" t="s">
        <v>350</v>
      </c>
      <c r="C2934" t="s">
        <v>351</v>
      </c>
      <c r="D2934" t="s">
        <v>108</v>
      </c>
      <c r="E2934" t="s">
        <v>120</v>
      </c>
      <c r="F2934" t="s">
        <v>41</v>
      </c>
      <c r="G2934" t="s">
        <v>354</v>
      </c>
      <c r="I2934" t="s">
        <v>41</v>
      </c>
      <c r="J2934" t="s">
        <v>1264</v>
      </c>
      <c r="K2934">
        <v>0.56999999999999995</v>
      </c>
      <c r="L2934" t="s">
        <v>1265</v>
      </c>
      <c r="O2934" t="s">
        <v>1266</v>
      </c>
      <c r="Q2934" t="str">
        <f>IFERROR(VLOOKUP($J$2:$J$12502,Pollutant_mapping!$A$2:$B$9,2, FALSE),"")</f>
        <v/>
      </c>
    </row>
    <row r="2935" spans="1:17" hidden="1">
      <c r="A2935" t="s">
        <v>352</v>
      </c>
      <c r="C2935" t="s">
        <v>353</v>
      </c>
      <c r="D2935" t="s">
        <v>108</v>
      </c>
      <c r="E2935" t="s">
        <v>120</v>
      </c>
      <c r="F2935" t="s">
        <v>41</v>
      </c>
      <c r="G2935" t="s">
        <v>354</v>
      </c>
      <c r="I2935" t="s">
        <v>41</v>
      </c>
      <c r="J2935" t="s">
        <v>1264</v>
      </c>
      <c r="K2935">
        <v>0.56999999999999995</v>
      </c>
      <c r="L2935" t="s">
        <v>1265</v>
      </c>
      <c r="O2935" t="s">
        <v>1266</v>
      </c>
      <c r="Q2935" t="str">
        <f>IFERROR(VLOOKUP($J$2:$J$12502,Pollutant_mapping!$A$2:$B$9,2, FALSE),"")</f>
        <v/>
      </c>
    </row>
    <row r="2936" spans="1:17" hidden="1">
      <c r="A2936" t="s">
        <v>343</v>
      </c>
      <c r="C2936" t="s">
        <v>344</v>
      </c>
      <c r="D2936" t="s">
        <v>114</v>
      </c>
      <c r="E2936" t="s">
        <v>120</v>
      </c>
      <c r="F2936" t="s">
        <v>41</v>
      </c>
      <c r="G2936" t="s">
        <v>345</v>
      </c>
      <c r="I2936" t="s">
        <v>41</v>
      </c>
      <c r="J2936" t="s">
        <v>142</v>
      </c>
      <c r="K2936">
        <v>0.13</v>
      </c>
      <c r="L2936" t="s">
        <v>1267</v>
      </c>
      <c r="O2936" t="s">
        <v>1266</v>
      </c>
      <c r="P2936" t="s">
        <v>64</v>
      </c>
      <c r="Q2936" t="str">
        <f>IFERROR(VLOOKUP($J$2:$J$12502,Pollutant_mapping!$A$2:$B$9,2, FALSE),"")</f>
        <v/>
      </c>
    </row>
    <row r="2937" spans="1:17" hidden="1">
      <c r="A2937" t="s">
        <v>348</v>
      </c>
      <c r="C2937" t="s">
        <v>349</v>
      </c>
      <c r="D2937" t="s">
        <v>114</v>
      </c>
      <c r="E2937" t="s">
        <v>120</v>
      </c>
      <c r="F2937" t="s">
        <v>41</v>
      </c>
      <c r="G2937" t="s">
        <v>345</v>
      </c>
      <c r="I2937" t="s">
        <v>41</v>
      </c>
      <c r="J2937" t="s">
        <v>142</v>
      </c>
      <c r="K2937">
        <v>0.13</v>
      </c>
      <c r="L2937" t="s">
        <v>1267</v>
      </c>
      <c r="O2937" t="s">
        <v>1266</v>
      </c>
      <c r="P2937" t="s">
        <v>64</v>
      </c>
      <c r="Q2937" t="str">
        <f>IFERROR(VLOOKUP($J$2:$J$12502,Pollutant_mapping!$A$2:$B$9,2, FALSE),"")</f>
        <v/>
      </c>
    </row>
    <row r="2938" spans="1:17" hidden="1">
      <c r="A2938" t="s">
        <v>350</v>
      </c>
      <c r="C2938" t="s">
        <v>351</v>
      </c>
      <c r="D2938" t="s">
        <v>114</v>
      </c>
      <c r="E2938" t="s">
        <v>120</v>
      </c>
      <c r="F2938" t="s">
        <v>41</v>
      </c>
      <c r="G2938" t="s">
        <v>345</v>
      </c>
      <c r="I2938" t="s">
        <v>41</v>
      </c>
      <c r="J2938" t="s">
        <v>142</v>
      </c>
      <c r="K2938">
        <v>0.13</v>
      </c>
      <c r="L2938" t="s">
        <v>1267</v>
      </c>
      <c r="O2938" t="s">
        <v>1266</v>
      </c>
      <c r="P2938" t="s">
        <v>64</v>
      </c>
      <c r="Q2938" t="str">
        <f>IFERROR(VLOOKUP($J$2:$J$12502,Pollutant_mapping!$A$2:$B$9,2, FALSE),"")</f>
        <v/>
      </c>
    </row>
    <row r="2939" spans="1:17" hidden="1">
      <c r="A2939" t="s">
        <v>352</v>
      </c>
      <c r="C2939" t="s">
        <v>353</v>
      </c>
      <c r="D2939" t="s">
        <v>114</v>
      </c>
      <c r="E2939" t="s">
        <v>120</v>
      </c>
      <c r="F2939" t="s">
        <v>41</v>
      </c>
      <c r="G2939" t="s">
        <v>345</v>
      </c>
      <c r="I2939" t="s">
        <v>41</v>
      </c>
      <c r="J2939" t="s">
        <v>142</v>
      </c>
      <c r="K2939">
        <v>0.13</v>
      </c>
      <c r="L2939" t="s">
        <v>1267</v>
      </c>
      <c r="O2939" t="s">
        <v>1266</v>
      </c>
      <c r="P2939" t="s">
        <v>64</v>
      </c>
      <c r="Q2939" t="str">
        <f>IFERROR(VLOOKUP($J$2:$J$12502,Pollutant_mapping!$A$2:$B$9,2, FALSE),"")</f>
        <v/>
      </c>
    </row>
    <row r="2940" spans="1:17" hidden="1">
      <c r="A2940" t="s">
        <v>343</v>
      </c>
      <c r="C2940" t="s">
        <v>344</v>
      </c>
      <c r="D2940" t="s">
        <v>108</v>
      </c>
      <c r="E2940" t="s">
        <v>120</v>
      </c>
      <c r="F2940" t="s">
        <v>41</v>
      </c>
      <c r="G2940" t="s">
        <v>354</v>
      </c>
      <c r="I2940" t="s">
        <v>41</v>
      </c>
      <c r="J2940" t="s">
        <v>142</v>
      </c>
      <c r="K2940">
        <v>0.47</v>
      </c>
      <c r="L2940" t="s">
        <v>1268</v>
      </c>
      <c r="O2940" t="s">
        <v>1266</v>
      </c>
      <c r="Q2940" t="str">
        <f>IFERROR(VLOOKUP($J$2:$J$12502,Pollutant_mapping!$A$2:$B$9,2, FALSE),"")</f>
        <v/>
      </c>
    </row>
    <row r="2941" spans="1:17" hidden="1">
      <c r="A2941" t="s">
        <v>348</v>
      </c>
      <c r="C2941" t="s">
        <v>349</v>
      </c>
      <c r="D2941" t="s">
        <v>108</v>
      </c>
      <c r="E2941" t="s">
        <v>120</v>
      </c>
      <c r="F2941" t="s">
        <v>41</v>
      </c>
      <c r="G2941" t="s">
        <v>354</v>
      </c>
      <c r="I2941" t="s">
        <v>41</v>
      </c>
      <c r="J2941" t="s">
        <v>142</v>
      </c>
      <c r="K2941">
        <v>0.47</v>
      </c>
      <c r="L2941" t="s">
        <v>1268</v>
      </c>
      <c r="O2941" t="s">
        <v>1266</v>
      </c>
      <c r="Q2941" t="str">
        <f>IFERROR(VLOOKUP($J$2:$J$12502,Pollutant_mapping!$A$2:$B$9,2, FALSE),"")</f>
        <v/>
      </c>
    </row>
    <row r="2942" spans="1:17" hidden="1">
      <c r="A2942" t="s">
        <v>350</v>
      </c>
      <c r="C2942" t="s">
        <v>351</v>
      </c>
      <c r="D2942" t="s">
        <v>108</v>
      </c>
      <c r="E2942" t="s">
        <v>120</v>
      </c>
      <c r="F2942" t="s">
        <v>41</v>
      </c>
      <c r="G2942" t="s">
        <v>354</v>
      </c>
      <c r="I2942" t="s">
        <v>41</v>
      </c>
      <c r="J2942" t="s">
        <v>142</v>
      </c>
      <c r="K2942">
        <v>0.47</v>
      </c>
      <c r="L2942" t="s">
        <v>1268</v>
      </c>
      <c r="O2942" t="s">
        <v>1266</v>
      </c>
      <c r="Q2942" t="str">
        <f>IFERROR(VLOOKUP($J$2:$J$12502,Pollutant_mapping!$A$2:$B$9,2, FALSE),"")</f>
        <v/>
      </c>
    </row>
    <row r="2943" spans="1:17" hidden="1">
      <c r="A2943" t="s">
        <v>352</v>
      </c>
      <c r="C2943" t="s">
        <v>353</v>
      </c>
      <c r="D2943" t="s">
        <v>108</v>
      </c>
      <c r="E2943" t="s">
        <v>120</v>
      </c>
      <c r="F2943" t="s">
        <v>41</v>
      </c>
      <c r="G2943" t="s">
        <v>354</v>
      </c>
      <c r="I2943" t="s">
        <v>41</v>
      </c>
      <c r="J2943" t="s">
        <v>142</v>
      </c>
      <c r="K2943">
        <v>0.47</v>
      </c>
      <c r="L2943" t="s">
        <v>1268</v>
      </c>
      <c r="O2943" t="s">
        <v>1266</v>
      </c>
      <c r="Q2943" t="str">
        <f>IFERROR(VLOOKUP($J$2:$J$12502,Pollutant_mapping!$A$2:$B$9,2, FALSE),"")</f>
        <v/>
      </c>
    </row>
    <row r="2944" spans="1:17" hidden="1">
      <c r="A2944" t="s">
        <v>420</v>
      </c>
      <c r="C2944" t="s">
        <v>421</v>
      </c>
      <c r="D2944" t="s">
        <v>449</v>
      </c>
      <c r="E2944" t="s">
        <v>39</v>
      </c>
      <c r="F2944" t="s">
        <v>1269</v>
      </c>
      <c r="G2944" t="s">
        <v>1270</v>
      </c>
      <c r="I2944" t="s">
        <v>41</v>
      </c>
      <c r="J2944" t="s">
        <v>298</v>
      </c>
      <c r="K2944">
        <v>135</v>
      </c>
      <c r="L2944" t="s">
        <v>1271</v>
      </c>
      <c r="M2944">
        <v>55</v>
      </c>
      <c r="N2944">
        <v>330</v>
      </c>
      <c r="O2944" t="s">
        <v>1272</v>
      </c>
      <c r="Q2944" t="str">
        <f>IFERROR(VLOOKUP($J$2:$J$12502,Pollutant_mapping!$A$2:$B$9,2, FALSE),"")</f>
        <v>CO</v>
      </c>
    </row>
    <row r="2945" spans="1:17" hidden="1">
      <c r="A2945" t="s">
        <v>420</v>
      </c>
      <c r="C2945" t="s">
        <v>421</v>
      </c>
      <c r="D2945" t="s">
        <v>449</v>
      </c>
      <c r="E2945" t="s">
        <v>39</v>
      </c>
      <c r="F2945" t="s">
        <v>1269</v>
      </c>
      <c r="G2945" t="s">
        <v>1270</v>
      </c>
      <c r="I2945" t="s">
        <v>41</v>
      </c>
      <c r="J2945" t="s">
        <v>179</v>
      </c>
      <c r="K2945">
        <v>945</v>
      </c>
      <c r="L2945" t="s">
        <v>1271</v>
      </c>
      <c r="M2945">
        <v>660</v>
      </c>
      <c r="N2945">
        <v>1350</v>
      </c>
      <c r="O2945" t="s">
        <v>1272</v>
      </c>
      <c r="Q2945" t="str">
        <f>IFERROR(VLOOKUP($J$2:$J$12502,Pollutant_mapping!$A$2:$B$9,2, FALSE),"")</f>
        <v>NOx</v>
      </c>
    </row>
    <row r="2946" spans="1:17" hidden="1">
      <c r="A2946" t="s">
        <v>420</v>
      </c>
      <c r="C2946" t="s">
        <v>421</v>
      </c>
      <c r="D2946" t="s">
        <v>449</v>
      </c>
      <c r="E2946" t="s">
        <v>39</v>
      </c>
      <c r="F2946" t="s">
        <v>1269</v>
      </c>
      <c r="G2946" t="s">
        <v>1270</v>
      </c>
      <c r="I2946" t="s">
        <v>41</v>
      </c>
      <c r="J2946" t="s">
        <v>79</v>
      </c>
      <c r="K2946">
        <v>637</v>
      </c>
      <c r="L2946" t="s">
        <v>1271</v>
      </c>
      <c r="M2946">
        <v>88</v>
      </c>
      <c r="N2946">
        <v>4610</v>
      </c>
      <c r="O2946" t="s">
        <v>1272</v>
      </c>
      <c r="Q2946" t="str">
        <f>IFERROR(VLOOKUP($J$2:$J$12502,Pollutant_mapping!$A$2:$B$9,2, FALSE),"")</f>
        <v>SOx</v>
      </c>
    </row>
    <row r="2947" spans="1:17" hidden="1">
      <c r="A2947" t="s">
        <v>1273</v>
      </c>
      <c r="C2947" t="s">
        <v>1274</v>
      </c>
      <c r="D2947" t="s">
        <v>243</v>
      </c>
      <c r="E2947" t="s">
        <v>39</v>
      </c>
      <c r="F2947" t="s">
        <v>1275</v>
      </c>
      <c r="G2947" t="s">
        <v>41</v>
      </c>
      <c r="J2947" t="s">
        <v>54</v>
      </c>
      <c r="K2947">
        <v>0.1</v>
      </c>
      <c r="L2947" t="s">
        <v>1276</v>
      </c>
      <c r="M2947" t="s">
        <v>220</v>
      </c>
      <c r="N2947" t="s">
        <v>100</v>
      </c>
      <c r="O2947" t="s">
        <v>1272</v>
      </c>
      <c r="Q2947" t="str">
        <f>IFERROR(VLOOKUP($J$2:$J$12502,Pollutant_mapping!$A$2:$B$9,2, FALSE),"")</f>
        <v>VOC</v>
      </c>
    </row>
    <row r="2948" spans="1:17" hidden="1">
      <c r="A2948" t="s">
        <v>1273</v>
      </c>
      <c r="C2948" t="s">
        <v>1274</v>
      </c>
      <c r="D2948" t="s">
        <v>313</v>
      </c>
      <c r="E2948" t="s">
        <v>39</v>
      </c>
      <c r="F2948" t="s">
        <v>1277</v>
      </c>
      <c r="G2948" t="s">
        <v>41</v>
      </c>
      <c r="J2948" t="s">
        <v>54</v>
      </c>
      <c r="K2948">
        <v>0.1</v>
      </c>
      <c r="L2948" t="s">
        <v>1278</v>
      </c>
      <c r="M2948" t="s">
        <v>315</v>
      </c>
      <c r="N2948" t="s">
        <v>1279</v>
      </c>
      <c r="O2948" t="s">
        <v>1272</v>
      </c>
      <c r="Q2948" t="str">
        <f>IFERROR(VLOOKUP($J$2:$J$12502,Pollutant_mapping!$A$2:$B$9,2, FALSE),"")</f>
        <v>VOC</v>
      </c>
    </row>
    <row r="2949" spans="1:17" hidden="1">
      <c r="A2949" t="s">
        <v>1273</v>
      </c>
      <c r="C2949" t="s">
        <v>1274</v>
      </c>
      <c r="D2949" t="s">
        <v>404</v>
      </c>
      <c r="E2949" t="s">
        <v>39</v>
      </c>
      <c r="F2949" t="s">
        <v>1277</v>
      </c>
      <c r="G2949" t="s">
        <v>41</v>
      </c>
      <c r="J2949" t="s">
        <v>54</v>
      </c>
      <c r="K2949">
        <v>0.1</v>
      </c>
      <c r="L2949" t="s">
        <v>1278</v>
      </c>
      <c r="M2949" t="s">
        <v>1280</v>
      </c>
      <c r="N2949" t="s">
        <v>1279</v>
      </c>
      <c r="O2949" t="s">
        <v>1272</v>
      </c>
      <c r="Q2949" t="str">
        <f>IFERROR(VLOOKUP($J$2:$J$12502,Pollutant_mapping!$A$2:$B$9,2, FALSE),"")</f>
        <v>VOC</v>
      </c>
    </row>
    <row r="2950" spans="1:17" hidden="1">
      <c r="A2950" t="s">
        <v>1273</v>
      </c>
      <c r="C2950" t="s">
        <v>1274</v>
      </c>
      <c r="D2950" t="s">
        <v>272</v>
      </c>
      <c r="E2950" t="s">
        <v>39</v>
      </c>
      <c r="F2950" t="s">
        <v>1275</v>
      </c>
      <c r="G2950" t="s">
        <v>41</v>
      </c>
      <c r="J2950" t="s">
        <v>54</v>
      </c>
      <c r="K2950">
        <v>0.4</v>
      </c>
      <c r="L2950" t="s">
        <v>1276</v>
      </c>
      <c r="M2950" t="s">
        <v>1281</v>
      </c>
      <c r="N2950" t="s">
        <v>1282</v>
      </c>
      <c r="O2950" t="s">
        <v>1272</v>
      </c>
      <c r="Q2950" t="str">
        <f>IFERROR(VLOOKUP($J$2:$J$12502,Pollutant_mapping!$A$2:$B$9,2, FALSE),"")</f>
        <v>VOC</v>
      </c>
    </row>
    <row r="2951" spans="1:17" hidden="1">
      <c r="A2951" t="s">
        <v>1188</v>
      </c>
      <c r="C2951" t="s">
        <v>1189</v>
      </c>
      <c r="D2951" t="s">
        <v>370</v>
      </c>
      <c r="E2951" t="s">
        <v>39</v>
      </c>
      <c r="F2951" t="s">
        <v>1283</v>
      </c>
      <c r="G2951" t="s">
        <v>41</v>
      </c>
      <c r="I2951" t="s">
        <v>53</v>
      </c>
      <c r="J2951" t="s">
        <v>202</v>
      </c>
      <c r="K2951">
        <v>4.4999999999999998E-2</v>
      </c>
      <c r="L2951" t="s">
        <v>1284</v>
      </c>
      <c r="M2951" t="s">
        <v>1285</v>
      </c>
      <c r="N2951" t="s">
        <v>1286</v>
      </c>
      <c r="O2951" t="s">
        <v>1287</v>
      </c>
      <c r="Q2951" t="str">
        <f>IFERROR(VLOOKUP($J$2:$J$12502,Pollutant_mapping!$A$2:$B$9,2, FALSE),"")</f>
        <v/>
      </c>
    </row>
    <row r="2952" spans="1:17" hidden="1">
      <c r="A2952" t="s">
        <v>1188</v>
      </c>
      <c r="C2952" t="s">
        <v>1189</v>
      </c>
      <c r="D2952" t="s">
        <v>370</v>
      </c>
      <c r="E2952" t="s">
        <v>39</v>
      </c>
      <c r="F2952" t="s">
        <v>1283</v>
      </c>
      <c r="G2952" t="s">
        <v>41</v>
      </c>
      <c r="I2952" t="s">
        <v>53</v>
      </c>
      <c r="J2952" t="s">
        <v>192</v>
      </c>
      <c r="K2952">
        <v>4.4999999999999998E-2</v>
      </c>
      <c r="L2952" t="s">
        <v>1284</v>
      </c>
      <c r="M2952" t="s">
        <v>1285</v>
      </c>
      <c r="N2952" t="s">
        <v>1286</v>
      </c>
      <c r="O2952" t="s">
        <v>1287</v>
      </c>
      <c r="Q2952" t="str">
        <f>IFERROR(VLOOKUP($J$2:$J$12502,Pollutant_mapping!$A$2:$B$9,2, FALSE),"")</f>
        <v/>
      </c>
    </row>
    <row r="2953" spans="1:17" hidden="1">
      <c r="A2953" t="s">
        <v>1188</v>
      </c>
      <c r="C2953" t="s">
        <v>1189</v>
      </c>
      <c r="D2953" t="s">
        <v>370</v>
      </c>
      <c r="E2953" t="s">
        <v>39</v>
      </c>
      <c r="F2953" t="s">
        <v>1283</v>
      </c>
      <c r="G2953" t="s">
        <v>41</v>
      </c>
      <c r="I2953" t="s">
        <v>53</v>
      </c>
      <c r="J2953" t="s">
        <v>198</v>
      </c>
      <c r="K2953">
        <v>4.4999999999999998E-2</v>
      </c>
      <c r="L2953" t="s">
        <v>1284</v>
      </c>
      <c r="M2953" t="s">
        <v>1285</v>
      </c>
      <c r="N2953" t="s">
        <v>1286</v>
      </c>
      <c r="O2953" t="s">
        <v>1287</v>
      </c>
      <c r="Q2953" t="str">
        <f>IFERROR(VLOOKUP($J$2:$J$12502,Pollutant_mapping!$A$2:$B$9,2, FALSE),"")</f>
        <v/>
      </c>
    </row>
    <row r="2954" spans="1:17" hidden="1">
      <c r="A2954" t="s">
        <v>1188</v>
      </c>
      <c r="C2954" t="s">
        <v>1189</v>
      </c>
      <c r="D2954" t="s">
        <v>370</v>
      </c>
      <c r="E2954" t="s">
        <v>39</v>
      </c>
      <c r="F2954" t="s">
        <v>1283</v>
      </c>
      <c r="G2954" t="s">
        <v>41</v>
      </c>
      <c r="I2954" t="s">
        <v>53</v>
      </c>
      <c r="J2954" t="s">
        <v>199</v>
      </c>
      <c r="K2954">
        <v>0.111</v>
      </c>
      <c r="L2954" t="s">
        <v>1284</v>
      </c>
      <c r="M2954" t="s">
        <v>211</v>
      </c>
      <c r="N2954" t="s">
        <v>323</v>
      </c>
      <c r="O2954" t="s">
        <v>1287</v>
      </c>
      <c r="Q2954" t="str">
        <f>IFERROR(VLOOKUP($J$2:$J$12502,Pollutant_mapping!$A$2:$B$9,2, FALSE),"")</f>
        <v/>
      </c>
    </row>
    <row r="2955" spans="1:17" hidden="1">
      <c r="A2955" t="s">
        <v>247</v>
      </c>
      <c r="B2955" t="s">
        <v>248</v>
      </c>
      <c r="C2955" t="s">
        <v>249</v>
      </c>
      <c r="D2955" t="s">
        <v>313</v>
      </c>
      <c r="E2955" t="s">
        <v>120</v>
      </c>
      <c r="G2955" t="s">
        <v>1288</v>
      </c>
      <c r="I2955" t="s">
        <v>41</v>
      </c>
      <c r="J2955" t="s">
        <v>54</v>
      </c>
      <c r="K2955">
        <v>10</v>
      </c>
      <c r="L2955" t="s">
        <v>62</v>
      </c>
      <c r="M2955">
        <v>3</v>
      </c>
      <c r="N2955">
        <v>18</v>
      </c>
      <c r="O2955" t="s">
        <v>1289</v>
      </c>
      <c r="Q2955" t="str">
        <f>IFERROR(VLOOKUP($J$2:$J$12502,Pollutant_mapping!$A$2:$B$9,2, FALSE),"")</f>
        <v>VOC</v>
      </c>
    </row>
    <row r="2956" spans="1:17" hidden="1">
      <c r="A2956" t="s">
        <v>247</v>
      </c>
      <c r="B2956" t="s">
        <v>248</v>
      </c>
      <c r="C2956" t="s">
        <v>249</v>
      </c>
      <c r="D2956" t="s">
        <v>313</v>
      </c>
      <c r="E2956" t="s">
        <v>120</v>
      </c>
      <c r="G2956" t="s">
        <v>1288</v>
      </c>
      <c r="I2956" t="s">
        <v>41</v>
      </c>
      <c r="J2956" t="s">
        <v>79</v>
      </c>
      <c r="K2956">
        <v>10.8</v>
      </c>
      <c r="L2956" t="s">
        <v>62</v>
      </c>
      <c r="M2956">
        <v>32</v>
      </c>
      <c r="N2956">
        <v>182</v>
      </c>
      <c r="O2956" t="s">
        <v>1289</v>
      </c>
      <c r="Q2956" t="str">
        <f>IFERROR(VLOOKUP($J$2:$J$12502,Pollutant_mapping!$A$2:$B$9,2, FALSE),"")</f>
        <v>SOx</v>
      </c>
    </row>
    <row r="2957" spans="1:17" hidden="1">
      <c r="A2957" t="s">
        <v>247</v>
      </c>
      <c r="B2957" t="s">
        <v>248</v>
      </c>
      <c r="C2957" t="s">
        <v>249</v>
      </c>
      <c r="D2957" t="s">
        <v>313</v>
      </c>
      <c r="E2957" t="s">
        <v>120</v>
      </c>
      <c r="G2957" t="s">
        <v>1288</v>
      </c>
      <c r="I2957" t="s">
        <v>41</v>
      </c>
      <c r="J2957" t="s">
        <v>298</v>
      </c>
      <c r="K2957">
        <v>156</v>
      </c>
      <c r="L2957" t="s">
        <v>62</v>
      </c>
      <c r="M2957">
        <v>97</v>
      </c>
      <c r="N2957">
        <v>255</v>
      </c>
      <c r="O2957" t="s">
        <v>1289</v>
      </c>
      <c r="Q2957" t="str">
        <f>IFERROR(VLOOKUP($J$2:$J$12502,Pollutant_mapping!$A$2:$B$9,2, FALSE),"")</f>
        <v>CO</v>
      </c>
    </row>
    <row r="2958" spans="1:17" hidden="1">
      <c r="A2958" t="s">
        <v>247</v>
      </c>
      <c r="B2958" t="s">
        <v>248</v>
      </c>
      <c r="C2958" t="s">
        <v>249</v>
      </c>
      <c r="D2958" t="s">
        <v>313</v>
      </c>
      <c r="E2958" t="s">
        <v>120</v>
      </c>
      <c r="G2958" t="s">
        <v>1288</v>
      </c>
      <c r="I2958" t="s">
        <v>41</v>
      </c>
      <c r="J2958" t="s">
        <v>179</v>
      </c>
      <c r="K2958">
        <v>198</v>
      </c>
      <c r="L2958" t="s">
        <v>62</v>
      </c>
      <c r="M2958">
        <v>28</v>
      </c>
      <c r="N2958">
        <v>582</v>
      </c>
      <c r="O2958" t="s">
        <v>1289</v>
      </c>
      <c r="Q2958" t="str">
        <f>IFERROR(VLOOKUP($J$2:$J$12502,Pollutant_mapping!$A$2:$B$9,2, FALSE),"")</f>
        <v>NOx</v>
      </c>
    </row>
    <row r="2959" spans="1:17" hidden="1">
      <c r="A2959" t="s">
        <v>247</v>
      </c>
      <c r="B2959" t="s">
        <v>248</v>
      </c>
      <c r="C2959" t="s">
        <v>249</v>
      </c>
      <c r="D2959" t="s">
        <v>313</v>
      </c>
      <c r="E2959" t="s">
        <v>120</v>
      </c>
      <c r="G2959" t="s">
        <v>1288</v>
      </c>
      <c r="I2959" t="s">
        <v>41</v>
      </c>
      <c r="J2959" t="s">
        <v>217</v>
      </c>
      <c r="K2959">
        <v>0.23</v>
      </c>
      <c r="L2959" t="s">
        <v>62</v>
      </c>
      <c r="O2959" t="s">
        <v>1289</v>
      </c>
      <c r="Q2959" t="str">
        <f>IFERROR(VLOOKUP($J$2:$J$12502,Pollutant_mapping!$A$2:$B$9,2, FALSE),"")</f>
        <v/>
      </c>
    </row>
    <row r="2960" spans="1:17" hidden="1">
      <c r="A2960" t="s">
        <v>56</v>
      </c>
      <c r="B2960" t="s">
        <v>57</v>
      </c>
      <c r="C2960" t="s">
        <v>58</v>
      </c>
      <c r="D2960" t="s">
        <v>408</v>
      </c>
      <c r="E2960" t="s">
        <v>39</v>
      </c>
      <c r="F2960" t="s">
        <v>409</v>
      </c>
      <c r="G2960" t="s">
        <v>162</v>
      </c>
      <c r="I2960" t="s">
        <v>41</v>
      </c>
      <c r="J2960" t="s">
        <v>217</v>
      </c>
      <c r="K2960">
        <v>1</v>
      </c>
      <c r="L2960" t="s">
        <v>62</v>
      </c>
      <c r="M2960" t="s">
        <v>119</v>
      </c>
      <c r="N2960">
        <v>5</v>
      </c>
      <c r="O2960" t="s">
        <v>1290</v>
      </c>
      <c r="P2960" t="s">
        <v>164</v>
      </c>
      <c r="Q2960" t="str">
        <f>IFERROR(VLOOKUP($J$2:$J$12502,Pollutant_mapping!$A$2:$B$9,2, FALSE),"")</f>
        <v/>
      </c>
    </row>
    <row r="2961" spans="1:17" hidden="1">
      <c r="A2961" t="s">
        <v>66</v>
      </c>
      <c r="C2961" t="s">
        <v>67</v>
      </c>
      <c r="D2961" t="s">
        <v>404</v>
      </c>
      <c r="E2961" t="s">
        <v>120</v>
      </c>
      <c r="F2961" t="s">
        <v>41</v>
      </c>
      <c r="G2961" t="s">
        <v>164</v>
      </c>
      <c r="I2961" t="s">
        <v>41</v>
      </c>
      <c r="J2961" t="s">
        <v>217</v>
      </c>
      <c r="K2961">
        <v>1</v>
      </c>
      <c r="L2961" t="s">
        <v>62</v>
      </c>
      <c r="M2961" t="s">
        <v>46</v>
      </c>
      <c r="N2961">
        <v>8</v>
      </c>
      <c r="O2961" t="s">
        <v>1290</v>
      </c>
      <c r="P2961" t="s">
        <v>164</v>
      </c>
      <c r="Q2961" t="str">
        <f>IFERROR(VLOOKUP($J$2:$J$12502,Pollutant_mapping!$A$2:$B$9,2, FALSE),"")</f>
        <v/>
      </c>
    </row>
    <row r="2962" spans="1:17" hidden="1">
      <c r="A2962" t="s">
        <v>72</v>
      </c>
      <c r="B2962" t="s">
        <v>57</v>
      </c>
      <c r="C2962" t="s">
        <v>73</v>
      </c>
      <c r="D2962" t="s">
        <v>404</v>
      </c>
      <c r="E2962" t="s">
        <v>120</v>
      </c>
      <c r="F2962" t="s">
        <v>41</v>
      </c>
      <c r="G2962" t="s">
        <v>164</v>
      </c>
      <c r="I2962" t="s">
        <v>41</v>
      </c>
      <c r="J2962" t="s">
        <v>217</v>
      </c>
      <c r="K2962">
        <v>1</v>
      </c>
      <c r="L2962" t="s">
        <v>62</v>
      </c>
      <c r="M2962" t="s">
        <v>46</v>
      </c>
      <c r="N2962">
        <v>8</v>
      </c>
      <c r="O2962" t="s">
        <v>1290</v>
      </c>
      <c r="P2962" t="s">
        <v>164</v>
      </c>
      <c r="Q2962" t="str">
        <f>IFERROR(VLOOKUP($J$2:$J$12502,Pollutant_mapping!$A$2:$B$9,2, FALSE),"")</f>
        <v/>
      </c>
    </row>
    <row r="2963" spans="1:17" hidden="1">
      <c r="A2963" t="s">
        <v>88</v>
      </c>
      <c r="B2963" t="s">
        <v>57</v>
      </c>
      <c r="C2963" t="s">
        <v>89</v>
      </c>
      <c r="D2963" t="s">
        <v>404</v>
      </c>
      <c r="E2963" t="s">
        <v>120</v>
      </c>
      <c r="F2963" t="s">
        <v>41</v>
      </c>
      <c r="G2963" t="s">
        <v>164</v>
      </c>
      <c r="I2963" t="s">
        <v>41</v>
      </c>
      <c r="J2963" t="s">
        <v>217</v>
      </c>
      <c r="K2963">
        <v>1</v>
      </c>
      <c r="L2963" t="s">
        <v>62</v>
      </c>
      <c r="M2963" t="s">
        <v>46</v>
      </c>
      <c r="N2963">
        <v>8</v>
      </c>
      <c r="O2963" t="s">
        <v>1290</v>
      </c>
      <c r="P2963" t="s">
        <v>164</v>
      </c>
      <c r="Q2963" t="str">
        <f>IFERROR(VLOOKUP($J$2:$J$12502,Pollutant_mapping!$A$2:$B$9,2, FALSE),"")</f>
        <v/>
      </c>
    </row>
    <row r="2964" spans="1:17" hidden="1">
      <c r="A2964" t="s">
        <v>66</v>
      </c>
      <c r="C2964" t="s">
        <v>67</v>
      </c>
      <c r="D2964" t="s">
        <v>410</v>
      </c>
      <c r="E2964" t="s">
        <v>39</v>
      </c>
      <c r="F2964" t="s">
        <v>411</v>
      </c>
      <c r="G2964" t="s">
        <v>162</v>
      </c>
      <c r="I2964" t="s">
        <v>41</v>
      </c>
      <c r="J2964" t="s">
        <v>217</v>
      </c>
      <c r="K2964">
        <v>1</v>
      </c>
      <c r="L2964" t="s">
        <v>62</v>
      </c>
      <c r="M2964" t="s">
        <v>46</v>
      </c>
      <c r="N2964">
        <v>8</v>
      </c>
      <c r="O2964" t="s">
        <v>1290</v>
      </c>
      <c r="P2964" t="s">
        <v>164</v>
      </c>
      <c r="Q2964" t="str">
        <f>IFERROR(VLOOKUP($J$2:$J$12502,Pollutant_mapping!$A$2:$B$9,2, FALSE),"")</f>
        <v/>
      </c>
    </row>
    <row r="2965" spans="1:17" hidden="1">
      <c r="A2965" t="s">
        <v>72</v>
      </c>
      <c r="B2965" t="s">
        <v>57</v>
      </c>
      <c r="C2965" t="s">
        <v>73</v>
      </c>
      <c r="D2965" t="s">
        <v>410</v>
      </c>
      <c r="E2965" t="s">
        <v>39</v>
      </c>
      <c r="F2965" t="s">
        <v>411</v>
      </c>
      <c r="G2965" t="s">
        <v>162</v>
      </c>
      <c r="I2965" t="s">
        <v>41</v>
      </c>
      <c r="J2965" t="s">
        <v>217</v>
      </c>
      <c r="K2965">
        <v>1</v>
      </c>
      <c r="L2965" t="s">
        <v>62</v>
      </c>
      <c r="M2965" t="s">
        <v>46</v>
      </c>
      <c r="N2965">
        <v>8</v>
      </c>
      <c r="O2965" t="s">
        <v>1290</v>
      </c>
      <c r="P2965" t="s">
        <v>164</v>
      </c>
      <c r="Q2965" t="str">
        <f>IFERROR(VLOOKUP($J$2:$J$12502,Pollutant_mapping!$A$2:$B$9,2, FALSE),"")</f>
        <v/>
      </c>
    </row>
    <row r="2966" spans="1:17" hidden="1">
      <c r="A2966" t="s">
        <v>88</v>
      </c>
      <c r="B2966" t="s">
        <v>57</v>
      </c>
      <c r="C2966" t="s">
        <v>89</v>
      </c>
      <c r="D2966" t="s">
        <v>410</v>
      </c>
      <c r="E2966" t="s">
        <v>39</v>
      </c>
      <c r="F2966" t="s">
        <v>411</v>
      </c>
      <c r="G2966" t="s">
        <v>162</v>
      </c>
      <c r="I2966" t="s">
        <v>41</v>
      </c>
      <c r="J2966" t="s">
        <v>217</v>
      </c>
      <c r="K2966">
        <v>1</v>
      </c>
      <c r="L2966" t="s">
        <v>62</v>
      </c>
      <c r="M2966" t="s">
        <v>46</v>
      </c>
      <c r="N2966">
        <v>8</v>
      </c>
      <c r="O2966" t="s">
        <v>1290</v>
      </c>
      <c r="P2966" t="s">
        <v>164</v>
      </c>
      <c r="Q2966" t="str">
        <f>IFERROR(VLOOKUP($J$2:$J$12502,Pollutant_mapping!$A$2:$B$9,2, FALSE),"")</f>
        <v/>
      </c>
    </row>
    <row r="2967" spans="1:17" hidden="1">
      <c r="A2967" t="s">
        <v>66</v>
      </c>
      <c r="C2967" t="s">
        <v>67</v>
      </c>
      <c r="D2967" t="s">
        <v>412</v>
      </c>
      <c r="E2967" t="s">
        <v>39</v>
      </c>
      <c r="F2967" t="s">
        <v>413</v>
      </c>
      <c r="G2967" t="s">
        <v>162</v>
      </c>
      <c r="I2967" t="s">
        <v>41</v>
      </c>
      <c r="J2967" t="s">
        <v>217</v>
      </c>
      <c r="K2967">
        <v>1</v>
      </c>
      <c r="L2967" t="s">
        <v>62</v>
      </c>
      <c r="M2967" t="s">
        <v>46</v>
      </c>
      <c r="N2967">
        <v>8</v>
      </c>
      <c r="O2967" t="s">
        <v>1290</v>
      </c>
      <c r="P2967" t="s">
        <v>164</v>
      </c>
      <c r="Q2967" t="str">
        <f>IFERROR(VLOOKUP($J$2:$J$12502,Pollutant_mapping!$A$2:$B$9,2, FALSE),"")</f>
        <v/>
      </c>
    </row>
    <row r="2968" spans="1:17" hidden="1">
      <c r="A2968" t="s">
        <v>72</v>
      </c>
      <c r="B2968" t="s">
        <v>57</v>
      </c>
      <c r="C2968" t="s">
        <v>73</v>
      </c>
      <c r="D2968" t="s">
        <v>412</v>
      </c>
      <c r="E2968" t="s">
        <v>39</v>
      </c>
      <c r="F2968" t="s">
        <v>413</v>
      </c>
      <c r="G2968" t="s">
        <v>162</v>
      </c>
      <c r="I2968" t="s">
        <v>41</v>
      </c>
      <c r="J2968" t="s">
        <v>217</v>
      </c>
      <c r="K2968">
        <v>1</v>
      </c>
      <c r="L2968" t="s">
        <v>62</v>
      </c>
      <c r="M2968" t="s">
        <v>46</v>
      </c>
      <c r="N2968">
        <v>8</v>
      </c>
      <c r="O2968" t="s">
        <v>1290</v>
      </c>
      <c r="P2968" t="s">
        <v>164</v>
      </c>
      <c r="Q2968" t="str">
        <f>IFERROR(VLOOKUP($J$2:$J$12502,Pollutant_mapping!$A$2:$B$9,2, FALSE),"")</f>
        <v/>
      </c>
    </row>
    <row r="2969" spans="1:17" hidden="1">
      <c r="A2969" t="s">
        <v>88</v>
      </c>
      <c r="B2969" t="s">
        <v>57</v>
      </c>
      <c r="C2969" t="s">
        <v>89</v>
      </c>
      <c r="D2969" t="s">
        <v>412</v>
      </c>
      <c r="E2969" t="s">
        <v>39</v>
      </c>
      <c r="F2969" t="s">
        <v>413</v>
      </c>
      <c r="G2969" t="s">
        <v>162</v>
      </c>
      <c r="I2969" t="s">
        <v>41</v>
      </c>
      <c r="J2969" t="s">
        <v>217</v>
      </c>
      <c r="K2969">
        <v>1</v>
      </c>
      <c r="L2969" t="s">
        <v>62</v>
      </c>
      <c r="M2969" t="s">
        <v>46</v>
      </c>
      <c r="N2969">
        <v>8</v>
      </c>
      <c r="O2969" t="s">
        <v>1290</v>
      </c>
      <c r="P2969" t="s">
        <v>164</v>
      </c>
      <c r="Q2969" t="str">
        <f>IFERROR(VLOOKUP($J$2:$J$12502,Pollutant_mapping!$A$2:$B$9,2, FALSE),"")</f>
        <v/>
      </c>
    </row>
    <row r="2970" spans="1:17" hidden="1">
      <c r="A2970" t="s">
        <v>56</v>
      </c>
      <c r="B2970" t="s">
        <v>57</v>
      </c>
      <c r="C2970" t="s">
        <v>58</v>
      </c>
      <c r="D2970" t="s">
        <v>406</v>
      </c>
      <c r="E2970" t="s">
        <v>39</v>
      </c>
      <c r="F2970" t="s">
        <v>407</v>
      </c>
      <c r="G2970" t="s">
        <v>162</v>
      </c>
      <c r="I2970" t="s">
        <v>41</v>
      </c>
      <c r="J2970" t="s">
        <v>217</v>
      </c>
      <c r="K2970">
        <v>4</v>
      </c>
      <c r="L2970" t="s">
        <v>62</v>
      </c>
      <c r="M2970">
        <v>1</v>
      </c>
      <c r="N2970">
        <v>10</v>
      </c>
      <c r="O2970" t="s">
        <v>1290</v>
      </c>
      <c r="P2970" t="s">
        <v>164</v>
      </c>
      <c r="Q2970" t="str">
        <f>IFERROR(VLOOKUP($J$2:$J$12502,Pollutant_mapping!$A$2:$B$9,2, FALSE),"")</f>
        <v/>
      </c>
    </row>
    <row r="2971" spans="1:17" hidden="1">
      <c r="A2971" t="s">
        <v>56</v>
      </c>
      <c r="B2971" t="s">
        <v>57</v>
      </c>
      <c r="C2971" t="s">
        <v>58</v>
      </c>
      <c r="D2971" t="s">
        <v>1291</v>
      </c>
      <c r="E2971" t="s">
        <v>39</v>
      </c>
      <c r="F2971" t="s">
        <v>1292</v>
      </c>
      <c r="G2971" t="s">
        <v>162</v>
      </c>
      <c r="I2971" t="s">
        <v>41</v>
      </c>
      <c r="J2971" t="s">
        <v>217</v>
      </c>
      <c r="K2971">
        <v>8</v>
      </c>
      <c r="L2971" t="s">
        <v>62</v>
      </c>
      <c r="M2971">
        <v>1</v>
      </c>
      <c r="N2971">
        <v>19</v>
      </c>
      <c r="O2971" t="s">
        <v>1290</v>
      </c>
      <c r="P2971" t="s">
        <v>164</v>
      </c>
      <c r="Q2971" t="str">
        <f>IFERROR(VLOOKUP($J$2:$J$12502,Pollutant_mapping!$A$2:$B$9,2, FALSE),"")</f>
        <v/>
      </c>
    </row>
    <row r="2972" spans="1:17" hidden="1">
      <c r="A2972" t="s">
        <v>56</v>
      </c>
      <c r="B2972" t="s">
        <v>57</v>
      </c>
      <c r="C2972" t="s">
        <v>58</v>
      </c>
      <c r="D2972" t="s">
        <v>183</v>
      </c>
      <c r="E2972" t="s">
        <v>120</v>
      </c>
      <c r="F2972" t="s">
        <v>41</v>
      </c>
      <c r="G2972" t="s">
        <v>164</v>
      </c>
      <c r="I2972" t="s">
        <v>41</v>
      </c>
      <c r="J2972" t="s">
        <v>217</v>
      </c>
      <c r="K2972">
        <v>8</v>
      </c>
      <c r="L2972" t="s">
        <v>62</v>
      </c>
      <c r="M2972">
        <v>2</v>
      </c>
      <c r="N2972">
        <v>19</v>
      </c>
      <c r="O2972" t="s">
        <v>1290</v>
      </c>
      <c r="P2972" t="s">
        <v>164</v>
      </c>
      <c r="Q2972" t="str">
        <f>IFERROR(VLOOKUP($J$2:$J$12502,Pollutant_mapping!$A$2:$B$9,2, FALSE),"")</f>
        <v/>
      </c>
    </row>
    <row r="2973" spans="1:17" hidden="1">
      <c r="A2973" t="s">
        <v>56</v>
      </c>
      <c r="B2973" t="s">
        <v>57</v>
      </c>
      <c r="C2973" t="s">
        <v>58</v>
      </c>
      <c r="D2973" t="s">
        <v>180</v>
      </c>
      <c r="E2973" t="s">
        <v>39</v>
      </c>
      <c r="F2973" t="s">
        <v>181</v>
      </c>
      <c r="G2973" t="s">
        <v>162</v>
      </c>
      <c r="I2973" t="s">
        <v>41</v>
      </c>
      <c r="J2973" t="s">
        <v>217</v>
      </c>
      <c r="K2973">
        <v>8</v>
      </c>
      <c r="L2973" t="s">
        <v>62</v>
      </c>
      <c r="M2973">
        <v>2</v>
      </c>
      <c r="N2973">
        <v>19</v>
      </c>
      <c r="O2973" t="s">
        <v>1290</v>
      </c>
      <c r="P2973" t="s">
        <v>164</v>
      </c>
      <c r="Q2973" t="str">
        <f>IFERROR(VLOOKUP($J$2:$J$12502,Pollutant_mapping!$A$2:$B$9,2, FALSE),"")</f>
        <v/>
      </c>
    </row>
    <row r="2974" spans="1:17" hidden="1">
      <c r="A2974" t="s">
        <v>56</v>
      </c>
      <c r="B2974" t="s">
        <v>57</v>
      </c>
      <c r="C2974" t="s">
        <v>58</v>
      </c>
      <c r="D2974" t="s">
        <v>184</v>
      </c>
      <c r="E2974" t="s">
        <v>39</v>
      </c>
      <c r="F2974" t="s">
        <v>185</v>
      </c>
      <c r="G2974" t="s">
        <v>186</v>
      </c>
      <c r="I2974" t="s">
        <v>41</v>
      </c>
      <c r="J2974" t="s">
        <v>217</v>
      </c>
      <c r="K2974">
        <v>8</v>
      </c>
      <c r="L2974" t="s">
        <v>62</v>
      </c>
      <c r="M2974">
        <v>2</v>
      </c>
      <c r="N2974">
        <v>19</v>
      </c>
      <c r="O2974" t="s">
        <v>1290</v>
      </c>
      <c r="P2974" t="s">
        <v>164</v>
      </c>
      <c r="Q2974" t="str">
        <f>IFERROR(VLOOKUP($J$2:$J$12502,Pollutant_mapping!$A$2:$B$9,2, FALSE),"")</f>
        <v/>
      </c>
    </row>
    <row r="2975" spans="1:17" hidden="1">
      <c r="A2975" t="s">
        <v>187</v>
      </c>
      <c r="C2975" t="s">
        <v>188</v>
      </c>
      <c r="D2975" t="s">
        <v>1293</v>
      </c>
      <c r="E2975" t="s">
        <v>39</v>
      </c>
      <c r="F2975" t="s">
        <v>190</v>
      </c>
      <c r="G2975" t="s">
        <v>70</v>
      </c>
      <c r="I2975" t="s">
        <v>41</v>
      </c>
      <c r="J2975" t="s">
        <v>79</v>
      </c>
      <c r="K2975">
        <v>0.24399999999999999</v>
      </c>
      <c r="L2975" t="s">
        <v>62</v>
      </c>
      <c r="M2975" t="s">
        <v>341</v>
      </c>
      <c r="N2975" t="s">
        <v>1294</v>
      </c>
      <c r="O2975" t="s">
        <v>1295</v>
      </c>
      <c r="Q2975" t="str">
        <f>IFERROR(VLOOKUP($J$2:$J$12502,Pollutant_mapping!$A$2:$B$9,2, FALSE),"")</f>
        <v>SOx</v>
      </c>
    </row>
    <row r="2976" spans="1:17" hidden="1">
      <c r="A2976" t="s">
        <v>247</v>
      </c>
      <c r="B2976" t="s">
        <v>248</v>
      </c>
      <c r="C2976" t="s">
        <v>249</v>
      </c>
      <c r="D2976" t="s">
        <v>250</v>
      </c>
      <c r="E2976" t="s">
        <v>39</v>
      </c>
      <c r="F2976" t="s">
        <v>78</v>
      </c>
      <c r="G2976" t="s">
        <v>251</v>
      </c>
      <c r="I2976" t="s">
        <v>41</v>
      </c>
      <c r="J2976" t="s">
        <v>79</v>
      </c>
      <c r="K2976">
        <v>0.24399999999999999</v>
      </c>
      <c r="L2976" t="s">
        <v>62</v>
      </c>
      <c r="M2976" t="s">
        <v>341</v>
      </c>
      <c r="N2976" t="s">
        <v>1296</v>
      </c>
      <c r="O2976" t="s">
        <v>1297</v>
      </c>
      <c r="P2976" t="s">
        <v>71</v>
      </c>
      <c r="Q2976" t="str">
        <f>IFERROR(VLOOKUP($J$2:$J$12502,Pollutant_mapping!$A$2:$B$9,2, FALSE),"")</f>
        <v>SOx</v>
      </c>
    </row>
    <row r="2977" spans="1:17" hidden="1">
      <c r="A2977" t="s">
        <v>56</v>
      </c>
      <c r="B2977" t="s">
        <v>57</v>
      </c>
      <c r="C2977" t="s">
        <v>58</v>
      </c>
      <c r="D2977" t="s">
        <v>38</v>
      </c>
      <c r="E2977" t="s">
        <v>120</v>
      </c>
      <c r="F2977" t="s">
        <v>41</v>
      </c>
      <c r="G2977" t="s">
        <v>251</v>
      </c>
      <c r="I2977" t="s">
        <v>41</v>
      </c>
      <c r="J2977" t="s">
        <v>141</v>
      </c>
      <c r="K2977">
        <v>3.3000000000000002E-2</v>
      </c>
      <c r="L2977" t="s">
        <v>207</v>
      </c>
      <c r="M2977" t="s">
        <v>1298</v>
      </c>
      <c r="N2977" t="s">
        <v>1299</v>
      </c>
      <c r="O2977" t="s">
        <v>1300</v>
      </c>
      <c r="P2977" t="s">
        <v>74</v>
      </c>
      <c r="Q2977" t="str">
        <f>IFERROR(VLOOKUP($J$2:$J$12502,Pollutant_mapping!$A$2:$B$9,2, FALSE),"")</f>
        <v/>
      </c>
    </row>
    <row r="2978" spans="1:17" hidden="1">
      <c r="A2978" t="s">
        <v>247</v>
      </c>
      <c r="B2978" t="s">
        <v>248</v>
      </c>
      <c r="C2978" t="s">
        <v>249</v>
      </c>
      <c r="D2978" t="s">
        <v>38</v>
      </c>
      <c r="E2978" t="s">
        <v>120</v>
      </c>
      <c r="F2978" t="s">
        <v>41</v>
      </c>
      <c r="G2978" t="s">
        <v>451</v>
      </c>
      <c r="H2978" t="s">
        <v>1301</v>
      </c>
      <c r="I2978" t="s">
        <v>41</v>
      </c>
      <c r="J2978" t="s">
        <v>79</v>
      </c>
      <c r="K2978">
        <v>0.24399999999999999</v>
      </c>
      <c r="L2978" t="s">
        <v>62</v>
      </c>
      <c r="M2978" t="s">
        <v>341</v>
      </c>
      <c r="N2978" t="s">
        <v>1294</v>
      </c>
      <c r="O2978" t="s">
        <v>1300</v>
      </c>
      <c r="Q2978" t="str">
        <f>IFERROR(VLOOKUP($J$2:$J$12502,Pollutant_mapping!$A$2:$B$9,2, FALSE),"")</f>
        <v>SOx</v>
      </c>
    </row>
    <row r="2979" spans="1:17" hidden="1">
      <c r="A2979" t="s">
        <v>56</v>
      </c>
      <c r="B2979" t="s">
        <v>57</v>
      </c>
      <c r="C2979" t="s">
        <v>58</v>
      </c>
      <c r="D2979" t="s">
        <v>408</v>
      </c>
      <c r="E2979" t="s">
        <v>39</v>
      </c>
      <c r="F2979" t="s">
        <v>409</v>
      </c>
      <c r="G2979" t="s">
        <v>162</v>
      </c>
      <c r="I2979" t="s">
        <v>41</v>
      </c>
      <c r="J2979" t="s">
        <v>47</v>
      </c>
      <c r="K2979">
        <v>60</v>
      </c>
      <c r="L2979" t="s">
        <v>62</v>
      </c>
      <c r="M2979">
        <v>30</v>
      </c>
      <c r="N2979">
        <v>120</v>
      </c>
      <c r="O2979" t="s">
        <v>1302</v>
      </c>
      <c r="P2979" t="s">
        <v>164</v>
      </c>
      <c r="Q2979" t="str">
        <f>IFERROR(VLOOKUP($J$2:$J$12502,Pollutant_mapping!$A$2:$B$9,2, FALSE),"")</f>
        <v>PM10</v>
      </c>
    </row>
    <row r="2980" spans="1:17" hidden="1">
      <c r="A2980" t="s">
        <v>56</v>
      </c>
      <c r="B2980" t="s">
        <v>57</v>
      </c>
      <c r="C2980" t="s">
        <v>58</v>
      </c>
      <c r="D2980" t="s">
        <v>408</v>
      </c>
      <c r="E2980" t="s">
        <v>39</v>
      </c>
      <c r="F2980" t="s">
        <v>409</v>
      </c>
      <c r="G2980" t="s">
        <v>162</v>
      </c>
      <c r="I2980" t="s">
        <v>41</v>
      </c>
      <c r="J2980" t="s">
        <v>65</v>
      </c>
      <c r="K2980">
        <v>60</v>
      </c>
      <c r="L2980" t="s">
        <v>62</v>
      </c>
      <c r="M2980">
        <v>30</v>
      </c>
      <c r="N2980">
        <v>120</v>
      </c>
      <c r="O2980" t="s">
        <v>1302</v>
      </c>
      <c r="P2980" t="s">
        <v>164</v>
      </c>
      <c r="Q2980" t="str">
        <f>IFERROR(VLOOKUP($J$2:$J$12502,Pollutant_mapping!$A$2:$B$9,2, FALSE),"")</f>
        <v>PM25</v>
      </c>
    </row>
    <row r="2981" spans="1:17" hidden="1">
      <c r="A2981" t="s">
        <v>56</v>
      </c>
      <c r="B2981" t="s">
        <v>57</v>
      </c>
      <c r="C2981" t="s">
        <v>58</v>
      </c>
      <c r="D2981" t="s">
        <v>408</v>
      </c>
      <c r="E2981" t="s">
        <v>39</v>
      </c>
      <c r="F2981" t="s">
        <v>409</v>
      </c>
      <c r="G2981" t="s">
        <v>162</v>
      </c>
      <c r="I2981" t="s">
        <v>41</v>
      </c>
      <c r="J2981" t="s">
        <v>49</v>
      </c>
      <c r="K2981">
        <v>62</v>
      </c>
      <c r="L2981" t="s">
        <v>62</v>
      </c>
      <c r="M2981">
        <v>31</v>
      </c>
      <c r="N2981">
        <v>124</v>
      </c>
      <c r="O2981" t="s">
        <v>1302</v>
      </c>
      <c r="P2981" t="s">
        <v>164</v>
      </c>
      <c r="Q2981" t="str">
        <f>IFERROR(VLOOKUP($J$2:$J$12502,Pollutant_mapping!$A$2:$B$9,2, FALSE),"")</f>
        <v/>
      </c>
    </row>
    <row r="2982" spans="1:17" hidden="1">
      <c r="A2982" t="s">
        <v>56</v>
      </c>
      <c r="B2982" t="s">
        <v>57</v>
      </c>
      <c r="C2982" t="s">
        <v>58</v>
      </c>
      <c r="D2982" t="s">
        <v>1303</v>
      </c>
      <c r="E2982" t="s">
        <v>39</v>
      </c>
      <c r="F2982" t="s">
        <v>1304</v>
      </c>
      <c r="G2982" t="s">
        <v>162</v>
      </c>
      <c r="I2982" t="s">
        <v>41</v>
      </c>
      <c r="J2982" t="s">
        <v>165</v>
      </c>
      <c r="K2982">
        <v>24</v>
      </c>
      <c r="L2982" t="s">
        <v>166</v>
      </c>
      <c r="O2982" t="s">
        <v>1305</v>
      </c>
      <c r="P2982" t="s">
        <v>164</v>
      </c>
      <c r="Q2982" t="str">
        <f>IFERROR(VLOOKUP($J$2:$J$12502,Pollutant_mapping!$A$2:$B$9,2, FALSE),"")</f>
        <v>BC</v>
      </c>
    </row>
    <row r="2983" spans="1:17" hidden="1">
      <c r="A2983" t="s">
        <v>56</v>
      </c>
      <c r="B2983" t="s">
        <v>57</v>
      </c>
      <c r="C2983" t="s">
        <v>58</v>
      </c>
      <c r="D2983" t="s">
        <v>1303</v>
      </c>
      <c r="E2983" t="s">
        <v>39</v>
      </c>
      <c r="F2983" t="s">
        <v>1304</v>
      </c>
      <c r="G2983" t="s">
        <v>162</v>
      </c>
      <c r="I2983" t="s">
        <v>41</v>
      </c>
      <c r="J2983" t="s">
        <v>65</v>
      </c>
      <c r="K2983">
        <v>240</v>
      </c>
      <c r="L2983" t="s">
        <v>62</v>
      </c>
      <c r="O2983" t="s">
        <v>1305</v>
      </c>
      <c r="P2983" t="s">
        <v>164</v>
      </c>
      <c r="Q2983" t="str">
        <f>IFERROR(VLOOKUP($J$2:$J$12502,Pollutant_mapping!$A$2:$B$9,2, FALSE),"")</f>
        <v>PM25</v>
      </c>
    </row>
    <row r="2984" spans="1:17" hidden="1">
      <c r="A2984" t="s">
        <v>56</v>
      </c>
      <c r="B2984" t="s">
        <v>57</v>
      </c>
      <c r="C2984" t="s">
        <v>58</v>
      </c>
      <c r="D2984" t="s">
        <v>1303</v>
      </c>
      <c r="E2984" t="s">
        <v>39</v>
      </c>
      <c r="F2984" t="s">
        <v>1304</v>
      </c>
      <c r="G2984" t="s">
        <v>162</v>
      </c>
      <c r="I2984" t="s">
        <v>41</v>
      </c>
      <c r="J2984" t="s">
        <v>47</v>
      </c>
      <c r="K2984">
        <v>260</v>
      </c>
      <c r="L2984" t="s">
        <v>62</v>
      </c>
      <c r="O2984" t="s">
        <v>1305</v>
      </c>
      <c r="P2984" t="s">
        <v>164</v>
      </c>
      <c r="Q2984" t="str">
        <f>IFERROR(VLOOKUP($J$2:$J$12502,Pollutant_mapping!$A$2:$B$9,2, FALSE),"")</f>
        <v>PM10</v>
      </c>
    </row>
    <row r="2985" spans="1:17" hidden="1">
      <c r="A2985" t="s">
        <v>56</v>
      </c>
      <c r="B2985" t="s">
        <v>57</v>
      </c>
      <c r="C2985" t="s">
        <v>58</v>
      </c>
      <c r="D2985" t="s">
        <v>1303</v>
      </c>
      <c r="E2985" t="s">
        <v>39</v>
      </c>
      <c r="F2985" t="s">
        <v>1304</v>
      </c>
      <c r="G2985" t="s">
        <v>162</v>
      </c>
      <c r="I2985" t="s">
        <v>41</v>
      </c>
      <c r="J2985" t="s">
        <v>49</v>
      </c>
      <c r="K2985">
        <v>270</v>
      </c>
      <c r="L2985" t="s">
        <v>62</v>
      </c>
      <c r="O2985" t="s">
        <v>1305</v>
      </c>
      <c r="P2985" t="s">
        <v>164</v>
      </c>
      <c r="Q2985" t="str">
        <f>IFERROR(VLOOKUP($J$2:$J$12502,Pollutant_mapping!$A$2:$B$9,2, FALSE),"")</f>
        <v/>
      </c>
    </row>
    <row r="2986" spans="1:17" hidden="1">
      <c r="A2986" t="s">
        <v>56</v>
      </c>
      <c r="B2986" t="s">
        <v>57</v>
      </c>
      <c r="C2986" t="s">
        <v>58</v>
      </c>
      <c r="D2986" t="s">
        <v>1306</v>
      </c>
      <c r="E2986" t="s">
        <v>39</v>
      </c>
      <c r="F2986" t="s">
        <v>1307</v>
      </c>
      <c r="G2986" t="s">
        <v>162</v>
      </c>
      <c r="I2986" t="s">
        <v>41</v>
      </c>
      <c r="J2986" t="s">
        <v>165</v>
      </c>
      <c r="K2986">
        <v>53</v>
      </c>
      <c r="L2986" t="s">
        <v>166</v>
      </c>
      <c r="O2986" t="s">
        <v>1308</v>
      </c>
      <c r="P2986" t="s">
        <v>164</v>
      </c>
      <c r="Q2986" t="str">
        <f>IFERROR(VLOOKUP($J$2:$J$12502,Pollutant_mapping!$A$2:$B$9,2, FALSE),"")</f>
        <v>BC</v>
      </c>
    </row>
    <row r="2987" spans="1:17" hidden="1">
      <c r="A2987" t="s">
        <v>56</v>
      </c>
      <c r="B2987" t="s">
        <v>57</v>
      </c>
      <c r="C2987" t="s">
        <v>58</v>
      </c>
      <c r="D2987" t="s">
        <v>1306</v>
      </c>
      <c r="E2987" t="s">
        <v>39</v>
      </c>
      <c r="F2987" t="s">
        <v>1307</v>
      </c>
      <c r="G2987" t="s">
        <v>162</v>
      </c>
      <c r="I2987" t="s">
        <v>41</v>
      </c>
      <c r="J2987" t="s">
        <v>65</v>
      </c>
      <c r="K2987">
        <v>140</v>
      </c>
      <c r="L2987" t="s">
        <v>62</v>
      </c>
      <c r="O2987" t="s">
        <v>1308</v>
      </c>
      <c r="P2987" t="s">
        <v>164</v>
      </c>
      <c r="Q2987" t="str">
        <f>IFERROR(VLOOKUP($J$2:$J$12502,Pollutant_mapping!$A$2:$B$9,2, FALSE),"")</f>
        <v>PM25</v>
      </c>
    </row>
    <row r="2988" spans="1:17" hidden="1">
      <c r="A2988" t="s">
        <v>56</v>
      </c>
      <c r="B2988" t="s">
        <v>57</v>
      </c>
      <c r="C2988" t="s">
        <v>58</v>
      </c>
      <c r="D2988" t="s">
        <v>1306</v>
      </c>
      <c r="E2988" t="s">
        <v>39</v>
      </c>
      <c r="F2988" t="s">
        <v>1307</v>
      </c>
      <c r="G2988" t="s">
        <v>162</v>
      </c>
      <c r="I2988" t="s">
        <v>41</v>
      </c>
      <c r="J2988" t="s">
        <v>47</v>
      </c>
      <c r="K2988">
        <v>160</v>
      </c>
      <c r="L2988" t="s">
        <v>62</v>
      </c>
      <c r="O2988" t="s">
        <v>1308</v>
      </c>
      <c r="P2988" t="s">
        <v>164</v>
      </c>
      <c r="Q2988" t="str">
        <f>IFERROR(VLOOKUP($J$2:$J$12502,Pollutant_mapping!$A$2:$B$9,2, FALSE),"")</f>
        <v>PM10</v>
      </c>
    </row>
    <row r="2989" spans="1:17" hidden="1">
      <c r="A2989" t="s">
        <v>56</v>
      </c>
      <c r="B2989" t="s">
        <v>57</v>
      </c>
      <c r="C2989" t="s">
        <v>58</v>
      </c>
      <c r="D2989" t="s">
        <v>1306</v>
      </c>
      <c r="E2989" t="s">
        <v>39</v>
      </c>
      <c r="F2989" t="s">
        <v>1307</v>
      </c>
      <c r="G2989" t="s">
        <v>162</v>
      </c>
      <c r="I2989" t="s">
        <v>41</v>
      </c>
      <c r="J2989" t="s">
        <v>49</v>
      </c>
      <c r="K2989">
        <v>200</v>
      </c>
      <c r="L2989" t="s">
        <v>62</v>
      </c>
      <c r="O2989" t="s">
        <v>1308</v>
      </c>
      <c r="P2989" t="s">
        <v>164</v>
      </c>
      <c r="Q2989" t="str">
        <f>IFERROR(VLOOKUP($J$2:$J$12502,Pollutant_mapping!$A$2:$B$9,2, FALSE),"")</f>
        <v/>
      </c>
    </row>
    <row r="2990" spans="1:17" hidden="1">
      <c r="A2990" t="s">
        <v>56</v>
      </c>
      <c r="B2990" t="s">
        <v>57</v>
      </c>
      <c r="C2990" t="s">
        <v>58</v>
      </c>
      <c r="D2990" t="s">
        <v>1309</v>
      </c>
      <c r="E2990" t="s">
        <v>39</v>
      </c>
      <c r="F2990" t="s">
        <v>1310</v>
      </c>
      <c r="G2990" t="s">
        <v>162</v>
      </c>
      <c r="I2990" t="s">
        <v>41</v>
      </c>
      <c r="J2990" t="s">
        <v>165</v>
      </c>
      <c r="K2990">
        <v>43</v>
      </c>
      <c r="L2990" t="s">
        <v>166</v>
      </c>
      <c r="O2990" t="s">
        <v>1311</v>
      </c>
      <c r="P2990" t="s">
        <v>164</v>
      </c>
      <c r="Q2990" t="str">
        <f>IFERROR(VLOOKUP($J$2:$J$12502,Pollutant_mapping!$A$2:$B$9,2, FALSE),"")</f>
        <v>BC</v>
      </c>
    </row>
    <row r="2991" spans="1:17" hidden="1">
      <c r="A2991" t="s">
        <v>56</v>
      </c>
      <c r="B2991" t="s">
        <v>57</v>
      </c>
      <c r="C2991" t="s">
        <v>58</v>
      </c>
      <c r="D2991" t="s">
        <v>1309</v>
      </c>
      <c r="E2991" t="s">
        <v>39</v>
      </c>
      <c r="F2991" t="s">
        <v>1310</v>
      </c>
      <c r="G2991" t="s">
        <v>162</v>
      </c>
      <c r="I2991" t="s">
        <v>41</v>
      </c>
      <c r="J2991" t="s">
        <v>65</v>
      </c>
      <c r="K2991">
        <v>140</v>
      </c>
      <c r="L2991" t="s">
        <v>62</v>
      </c>
      <c r="O2991" t="s">
        <v>1311</v>
      </c>
      <c r="P2991" t="s">
        <v>164</v>
      </c>
      <c r="Q2991" t="str">
        <f>IFERROR(VLOOKUP($J$2:$J$12502,Pollutant_mapping!$A$2:$B$9,2, FALSE),"")</f>
        <v>PM25</v>
      </c>
    </row>
    <row r="2992" spans="1:17" hidden="1">
      <c r="A2992" t="s">
        <v>56</v>
      </c>
      <c r="B2992" t="s">
        <v>57</v>
      </c>
      <c r="C2992" t="s">
        <v>58</v>
      </c>
      <c r="D2992" t="s">
        <v>1309</v>
      </c>
      <c r="E2992" t="s">
        <v>39</v>
      </c>
      <c r="F2992" t="s">
        <v>1310</v>
      </c>
      <c r="G2992" t="s">
        <v>162</v>
      </c>
      <c r="I2992" t="s">
        <v>41</v>
      </c>
      <c r="J2992" t="s">
        <v>47</v>
      </c>
      <c r="K2992">
        <v>150</v>
      </c>
      <c r="L2992" t="s">
        <v>62</v>
      </c>
      <c r="O2992" t="s">
        <v>1311</v>
      </c>
      <c r="P2992" t="s">
        <v>164</v>
      </c>
      <c r="Q2992" t="str">
        <f>IFERROR(VLOOKUP($J$2:$J$12502,Pollutant_mapping!$A$2:$B$9,2, FALSE),"")</f>
        <v>PM10</v>
      </c>
    </row>
    <row r="2993" spans="1:17" hidden="1">
      <c r="A2993" t="s">
        <v>56</v>
      </c>
      <c r="B2993" t="s">
        <v>57</v>
      </c>
      <c r="C2993" t="s">
        <v>58</v>
      </c>
      <c r="D2993" t="s">
        <v>1309</v>
      </c>
      <c r="E2993" t="s">
        <v>39</v>
      </c>
      <c r="F2993" t="s">
        <v>1310</v>
      </c>
      <c r="G2993" t="s">
        <v>162</v>
      </c>
      <c r="I2993" t="s">
        <v>41</v>
      </c>
      <c r="J2993" t="s">
        <v>49</v>
      </c>
      <c r="K2993">
        <v>170</v>
      </c>
      <c r="L2993" t="s">
        <v>62</v>
      </c>
      <c r="O2993" t="s">
        <v>1311</v>
      </c>
      <c r="P2993" t="s">
        <v>164</v>
      </c>
      <c r="Q2993" t="str">
        <f>IFERROR(VLOOKUP($J$2:$J$12502,Pollutant_mapping!$A$2:$B$9,2, FALSE),"")</f>
        <v/>
      </c>
    </row>
    <row r="2994" spans="1:17" hidden="1">
      <c r="A2994" t="s">
        <v>56</v>
      </c>
      <c r="B2994" t="s">
        <v>57</v>
      </c>
      <c r="C2994" t="s">
        <v>58</v>
      </c>
      <c r="D2994" t="s">
        <v>1312</v>
      </c>
      <c r="E2994" t="s">
        <v>39</v>
      </c>
      <c r="F2994" t="s">
        <v>1313</v>
      </c>
      <c r="G2994" t="s">
        <v>162</v>
      </c>
      <c r="I2994" t="s">
        <v>41</v>
      </c>
      <c r="J2994" t="s">
        <v>165</v>
      </c>
      <c r="K2994">
        <v>55</v>
      </c>
      <c r="L2994" t="s">
        <v>166</v>
      </c>
      <c r="O2994" t="s">
        <v>1314</v>
      </c>
      <c r="P2994" t="s">
        <v>164</v>
      </c>
      <c r="Q2994" t="str">
        <f>IFERROR(VLOOKUP($J$2:$J$12502,Pollutant_mapping!$A$2:$B$9,2, FALSE),"")</f>
        <v>BC</v>
      </c>
    </row>
    <row r="2995" spans="1:17" hidden="1">
      <c r="A2995" t="s">
        <v>56</v>
      </c>
      <c r="B2995" t="s">
        <v>57</v>
      </c>
      <c r="C2995" t="s">
        <v>58</v>
      </c>
      <c r="D2995" t="s">
        <v>1312</v>
      </c>
      <c r="E2995" t="s">
        <v>39</v>
      </c>
      <c r="F2995" t="s">
        <v>1313</v>
      </c>
      <c r="G2995" t="s">
        <v>162</v>
      </c>
      <c r="I2995" t="s">
        <v>41</v>
      </c>
      <c r="J2995" t="s">
        <v>65</v>
      </c>
      <c r="K2995">
        <v>47</v>
      </c>
      <c r="L2995" t="s">
        <v>62</v>
      </c>
      <c r="O2995" t="s">
        <v>1314</v>
      </c>
      <c r="P2995" t="s">
        <v>164</v>
      </c>
      <c r="Q2995" t="str">
        <f>IFERROR(VLOOKUP($J$2:$J$12502,Pollutant_mapping!$A$2:$B$9,2, FALSE),"")</f>
        <v>PM25</v>
      </c>
    </row>
    <row r="2996" spans="1:17" hidden="1">
      <c r="A2996" t="s">
        <v>56</v>
      </c>
      <c r="B2996" t="s">
        <v>57</v>
      </c>
      <c r="C2996" t="s">
        <v>58</v>
      </c>
      <c r="D2996" t="s">
        <v>1312</v>
      </c>
      <c r="E2996" t="s">
        <v>39</v>
      </c>
      <c r="F2996" t="s">
        <v>1313</v>
      </c>
      <c r="G2996" t="s">
        <v>162</v>
      </c>
      <c r="I2996" t="s">
        <v>41</v>
      </c>
      <c r="J2996" t="s">
        <v>47</v>
      </c>
      <c r="K2996">
        <v>49</v>
      </c>
      <c r="L2996" t="s">
        <v>62</v>
      </c>
      <c r="O2996" t="s">
        <v>1314</v>
      </c>
      <c r="P2996" t="s">
        <v>164</v>
      </c>
      <c r="Q2996" t="str">
        <f>IFERROR(VLOOKUP($J$2:$J$12502,Pollutant_mapping!$A$2:$B$9,2, FALSE),"")</f>
        <v>PM10</v>
      </c>
    </row>
    <row r="2997" spans="1:17" hidden="1">
      <c r="A2997" t="s">
        <v>56</v>
      </c>
      <c r="B2997" t="s">
        <v>57</v>
      </c>
      <c r="C2997" t="s">
        <v>58</v>
      </c>
      <c r="D2997" t="s">
        <v>1312</v>
      </c>
      <c r="E2997" t="s">
        <v>39</v>
      </c>
      <c r="F2997" t="s">
        <v>1313</v>
      </c>
      <c r="G2997" t="s">
        <v>162</v>
      </c>
      <c r="I2997" t="s">
        <v>41</v>
      </c>
      <c r="J2997" t="s">
        <v>49</v>
      </c>
      <c r="K2997">
        <v>54</v>
      </c>
      <c r="L2997" t="s">
        <v>62</v>
      </c>
      <c r="O2997" t="s">
        <v>1314</v>
      </c>
      <c r="P2997" t="s">
        <v>164</v>
      </c>
      <c r="Q2997" t="str">
        <f>IFERROR(VLOOKUP($J$2:$J$12502,Pollutant_mapping!$A$2:$B$9,2, FALSE),"")</f>
        <v/>
      </c>
    </row>
    <row r="2998" spans="1:17" hidden="1">
      <c r="A2998" t="s">
        <v>56</v>
      </c>
      <c r="B2998" t="s">
        <v>57</v>
      </c>
      <c r="C2998" t="s">
        <v>58</v>
      </c>
      <c r="D2998" t="s">
        <v>1315</v>
      </c>
      <c r="E2998" t="s">
        <v>39</v>
      </c>
      <c r="F2998" t="s">
        <v>1316</v>
      </c>
      <c r="G2998" t="s">
        <v>162</v>
      </c>
      <c r="I2998" t="s">
        <v>41</v>
      </c>
      <c r="J2998" t="s">
        <v>165</v>
      </c>
      <c r="K2998">
        <v>54</v>
      </c>
      <c r="L2998" t="s">
        <v>166</v>
      </c>
      <c r="O2998" t="s">
        <v>1317</v>
      </c>
      <c r="P2998" t="s">
        <v>164</v>
      </c>
      <c r="Q2998" t="str">
        <f>IFERROR(VLOOKUP($J$2:$J$12502,Pollutant_mapping!$A$2:$B$9,2, FALSE),"")</f>
        <v>BC</v>
      </c>
    </row>
    <row r="2999" spans="1:17" hidden="1">
      <c r="A2999" t="s">
        <v>56</v>
      </c>
      <c r="B2999" t="s">
        <v>57</v>
      </c>
      <c r="C2999" t="s">
        <v>58</v>
      </c>
      <c r="D2999" t="s">
        <v>1315</v>
      </c>
      <c r="E2999" t="s">
        <v>39</v>
      </c>
      <c r="F2999" t="s">
        <v>1316</v>
      </c>
      <c r="G2999" t="s">
        <v>162</v>
      </c>
      <c r="I2999" t="s">
        <v>41</v>
      </c>
      <c r="J2999" t="s">
        <v>65</v>
      </c>
      <c r="K2999">
        <v>140</v>
      </c>
      <c r="L2999" t="s">
        <v>62</v>
      </c>
      <c r="O2999" t="s">
        <v>1317</v>
      </c>
      <c r="P2999" t="s">
        <v>164</v>
      </c>
      <c r="Q2999" t="str">
        <f>IFERROR(VLOOKUP($J$2:$J$12502,Pollutant_mapping!$A$2:$B$9,2, FALSE),"")</f>
        <v>PM25</v>
      </c>
    </row>
    <row r="3000" spans="1:17" hidden="1">
      <c r="A3000" t="s">
        <v>56</v>
      </c>
      <c r="B3000" t="s">
        <v>57</v>
      </c>
      <c r="C3000" t="s">
        <v>58</v>
      </c>
      <c r="D3000" t="s">
        <v>1315</v>
      </c>
      <c r="E3000" t="s">
        <v>39</v>
      </c>
      <c r="F3000" t="s">
        <v>1316</v>
      </c>
      <c r="G3000" t="s">
        <v>162</v>
      </c>
      <c r="I3000" t="s">
        <v>41</v>
      </c>
      <c r="J3000" t="s">
        <v>47</v>
      </c>
      <c r="K3000">
        <v>150</v>
      </c>
      <c r="L3000" t="s">
        <v>62</v>
      </c>
      <c r="O3000" t="s">
        <v>1317</v>
      </c>
      <c r="P3000" t="s">
        <v>164</v>
      </c>
      <c r="Q3000" t="str">
        <f>IFERROR(VLOOKUP($J$2:$J$12502,Pollutant_mapping!$A$2:$B$9,2, FALSE),"")</f>
        <v>PM10</v>
      </c>
    </row>
    <row r="3001" spans="1:17" hidden="1">
      <c r="A3001" t="s">
        <v>56</v>
      </c>
      <c r="B3001" t="s">
        <v>57</v>
      </c>
      <c r="C3001" t="s">
        <v>58</v>
      </c>
      <c r="D3001" t="s">
        <v>1315</v>
      </c>
      <c r="E3001" t="s">
        <v>39</v>
      </c>
      <c r="F3001" t="s">
        <v>1316</v>
      </c>
      <c r="G3001" t="s">
        <v>162</v>
      </c>
      <c r="I3001" t="s">
        <v>41</v>
      </c>
      <c r="J3001" t="s">
        <v>49</v>
      </c>
      <c r="K3001">
        <v>170</v>
      </c>
      <c r="L3001" t="s">
        <v>62</v>
      </c>
      <c r="O3001" t="s">
        <v>1317</v>
      </c>
      <c r="P3001" t="s">
        <v>164</v>
      </c>
      <c r="Q3001" t="str">
        <f>IFERROR(VLOOKUP($J$2:$J$12502,Pollutant_mapping!$A$2:$B$9,2, FALSE),"")</f>
        <v/>
      </c>
    </row>
    <row r="3002" spans="1:17" hidden="1">
      <c r="A3002" t="s">
        <v>66</v>
      </c>
      <c r="C3002" t="s">
        <v>67</v>
      </c>
      <c r="D3002" t="s">
        <v>410</v>
      </c>
      <c r="E3002" t="s">
        <v>39</v>
      </c>
      <c r="F3002" t="s">
        <v>411</v>
      </c>
      <c r="G3002" t="s">
        <v>162</v>
      </c>
      <c r="I3002" t="s">
        <v>41</v>
      </c>
      <c r="J3002" t="s">
        <v>65</v>
      </c>
      <c r="K3002">
        <v>37</v>
      </c>
      <c r="L3002" t="s">
        <v>62</v>
      </c>
      <c r="M3002">
        <v>18</v>
      </c>
      <c r="N3002">
        <v>74</v>
      </c>
      <c r="O3002" t="s">
        <v>1318</v>
      </c>
      <c r="P3002" t="s">
        <v>164</v>
      </c>
      <c r="Q3002" t="str">
        <f>IFERROR(VLOOKUP($J$2:$J$12502,Pollutant_mapping!$A$2:$B$9,2, FALSE),"")</f>
        <v>PM25</v>
      </c>
    </row>
    <row r="3003" spans="1:17" hidden="1">
      <c r="A3003" t="s">
        <v>72</v>
      </c>
      <c r="B3003" t="s">
        <v>57</v>
      </c>
      <c r="C3003" t="s">
        <v>73</v>
      </c>
      <c r="D3003" t="s">
        <v>410</v>
      </c>
      <c r="E3003" t="s">
        <v>39</v>
      </c>
      <c r="F3003" t="s">
        <v>411</v>
      </c>
      <c r="G3003" t="s">
        <v>162</v>
      </c>
      <c r="I3003" t="s">
        <v>41</v>
      </c>
      <c r="J3003" t="s">
        <v>65</v>
      </c>
      <c r="K3003">
        <v>37</v>
      </c>
      <c r="L3003" t="s">
        <v>62</v>
      </c>
      <c r="M3003">
        <v>18</v>
      </c>
      <c r="N3003">
        <v>74</v>
      </c>
      <c r="O3003" t="s">
        <v>1318</v>
      </c>
      <c r="P3003" t="s">
        <v>164</v>
      </c>
      <c r="Q3003" t="str">
        <f>IFERROR(VLOOKUP($J$2:$J$12502,Pollutant_mapping!$A$2:$B$9,2, FALSE),"")</f>
        <v>PM25</v>
      </c>
    </row>
    <row r="3004" spans="1:17" hidden="1">
      <c r="A3004" t="s">
        <v>88</v>
      </c>
      <c r="B3004" t="s">
        <v>57</v>
      </c>
      <c r="C3004" t="s">
        <v>89</v>
      </c>
      <c r="D3004" t="s">
        <v>410</v>
      </c>
      <c r="E3004" t="s">
        <v>39</v>
      </c>
      <c r="F3004" t="s">
        <v>411</v>
      </c>
      <c r="G3004" t="s">
        <v>162</v>
      </c>
      <c r="I3004" t="s">
        <v>41</v>
      </c>
      <c r="J3004" t="s">
        <v>65</v>
      </c>
      <c r="K3004">
        <v>37</v>
      </c>
      <c r="L3004" t="s">
        <v>62</v>
      </c>
      <c r="M3004">
        <v>18</v>
      </c>
      <c r="N3004">
        <v>74</v>
      </c>
      <c r="O3004" t="s">
        <v>1318</v>
      </c>
      <c r="P3004" t="s">
        <v>164</v>
      </c>
      <c r="Q3004" t="str">
        <f>IFERROR(VLOOKUP($J$2:$J$12502,Pollutant_mapping!$A$2:$B$9,2, FALSE),"")</f>
        <v>PM25</v>
      </c>
    </row>
    <row r="3005" spans="1:17" hidden="1">
      <c r="A3005" t="s">
        <v>66</v>
      </c>
      <c r="C3005" t="s">
        <v>67</v>
      </c>
      <c r="D3005" t="s">
        <v>414</v>
      </c>
      <c r="E3005" t="s">
        <v>39</v>
      </c>
      <c r="F3005" t="s">
        <v>415</v>
      </c>
      <c r="G3005" t="s">
        <v>162</v>
      </c>
      <c r="I3005" t="s">
        <v>41</v>
      </c>
      <c r="J3005" t="s">
        <v>65</v>
      </c>
      <c r="K3005">
        <v>37</v>
      </c>
      <c r="L3005" t="s">
        <v>62</v>
      </c>
      <c r="M3005">
        <v>18</v>
      </c>
      <c r="N3005">
        <v>74</v>
      </c>
      <c r="O3005" t="s">
        <v>1318</v>
      </c>
      <c r="P3005" t="s">
        <v>164</v>
      </c>
      <c r="Q3005" t="str">
        <f>IFERROR(VLOOKUP($J$2:$J$12502,Pollutant_mapping!$A$2:$B$9,2, FALSE),"")</f>
        <v>PM25</v>
      </c>
    </row>
    <row r="3006" spans="1:17" hidden="1">
      <c r="A3006" t="s">
        <v>72</v>
      </c>
      <c r="B3006" t="s">
        <v>57</v>
      </c>
      <c r="C3006" t="s">
        <v>73</v>
      </c>
      <c r="D3006" t="s">
        <v>414</v>
      </c>
      <c r="E3006" t="s">
        <v>39</v>
      </c>
      <c r="F3006" t="s">
        <v>415</v>
      </c>
      <c r="G3006" t="s">
        <v>162</v>
      </c>
      <c r="I3006" t="s">
        <v>41</v>
      </c>
      <c r="J3006" t="s">
        <v>65</v>
      </c>
      <c r="K3006">
        <v>37</v>
      </c>
      <c r="L3006" t="s">
        <v>62</v>
      </c>
      <c r="M3006">
        <v>18</v>
      </c>
      <c r="N3006">
        <v>74</v>
      </c>
      <c r="O3006" t="s">
        <v>1318</v>
      </c>
      <c r="P3006" t="s">
        <v>164</v>
      </c>
      <c r="Q3006" t="str">
        <f>IFERROR(VLOOKUP($J$2:$J$12502,Pollutant_mapping!$A$2:$B$9,2, FALSE),"")</f>
        <v>PM25</v>
      </c>
    </row>
    <row r="3007" spans="1:17" hidden="1">
      <c r="A3007" t="s">
        <v>88</v>
      </c>
      <c r="B3007" t="s">
        <v>57</v>
      </c>
      <c r="C3007" t="s">
        <v>89</v>
      </c>
      <c r="D3007" t="s">
        <v>414</v>
      </c>
      <c r="E3007" t="s">
        <v>39</v>
      </c>
      <c r="F3007" t="s">
        <v>415</v>
      </c>
      <c r="G3007" t="s">
        <v>162</v>
      </c>
      <c r="I3007" t="s">
        <v>41</v>
      </c>
      <c r="J3007" t="s">
        <v>65</v>
      </c>
      <c r="K3007">
        <v>37</v>
      </c>
      <c r="L3007" t="s">
        <v>62</v>
      </c>
      <c r="M3007">
        <v>18</v>
      </c>
      <c r="N3007">
        <v>74</v>
      </c>
      <c r="O3007" t="s">
        <v>1318</v>
      </c>
      <c r="P3007" t="s">
        <v>164</v>
      </c>
      <c r="Q3007" t="str">
        <f>IFERROR(VLOOKUP($J$2:$J$12502,Pollutant_mapping!$A$2:$B$9,2, FALSE),"")</f>
        <v>PM25</v>
      </c>
    </row>
    <row r="3008" spans="1:17" hidden="1">
      <c r="A3008" t="s">
        <v>66</v>
      </c>
      <c r="C3008" t="s">
        <v>67</v>
      </c>
      <c r="D3008" t="s">
        <v>410</v>
      </c>
      <c r="E3008" t="s">
        <v>39</v>
      </c>
      <c r="F3008" t="s">
        <v>411</v>
      </c>
      <c r="G3008" t="s">
        <v>162</v>
      </c>
      <c r="I3008" t="s">
        <v>41</v>
      </c>
      <c r="J3008" t="s">
        <v>47</v>
      </c>
      <c r="K3008">
        <v>38</v>
      </c>
      <c r="L3008" t="s">
        <v>62</v>
      </c>
      <c r="M3008">
        <v>19</v>
      </c>
      <c r="N3008">
        <v>76</v>
      </c>
      <c r="O3008" t="s">
        <v>1318</v>
      </c>
      <c r="P3008" t="s">
        <v>164</v>
      </c>
      <c r="Q3008" t="str">
        <f>IFERROR(VLOOKUP($J$2:$J$12502,Pollutant_mapping!$A$2:$B$9,2, FALSE),"")</f>
        <v>PM10</v>
      </c>
    </row>
    <row r="3009" spans="1:17" hidden="1">
      <c r="A3009" t="s">
        <v>72</v>
      </c>
      <c r="B3009" t="s">
        <v>57</v>
      </c>
      <c r="C3009" t="s">
        <v>73</v>
      </c>
      <c r="D3009" t="s">
        <v>410</v>
      </c>
      <c r="E3009" t="s">
        <v>39</v>
      </c>
      <c r="F3009" t="s">
        <v>411</v>
      </c>
      <c r="G3009" t="s">
        <v>162</v>
      </c>
      <c r="I3009" t="s">
        <v>41</v>
      </c>
      <c r="J3009" t="s">
        <v>47</v>
      </c>
      <c r="K3009">
        <v>38</v>
      </c>
      <c r="L3009" t="s">
        <v>62</v>
      </c>
      <c r="M3009">
        <v>19</v>
      </c>
      <c r="N3009">
        <v>76</v>
      </c>
      <c r="O3009" t="s">
        <v>1318</v>
      </c>
      <c r="P3009" t="s">
        <v>164</v>
      </c>
      <c r="Q3009" t="str">
        <f>IFERROR(VLOOKUP($J$2:$J$12502,Pollutant_mapping!$A$2:$B$9,2, FALSE),"")</f>
        <v>PM10</v>
      </c>
    </row>
    <row r="3010" spans="1:17" hidden="1">
      <c r="A3010" t="s">
        <v>88</v>
      </c>
      <c r="B3010" t="s">
        <v>57</v>
      </c>
      <c r="C3010" t="s">
        <v>89</v>
      </c>
      <c r="D3010" t="s">
        <v>410</v>
      </c>
      <c r="E3010" t="s">
        <v>39</v>
      </c>
      <c r="F3010" t="s">
        <v>411</v>
      </c>
      <c r="G3010" t="s">
        <v>162</v>
      </c>
      <c r="I3010" t="s">
        <v>41</v>
      </c>
      <c r="J3010" t="s">
        <v>47</v>
      </c>
      <c r="K3010">
        <v>38</v>
      </c>
      <c r="L3010" t="s">
        <v>62</v>
      </c>
      <c r="M3010">
        <v>19</v>
      </c>
      <c r="N3010">
        <v>76</v>
      </c>
      <c r="O3010" t="s">
        <v>1318</v>
      </c>
      <c r="P3010" t="s">
        <v>164</v>
      </c>
      <c r="Q3010" t="str">
        <f>IFERROR(VLOOKUP($J$2:$J$12502,Pollutant_mapping!$A$2:$B$9,2, FALSE),"")</f>
        <v>PM10</v>
      </c>
    </row>
    <row r="3011" spans="1:17" hidden="1">
      <c r="A3011" t="s">
        <v>66</v>
      </c>
      <c r="C3011" t="s">
        <v>67</v>
      </c>
      <c r="D3011" t="s">
        <v>414</v>
      </c>
      <c r="E3011" t="s">
        <v>39</v>
      </c>
      <c r="F3011" t="s">
        <v>415</v>
      </c>
      <c r="G3011" t="s">
        <v>162</v>
      </c>
      <c r="I3011" t="s">
        <v>41</v>
      </c>
      <c r="J3011" t="s">
        <v>47</v>
      </c>
      <c r="K3011">
        <v>38</v>
      </c>
      <c r="L3011" t="s">
        <v>62</v>
      </c>
      <c r="M3011">
        <v>19</v>
      </c>
      <c r="N3011">
        <v>76</v>
      </c>
      <c r="O3011" t="s">
        <v>1318</v>
      </c>
      <c r="P3011" t="s">
        <v>164</v>
      </c>
      <c r="Q3011" t="str">
        <f>IFERROR(VLOOKUP($J$2:$J$12502,Pollutant_mapping!$A$2:$B$9,2, FALSE),"")</f>
        <v>PM10</v>
      </c>
    </row>
    <row r="3012" spans="1:17" hidden="1">
      <c r="A3012" t="s">
        <v>72</v>
      </c>
      <c r="B3012" t="s">
        <v>57</v>
      </c>
      <c r="C3012" t="s">
        <v>73</v>
      </c>
      <c r="D3012" t="s">
        <v>414</v>
      </c>
      <c r="E3012" t="s">
        <v>39</v>
      </c>
      <c r="F3012" t="s">
        <v>415</v>
      </c>
      <c r="G3012" t="s">
        <v>162</v>
      </c>
      <c r="I3012" t="s">
        <v>41</v>
      </c>
      <c r="J3012" t="s">
        <v>47</v>
      </c>
      <c r="K3012">
        <v>38</v>
      </c>
      <c r="L3012" t="s">
        <v>62</v>
      </c>
      <c r="M3012">
        <v>19</v>
      </c>
      <c r="N3012">
        <v>76</v>
      </c>
      <c r="O3012" t="s">
        <v>1318</v>
      </c>
      <c r="P3012" t="s">
        <v>164</v>
      </c>
      <c r="Q3012" t="str">
        <f>IFERROR(VLOOKUP($J$2:$J$12502,Pollutant_mapping!$A$2:$B$9,2, FALSE),"")</f>
        <v>PM10</v>
      </c>
    </row>
    <row r="3013" spans="1:17" hidden="1">
      <c r="A3013" t="s">
        <v>88</v>
      </c>
      <c r="B3013" t="s">
        <v>57</v>
      </c>
      <c r="C3013" t="s">
        <v>89</v>
      </c>
      <c r="D3013" t="s">
        <v>414</v>
      </c>
      <c r="E3013" t="s">
        <v>39</v>
      </c>
      <c r="F3013" t="s">
        <v>415</v>
      </c>
      <c r="G3013" t="s">
        <v>162</v>
      </c>
      <c r="I3013" t="s">
        <v>41</v>
      </c>
      <c r="J3013" t="s">
        <v>47</v>
      </c>
      <c r="K3013">
        <v>38</v>
      </c>
      <c r="L3013" t="s">
        <v>62</v>
      </c>
      <c r="M3013">
        <v>19</v>
      </c>
      <c r="N3013">
        <v>76</v>
      </c>
      <c r="O3013" t="s">
        <v>1318</v>
      </c>
      <c r="P3013" t="s">
        <v>164</v>
      </c>
      <c r="Q3013" t="str">
        <f>IFERROR(VLOOKUP($J$2:$J$12502,Pollutant_mapping!$A$2:$B$9,2, FALSE),"")</f>
        <v>PM10</v>
      </c>
    </row>
    <row r="3014" spans="1:17" hidden="1">
      <c r="A3014" t="s">
        <v>66</v>
      </c>
      <c r="C3014" t="s">
        <v>67</v>
      </c>
      <c r="D3014" t="s">
        <v>410</v>
      </c>
      <c r="E3014" t="s">
        <v>39</v>
      </c>
      <c r="F3014" t="s">
        <v>411</v>
      </c>
      <c r="G3014" t="s">
        <v>162</v>
      </c>
      <c r="I3014" t="s">
        <v>41</v>
      </c>
      <c r="J3014" t="s">
        <v>49</v>
      </c>
      <c r="K3014">
        <v>40</v>
      </c>
      <c r="L3014" t="s">
        <v>62</v>
      </c>
      <c r="M3014">
        <v>20</v>
      </c>
      <c r="N3014">
        <v>80</v>
      </c>
      <c r="O3014" t="s">
        <v>1318</v>
      </c>
      <c r="P3014" t="s">
        <v>164</v>
      </c>
      <c r="Q3014" t="str">
        <f>IFERROR(VLOOKUP($J$2:$J$12502,Pollutant_mapping!$A$2:$B$9,2, FALSE),"")</f>
        <v/>
      </c>
    </row>
    <row r="3015" spans="1:17" hidden="1">
      <c r="A3015" t="s">
        <v>72</v>
      </c>
      <c r="B3015" t="s">
        <v>57</v>
      </c>
      <c r="C3015" t="s">
        <v>73</v>
      </c>
      <c r="D3015" t="s">
        <v>410</v>
      </c>
      <c r="E3015" t="s">
        <v>39</v>
      </c>
      <c r="F3015" t="s">
        <v>411</v>
      </c>
      <c r="G3015" t="s">
        <v>162</v>
      </c>
      <c r="I3015" t="s">
        <v>41</v>
      </c>
      <c r="J3015" t="s">
        <v>49</v>
      </c>
      <c r="K3015">
        <v>40</v>
      </c>
      <c r="L3015" t="s">
        <v>62</v>
      </c>
      <c r="M3015">
        <v>20</v>
      </c>
      <c r="N3015">
        <v>80</v>
      </c>
      <c r="O3015" t="s">
        <v>1318</v>
      </c>
      <c r="P3015" t="s">
        <v>164</v>
      </c>
      <c r="Q3015" t="str">
        <f>IFERROR(VLOOKUP($J$2:$J$12502,Pollutant_mapping!$A$2:$B$9,2, FALSE),"")</f>
        <v/>
      </c>
    </row>
    <row r="3016" spans="1:17" hidden="1">
      <c r="A3016" t="s">
        <v>88</v>
      </c>
      <c r="B3016" t="s">
        <v>57</v>
      </c>
      <c r="C3016" t="s">
        <v>89</v>
      </c>
      <c r="D3016" t="s">
        <v>410</v>
      </c>
      <c r="E3016" t="s">
        <v>39</v>
      </c>
      <c r="F3016" t="s">
        <v>411</v>
      </c>
      <c r="G3016" t="s">
        <v>162</v>
      </c>
      <c r="I3016" t="s">
        <v>41</v>
      </c>
      <c r="J3016" t="s">
        <v>49</v>
      </c>
      <c r="K3016">
        <v>40</v>
      </c>
      <c r="L3016" t="s">
        <v>62</v>
      </c>
      <c r="M3016">
        <v>20</v>
      </c>
      <c r="N3016">
        <v>80</v>
      </c>
      <c r="O3016" t="s">
        <v>1318</v>
      </c>
      <c r="P3016" t="s">
        <v>164</v>
      </c>
      <c r="Q3016" t="str">
        <f>IFERROR(VLOOKUP($J$2:$J$12502,Pollutant_mapping!$A$2:$B$9,2, FALSE),"")</f>
        <v/>
      </c>
    </row>
    <row r="3017" spans="1:17" hidden="1">
      <c r="A3017" t="s">
        <v>66</v>
      </c>
      <c r="C3017" t="s">
        <v>67</v>
      </c>
      <c r="D3017" t="s">
        <v>414</v>
      </c>
      <c r="E3017" t="s">
        <v>39</v>
      </c>
      <c r="F3017" t="s">
        <v>415</v>
      </c>
      <c r="G3017" t="s">
        <v>162</v>
      </c>
      <c r="I3017" t="s">
        <v>41</v>
      </c>
      <c r="J3017" t="s">
        <v>49</v>
      </c>
      <c r="K3017">
        <v>40</v>
      </c>
      <c r="L3017" t="s">
        <v>62</v>
      </c>
      <c r="M3017">
        <v>20</v>
      </c>
      <c r="N3017">
        <v>80</v>
      </c>
      <c r="O3017" t="s">
        <v>1318</v>
      </c>
      <c r="P3017" t="s">
        <v>164</v>
      </c>
      <c r="Q3017" t="str">
        <f>IFERROR(VLOOKUP($J$2:$J$12502,Pollutant_mapping!$A$2:$B$9,2, FALSE),"")</f>
        <v/>
      </c>
    </row>
    <row r="3018" spans="1:17" hidden="1">
      <c r="A3018" t="s">
        <v>72</v>
      </c>
      <c r="B3018" t="s">
        <v>57</v>
      </c>
      <c r="C3018" t="s">
        <v>73</v>
      </c>
      <c r="D3018" t="s">
        <v>414</v>
      </c>
      <c r="E3018" t="s">
        <v>39</v>
      </c>
      <c r="F3018" t="s">
        <v>415</v>
      </c>
      <c r="G3018" t="s">
        <v>162</v>
      </c>
      <c r="I3018" t="s">
        <v>41</v>
      </c>
      <c r="J3018" t="s">
        <v>49</v>
      </c>
      <c r="K3018">
        <v>40</v>
      </c>
      <c r="L3018" t="s">
        <v>62</v>
      </c>
      <c r="M3018">
        <v>20</v>
      </c>
      <c r="N3018">
        <v>80</v>
      </c>
      <c r="O3018" t="s">
        <v>1318</v>
      </c>
      <c r="P3018" t="s">
        <v>164</v>
      </c>
      <c r="Q3018" t="str">
        <f>IFERROR(VLOOKUP($J$2:$J$12502,Pollutant_mapping!$A$2:$B$9,2, FALSE),"")</f>
        <v/>
      </c>
    </row>
    <row r="3019" spans="1:17" hidden="1">
      <c r="A3019" t="s">
        <v>88</v>
      </c>
      <c r="B3019" t="s">
        <v>57</v>
      </c>
      <c r="C3019" t="s">
        <v>89</v>
      </c>
      <c r="D3019" t="s">
        <v>414</v>
      </c>
      <c r="E3019" t="s">
        <v>39</v>
      </c>
      <c r="F3019" t="s">
        <v>415</v>
      </c>
      <c r="G3019" t="s">
        <v>162</v>
      </c>
      <c r="I3019" t="s">
        <v>41</v>
      </c>
      <c r="J3019" t="s">
        <v>49</v>
      </c>
      <c r="K3019">
        <v>40</v>
      </c>
      <c r="L3019" t="s">
        <v>62</v>
      </c>
      <c r="M3019">
        <v>20</v>
      </c>
      <c r="N3019">
        <v>80</v>
      </c>
      <c r="O3019" t="s">
        <v>1318</v>
      </c>
      <c r="P3019" t="s">
        <v>164</v>
      </c>
      <c r="Q3019" t="str">
        <f>IFERROR(VLOOKUP($J$2:$J$12502,Pollutant_mapping!$A$2:$B$9,2, FALSE),"")</f>
        <v/>
      </c>
    </row>
    <row r="3020" spans="1:17" hidden="1">
      <c r="A3020" t="s">
        <v>66</v>
      </c>
      <c r="C3020" t="s">
        <v>67</v>
      </c>
      <c r="D3020" t="s">
        <v>412</v>
      </c>
      <c r="E3020" t="s">
        <v>39</v>
      </c>
      <c r="F3020" t="s">
        <v>413</v>
      </c>
      <c r="G3020" t="s">
        <v>162</v>
      </c>
      <c r="I3020" t="s">
        <v>41</v>
      </c>
      <c r="J3020" t="s">
        <v>65</v>
      </c>
      <c r="K3020">
        <v>160</v>
      </c>
      <c r="L3020" t="s">
        <v>62</v>
      </c>
      <c r="M3020">
        <v>80</v>
      </c>
      <c r="N3020">
        <v>320</v>
      </c>
      <c r="O3020" t="s">
        <v>1319</v>
      </c>
      <c r="P3020" t="s">
        <v>164</v>
      </c>
      <c r="Q3020" t="str">
        <f>IFERROR(VLOOKUP($J$2:$J$12502,Pollutant_mapping!$A$2:$B$9,2, FALSE),"")</f>
        <v>PM25</v>
      </c>
    </row>
    <row r="3021" spans="1:17" hidden="1">
      <c r="A3021" t="s">
        <v>72</v>
      </c>
      <c r="B3021" t="s">
        <v>57</v>
      </c>
      <c r="C3021" t="s">
        <v>73</v>
      </c>
      <c r="D3021" t="s">
        <v>412</v>
      </c>
      <c r="E3021" t="s">
        <v>39</v>
      </c>
      <c r="F3021" t="s">
        <v>413</v>
      </c>
      <c r="G3021" t="s">
        <v>162</v>
      </c>
      <c r="I3021" t="s">
        <v>41</v>
      </c>
      <c r="J3021" t="s">
        <v>65</v>
      </c>
      <c r="K3021">
        <v>160</v>
      </c>
      <c r="L3021" t="s">
        <v>62</v>
      </c>
      <c r="M3021">
        <v>80</v>
      </c>
      <c r="N3021">
        <v>320</v>
      </c>
      <c r="O3021" t="s">
        <v>1319</v>
      </c>
      <c r="P3021" t="s">
        <v>164</v>
      </c>
      <c r="Q3021" t="str">
        <f>IFERROR(VLOOKUP($J$2:$J$12502,Pollutant_mapping!$A$2:$B$9,2, FALSE),"")</f>
        <v>PM25</v>
      </c>
    </row>
    <row r="3022" spans="1:17" hidden="1">
      <c r="A3022" t="s">
        <v>88</v>
      </c>
      <c r="B3022" t="s">
        <v>57</v>
      </c>
      <c r="C3022" t="s">
        <v>89</v>
      </c>
      <c r="D3022" t="s">
        <v>412</v>
      </c>
      <c r="E3022" t="s">
        <v>39</v>
      </c>
      <c r="F3022" t="s">
        <v>413</v>
      </c>
      <c r="G3022" t="s">
        <v>162</v>
      </c>
      <c r="I3022" t="s">
        <v>41</v>
      </c>
      <c r="J3022" t="s">
        <v>65</v>
      </c>
      <c r="K3022">
        <v>160</v>
      </c>
      <c r="L3022" t="s">
        <v>62</v>
      </c>
      <c r="M3022">
        <v>80</v>
      </c>
      <c r="N3022">
        <v>320</v>
      </c>
      <c r="O3022" t="s">
        <v>1319</v>
      </c>
      <c r="P3022" t="s">
        <v>164</v>
      </c>
      <c r="Q3022" t="str">
        <f>IFERROR(VLOOKUP($J$2:$J$12502,Pollutant_mapping!$A$2:$B$9,2, FALSE),"")</f>
        <v>PM25</v>
      </c>
    </row>
    <row r="3023" spans="1:17" hidden="1">
      <c r="A3023" t="s">
        <v>66</v>
      </c>
      <c r="C3023" t="s">
        <v>67</v>
      </c>
      <c r="D3023" t="s">
        <v>412</v>
      </c>
      <c r="E3023" t="s">
        <v>39</v>
      </c>
      <c r="F3023" t="s">
        <v>413</v>
      </c>
      <c r="G3023" t="s">
        <v>162</v>
      </c>
      <c r="I3023" t="s">
        <v>41</v>
      </c>
      <c r="J3023" t="s">
        <v>47</v>
      </c>
      <c r="K3023">
        <v>163</v>
      </c>
      <c r="L3023" t="s">
        <v>62</v>
      </c>
      <c r="M3023">
        <v>81</v>
      </c>
      <c r="N3023">
        <v>326</v>
      </c>
      <c r="O3023" t="s">
        <v>1319</v>
      </c>
      <c r="P3023" t="s">
        <v>164</v>
      </c>
      <c r="Q3023" t="str">
        <f>IFERROR(VLOOKUP($J$2:$J$12502,Pollutant_mapping!$A$2:$B$9,2, FALSE),"")</f>
        <v>PM10</v>
      </c>
    </row>
    <row r="3024" spans="1:17" hidden="1">
      <c r="A3024" t="s">
        <v>72</v>
      </c>
      <c r="B3024" t="s">
        <v>57</v>
      </c>
      <c r="C3024" t="s">
        <v>73</v>
      </c>
      <c r="D3024" t="s">
        <v>412</v>
      </c>
      <c r="E3024" t="s">
        <v>39</v>
      </c>
      <c r="F3024" t="s">
        <v>413</v>
      </c>
      <c r="G3024" t="s">
        <v>162</v>
      </c>
      <c r="I3024" t="s">
        <v>41</v>
      </c>
      <c r="J3024" t="s">
        <v>47</v>
      </c>
      <c r="K3024">
        <v>163</v>
      </c>
      <c r="L3024" t="s">
        <v>62</v>
      </c>
      <c r="M3024">
        <v>81</v>
      </c>
      <c r="N3024">
        <v>326</v>
      </c>
      <c r="O3024" t="s">
        <v>1319</v>
      </c>
      <c r="P3024" t="s">
        <v>164</v>
      </c>
      <c r="Q3024" t="str">
        <f>IFERROR(VLOOKUP($J$2:$J$12502,Pollutant_mapping!$A$2:$B$9,2, FALSE),"")</f>
        <v>PM10</v>
      </c>
    </row>
    <row r="3025" spans="1:17" hidden="1">
      <c r="A3025" t="s">
        <v>88</v>
      </c>
      <c r="B3025" t="s">
        <v>57</v>
      </c>
      <c r="C3025" t="s">
        <v>89</v>
      </c>
      <c r="D3025" t="s">
        <v>412</v>
      </c>
      <c r="E3025" t="s">
        <v>39</v>
      </c>
      <c r="F3025" t="s">
        <v>413</v>
      </c>
      <c r="G3025" t="s">
        <v>162</v>
      </c>
      <c r="I3025" t="s">
        <v>41</v>
      </c>
      <c r="J3025" t="s">
        <v>47</v>
      </c>
      <c r="K3025">
        <v>163</v>
      </c>
      <c r="L3025" t="s">
        <v>62</v>
      </c>
      <c r="M3025">
        <v>81</v>
      </c>
      <c r="N3025">
        <v>326</v>
      </c>
      <c r="O3025" t="s">
        <v>1319</v>
      </c>
      <c r="P3025" t="s">
        <v>164</v>
      </c>
      <c r="Q3025" t="str">
        <f>IFERROR(VLOOKUP($J$2:$J$12502,Pollutant_mapping!$A$2:$B$9,2, FALSE),"")</f>
        <v>PM10</v>
      </c>
    </row>
    <row r="3026" spans="1:17" hidden="1">
      <c r="A3026" t="s">
        <v>66</v>
      </c>
      <c r="C3026" t="s">
        <v>67</v>
      </c>
      <c r="D3026" t="s">
        <v>412</v>
      </c>
      <c r="E3026" t="s">
        <v>39</v>
      </c>
      <c r="F3026" t="s">
        <v>413</v>
      </c>
      <c r="G3026" t="s">
        <v>162</v>
      </c>
      <c r="I3026" t="s">
        <v>41</v>
      </c>
      <c r="J3026" t="s">
        <v>49</v>
      </c>
      <c r="K3026">
        <v>170</v>
      </c>
      <c r="L3026" t="s">
        <v>62</v>
      </c>
      <c r="M3026">
        <v>85</v>
      </c>
      <c r="N3026">
        <v>340</v>
      </c>
      <c r="O3026" t="s">
        <v>1319</v>
      </c>
      <c r="P3026" t="s">
        <v>164</v>
      </c>
      <c r="Q3026" t="str">
        <f>IFERROR(VLOOKUP($J$2:$J$12502,Pollutant_mapping!$A$2:$B$9,2, FALSE),"")</f>
        <v/>
      </c>
    </row>
    <row r="3027" spans="1:17" hidden="1">
      <c r="A3027" t="s">
        <v>72</v>
      </c>
      <c r="B3027" t="s">
        <v>57</v>
      </c>
      <c r="C3027" t="s">
        <v>73</v>
      </c>
      <c r="D3027" t="s">
        <v>412</v>
      </c>
      <c r="E3027" t="s">
        <v>39</v>
      </c>
      <c r="F3027" t="s">
        <v>413</v>
      </c>
      <c r="G3027" t="s">
        <v>162</v>
      </c>
      <c r="I3027" t="s">
        <v>41</v>
      </c>
      <c r="J3027" t="s">
        <v>49</v>
      </c>
      <c r="K3027">
        <v>170</v>
      </c>
      <c r="L3027" t="s">
        <v>62</v>
      </c>
      <c r="M3027">
        <v>85</v>
      </c>
      <c r="N3027">
        <v>340</v>
      </c>
      <c r="O3027" t="s">
        <v>1319</v>
      </c>
      <c r="P3027" t="s">
        <v>164</v>
      </c>
      <c r="Q3027" t="str">
        <f>IFERROR(VLOOKUP($J$2:$J$12502,Pollutant_mapping!$A$2:$B$9,2, FALSE),"")</f>
        <v/>
      </c>
    </row>
    <row r="3028" spans="1:17" hidden="1">
      <c r="A3028" t="s">
        <v>88</v>
      </c>
      <c r="B3028" t="s">
        <v>57</v>
      </c>
      <c r="C3028" t="s">
        <v>89</v>
      </c>
      <c r="D3028" t="s">
        <v>412</v>
      </c>
      <c r="E3028" t="s">
        <v>39</v>
      </c>
      <c r="F3028" t="s">
        <v>413</v>
      </c>
      <c r="G3028" t="s">
        <v>162</v>
      </c>
      <c r="I3028" t="s">
        <v>41</v>
      </c>
      <c r="J3028" t="s">
        <v>49</v>
      </c>
      <c r="K3028">
        <v>170</v>
      </c>
      <c r="L3028" t="s">
        <v>62</v>
      </c>
      <c r="M3028">
        <v>85</v>
      </c>
      <c r="N3028">
        <v>340</v>
      </c>
      <c r="O3028" t="s">
        <v>1319</v>
      </c>
      <c r="P3028" t="s">
        <v>164</v>
      </c>
      <c r="Q3028" t="str">
        <f>IFERROR(VLOOKUP($J$2:$J$12502,Pollutant_mapping!$A$2:$B$9,2, FALSE),"")</f>
        <v/>
      </c>
    </row>
    <row r="3029" spans="1:17" hidden="1">
      <c r="A3029" t="s">
        <v>56</v>
      </c>
      <c r="B3029" t="s">
        <v>57</v>
      </c>
      <c r="C3029" t="s">
        <v>58</v>
      </c>
      <c r="D3029" t="s">
        <v>1320</v>
      </c>
      <c r="E3029" t="s">
        <v>39</v>
      </c>
      <c r="F3029" t="s">
        <v>1321</v>
      </c>
      <c r="G3029" t="s">
        <v>162</v>
      </c>
      <c r="I3029" t="s">
        <v>41</v>
      </c>
      <c r="J3029" t="s">
        <v>165</v>
      </c>
      <c r="K3029">
        <v>30</v>
      </c>
      <c r="L3029" t="s">
        <v>166</v>
      </c>
      <c r="O3029" t="s">
        <v>1322</v>
      </c>
      <c r="P3029" t="s">
        <v>164</v>
      </c>
      <c r="Q3029" t="str">
        <f>IFERROR(VLOOKUP($J$2:$J$12502,Pollutant_mapping!$A$2:$B$9,2, FALSE),"")</f>
        <v>BC</v>
      </c>
    </row>
    <row r="3030" spans="1:17" hidden="1">
      <c r="A3030" t="s">
        <v>56</v>
      </c>
      <c r="B3030" t="s">
        <v>57</v>
      </c>
      <c r="C3030" t="s">
        <v>58</v>
      </c>
      <c r="D3030" t="s">
        <v>1320</v>
      </c>
      <c r="E3030" t="s">
        <v>39</v>
      </c>
      <c r="F3030" t="s">
        <v>1321</v>
      </c>
      <c r="G3030" t="s">
        <v>162</v>
      </c>
      <c r="I3030" t="s">
        <v>41</v>
      </c>
      <c r="J3030" t="s">
        <v>47</v>
      </c>
      <c r="K3030">
        <v>30</v>
      </c>
      <c r="L3030" t="s">
        <v>62</v>
      </c>
      <c r="O3030" t="s">
        <v>1322</v>
      </c>
      <c r="P3030" t="s">
        <v>164</v>
      </c>
      <c r="Q3030" t="str">
        <f>IFERROR(VLOOKUP($J$2:$J$12502,Pollutant_mapping!$A$2:$B$9,2, FALSE),"")</f>
        <v>PM10</v>
      </c>
    </row>
    <row r="3031" spans="1:17" hidden="1">
      <c r="A3031" t="s">
        <v>56</v>
      </c>
      <c r="B3031" t="s">
        <v>57</v>
      </c>
      <c r="C3031" t="s">
        <v>58</v>
      </c>
      <c r="D3031" t="s">
        <v>1320</v>
      </c>
      <c r="E3031" t="s">
        <v>39</v>
      </c>
      <c r="F3031" t="s">
        <v>1321</v>
      </c>
      <c r="G3031" t="s">
        <v>162</v>
      </c>
      <c r="I3031" t="s">
        <v>41</v>
      </c>
      <c r="J3031" t="s">
        <v>65</v>
      </c>
      <c r="K3031">
        <v>30</v>
      </c>
      <c r="L3031" t="s">
        <v>62</v>
      </c>
      <c r="O3031" t="s">
        <v>1322</v>
      </c>
      <c r="P3031" t="s">
        <v>164</v>
      </c>
      <c r="Q3031" t="str">
        <f>IFERROR(VLOOKUP($J$2:$J$12502,Pollutant_mapping!$A$2:$B$9,2, FALSE),"")</f>
        <v>PM25</v>
      </c>
    </row>
    <row r="3032" spans="1:17" hidden="1">
      <c r="A3032" t="s">
        <v>56</v>
      </c>
      <c r="B3032" t="s">
        <v>57</v>
      </c>
      <c r="C3032" t="s">
        <v>58</v>
      </c>
      <c r="D3032" t="s">
        <v>1320</v>
      </c>
      <c r="E3032" t="s">
        <v>39</v>
      </c>
      <c r="F3032" t="s">
        <v>1321</v>
      </c>
      <c r="G3032" t="s">
        <v>162</v>
      </c>
      <c r="I3032" t="s">
        <v>41</v>
      </c>
      <c r="J3032" t="s">
        <v>49</v>
      </c>
      <c r="K3032">
        <v>32</v>
      </c>
      <c r="L3032" t="s">
        <v>62</v>
      </c>
      <c r="O3032" t="s">
        <v>1322</v>
      </c>
      <c r="P3032" t="s">
        <v>164</v>
      </c>
      <c r="Q3032" t="str">
        <f>IFERROR(VLOOKUP($J$2:$J$12502,Pollutant_mapping!$A$2:$B$9,2, FALSE),"")</f>
        <v/>
      </c>
    </row>
    <row r="3033" spans="1:17" hidden="1">
      <c r="A3033" t="s">
        <v>172</v>
      </c>
      <c r="B3033" t="s">
        <v>173</v>
      </c>
      <c r="C3033" t="s">
        <v>174</v>
      </c>
      <c r="D3033" t="s">
        <v>114</v>
      </c>
      <c r="E3033" t="s">
        <v>39</v>
      </c>
      <c r="F3033" t="s">
        <v>1323</v>
      </c>
      <c r="G3033" t="s">
        <v>175</v>
      </c>
      <c r="I3033" t="s">
        <v>41</v>
      </c>
      <c r="J3033" t="s">
        <v>1032</v>
      </c>
      <c r="K3033">
        <v>3140</v>
      </c>
      <c r="L3033" t="s">
        <v>1324</v>
      </c>
      <c r="M3033">
        <v>3120</v>
      </c>
      <c r="N3033">
        <v>3160</v>
      </c>
      <c r="O3033" t="s">
        <v>1325</v>
      </c>
      <c r="P3033" t="s">
        <v>64</v>
      </c>
      <c r="Q3033" t="str">
        <f>IFERROR(VLOOKUP($J$2:$J$12502,Pollutant_mapping!$A$2:$B$9,2, FALSE),"")</f>
        <v>CO2</v>
      </c>
    </row>
    <row r="3034" spans="1:17" hidden="1">
      <c r="A3034" t="s">
        <v>172</v>
      </c>
      <c r="B3034" t="s">
        <v>173</v>
      </c>
      <c r="C3034" t="s">
        <v>174</v>
      </c>
      <c r="D3034" t="s">
        <v>38</v>
      </c>
      <c r="E3034" t="s">
        <v>39</v>
      </c>
      <c r="F3034" t="s">
        <v>1326</v>
      </c>
      <c r="G3034" t="s">
        <v>175</v>
      </c>
      <c r="I3034" t="s">
        <v>41</v>
      </c>
      <c r="J3034" t="s">
        <v>1032</v>
      </c>
      <c r="K3034">
        <v>3140</v>
      </c>
      <c r="L3034" t="s">
        <v>1324</v>
      </c>
      <c r="M3034">
        <v>3120</v>
      </c>
      <c r="N3034">
        <v>3160</v>
      </c>
      <c r="O3034" t="s">
        <v>1325</v>
      </c>
      <c r="P3034" t="s">
        <v>64</v>
      </c>
      <c r="Q3034" t="str">
        <f>IFERROR(VLOOKUP($J$2:$J$12502,Pollutant_mapping!$A$2:$B$9,2, FALSE),"")</f>
        <v>CO2</v>
      </c>
    </row>
    <row r="3035" spans="1:17" hidden="1">
      <c r="A3035" t="s">
        <v>172</v>
      </c>
      <c r="B3035" t="s">
        <v>173</v>
      </c>
      <c r="C3035" t="s">
        <v>174</v>
      </c>
      <c r="D3035" t="s">
        <v>136</v>
      </c>
      <c r="E3035" t="s">
        <v>39</v>
      </c>
      <c r="F3035" t="s">
        <v>1327</v>
      </c>
      <c r="G3035" t="s">
        <v>175</v>
      </c>
      <c r="I3035" t="s">
        <v>41</v>
      </c>
      <c r="J3035" t="s">
        <v>1032</v>
      </c>
      <c r="K3035">
        <v>3190</v>
      </c>
      <c r="L3035" t="s">
        <v>1324</v>
      </c>
      <c r="M3035">
        <v>726</v>
      </c>
      <c r="N3035">
        <v>5340</v>
      </c>
      <c r="O3035" t="s">
        <v>1325</v>
      </c>
      <c r="P3035" t="s">
        <v>64</v>
      </c>
      <c r="Q3035" t="str">
        <f>IFERROR(VLOOKUP($J$2:$J$12502,Pollutant_mapping!$A$2:$B$9,2, FALSE),"")</f>
        <v>CO2</v>
      </c>
    </row>
    <row r="3036" spans="1:17" hidden="1">
      <c r="A3036" t="s">
        <v>96</v>
      </c>
      <c r="C3036" t="s">
        <v>97</v>
      </c>
      <c r="D3036" t="s">
        <v>183</v>
      </c>
      <c r="E3036" t="s">
        <v>39</v>
      </c>
      <c r="F3036" t="s">
        <v>1328</v>
      </c>
      <c r="G3036" t="s">
        <v>41</v>
      </c>
      <c r="J3036" t="s">
        <v>54</v>
      </c>
      <c r="K3036">
        <v>0.11</v>
      </c>
      <c r="L3036" t="s">
        <v>1329</v>
      </c>
      <c r="M3036" t="s">
        <v>132</v>
      </c>
      <c r="N3036" t="s">
        <v>140</v>
      </c>
      <c r="O3036" t="s">
        <v>1330</v>
      </c>
      <c r="Q3036" t="str">
        <f>IFERROR(VLOOKUP($J$2:$J$12502,Pollutant_mapping!$A$2:$B$9,2, FALSE),"")</f>
        <v>VOC</v>
      </c>
    </row>
    <row r="3037" spans="1:17" hidden="1">
      <c r="A3037" t="s">
        <v>66</v>
      </c>
      <c r="C3037" t="s">
        <v>67</v>
      </c>
      <c r="D3037" t="s">
        <v>84</v>
      </c>
      <c r="E3037" t="s">
        <v>39</v>
      </c>
      <c r="F3037" t="s">
        <v>85</v>
      </c>
      <c r="G3037" t="s">
        <v>70</v>
      </c>
      <c r="I3037" t="s">
        <v>41</v>
      </c>
      <c r="J3037" t="s">
        <v>298</v>
      </c>
      <c r="K3037">
        <v>30</v>
      </c>
      <c r="L3037" t="s">
        <v>62</v>
      </c>
      <c r="M3037">
        <v>15</v>
      </c>
      <c r="N3037">
        <v>30</v>
      </c>
      <c r="O3037" t="s">
        <v>1331</v>
      </c>
      <c r="Q3037" t="str">
        <f>IFERROR(VLOOKUP($J$2:$J$12502,Pollutant_mapping!$A$2:$B$9,2, FALSE),"")</f>
        <v>CO</v>
      </c>
    </row>
    <row r="3038" spans="1:17" hidden="1">
      <c r="A3038" t="s">
        <v>72</v>
      </c>
      <c r="B3038" t="s">
        <v>57</v>
      </c>
      <c r="C3038" t="s">
        <v>73</v>
      </c>
      <c r="D3038" t="s">
        <v>84</v>
      </c>
      <c r="E3038" t="s">
        <v>39</v>
      </c>
      <c r="F3038" t="s">
        <v>85</v>
      </c>
      <c r="G3038" t="s">
        <v>70</v>
      </c>
      <c r="I3038" t="s">
        <v>41</v>
      </c>
      <c r="J3038" t="s">
        <v>298</v>
      </c>
      <c r="K3038">
        <v>30</v>
      </c>
      <c r="L3038" t="s">
        <v>62</v>
      </c>
      <c r="M3038">
        <v>15</v>
      </c>
      <c r="N3038">
        <v>30</v>
      </c>
      <c r="O3038" t="s">
        <v>1331</v>
      </c>
      <c r="P3038" t="s">
        <v>74</v>
      </c>
      <c r="Q3038" t="str">
        <f>IFERROR(VLOOKUP($J$2:$J$12502,Pollutant_mapping!$A$2:$B$9,2, FALSE),"")</f>
        <v>CO</v>
      </c>
    </row>
    <row r="3039" spans="1:17" hidden="1">
      <c r="A3039" t="s">
        <v>88</v>
      </c>
      <c r="B3039" t="s">
        <v>57</v>
      </c>
      <c r="C3039" t="s">
        <v>89</v>
      </c>
      <c r="D3039" t="s">
        <v>84</v>
      </c>
      <c r="E3039" t="s">
        <v>39</v>
      </c>
      <c r="F3039" t="s">
        <v>85</v>
      </c>
      <c r="G3039" t="s">
        <v>70</v>
      </c>
      <c r="I3039" t="s">
        <v>41</v>
      </c>
      <c r="J3039" t="s">
        <v>298</v>
      </c>
      <c r="K3039">
        <v>30</v>
      </c>
      <c r="L3039" t="s">
        <v>62</v>
      </c>
      <c r="M3039">
        <v>15</v>
      </c>
      <c r="N3039">
        <v>30</v>
      </c>
      <c r="O3039" t="s">
        <v>1331</v>
      </c>
      <c r="P3039" t="s">
        <v>74</v>
      </c>
      <c r="Q3039" t="str">
        <f>IFERROR(VLOOKUP($J$2:$J$12502,Pollutant_mapping!$A$2:$B$9,2, FALSE),"")</f>
        <v>CO</v>
      </c>
    </row>
    <row r="3040" spans="1:17" hidden="1">
      <c r="A3040" t="s">
        <v>56</v>
      </c>
      <c r="B3040" t="s">
        <v>57</v>
      </c>
      <c r="C3040" t="s">
        <v>58</v>
      </c>
      <c r="D3040" t="s">
        <v>83</v>
      </c>
      <c r="E3040" t="s">
        <v>39</v>
      </c>
      <c r="F3040" t="s">
        <v>60</v>
      </c>
      <c r="G3040" t="s">
        <v>70</v>
      </c>
      <c r="I3040" t="s">
        <v>41</v>
      </c>
      <c r="J3040" t="s">
        <v>298</v>
      </c>
      <c r="K3040">
        <v>22</v>
      </c>
      <c r="L3040" t="s">
        <v>62</v>
      </c>
      <c r="M3040">
        <v>18</v>
      </c>
      <c r="N3040">
        <v>42</v>
      </c>
      <c r="O3040" t="s">
        <v>1331</v>
      </c>
      <c r="P3040" t="s">
        <v>74</v>
      </c>
      <c r="Q3040" t="str">
        <f>IFERROR(VLOOKUP($J$2:$J$12502,Pollutant_mapping!$A$2:$B$9,2, FALSE),"")</f>
        <v>CO</v>
      </c>
    </row>
    <row r="3041" spans="1:17" hidden="1">
      <c r="A3041" t="s">
        <v>56</v>
      </c>
      <c r="B3041" t="s">
        <v>57</v>
      </c>
      <c r="C3041" t="s">
        <v>58</v>
      </c>
      <c r="D3041" t="s">
        <v>51</v>
      </c>
      <c r="E3041" t="s">
        <v>39</v>
      </c>
      <c r="F3041" t="s">
        <v>92</v>
      </c>
      <c r="G3041" t="s">
        <v>70</v>
      </c>
      <c r="I3041" t="s">
        <v>41</v>
      </c>
      <c r="J3041" t="s">
        <v>298</v>
      </c>
      <c r="K3041">
        <v>30</v>
      </c>
      <c r="L3041" t="s">
        <v>62</v>
      </c>
      <c r="M3041">
        <v>18</v>
      </c>
      <c r="N3041">
        <v>42</v>
      </c>
      <c r="O3041" t="s">
        <v>1331</v>
      </c>
      <c r="P3041" t="s">
        <v>74</v>
      </c>
      <c r="Q3041" t="str">
        <f>IFERROR(VLOOKUP($J$2:$J$12502,Pollutant_mapping!$A$2:$B$9,2, FALSE),"")</f>
        <v>CO</v>
      </c>
    </row>
    <row r="3042" spans="1:17" hidden="1">
      <c r="A3042" t="s">
        <v>66</v>
      </c>
      <c r="C3042" t="s">
        <v>67</v>
      </c>
      <c r="D3042" t="s">
        <v>84</v>
      </c>
      <c r="E3042" t="s">
        <v>39</v>
      </c>
      <c r="F3042" t="s">
        <v>85</v>
      </c>
      <c r="G3042" t="s">
        <v>70</v>
      </c>
      <c r="I3042" t="s">
        <v>41</v>
      </c>
      <c r="J3042" t="s">
        <v>179</v>
      </c>
      <c r="K3042">
        <v>40</v>
      </c>
      <c r="L3042" t="s">
        <v>62</v>
      </c>
      <c r="M3042">
        <v>30</v>
      </c>
      <c r="N3042">
        <v>55</v>
      </c>
      <c r="O3042" t="s">
        <v>1331</v>
      </c>
      <c r="Q3042" t="str">
        <f>IFERROR(VLOOKUP($J$2:$J$12502,Pollutant_mapping!$A$2:$B$9,2, FALSE),"")</f>
        <v>NOx</v>
      </c>
    </row>
    <row r="3043" spans="1:17" hidden="1">
      <c r="A3043" t="s">
        <v>72</v>
      </c>
      <c r="B3043" t="s">
        <v>57</v>
      </c>
      <c r="C3043" t="s">
        <v>73</v>
      </c>
      <c r="D3043" t="s">
        <v>84</v>
      </c>
      <c r="E3043" t="s">
        <v>39</v>
      </c>
      <c r="F3043" t="s">
        <v>85</v>
      </c>
      <c r="G3043" t="s">
        <v>70</v>
      </c>
      <c r="I3043" t="s">
        <v>41</v>
      </c>
      <c r="J3043" t="s">
        <v>179</v>
      </c>
      <c r="K3043">
        <v>40</v>
      </c>
      <c r="L3043" t="s">
        <v>62</v>
      </c>
      <c r="M3043">
        <v>30</v>
      </c>
      <c r="N3043">
        <v>55</v>
      </c>
      <c r="O3043" t="s">
        <v>1331</v>
      </c>
      <c r="P3043" t="s">
        <v>74</v>
      </c>
      <c r="Q3043" t="str">
        <f>IFERROR(VLOOKUP($J$2:$J$12502,Pollutant_mapping!$A$2:$B$9,2, FALSE),"")</f>
        <v>NOx</v>
      </c>
    </row>
    <row r="3044" spans="1:17" hidden="1">
      <c r="A3044" t="s">
        <v>88</v>
      </c>
      <c r="B3044" t="s">
        <v>57</v>
      </c>
      <c r="C3044" t="s">
        <v>89</v>
      </c>
      <c r="D3044" t="s">
        <v>84</v>
      </c>
      <c r="E3044" t="s">
        <v>39</v>
      </c>
      <c r="F3044" t="s">
        <v>85</v>
      </c>
      <c r="G3044" t="s">
        <v>70</v>
      </c>
      <c r="I3044" t="s">
        <v>41</v>
      </c>
      <c r="J3044" t="s">
        <v>179</v>
      </c>
      <c r="K3044">
        <v>40</v>
      </c>
      <c r="L3044" t="s">
        <v>62</v>
      </c>
      <c r="M3044">
        <v>30</v>
      </c>
      <c r="N3044">
        <v>55</v>
      </c>
      <c r="O3044" t="s">
        <v>1331</v>
      </c>
      <c r="P3044" t="s">
        <v>74</v>
      </c>
      <c r="Q3044" t="str">
        <f>IFERROR(VLOOKUP($J$2:$J$12502,Pollutant_mapping!$A$2:$B$9,2, FALSE),"")</f>
        <v>NOx</v>
      </c>
    </row>
    <row r="3045" spans="1:17" hidden="1">
      <c r="A3045" t="s">
        <v>56</v>
      </c>
      <c r="B3045" t="s">
        <v>57</v>
      </c>
      <c r="C3045" t="s">
        <v>58</v>
      </c>
      <c r="D3045" t="s">
        <v>83</v>
      </c>
      <c r="E3045" t="s">
        <v>39</v>
      </c>
      <c r="F3045" t="s">
        <v>60</v>
      </c>
      <c r="G3045" t="s">
        <v>70</v>
      </c>
      <c r="I3045" t="s">
        <v>41</v>
      </c>
      <c r="J3045" t="s">
        <v>179</v>
      </c>
      <c r="K3045">
        <v>42</v>
      </c>
      <c r="L3045" t="s">
        <v>62</v>
      </c>
      <c r="M3045">
        <v>25</v>
      </c>
      <c r="N3045">
        <v>59</v>
      </c>
      <c r="O3045" t="s">
        <v>1331</v>
      </c>
      <c r="P3045" t="s">
        <v>74</v>
      </c>
      <c r="Q3045" t="str">
        <f>IFERROR(VLOOKUP($J$2:$J$12502,Pollutant_mapping!$A$2:$B$9,2, FALSE),"")</f>
        <v>NOx</v>
      </c>
    </row>
    <row r="3046" spans="1:17" hidden="1">
      <c r="A3046" t="s">
        <v>56</v>
      </c>
      <c r="B3046" t="s">
        <v>57</v>
      </c>
      <c r="C3046" t="s">
        <v>58</v>
      </c>
      <c r="D3046" t="s">
        <v>51</v>
      </c>
      <c r="E3046" t="s">
        <v>39</v>
      </c>
      <c r="F3046" t="s">
        <v>92</v>
      </c>
      <c r="G3046" t="s">
        <v>70</v>
      </c>
      <c r="I3046" t="s">
        <v>41</v>
      </c>
      <c r="J3046" t="s">
        <v>179</v>
      </c>
      <c r="K3046">
        <v>60</v>
      </c>
      <c r="L3046" t="s">
        <v>62</v>
      </c>
      <c r="M3046">
        <v>36</v>
      </c>
      <c r="N3046">
        <v>84</v>
      </c>
      <c r="O3046" t="s">
        <v>1331</v>
      </c>
      <c r="P3046" t="s">
        <v>74</v>
      </c>
      <c r="Q3046" t="str">
        <f>IFERROR(VLOOKUP($J$2:$J$12502,Pollutant_mapping!$A$2:$B$9,2, FALSE),"")</f>
        <v>NOx</v>
      </c>
    </row>
    <row r="3047" spans="1:17" hidden="1">
      <c r="A3047" t="s">
        <v>66</v>
      </c>
      <c r="C3047" t="s">
        <v>67</v>
      </c>
      <c r="D3047" t="s">
        <v>84</v>
      </c>
      <c r="E3047" t="s">
        <v>39</v>
      </c>
      <c r="F3047" t="s">
        <v>85</v>
      </c>
      <c r="G3047" t="s">
        <v>70</v>
      </c>
      <c r="I3047" t="s">
        <v>41</v>
      </c>
      <c r="J3047" t="s">
        <v>79</v>
      </c>
      <c r="K3047">
        <v>0.3</v>
      </c>
      <c r="L3047" t="s">
        <v>62</v>
      </c>
      <c r="M3047" t="s">
        <v>100</v>
      </c>
      <c r="N3047" t="s">
        <v>138</v>
      </c>
      <c r="O3047" t="s">
        <v>1331</v>
      </c>
      <c r="Q3047" t="str">
        <f>IFERROR(VLOOKUP($J$2:$J$12502,Pollutant_mapping!$A$2:$B$9,2, FALSE),"")</f>
        <v>SOx</v>
      </c>
    </row>
    <row r="3048" spans="1:17" hidden="1">
      <c r="A3048" t="s">
        <v>72</v>
      </c>
      <c r="B3048" t="s">
        <v>57</v>
      </c>
      <c r="C3048" t="s">
        <v>73</v>
      </c>
      <c r="D3048" t="s">
        <v>84</v>
      </c>
      <c r="E3048" t="s">
        <v>39</v>
      </c>
      <c r="F3048" t="s">
        <v>85</v>
      </c>
      <c r="G3048" t="s">
        <v>70</v>
      </c>
      <c r="I3048" t="s">
        <v>41</v>
      </c>
      <c r="J3048" t="s">
        <v>79</v>
      </c>
      <c r="K3048">
        <v>0.3</v>
      </c>
      <c r="L3048" t="s">
        <v>62</v>
      </c>
      <c r="M3048" t="s">
        <v>100</v>
      </c>
      <c r="N3048" t="s">
        <v>138</v>
      </c>
      <c r="O3048" t="s">
        <v>1331</v>
      </c>
      <c r="P3048" t="s">
        <v>74</v>
      </c>
      <c r="Q3048" t="str">
        <f>IFERROR(VLOOKUP($J$2:$J$12502,Pollutant_mapping!$A$2:$B$9,2, FALSE),"")</f>
        <v>SOx</v>
      </c>
    </row>
    <row r="3049" spans="1:17" hidden="1">
      <c r="A3049" t="s">
        <v>88</v>
      </c>
      <c r="B3049" t="s">
        <v>57</v>
      </c>
      <c r="C3049" t="s">
        <v>89</v>
      </c>
      <c r="D3049" t="s">
        <v>84</v>
      </c>
      <c r="E3049" t="s">
        <v>39</v>
      </c>
      <c r="F3049" t="s">
        <v>85</v>
      </c>
      <c r="G3049" t="s">
        <v>70</v>
      </c>
      <c r="I3049" t="s">
        <v>41</v>
      </c>
      <c r="J3049" t="s">
        <v>79</v>
      </c>
      <c r="K3049">
        <v>0.3</v>
      </c>
      <c r="L3049" t="s">
        <v>62</v>
      </c>
      <c r="M3049" t="s">
        <v>100</v>
      </c>
      <c r="N3049" t="s">
        <v>138</v>
      </c>
      <c r="O3049" t="s">
        <v>1331</v>
      </c>
      <c r="P3049" t="s">
        <v>74</v>
      </c>
      <c r="Q3049" t="str">
        <f>IFERROR(VLOOKUP($J$2:$J$12502,Pollutant_mapping!$A$2:$B$9,2, FALSE),"")</f>
        <v>SOx</v>
      </c>
    </row>
    <row r="3050" spans="1:17" hidden="1">
      <c r="A3050" t="s">
        <v>56</v>
      </c>
      <c r="B3050" t="s">
        <v>57</v>
      </c>
      <c r="C3050" t="s">
        <v>58</v>
      </c>
      <c r="D3050" t="s">
        <v>83</v>
      </c>
      <c r="E3050" t="s">
        <v>39</v>
      </c>
      <c r="F3050" t="s">
        <v>60</v>
      </c>
      <c r="G3050" t="s">
        <v>70</v>
      </c>
      <c r="I3050" t="s">
        <v>41</v>
      </c>
      <c r="J3050" t="s">
        <v>79</v>
      </c>
      <c r="K3050">
        <v>0.3</v>
      </c>
      <c r="L3050" t="s">
        <v>62</v>
      </c>
      <c r="M3050" t="s">
        <v>1332</v>
      </c>
      <c r="N3050" t="s">
        <v>1333</v>
      </c>
      <c r="O3050" t="s">
        <v>1331</v>
      </c>
      <c r="P3050" t="s">
        <v>74</v>
      </c>
      <c r="Q3050" t="str">
        <f>IFERROR(VLOOKUP($J$2:$J$12502,Pollutant_mapping!$A$2:$B$9,2, FALSE),"")</f>
        <v>SOx</v>
      </c>
    </row>
    <row r="3051" spans="1:17" hidden="1">
      <c r="A3051" t="s">
        <v>56</v>
      </c>
      <c r="B3051" t="s">
        <v>57</v>
      </c>
      <c r="C3051" t="s">
        <v>58</v>
      </c>
      <c r="D3051" t="s">
        <v>51</v>
      </c>
      <c r="E3051" t="s">
        <v>39</v>
      </c>
      <c r="F3051" t="s">
        <v>92</v>
      </c>
      <c r="G3051" t="s">
        <v>70</v>
      </c>
      <c r="I3051" t="s">
        <v>41</v>
      </c>
      <c r="J3051" t="s">
        <v>79</v>
      </c>
      <c r="K3051">
        <v>0.3</v>
      </c>
      <c r="L3051" t="s">
        <v>62</v>
      </c>
      <c r="M3051" t="s">
        <v>1332</v>
      </c>
      <c r="N3051" t="s">
        <v>1333</v>
      </c>
      <c r="O3051" t="s">
        <v>1331</v>
      </c>
      <c r="P3051" t="s">
        <v>74</v>
      </c>
      <c r="Q3051" t="str">
        <f>IFERROR(VLOOKUP($J$2:$J$12502,Pollutant_mapping!$A$2:$B$9,2, FALSE),"")</f>
        <v>SOx</v>
      </c>
    </row>
    <row r="3052" spans="1:17" hidden="1">
      <c r="A3052" t="s">
        <v>66</v>
      </c>
      <c r="C3052" t="s">
        <v>67</v>
      </c>
      <c r="D3052" t="s">
        <v>84</v>
      </c>
      <c r="E3052" t="s">
        <v>39</v>
      </c>
      <c r="F3052" t="s">
        <v>85</v>
      </c>
      <c r="G3052" t="s">
        <v>70</v>
      </c>
      <c r="I3052" t="s">
        <v>41</v>
      </c>
      <c r="J3052" t="s">
        <v>54</v>
      </c>
      <c r="K3052">
        <v>2</v>
      </c>
      <c r="L3052" t="s">
        <v>62</v>
      </c>
      <c r="M3052" t="s">
        <v>146</v>
      </c>
      <c r="N3052" t="s">
        <v>1334</v>
      </c>
      <c r="O3052" t="s">
        <v>1331</v>
      </c>
      <c r="Q3052" t="str">
        <f>IFERROR(VLOOKUP($J$2:$J$12502,Pollutant_mapping!$A$2:$B$9,2, FALSE),"")</f>
        <v>VOC</v>
      </c>
    </row>
    <row r="3053" spans="1:17" hidden="1">
      <c r="A3053" t="s">
        <v>72</v>
      </c>
      <c r="B3053" t="s">
        <v>57</v>
      </c>
      <c r="C3053" t="s">
        <v>73</v>
      </c>
      <c r="D3053" t="s">
        <v>84</v>
      </c>
      <c r="E3053" t="s">
        <v>39</v>
      </c>
      <c r="F3053" t="s">
        <v>85</v>
      </c>
      <c r="G3053" t="s">
        <v>70</v>
      </c>
      <c r="I3053" t="s">
        <v>41</v>
      </c>
      <c r="J3053" t="s">
        <v>54</v>
      </c>
      <c r="K3053">
        <v>2</v>
      </c>
      <c r="L3053" t="s">
        <v>62</v>
      </c>
      <c r="M3053" t="s">
        <v>146</v>
      </c>
      <c r="N3053" t="s">
        <v>1334</v>
      </c>
      <c r="O3053" t="s">
        <v>1331</v>
      </c>
      <c r="P3053" t="s">
        <v>74</v>
      </c>
      <c r="Q3053" t="str">
        <f>IFERROR(VLOOKUP($J$2:$J$12502,Pollutant_mapping!$A$2:$B$9,2, FALSE),"")</f>
        <v>VOC</v>
      </c>
    </row>
    <row r="3054" spans="1:17" hidden="1">
      <c r="A3054" t="s">
        <v>88</v>
      </c>
      <c r="B3054" t="s">
        <v>57</v>
      </c>
      <c r="C3054" t="s">
        <v>89</v>
      </c>
      <c r="D3054" t="s">
        <v>84</v>
      </c>
      <c r="E3054" t="s">
        <v>39</v>
      </c>
      <c r="F3054" t="s">
        <v>85</v>
      </c>
      <c r="G3054" t="s">
        <v>70</v>
      </c>
      <c r="I3054" t="s">
        <v>41</v>
      </c>
      <c r="J3054" t="s">
        <v>54</v>
      </c>
      <c r="K3054">
        <v>2</v>
      </c>
      <c r="L3054" t="s">
        <v>62</v>
      </c>
      <c r="M3054" t="s">
        <v>146</v>
      </c>
      <c r="N3054" t="s">
        <v>1334</v>
      </c>
      <c r="O3054" t="s">
        <v>1331</v>
      </c>
      <c r="P3054" t="s">
        <v>74</v>
      </c>
      <c r="Q3054" t="str">
        <f>IFERROR(VLOOKUP($J$2:$J$12502,Pollutant_mapping!$A$2:$B$9,2, FALSE),"")</f>
        <v>VOC</v>
      </c>
    </row>
    <row r="3055" spans="1:17" hidden="1">
      <c r="A3055" t="s">
        <v>1335</v>
      </c>
      <c r="C3055" t="s">
        <v>1336</v>
      </c>
      <c r="D3055" t="s">
        <v>313</v>
      </c>
      <c r="E3055" t="s">
        <v>1337</v>
      </c>
      <c r="F3055" t="s">
        <v>1336</v>
      </c>
      <c r="G3055" t="s">
        <v>1338</v>
      </c>
      <c r="H3055" t="s">
        <v>238</v>
      </c>
      <c r="J3055" t="s">
        <v>217</v>
      </c>
      <c r="K3055">
        <v>0.08</v>
      </c>
      <c r="L3055" t="s">
        <v>1339</v>
      </c>
      <c r="O3055" t="s">
        <v>1340</v>
      </c>
      <c r="Q3055" t="str">
        <f>IFERROR(VLOOKUP($J$2:$J$12502,Pollutant_mapping!$A$2:$B$9,2, FALSE),"")</f>
        <v/>
      </c>
    </row>
    <row r="3056" spans="1:17" hidden="1">
      <c r="A3056" t="s">
        <v>1341</v>
      </c>
      <c r="C3056" t="s">
        <v>1342</v>
      </c>
      <c r="D3056" t="s">
        <v>313</v>
      </c>
      <c r="E3056" t="s">
        <v>1337</v>
      </c>
      <c r="F3056" t="s">
        <v>1343</v>
      </c>
      <c r="G3056" t="s">
        <v>1338</v>
      </c>
      <c r="H3056" t="s">
        <v>238</v>
      </c>
      <c r="J3056" t="s">
        <v>217</v>
      </c>
      <c r="K3056">
        <v>0.08</v>
      </c>
      <c r="L3056" t="s">
        <v>1339</v>
      </c>
      <c r="O3056" t="s">
        <v>1340</v>
      </c>
      <c r="Q3056" t="str">
        <f>IFERROR(VLOOKUP($J$2:$J$12502,Pollutant_mapping!$A$2:$B$9,2, FALSE),"")</f>
        <v/>
      </c>
    </row>
    <row r="3057" spans="1:17" hidden="1">
      <c r="A3057" t="s">
        <v>1344</v>
      </c>
      <c r="C3057" t="s">
        <v>1345</v>
      </c>
      <c r="D3057" t="s">
        <v>313</v>
      </c>
      <c r="E3057" t="s">
        <v>1337</v>
      </c>
      <c r="F3057" t="s">
        <v>1346</v>
      </c>
      <c r="G3057" t="s">
        <v>1347</v>
      </c>
      <c r="H3057" t="s">
        <v>1348</v>
      </c>
      <c r="J3057" t="s">
        <v>217</v>
      </c>
      <c r="K3057">
        <v>0.08</v>
      </c>
      <c r="L3057" t="s">
        <v>1339</v>
      </c>
      <c r="O3057" t="s">
        <v>1340</v>
      </c>
      <c r="Q3057" t="str">
        <f>IFERROR(VLOOKUP($J$2:$J$12502,Pollutant_mapping!$A$2:$B$9,2, FALSE),"")</f>
        <v/>
      </c>
    </row>
    <row r="3058" spans="1:17" hidden="1">
      <c r="A3058" t="s">
        <v>1349</v>
      </c>
      <c r="C3058" t="s">
        <v>1350</v>
      </c>
      <c r="D3058" t="s">
        <v>313</v>
      </c>
      <c r="E3058" t="s">
        <v>1337</v>
      </c>
      <c r="F3058" t="s">
        <v>1350</v>
      </c>
      <c r="G3058" t="s">
        <v>1338</v>
      </c>
      <c r="H3058" t="s">
        <v>1351</v>
      </c>
      <c r="J3058" t="s">
        <v>217</v>
      </c>
      <c r="K3058">
        <v>0.09</v>
      </c>
      <c r="L3058" t="s">
        <v>1339</v>
      </c>
      <c r="O3058" t="s">
        <v>1340</v>
      </c>
      <c r="Q3058" t="str">
        <f>IFERROR(VLOOKUP($J$2:$J$12502,Pollutant_mapping!$A$2:$B$9,2, FALSE),"")</f>
        <v/>
      </c>
    </row>
    <row r="3059" spans="1:17" hidden="1">
      <c r="A3059" t="s">
        <v>1352</v>
      </c>
      <c r="C3059" t="s">
        <v>1353</v>
      </c>
      <c r="D3059" t="s">
        <v>313</v>
      </c>
      <c r="E3059" t="s">
        <v>1337</v>
      </c>
      <c r="F3059" t="s">
        <v>1353</v>
      </c>
      <c r="G3059" t="s">
        <v>1338</v>
      </c>
      <c r="H3059" t="s">
        <v>1351</v>
      </c>
      <c r="J3059" t="s">
        <v>217</v>
      </c>
      <c r="K3059">
        <v>0.09</v>
      </c>
      <c r="L3059" t="s">
        <v>1339</v>
      </c>
      <c r="O3059" t="s">
        <v>1340</v>
      </c>
      <c r="Q3059" t="str">
        <f>IFERROR(VLOOKUP($J$2:$J$12502,Pollutant_mapping!$A$2:$B$9,2, FALSE),"")</f>
        <v/>
      </c>
    </row>
    <row r="3060" spans="1:17" hidden="1">
      <c r="A3060" t="s">
        <v>1335</v>
      </c>
      <c r="C3060" t="s">
        <v>1336</v>
      </c>
      <c r="D3060" t="s">
        <v>313</v>
      </c>
      <c r="E3060" t="s">
        <v>1337</v>
      </c>
      <c r="F3060" t="s">
        <v>1354</v>
      </c>
      <c r="G3060" t="s">
        <v>1355</v>
      </c>
      <c r="H3060" t="s">
        <v>238</v>
      </c>
      <c r="J3060" t="s">
        <v>217</v>
      </c>
      <c r="K3060">
        <v>0.09</v>
      </c>
      <c r="L3060" t="s">
        <v>1339</v>
      </c>
      <c r="O3060" t="s">
        <v>1340</v>
      </c>
      <c r="Q3060" t="str">
        <f>IFERROR(VLOOKUP($J$2:$J$12502,Pollutant_mapping!$A$2:$B$9,2, FALSE),"")</f>
        <v/>
      </c>
    </row>
    <row r="3061" spans="1:17" hidden="1">
      <c r="A3061" t="s">
        <v>1335</v>
      </c>
      <c r="C3061" t="s">
        <v>1336</v>
      </c>
      <c r="D3061" t="s">
        <v>313</v>
      </c>
      <c r="E3061" t="s">
        <v>1337</v>
      </c>
      <c r="F3061" t="s">
        <v>1354</v>
      </c>
      <c r="G3061" t="s">
        <v>1338</v>
      </c>
      <c r="H3061" t="s">
        <v>238</v>
      </c>
      <c r="J3061" t="s">
        <v>217</v>
      </c>
      <c r="K3061">
        <v>0.09</v>
      </c>
      <c r="L3061" t="s">
        <v>1339</v>
      </c>
      <c r="O3061" t="s">
        <v>1340</v>
      </c>
      <c r="Q3061" t="str">
        <f>IFERROR(VLOOKUP($J$2:$J$12502,Pollutant_mapping!$A$2:$B$9,2, FALSE),"")</f>
        <v/>
      </c>
    </row>
    <row r="3062" spans="1:17" hidden="1">
      <c r="A3062" t="s">
        <v>1356</v>
      </c>
      <c r="C3062" t="s">
        <v>1357</v>
      </c>
      <c r="D3062" t="s">
        <v>313</v>
      </c>
      <c r="E3062" t="s">
        <v>1337</v>
      </c>
      <c r="F3062" t="s">
        <v>1358</v>
      </c>
      <c r="G3062" t="s">
        <v>1338</v>
      </c>
      <c r="H3062" t="s">
        <v>1348</v>
      </c>
      <c r="J3062" t="s">
        <v>217</v>
      </c>
      <c r="K3062">
        <v>0.09</v>
      </c>
      <c r="L3062" t="s">
        <v>1339</v>
      </c>
      <c r="O3062" t="s">
        <v>1340</v>
      </c>
      <c r="Q3062" t="str">
        <f>IFERROR(VLOOKUP($J$2:$J$12502,Pollutant_mapping!$A$2:$B$9,2, FALSE),"")</f>
        <v/>
      </c>
    </row>
    <row r="3063" spans="1:17" hidden="1">
      <c r="A3063" t="s">
        <v>1184</v>
      </c>
      <c r="C3063" t="s">
        <v>1185</v>
      </c>
      <c r="D3063" t="s">
        <v>313</v>
      </c>
      <c r="E3063" t="s">
        <v>1337</v>
      </c>
      <c r="F3063" t="s">
        <v>1359</v>
      </c>
      <c r="G3063" t="s">
        <v>1355</v>
      </c>
      <c r="H3063" t="s">
        <v>1348</v>
      </c>
      <c r="J3063" t="s">
        <v>217</v>
      </c>
      <c r="K3063">
        <v>0.11</v>
      </c>
      <c r="L3063" t="s">
        <v>1339</v>
      </c>
      <c r="O3063" t="s">
        <v>1340</v>
      </c>
      <c r="Q3063" t="str">
        <f>IFERROR(VLOOKUP($J$2:$J$12502,Pollutant_mapping!$A$2:$B$9,2, FALSE),"")</f>
        <v/>
      </c>
    </row>
    <row r="3064" spans="1:17" hidden="1">
      <c r="A3064" t="s">
        <v>1184</v>
      </c>
      <c r="C3064" t="s">
        <v>1185</v>
      </c>
      <c r="D3064" t="s">
        <v>313</v>
      </c>
      <c r="E3064" t="s">
        <v>1337</v>
      </c>
      <c r="F3064" t="s">
        <v>1360</v>
      </c>
      <c r="G3064" t="s">
        <v>1355</v>
      </c>
      <c r="H3064" t="s">
        <v>1348</v>
      </c>
      <c r="J3064" t="s">
        <v>217</v>
      </c>
      <c r="K3064">
        <v>0.11</v>
      </c>
      <c r="L3064" t="s">
        <v>1339</v>
      </c>
      <c r="O3064" t="s">
        <v>1340</v>
      </c>
      <c r="Q3064" t="str">
        <f>IFERROR(VLOOKUP($J$2:$J$12502,Pollutant_mapping!$A$2:$B$9,2, FALSE),"")</f>
        <v/>
      </c>
    </row>
    <row r="3065" spans="1:17" hidden="1">
      <c r="A3065" t="s">
        <v>1335</v>
      </c>
      <c r="C3065" t="s">
        <v>1336</v>
      </c>
      <c r="D3065" t="s">
        <v>313</v>
      </c>
      <c r="E3065" t="s">
        <v>1337</v>
      </c>
      <c r="F3065" t="s">
        <v>1336</v>
      </c>
      <c r="G3065" t="s">
        <v>1355</v>
      </c>
      <c r="H3065" t="s">
        <v>1351</v>
      </c>
      <c r="J3065" t="s">
        <v>217</v>
      </c>
      <c r="K3065">
        <v>0.14000000000000001</v>
      </c>
      <c r="L3065" t="s">
        <v>1339</v>
      </c>
      <c r="O3065" t="s">
        <v>1340</v>
      </c>
      <c r="Q3065" t="str">
        <f>IFERROR(VLOOKUP($J$2:$J$12502,Pollutant_mapping!$A$2:$B$9,2, FALSE),"")</f>
        <v/>
      </c>
    </row>
    <row r="3066" spans="1:17" hidden="1">
      <c r="A3066" t="s">
        <v>1335</v>
      </c>
      <c r="C3066" t="s">
        <v>1336</v>
      </c>
      <c r="D3066" t="s">
        <v>313</v>
      </c>
      <c r="E3066" t="s">
        <v>1337</v>
      </c>
      <c r="F3066" t="s">
        <v>1354</v>
      </c>
      <c r="G3066" t="s">
        <v>1355</v>
      </c>
      <c r="H3066" t="s">
        <v>1351</v>
      </c>
      <c r="J3066" t="s">
        <v>217</v>
      </c>
      <c r="K3066">
        <v>0.14000000000000001</v>
      </c>
      <c r="L3066" t="s">
        <v>1339</v>
      </c>
      <c r="O3066" t="s">
        <v>1340</v>
      </c>
      <c r="Q3066" t="str">
        <f>IFERROR(VLOOKUP($J$2:$J$12502,Pollutant_mapping!$A$2:$B$9,2, FALSE),"")</f>
        <v/>
      </c>
    </row>
    <row r="3067" spans="1:17" hidden="1">
      <c r="A3067" t="s">
        <v>1341</v>
      </c>
      <c r="C3067" t="s">
        <v>1342</v>
      </c>
      <c r="D3067" t="s">
        <v>313</v>
      </c>
      <c r="E3067" t="s">
        <v>1337</v>
      </c>
      <c r="F3067" t="s">
        <v>1343</v>
      </c>
      <c r="G3067" t="s">
        <v>1355</v>
      </c>
      <c r="H3067" t="s">
        <v>1351</v>
      </c>
      <c r="J3067" t="s">
        <v>217</v>
      </c>
      <c r="K3067">
        <v>0.14000000000000001</v>
      </c>
      <c r="L3067" t="s">
        <v>1339</v>
      </c>
      <c r="O3067" t="s">
        <v>1340</v>
      </c>
      <c r="Q3067" t="str">
        <f>IFERROR(VLOOKUP($J$2:$J$12502,Pollutant_mapping!$A$2:$B$9,2, FALSE),"")</f>
        <v/>
      </c>
    </row>
    <row r="3068" spans="1:17" hidden="1">
      <c r="A3068" t="s">
        <v>1361</v>
      </c>
      <c r="C3068" t="s">
        <v>1362</v>
      </c>
      <c r="D3068" t="s">
        <v>313</v>
      </c>
      <c r="E3068" t="s">
        <v>1337</v>
      </c>
      <c r="F3068" t="s">
        <v>1362</v>
      </c>
      <c r="G3068" t="s">
        <v>1338</v>
      </c>
      <c r="H3068" t="s">
        <v>1351</v>
      </c>
      <c r="J3068" t="s">
        <v>217</v>
      </c>
      <c r="K3068">
        <v>0.14000000000000001</v>
      </c>
      <c r="L3068" t="s">
        <v>1339</v>
      </c>
      <c r="O3068" t="s">
        <v>1340</v>
      </c>
      <c r="Q3068" t="str">
        <f>IFERROR(VLOOKUP($J$2:$J$12502,Pollutant_mapping!$A$2:$B$9,2, FALSE),"")</f>
        <v/>
      </c>
    </row>
    <row r="3069" spans="1:17" hidden="1">
      <c r="A3069" t="s">
        <v>1335</v>
      </c>
      <c r="C3069" t="s">
        <v>1336</v>
      </c>
      <c r="D3069" t="s">
        <v>313</v>
      </c>
      <c r="E3069" t="s">
        <v>1337</v>
      </c>
      <c r="F3069" t="s">
        <v>1336</v>
      </c>
      <c r="G3069" t="s">
        <v>1338</v>
      </c>
      <c r="H3069" t="s">
        <v>1351</v>
      </c>
      <c r="J3069" t="s">
        <v>217</v>
      </c>
      <c r="K3069">
        <v>0.14000000000000001</v>
      </c>
      <c r="L3069" t="s">
        <v>1339</v>
      </c>
      <c r="O3069" t="s">
        <v>1340</v>
      </c>
      <c r="Q3069" t="str">
        <f>IFERROR(VLOOKUP($J$2:$J$12502,Pollutant_mapping!$A$2:$B$9,2, FALSE),"")</f>
        <v/>
      </c>
    </row>
    <row r="3070" spans="1:17" hidden="1">
      <c r="A3070" t="s">
        <v>1335</v>
      </c>
      <c r="C3070" t="s">
        <v>1336</v>
      </c>
      <c r="D3070" t="s">
        <v>313</v>
      </c>
      <c r="E3070" t="s">
        <v>1337</v>
      </c>
      <c r="F3070" t="s">
        <v>1354</v>
      </c>
      <c r="G3070" t="s">
        <v>1338</v>
      </c>
      <c r="H3070" t="s">
        <v>1351</v>
      </c>
      <c r="J3070" t="s">
        <v>217</v>
      </c>
      <c r="K3070">
        <v>0.14000000000000001</v>
      </c>
      <c r="L3070" t="s">
        <v>1339</v>
      </c>
      <c r="O3070" t="s">
        <v>1340</v>
      </c>
      <c r="Q3070" t="str">
        <f>IFERROR(VLOOKUP($J$2:$J$12502,Pollutant_mapping!$A$2:$B$9,2, FALSE),"")</f>
        <v/>
      </c>
    </row>
    <row r="3071" spans="1:17" hidden="1">
      <c r="A3071" t="s">
        <v>1341</v>
      </c>
      <c r="C3071" t="s">
        <v>1342</v>
      </c>
      <c r="D3071" t="s">
        <v>313</v>
      </c>
      <c r="E3071" t="s">
        <v>1337</v>
      </c>
      <c r="F3071" t="s">
        <v>1343</v>
      </c>
      <c r="G3071" t="s">
        <v>1338</v>
      </c>
      <c r="H3071" t="s">
        <v>1351</v>
      </c>
      <c r="J3071" t="s">
        <v>217</v>
      </c>
      <c r="K3071">
        <v>0.14000000000000001</v>
      </c>
      <c r="L3071" t="s">
        <v>1339</v>
      </c>
      <c r="O3071" t="s">
        <v>1340</v>
      </c>
      <c r="Q3071" t="str">
        <f>IFERROR(VLOOKUP($J$2:$J$12502,Pollutant_mapping!$A$2:$B$9,2, FALSE),"")</f>
        <v/>
      </c>
    </row>
    <row r="3072" spans="1:17" hidden="1">
      <c r="A3072" t="s">
        <v>1344</v>
      </c>
      <c r="C3072" t="s">
        <v>1345</v>
      </c>
      <c r="D3072" t="s">
        <v>313</v>
      </c>
      <c r="E3072" t="s">
        <v>1337</v>
      </c>
      <c r="F3072" t="s">
        <v>1346</v>
      </c>
      <c r="G3072" t="s">
        <v>1363</v>
      </c>
      <c r="H3072" t="s">
        <v>1348</v>
      </c>
      <c r="J3072" t="s">
        <v>217</v>
      </c>
      <c r="K3072">
        <v>0.14000000000000001</v>
      </c>
      <c r="L3072" t="s">
        <v>1339</v>
      </c>
      <c r="O3072" t="s">
        <v>1340</v>
      </c>
      <c r="Q3072" t="str">
        <f>IFERROR(VLOOKUP($J$2:$J$12502,Pollutant_mapping!$A$2:$B$9,2, FALSE),"")</f>
        <v/>
      </c>
    </row>
    <row r="3073" spans="1:17" hidden="1">
      <c r="A3073" t="s">
        <v>1364</v>
      </c>
      <c r="C3073" t="s">
        <v>1365</v>
      </c>
      <c r="D3073" t="s">
        <v>313</v>
      </c>
      <c r="E3073" t="s">
        <v>1337</v>
      </c>
      <c r="F3073" t="s">
        <v>1366</v>
      </c>
      <c r="G3073" t="s">
        <v>1338</v>
      </c>
      <c r="H3073" t="s">
        <v>1348</v>
      </c>
      <c r="J3073" t="s">
        <v>217</v>
      </c>
      <c r="K3073">
        <v>0.16</v>
      </c>
      <c r="L3073" t="s">
        <v>1339</v>
      </c>
      <c r="O3073" t="s">
        <v>1340</v>
      </c>
      <c r="Q3073" t="str">
        <f>IFERROR(VLOOKUP($J$2:$J$12502,Pollutant_mapping!$A$2:$B$9,2, FALSE),"")</f>
        <v/>
      </c>
    </row>
    <row r="3074" spans="1:17" hidden="1">
      <c r="A3074" t="s">
        <v>1361</v>
      </c>
      <c r="C3074" t="s">
        <v>1362</v>
      </c>
      <c r="D3074" t="s">
        <v>313</v>
      </c>
      <c r="E3074" t="s">
        <v>1337</v>
      </c>
      <c r="F3074" t="s">
        <v>1362</v>
      </c>
      <c r="G3074" t="s">
        <v>1338</v>
      </c>
      <c r="H3074" t="s">
        <v>1348</v>
      </c>
      <c r="J3074" t="s">
        <v>217</v>
      </c>
      <c r="K3074">
        <v>0.17</v>
      </c>
      <c r="L3074" t="s">
        <v>1339</v>
      </c>
      <c r="O3074" t="s">
        <v>1340</v>
      </c>
      <c r="Q3074" t="str">
        <f>IFERROR(VLOOKUP($J$2:$J$12502,Pollutant_mapping!$A$2:$B$9,2, FALSE),"")</f>
        <v/>
      </c>
    </row>
    <row r="3075" spans="1:17" hidden="1">
      <c r="A3075" t="s">
        <v>1361</v>
      </c>
      <c r="C3075" t="s">
        <v>1362</v>
      </c>
      <c r="D3075" t="s">
        <v>313</v>
      </c>
      <c r="E3075" t="s">
        <v>1337</v>
      </c>
      <c r="F3075" t="s">
        <v>1362</v>
      </c>
      <c r="G3075" t="s">
        <v>1338</v>
      </c>
      <c r="H3075" t="s">
        <v>238</v>
      </c>
      <c r="J3075" t="s">
        <v>217</v>
      </c>
      <c r="K3075">
        <v>0.2</v>
      </c>
      <c r="L3075" t="s">
        <v>1339</v>
      </c>
      <c r="O3075" t="s">
        <v>1340</v>
      </c>
      <c r="Q3075" t="str">
        <f>IFERROR(VLOOKUP($J$2:$J$12502,Pollutant_mapping!$A$2:$B$9,2, FALSE),"")</f>
        <v/>
      </c>
    </row>
    <row r="3076" spans="1:17" hidden="1">
      <c r="A3076" t="s">
        <v>1344</v>
      </c>
      <c r="C3076" t="s">
        <v>1345</v>
      </c>
      <c r="D3076" t="s">
        <v>313</v>
      </c>
      <c r="E3076" t="s">
        <v>1337</v>
      </c>
      <c r="F3076" t="s">
        <v>1346</v>
      </c>
      <c r="G3076" t="s">
        <v>1347</v>
      </c>
      <c r="H3076" t="s">
        <v>238</v>
      </c>
      <c r="J3076" t="s">
        <v>217</v>
      </c>
      <c r="K3076">
        <v>0.2</v>
      </c>
      <c r="L3076" t="s">
        <v>1339</v>
      </c>
      <c r="O3076" t="s">
        <v>1340</v>
      </c>
      <c r="Q3076" t="str">
        <f>IFERROR(VLOOKUP($J$2:$J$12502,Pollutant_mapping!$A$2:$B$9,2, FALSE),"")</f>
        <v/>
      </c>
    </row>
    <row r="3077" spans="1:17" hidden="1">
      <c r="A3077" t="s">
        <v>1367</v>
      </c>
      <c r="C3077" t="s">
        <v>1368</v>
      </c>
      <c r="D3077" t="s">
        <v>313</v>
      </c>
      <c r="E3077" t="s">
        <v>1337</v>
      </c>
      <c r="F3077" t="s">
        <v>1369</v>
      </c>
      <c r="G3077" t="s">
        <v>1338</v>
      </c>
      <c r="H3077" t="s">
        <v>238</v>
      </c>
      <c r="J3077" t="s">
        <v>217</v>
      </c>
      <c r="K3077">
        <v>0.21</v>
      </c>
      <c r="L3077" t="s">
        <v>1339</v>
      </c>
      <c r="O3077" t="s">
        <v>1340</v>
      </c>
      <c r="Q3077" t="str">
        <f>IFERROR(VLOOKUP($J$2:$J$12502,Pollutant_mapping!$A$2:$B$9,2, FALSE),"")</f>
        <v/>
      </c>
    </row>
    <row r="3078" spans="1:17" hidden="1">
      <c r="A3078" t="s">
        <v>1349</v>
      </c>
      <c r="C3078" t="s">
        <v>1350</v>
      </c>
      <c r="D3078" t="s">
        <v>313</v>
      </c>
      <c r="E3078" t="s">
        <v>1337</v>
      </c>
      <c r="F3078" t="s">
        <v>1350</v>
      </c>
      <c r="G3078" t="s">
        <v>1338</v>
      </c>
      <c r="H3078" t="s">
        <v>238</v>
      </c>
      <c r="J3078" t="s">
        <v>217</v>
      </c>
      <c r="K3078">
        <v>0.22</v>
      </c>
      <c r="L3078" t="s">
        <v>1339</v>
      </c>
      <c r="O3078" t="s">
        <v>1340</v>
      </c>
      <c r="Q3078" t="str">
        <f>IFERROR(VLOOKUP($J$2:$J$12502,Pollutant_mapping!$A$2:$B$9,2, FALSE),"")</f>
        <v/>
      </c>
    </row>
    <row r="3079" spans="1:17" hidden="1">
      <c r="A3079" t="s">
        <v>1370</v>
      </c>
      <c r="C3079" t="s">
        <v>1371</v>
      </c>
      <c r="D3079" t="s">
        <v>313</v>
      </c>
      <c r="E3079" t="s">
        <v>1337</v>
      </c>
      <c r="F3079" t="s">
        <v>1371</v>
      </c>
      <c r="G3079" t="s">
        <v>1338</v>
      </c>
      <c r="H3079" t="s">
        <v>238</v>
      </c>
      <c r="J3079" t="s">
        <v>217</v>
      </c>
      <c r="K3079">
        <v>0.22</v>
      </c>
      <c r="L3079" t="s">
        <v>1339</v>
      </c>
      <c r="O3079" t="s">
        <v>1340</v>
      </c>
      <c r="Q3079" t="str">
        <f>IFERROR(VLOOKUP($J$2:$J$12502,Pollutant_mapping!$A$2:$B$9,2, FALSE),"")</f>
        <v/>
      </c>
    </row>
    <row r="3080" spans="1:17" hidden="1">
      <c r="A3080" t="s">
        <v>1372</v>
      </c>
      <c r="C3080" t="s">
        <v>1373</v>
      </c>
      <c r="D3080" t="s">
        <v>313</v>
      </c>
      <c r="E3080" t="s">
        <v>1337</v>
      </c>
      <c r="F3080" t="s">
        <v>1373</v>
      </c>
      <c r="G3080" t="s">
        <v>1338</v>
      </c>
      <c r="H3080" t="s">
        <v>238</v>
      </c>
      <c r="J3080" t="s">
        <v>217</v>
      </c>
      <c r="K3080">
        <v>0.22</v>
      </c>
      <c r="L3080" t="s">
        <v>1339</v>
      </c>
      <c r="O3080" t="s">
        <v>1340</v>
      </c>
      <c r="Q3080" t="str">
        <f>IFERROR(VLOOKUP($J$2:$J$12502,Pollutant_mapping!$A$2:$B$9,2, FALSE),"")</f>
        <v/>
      </c>
    </row>
    <row r="3081" spans="1:17" hidden="1">
      <c r="A3081" t="s">
        <v>1352</v>
      </c>
      <c r="C3081" t="s">
        <v>1353</v>
      </c>
      <c r="D3081" t="s">
        <v>313</v>
      </c>
      <c r="E3081" t="s">
        <v>1337</v>
      </c>
      <c r="F3081" t="s">
        <v>1353</v>
      </c>
      <c r="G3081" t="s">
        <v>1338</v>
      </c>
      <c r="H3081" t="s">
        <v>238</v>
      </c>
      <c r="J3081" t="s">
        <v>217</v>
      </c>
      <c r="K3081">
        <v>0.22</v>
      </c>
      <c r="L3081" t="s">
        <v>1339</v>
      </c>
      <c r="O3081" t="s">
        <v>1340</v>
      </c>
      <c r="Q3081" t="str">
        <f>IFERROR(VLOOKUP($J$2:$J$12502,Pollutant_mapping!$A$2:$B$9,2, FALSE),"")</f>
        <v/>
      </c>
    </row>
    <row r="3082" spans="1:17" hidden="1">
      <c r="A3082" t="s">
        <v>1184</v>
      </c>
      <c r="C3082" t="s">
        <v>1185</v>
      </c>
      <c r="D3082" t="s">
        <v>313</v>
      </c>
      <c r="E3082" t="s">
        <v>1337</v>
      </c>
      <c r="F3082" t="s">
        <v>1359</v>
      </c>
      <c r="G3082" t="s">
        <v>1338</v>
      </c>
      <c r="H3082" t="s">
        <v>238</v>
      </c>
      <c r="J3082" t="s">
        <v>217</v>
      </c>
      <c r="K3082">
        <v>0.23</v>
      </c>
      <c r="L3082" t="s">
        <v>1339</v>
      </c>
      <c r="O3082" t="s">
        <v>1340</v>
      </c>
      <c r="Q3082" t="str">
        <f>IFERROR(VLOOKUP($J$2:$J$12502,Pollutant_mapping!$A$2:$B$9,2, FALSE),"")</f>
        <v/>
      </c>
    </row>
    <row r="3083" spans="1:17" hidden="1">
      <c r="A3083" t="s">
        <v>1335</v>
      </c>
      <c r="C3083" t="s">
        <v>1336</v>
      </c>
      <c r="D3083" t="s">
        <v>313</v>
      </c>
      <c r="E3083" t="s">
        <v>1337</v>
      </c>
      <c r="F3083" t="s">
        <v>1336</v>
      </c>
      <c r="G3083" t="s">
        <v>1355</v>
      </c>
      <c r="H3083" t="s">
        <v>238</v>
      </c>
      <c r="J3083" t="s">
        <v>217</v>
      </c>
      <c r="K3083">
        <v>0.24</v>
      </c>
      <c r="L3083" t="s">
        <v>1339</v>
      </c>
      <c r="O3083" t="s">
        <v>1340</v>
      </c>
      <c r="Q3083" t="str">
        <f>IFERROR(VLOOKUP($J$2:$J$12502,Pollutant_mapping!$A$2:$B$9,2, FALSE),"")</f>
        <v/>
      </c>
    </row>
    <row r="3084" spans="1:17" hidden="1">
      <c r="A3084" t="s">
        <v>1341</v>
      </c>
      <c r="C3084" t="s">
        <v>1342</v>
      </c>
      <c r="D3084" t="s">
        <v>313</v>
      </c>
      <c r="E3084" t="s">
        <v>1337</v>
      </c>
      <c r="F3084" t="s">
        <v>1343</v>
      </c>
      <c r="G3084" t="s">
        <v>1355</v>
      </c>
      <c r="H3084" t="s">
        <v>238</v>
      </c>
      <c r="J3084" t="s">
        <v>217</v>
      </c>
      <c r="K3084">
        <v>0.24</v>
      </c>
      <c r="L3084" t="s">
        <v>1339</v>
      </c>
      <c r="O3084" t="s">
        <v>1340</v>
      </c>
      <c r="Q3084" t="str">
        <f>IFERROR(VLOOKUP($J$2:$J$12502,Pollutant_mapping!$A$2:$B$9,2, FALSE),"")</f>
        <v/>
      </c>
    </row>
    <row r="3085" spans="1:17" hidden="1">
      <c r="A3085" t="s">
        <v>1184</v>
      </c>
      <c r="C3085" t="s">
        <v>1185</v>
      </c>
      <c r="D3085" t="s">
        <v>313</v>
      </c>
      <c r="E3085" t="s">
        <v>1337</v>
      </c>
      <c r="F3085" t="s">
        <v>1360</v>
      </c>
      <c r="G3085" t="s">
        <v>1338</v>
      </c>
      <c r="H3085" t="s">
        <v>238</v>
      </c>
      <c r="J3085" t="s">
        <v>217</v>
      </c>
      <c r="K3085">
        <v>0.24</v>
      </c>
      <c r="L3085" t="s">
        <v>1339</v>
      </c>
      <c r="O3085" t="s">
        <v>1340</v>
      </c>
      <c r="Q3085" t="str">
        <f>IFERROR(VLOOKUP($J$2:$J$12502,Pollutant_mapping!$A$2:$B$9,2, FALSE),"")</f>
        <v/>
      </c>
    </row>
    <row r="3086" spans="1:17" hidden="1">
      <c r="A3086" t="s">
        <v>1364</v>
      </c>
      <c r="C3086" t="s">
        <v>1365</v>
      </c>
      <c r="D3086" t="s">
        <v>313</v>
      </c>
      <c r="E3086" t="s">
        <v>1337</v>
      </c>
      <c r="F3086" t="s">
        <v>1374</v>
      </c>
      <c r="G3086" t="s">
        <v>1338</v>
      </c>
      <c r="H3086" t="s">
        <v>238</v>
      </c>
      <c r="J3086" t="s">
        <v>217</v>
      </c>
      <c r="K3086">
        <v>0.24</v>
      </c>
      <c r="L3086" t="s">
        <v>1339</v>
      </c>
      <c r="O3086" t="s">
        <v>1340</v>
      </c>
      <c r="Q3086" t="str">
        <f>IFERROR(VLOOKUP($J$2:$J$12502,Pollutant_mapping!$A$2:$B$9,2, FALSE),"")</f>
        <v/>
      </c>
    </row>
    <row r="3087" spans="1:17" hidden="1">
      <c r="A3087" t="s">
        <v>1364</v>
      </c>
      <c r="C3087" t="s">
        <v>1365</v>
      </c>
      <c r="D3087" t="s">
        <v>313</v>
      </c>
      <c r="E3087" t="s">
        <v>1337</v>
      </c>
      <c r="F3087" t="s">
        <v>1374</v>
      </c>
      <c r="G3087" t="s">
        <v>1338</v>
      </c>
      <c r="H3087" t="s">
        <v>1348</v>
      </c>
      <c r="J3087" t="s">
        <v>217</v>
      </c>
      <c r="K3087">
        <v>0.24</v>
      </c>
      <c r="L3087" t="s">
        <v>1339</v>
      </c>
      <c r="O3087" t="s">
        <v>1340</v>
      </c>
      <c r="Q3087" t="str">
        <f>IFERROR(VLOOKUP($J$2:$J$12502,Pollutant_mapping!$A$2:$B$9,2, FALSE),"")</f>
        <v/>
      </c>
    </row>
    <row r="3088" spans="1:17" hidden="1">
      <c r="A3088" t="s">
        <v>235</v>
      </c>
      <c r="C3088" t="s">
        <v>236</v>
      </c>
      <c r="D3088" t="s">
        <v>313</v>
      </c>
      <c r="E3088" t="s">
        <v>1337</v>
      </c>
      <c r="F3088" t="s">
        <v>236</v>
      </c>
      <c r="G3088" t="s">
        <v>1338</v>
      </c>
      <c r="H3088" t="s">
        <v>1348</v>
      </c>
      <c r="J3088" t="s">
        <v>217</v>
      </c>
      <c r="K3088">
        <v>0.24</v>
      </c>
      <c r="L3088" t="s">
        <v>1339</v>
      </c>
      <c r="O3088" t="s">
        <v>1340</v>
      </c>
      <c r="Q3088" t="str">
        <f>IFERROR(VLOOKUP($J$2:$J$12502,Pollutant_mapping!$A$2:$B$9,2, FALSE),"")</f>
        <v/>
      </c>
    </row>
    <row r="3089" spans="1:17" hidden="1">
      <c r="A3089" t="s">
        <v>1335</v>
      </c>
      <c r="C3089" t="s">
        <v>1336</v>
      </c>
      <c r="D3089" t="s">
        <v>313</v>
      </c>
      <c r="E3089" t="s">
        <v>1337</v>
      </c>
      <c r="F3089" t="s">
        <v>1336</v>
      </c>
      <c r="G3089" t="s">
        <v>1355</v>
      </c>
      <c r="H3089" t="s">
        <v>1348</v>
      </c>
      <c r="J3089" t="s">
        <v>217</v>
      </c>
      <c r="K3089">
        <v>0.25</v>
      </c>
      <c r="L3089" t="s">
        <v>1339</v>
      </c>
      <c r="O3089" t="s">
        <v>1340</v>
      </c>
      <c r="Q3089" t="str">
        <f>IFERROR(VLOOKUP($J$2:$J$12502,Pollutant_mapping!$A$2:$B$9,2, FALSE),"")</f>
        <v/>
      </c>
    </row>
    <row r="3090" spans="1:17" hidden="1">
      <c r="A3090" t="s">
        <v>1335</v>
      </c>
      <c r="C3090" t="s">
        <v>1336</v>
      </c>
      <c r="D3090" t="s">
        <v>313</v>
      </c>
      <c r="E3090" t="s">
        <v>1337</v>
      </c>
      <c r="F3090" t="s">
        <v>1354</v>
      </c>
      <c r="G3090" t="s">
        <v>1355</v>
      </c>
      <c r="H3090" t="s">
        <v>1348</v>
      </c>
      <c r="J3090" t="s">
        <v>217</v>
      </c>
      <c r="K3090">
        <v>0.25</v>
      </c>
      <c r="L3090" t="s">
        <v>1339</v>
      </c>
      <c r="O3090" t="s">
        <v>1340</v>
      </c>
      <c r="Q3090" t="str">
        <f>IFERROR(VLOOKUP($J$2:$J$12502,Pollutant_mapping!$A$2:$B$9,2, FALSE),"")</f>
        <v/>
      </c>
    </row>
    <row r="3091" spans="1:17" hidden="1">
      <c r="A3091" t="s">
        <v>1341</v>
      </c>
      <c r="C3091" t="s">
        <v>1342</v>
      </c>
      <c r="D3091" t="s">
        <v>313</v>
      </c>
      <c r="E3091" t="s">
        <v>1337</v>
      </c>
      <c r="F3091" t="s">
        <v>1343</v>
      </c>
      <c r="G3091" t="s">
        <v>1355</v>
      </c>
      <c r="H3091" t="s">
        <v>1348</v>
      </c>
      <c r="J3091" t="s">
        <v>217</v>
      </c>
      <c r="K3091">
        <v>0.25</v>
      </c>
      <c r="L3091" t="s">
        <v>1339</v>
      </c>
      <c r="O3091" t="s">
        <v>1340</v>
      </c>
      <c r="Q3091" t="str">
        <f>IFERROR(VLOOKUP($J$2:$J$12502,Pollutant_mapping!$A$2:$B$9,2, FALSE),"")</f>
        <v/>
      </c>
    </row>
    <row r="3092" spans="1:17" hidden="1">
      <c r="A3092" t="s">
        <v>1184</v>
      </c>
      <c r="C3092" t="s">
        <v>1185</v>
      </c>
      <c r="D3092" t="s">
        <v>313</v>
      </c>
      <c r="E3092" t="s">
        <v>1337</v>
      </c>
      <c r="F3092" t="s">
        <v>1359</v>
      </c>
      <c r="G3092" t="s">
        <v>1355</v>
      </c>
      <c r="H3092" t="s">
        <v>238</v>
      </c>
      <c r="J3092" t="s">
        <v>217</v>
      </c>
      <c r="K3092">
        <v>0.27</v>
      </c>
      <c r="L3092" t="s">
        <v>1339</v>
      </c>
      <c r="O3092" t="s">
        <v>1340</v>
      </c>
      <c r="Q3092" t="str">
        <f>IFERROR(VLOOKUP($J$2:$J$12502,Pollutant_mapping!$A$2:$B$9,2, FALSE),"")</f>
        <v/>
      </c>
    </row>
    <row r="3093" spans="1:17" hidden="1">
      <c r="A3093" t="s">
        <v>1356</v>
      </c>
      <c r="C3093" t="s">
        <v>1357</v>
      </c>
      <c r="D3093" t="s">
        <v>313</v>
      </c>
      <c r="E3093" t="s">
        <v>1337</v>
      </c>
      <c r="F3093" t="s">
        <v>1358</v>
      </c>
      <c r="G3093" t="s">
        <v>1338</v>
      </c>
      <c r="H3093" t="s">
        <v>238</v>
      </c>
      <c r="J3093" t="s">
        <v>217</v>
      </c>
      <c r="K3093">
        <v>0.27</v>
      </c>
      <c r="L3093" t="s">
        <v>1339</v>
      </c>
      <c r="O3093" t="s">
        <v>1340</v>
      </c>
      <c r="Q3093" t="str">
        <f>IFERROR(VLOOKUP($J$2:$J$12502,Pollutant_mapping!$A$2:$B$9,2, FALSE),"")</f>
        <v/>
      </c>
    </row>
    <row r="3094" spans="1:17" hidden="1">
      <c r="A3094" t="s">
        <v>1349</v>
      </c>
      <c r="C3094" t="s">
        <v>1350</v>
      </c>
      <c r="D3094" t="s">
        <v>313</v>
      </c>
      <c r="E3094" t="s">
        <v>1337</v>
      </c>
      <c r="F3094" t="s">
        <v>1350</v>
      </c>
      <c r="G3094" t="s">
        <v>1338</v>
      </c>
      <c r="H3094" t="s">
        <v>1348</v>
      </c>
      <c r="J3094" t="s">
        <v>217</v>
      </c>
      <c r="K3094">
        <v>0.28000000000000003</v>
      </c>
      <c r="L3094" t="s">
        <v>1339</v>
      </c>
      <c r="O3094" t="s">
        <v>1340</v>
      </c>
      <c r="Q3094" t="str">
        <f>IFERROR(VLOOKUP($J$2:$J$12502,Pollutant_mapping!$A$2:$B$9,2, FALSE),"")</f>
        <v/>
      </c>
    </row>
    <row r="3095" spans="1:17" hidden="1">
      <c r="A3095" t="s">
        <v>1184</v>
      </c>
      <c r="C3095" t="s">
        <v>1185</v>
      </c>
      <c r="D3095" t="s">
        <v>313</v>
      </c>
      <c r="E3095" t="s">
        <v>1337</v>
      </c>
      <c r="F3095" t="s">
        <v>1360</v>
      </c>
      <c r="G3095" t="s">
        <v>1355</v>
      </c>
      <c r="H3095" t="s">
        <v>1375</v>
      </c>
      <c r="J3095" t="s">
        <v>217</v>
      </c>
      <c r="K3095">
        <v>0.28999999999999998</v>
      </c>
      <c r="L3095" t="s">
        <v>1339</v>
      </c>
      <c r="O3095" t="s">
        <v>1340</v>
      </c>
      <c r="Q3095" t="str">
        <f>IFERROR(VLOOKUP($J$2:$J$12502,Pollutant_mapping!$A$2:$B$9,2, FALSE),"")</f>
        <v/>
      </c>
    </row>
    <row r="3096" spans="1:17" hidden="1">
      <c r="A3096" t="s">
        <v>1184</v>
      </c>
      <c r="C3096" t="s">
        <v>1185</v>
      </c>
      <c r="D3096" t="s">
        <v>313</v>
      </c>
      <c r="E3096" t="s">
        <v>1337</v>
      </c>
      <c r="F3096" t="s">
        <v>1359</v>
      </c>
      <c r="G3096" t="s">
        <v>1338</v>
      </c>
      <c r="H3096" t="s">
        <v>1348</v>
      </c>
      <c r="J3096" t="s">
        <v>217</v>
      </c>
      <c r="K3096">
        <v>0.28999999999999998</v>
      </c>
      <c r="L3096" t="s">
        <v>1339</v>
      </c>
      <c r="O3096" t="s">
        <v>1340</v>
      </c>
      <c r="Q3096" t="str">
        <f>IFERROR(VLOOKUP($J$2:$J$12502,Pollutant_mapping!$A$2:$B$9,2, FALSE),"")</f>
        <v/>
      </c>
    </row>
    <row r="3097" spans="1:17" hidden="1">
      <c r="A3097" t="s">
        <v>1184</v>
      </c>
      <c r="C3097" t="s">
        <v>1185</v>
      </c>
      <c r="D3097" t="s">
        <v>313</v>
      </c>
      <c r="E3097" t="s">
        <v>1337</v>
      </c>
      <c r="F3097" t="s">
        <v>1360</v>
      </c>
      <c r="G3097" t="s">
        <v>1338</v>
      </c>
      <c r="H3097" t="s">
        <v>1348</v>
      </c>
      <c r="J3097" t="s">
        <v>217</v>
      </c>
      <c r="K3097">
        <v>0.28999999999999998</v>
      </c>
      <c r="L3097" t="s">
        <v>1339</v>
      </c>
      <c r="O3097" t="s">
        <v>1340</v>
      </c>
      <c r="Q3097" t="str">
        <f>IFERROR(VLOOKUP($J$2:$J$12502,Pollutant_mapping!$A$2:$B$9,2, FALSE),"")</f>
        <v/>
      </c>
    </row>
    <row r="3098" spans="1:17" hidden="1">
      <c r="A3098" t="s">
        <v>1367</v>
      </c>
      <c r="C3098" t="s">
        <v>1368</v>
      </c>
      <c r="D3098" t="s">
        <v>313</v>
      </c>
      <c r="E3098" t="s">
        <v>1337</v>
      </c>
      <c r="F3098" t="s">
        <v>1369</v>
      </c>
      <c r="G3098" t="s">
        <v>1338</v>
      </c>
      <c r="H3098" t="s">
        <v>1348</v>
      </c>
      <c r="J3098" t="s">
        <v>217</v>
      </c>
      <c r="K3098">
        <v>0.3</v>
      </c>
      <c r="L3098" t="s">
        <v>1339</v>
      </c>
      <c r="O3098" t="s">
        <v>1340</v>
      </c>
      <c r="Q3098" t="str">
        <f>IFERROR(VLOOKUP($J$2:$J$12502,Pollutant_mapping!$A$2:$B$9,2, FALSE),"")</f>
        <v/>
      </c>
    </row>
    <row r="3099" spans="1:17" hidden="1">
      <c r="A3099" t="s">
        <v>1335</v>
      </c>
      <c r="C3099" t="s">
        <v>1336</v>
      </c>
      <c r="D3099" t="s">
        <v>313</v>
      </c>
      <c r="E3099" t="s">
        <v>1337</v>
      </c>
      <c r="F3099" t="s">
        <v>1336</v>
      </c>
      <c r="G3099" t="s">
        <v>1338</v>
      </c>
      <c r="H3099" t="s">
        <v>1348</v>
      </c>
      <c r="J3099" t="s">
        <v>217</v>
      </c>
      <c r="K3099">
        <v>0.32</v>
      </c>
      <c r="L3099" t="s">
        <v>1339</v>
      </c>
      <c r="O3099" t="s">
        <v>1340</v>
      </c>
      <c r="Q3099" t="str">
        <f>IFERROR(VLOOKUP($J$2:$J$12502,Pollutant_mapping!$A$2:$B$9,2, FALSE),"")</f>
        <v/>
      </c>
    </row>
    <row r="3100" spans="1:17" hidden="1">
      <c r="A3100" t="s">
        <v>1335</v>
      </c>
      <c r="C3100" t="s">
        <v>1336</v>
      </c>
      <c r="D3100" t="s">
        <v>313</v>
      </c>
      <c r="E3100" t="s">
        <v>1337</v>
      </c>
      <c r="F3100" t="s">
        <v>1354</v>
      </c>
      <c r="G3100" t="s">
        <v>1338</v>
      </c>
      <c r="H3100" t="s">
        <v>1348</v>
      </c>
      <c r="J3100" t="s">
        <v>217</v>
      </c>
      <c r="K3100">
        <v>0.32</v>
      </c>
      <c r="L3100" t="s">
        <v>1339</v>
      </c>
      <c r="O3100" t="s">
        <v>1340</v>
      </c>
      <c r="Q3100" t="str">
        <f>IFERROR(VLOOKUP($J$2:$J$12502,Pollutant_mapping!$A$2:$B$9,2, FALSE),"")</f>
        <v/>
      </c>
    </row>
    <row r="3101" spans="1:17" hidden="1">
      <c r="A3101" t="s">
        <v>1341</v>
      </c>
      <c r="C3101" t="s">
        <v>1342</v>
      </c>
      <c r="D3101" t="s">
        <v>313</v>
      </c>
      <c r="E3101" t="s">
        <v>1337</v>
      </c>
      <c r="F3101" t="s">
        <v>1343</v>
      </c>
      <c r="G3101" t="s">
        <v>1338</v>
      </c>
      <c r="H3101" t="s">
        <v>1348</v>
      </c>
      <c r="J3101" t="s">
        <v>217</v>
      </c>
      <c r="K3101">
        <v>0.32</v>
      </c>
      <c r="L3101" t="s">
        <v>1339</v>
      </c>
      <c r="O3101" t="s">
        <v>1340</v>
      </c>
      <c r="Q3101" t="str">
        <f>IFERROR(VLOOKUP($J$2:$J$12502,Pollutant_mapping!$A$2:$B$9,2, FALSE),"")</f>
        <v/>
      </c>
    </row>
    <row r="3102" spans="1:17" hidden="1">
      <c r="A3102" t="s">
        <v>1352</v>
      </c>
      <c r="C3102" t="s">
        <v>1353</v>
      </c>
      <c r="D3102" t="s">
        <v>313</v>
      </c>
      <c r="E3102" t="s">
        <v>1337</v>
      </c>
      <c r="F3102" t="s">
        <v>1353</v>
      </c>
      <c r="G3102" t="s">
        <v>1338</v>
      </c>
      <c r="H3102" t="s">
        <v>1348</v>
      </c>
      <c r="J3102" t="s">
        <v>217</v>
      </c>
      <c r="K3102">
        <v>0.32</v>
      </c>
      <c r="L3102" t="s">
        <v>1339</v>
      </c>
      <c r="O3102" t="s">
        <v>1340</v>
      </c>
      <c r="Q3102" t="str">
        <f>IFERROR(VLOOKUP($J$2:$J$12502,Pollutant_mapping!$A$2:$B$9,2, FALSE),"")</f>
        <v/>
      </c>
    </row>
    <row r="3103" spans="1:17" hidden="1">
      <c r="A3103" t="s">
        <v>1370</v>
      </c>
      <c r="C3103" t="s">
        <v>1371</v>
      </c>
      <c r="D3103" t="s">
        <v>313</v>
      </c>
      <c r="E3103" t="s">
        <v>1337</v>
      </c>
      <c r="F3103" t="s">
        <v>1371</v>
      </c>
      <c r="G3103" t="s">
        <v>1338</v>
      </c>
      <c r="H3103" t="s">
        <v>1351</v>
      </c>
      <c r="J3103" t="s">
        <v>217</v>
      </c>
      <c r="K3103">
        <v>0.35</v>
      </c>
      <c r="L3103" t="s">
        <v>1339</v>
      </c>
      <c r="O3103" t="s">
        <v>1340</v>
      </c>
      <c r="Q3103" t="str">
        <f>IFERROR(VLOOKUP($J$2:$J$12502,Pollutant_mapping!$A$2:$B$9,2, FALSE),"")</f>
        <v/>
      </c>
    </row>
    <row r="3104" spans="1:17" hidden="1">
      <c r="A3104" t="s">
        <v>1372</v>
      </c>
      <c r="C3104" t="s">
        <v>1373</v>
      </c>
      <c r="D3104" t="s">
        <v>313</v>
      </c>
      <c r="E3104" t="s">
        <v>1337</v>
      </c>
      <c r="F3104" t="s">
        <v>1373</v>
      </c>
      <c r="G3104" t="s">
        <v>1338</v>
      </c>
      <c r="H3104" t="s">
        <v>1351</v>
      </c>
      <c r="J3104" t="s">
        <v>217</v>
      </c>
      <c r="K3104">
        <v>0.35</v>
      </c>
      <c r="L3104" t="s">
        <v>1339</v>
      </c>
      <c r="O3104" t="s">
        <v>1340</v>
      </c>
      <c r="Q3104" t="str">
        <f>IFERROR(VLOOKUP($J$2:$J$12502,Pollutant_mapping!$A$2:$B$9,2, FALSE),"")</f>
        <v/>
      </c>
    </row>
    <row r="3105" spans="1:17" hidden="1">
      <c r="A3105" t="s">
        <v>1184</v>
      </c>
      <c r="C3105" t="s">
        <v>1185</v>
      </c>
      <c r="D3105" t="s">
        <v>313</v>
      </c>
      <c r="E3105" t="s">
        <v>1337</v>
      </c>
      <c r="F3105" t="s">
        <v>1360</v>
      </c>
      <c r="G3105" t="s">
        <v>1355</v>
      </c>
      <c r="H3105" t="s">
        <v>238</v>
      </c>
      <c r="J3105" t="s">
        <v>217</v>
      </c>
      <c r="K3105">
        <v>0.35</v>
      </c>
      <c r="L3105" t="s">
        <v>1339</v>
      </c>
      <c r="O3105" t="s">
        <v>1340</v>
      </c>
      <c r="Q3105" t="str">
        <f>IFERROR(VLOOKUP($J$2:$J$12502,Pollutant_mapping!$A$2:$B$9,2, FALSE),"")</f>
        <v/>
      </c>
    </row>
    <row r="3106" spans="1:17" hidden="1">
      <c r="A3106" t="s">
        <v>235</v>
      </c>
      <c r="C3106" t="s">
        <v>236</v>
      </c>
      <c r="D3106" t="s">
        <v>313</v>
      </c>
      <c r="E3106" t="s">
        <v>1337</v>
      </c>
      <c r="F3106" t="s">
        <v>236</v>
      </c>
      <c r="G3106" t="s">
        <v>1338</v>
      </c>
      <c r="H3106" t="s">
        <v>238</v>
      </c>
      <c r="J3106" t="s">
        <v>217</v>
      </c>
      <c r="K3106">
        <v>0.35</v>
      </c>
      <c r="L3106" t="s">
        <v>1339</v>
      </c>
      <c r="O3106" t="s">
        <v>1340</v>
      </c>
      <c r="Q3106" t="str">
        <f>IFERROR(VLOOKUP($J$2:$J$12502,Pollutant_mapping!$A$2:$B$9,2, FALSE),"")</f>
        <v/>
      </c>
    </row>
    <row r="3107" spans="1:17" hidden="1">
      <c r="A3107" t="s">
        <v>1370</v>
      </c>
      <c r="C3107" t="s">
        <v>1371</v>
      </c>
      <c r="D3107" t="s">
        <v>313</v>
      </c>
      <c r="E3107" t="s">
        <v>1337</v>
      </c>
      <c r="F3107" t="s">
        <v>1371</v>
      </c>
      <c r="G3107" t="s">
        <v>1338</v>
      </c>
      <c r="H3107" t="s">
        <v>1348</v>
      </c>
      <c r="J3107" t="s">
        <v>217</v>
      </c>
      <c r="K3107">
        <v>0.35</v>
      </c>
      <c r="L3107" t="s">
        <v>1339</v>
      </c>
      <c r="O3107" t="s">
        <v>1340</v>
      </c>
      <c r="Q3107" t="str">
        <f>IFERROR(VLOOKUP($J$2:$J$12502,Pollutant_mapping!$A$2:$B$9,2, FALSE),"")</f>
        <v/>
      </c>
    </row>
    <row r="3108" spans="1:17" hidden="1">
      <c r="A3108" t="s">
        <v>1372</v>
      </c>
      <c r="C3108" t="s">
        <v>1373</v>
      </c>
      <c r="D3108" t="s">
        <v>313</v>
      </c>
      <c r="E3108" t="s">
        <v>1337</v>
      </c>
      <c r="F3108" t="s">
        <v>1373</v>
      </c>
      <c r="G3108" t="s">
        <v>1338</v>
      </c>
      <c r="H3108" t="s">
        <v>1348</v>
      </c>
      <c r="J3108" t="s">
        <v>217</v>
      </c>
      <c r="K3108">
        <v>0.35</v>
      </c>
      <c r="L3108" t="s">
        <v>1339</v>
      </c>
      <c r="O3108" t="s">
        <v>1340</v>
      </c>
      <c r="Q3108" t="str">
        <f>IFERROR(VLOOKUP($J$2:$J$12502,Pollutant_mapping!$A$2:$B$9,2, FALSE),"")</f>
        <v/>
      </c>
    </row>
    <row r="3109" spans="1:17" hidden="1">
      <c r="A3109" t="s">
        <v>1367</v>
      </c>
      <c r="C3109" t="s">
        <v>1368</v>
      </c>
      <c r="D3109" t="s">
        <v>313</v>
      </c>
      <c r="E3109" t="s">
        <v>1337</v>
      </c>
      <c r="F3109" t="s">
        <v>1369</v>
      </c>
      <c r="G3109" t="s">
        <v>1338</v>
      </c>
      <c r="H3109" t="s">
        <v>1375</v>
      </c>
      <c r="J3109" t="s">
        <v>217</v>
      </c>
      <c r="K3109">
        <v>0.38</v>
      </c>
      <c r="L3109" t="s">
        <v>1339</v>
      </c>
      <c r="O3109" t="s">
        <v>1340</v>
      </c>
      <c r="Q3109" t="str">
        <f>IFERROR(VLOOKUP($J$2:$J$12502,Pollutant_mapping!$A$2:$B$9,2, FALSE),"")</f>
        <v/>
      </c>
    </row>
    <row r="3110" spans="1:17" hidden="1">
      <c r="A3110" t="s">
        <v>1184</v>
      </c>
      <c r="C3110" t="s">
        <v>1185</v>
      </c>
      <c r="D3110" t="s">
        <v>313</v>
      </c>
      <c r="E3110" t="s">
        <v>1337</v>
      </c>
      <c r="F3110" t="s">
        <v>1359</v>
      </c>
      <c r="G3110" t="s">
        <v>1355</v>
      </c>
      <c r="H3110" t="s">
        <v>1375</v>
      </c>
      <c r="J3110" t="s">
        <v>217</v>
      </c>
      <c r="K3110">
        <v>0.4</v>
      </c>
      <c r="L3110" t="s">
        <v>1339</v>
      </c>
      <c r="O3110" t="s">
        <v>1340</v>
      </c>
      <c r="Q3110" t="str">
        <f>IFERROR(VLOOKUP($J$2:$J$12502,Pollutant_mapping!$A$2:$B$9,2, FALSE),"")</f>
        <v/>
      </c>
    </row>
    <row r="3111" spans="1:17" hidden="1">
      <c r="A3111" t="s">
        <v>1344</v>
      </c>
      <c r="C3111" t="s">
        <v>1345</v>
      </c>
      <c r="D3111" t="s">
        <v>313</v>
      </c>
      <c r="E3111" t="s">
        <v>1337</v>
      </c>
      <c r="F3111" t="s">
        <v>1346</v>
      </c>
      <c r="G3111" t="s">
        <v>1363</v>
      </c>
      <c r="H3111" t="s">
        <v>238</v>
      </c>
      <c r="J3111" t="s">
        <v>217</v>
      </c>
      <c r="K3111">
        <v>0.41</v>
      </c>
      <c r="L3111" t="s">
        <v>1339</v>
      </c>
      <c r="O3111" t="s">
        <v>1340</v>
      </c>
      <c r="Q3111" t="str">
        <f>IFERROR(VLOOKUP($J$2:$J$12502,Pollutant_mapping!$A$2:$B$9,2, FALSE),"")</f>
        <v/>
      </c>
    </row>
    <row r="3112" spans="1:17" hidden="1">
      <c r="A3112" t="s">
        <v>1184</v>
      </c>
      <c r="C3112" t="s">
        <v>1185</v>
      </c>
      <c r="D3112" t="s">
        <v>313</v>
      </c>
      <c r="E3112" t="s">
        <v>1337</v>
      </c>
      <c r="F3112" t="s">
        <v>1359</v>
      </c>
      <c r="G3112" t="s">
        <v>1338</v>
      </c>
      <c r="H3112" t="s">
        <v>1375</v>
      </c>
      <c r="J3112" t="s">
        <v>217</v>
      </c>
      <c r="K3112">
        <v>0.45</v>
      </c>
      <c r="L3112" t="s">
        <v>1339</v>
      </c>
      <c r="O3112" t="s">
        <v>1340</v>
      </c>
      <c r="Q3112" t="str">
        <f>IFERROR(VLOOKUP($J$2:$J$12502,Pollutant_mapping!$A$2:$B$9,2, FALSE),"")</f>
        <v/>
      </c>
    </row>
    <row r="3113" spans="1:17" hidden="1">
      <c r="A3113" t="s">
        <v>1184</v>
      </c>
      <c r="C3113" t="s">
        <v>1185</v>
      </c>
      <c r="D3113" t="s">
        <v>313</v>
      </c>
      <c r="E3113" t="s">
        <v>1337</v>
      </c>
      <c r="F3113" t="s">
        <v>1360</v>
      </c>
      <c r="G3113" t="s">
        <v>1338</v>
      </c>
      <c r="H3113" t="s">
        <v>1375</v>
      </c>
      <c r="J3113" t="s">
        <v>217</v>
      </c>
      <c r="K3113">
        <v>0.45</v>
      </c>
      <c r="L3113" t="s">
        <v>1339</v>
      </c>
      <c r="O3113" t="s">
        <v>1340</v>
      </c>
      <c r="Q3113" t="str">
        <f>IFERROR(VLOOKUP($J$2:$J$12502,Pollutant_mapping!$A$2:$B$9,2, FALSE),"")</f>
        <v/>
      </c>
    </row>
    <row r="3114" spans="1:17" hidden="1">
      <c r="A3114" t="s">
        <v>1364</v>
      </c>
      <c r="C3114" t="s">
        <v>1365</v>
      </c>
      <c r="D3114" t="s">
        <v>313</v>
      </c>
      <c r="E3114" t="s">
        <v>1337</v>
      </c>
      <c r="F3114" t="s">
        <v>1366</v>
      </c>
      <c r="G3114" t="s">
        <v>1338</v>
      </c>
      <c r="H3114" t="s">
        <v>1375</v>
      </c>
      <c r="J3114" t="s">
        <v>217</v>
      </c>
      <c r="K3114">
        <v>0.45</v>
      </c>
      <c r="L3114" t="s">
        <v>1339</v>
      </c>
      <c r="O3114" t="s">
        <v>1340</v>
      </c>
      <c r="Q3114" t="str">
        <f>IFERROR(VLOOKUP($J$2:$J$12502,Pollutant_mapping!$A$2:$B$9,2, FALSE),"")</f>
        <v/>
      </c>
    </row>
    <row r="3115" spans="1:17" hidden="1">
      <c r="A3115" t="s">
        <v>1344</v>
      </c>
      <c r="C3115" t="s">
        <v>1345</v>
      </c>
      <c r="D3115" t="s">
        <v>313</v>
      </c>
      <c r="E3115" t="s">
        <v>1337</v>
      </c>
      <c r="F3115" t="s">
        <v>1346</v>
      </c>
      <c r="G3115" t="s">
        <v>1347</v>
      </c>
      <c r="H3115" t="s">
        <v>1375</v>
      </c>
      <c r="J3115" t="s">
        <v>217</v>
      </c>
      <c r="K3115">
        <v>0.45</v>
      </c>
      <c r="L3115" t="s">
        <v>1339</v>
      </c>
      <c r="O3115" t="s">
        <v>1340</v>
      </c>
      <c r="Q3115" t="str">
        <f>IFERROR(VLOOKUP($J$2:$J$12502,Pollutant_mapping!$A$2:$B$9,2, FALSE),"")</f>
        <v/>
      </c>
    </row>
    <row r="3116" spans="1:17" hidden="1">
      <c r="A3116" t="s">
        <v>1364</v>
      </c>
      <c r="C3116" t="s">
        <v>1365</v>
      </c>
      <c r="D3116" t="s">
        <v>313</v>
      </c>
      <c r="E3116" t="s">
        <v>1337</v>
      </c>
      <c r="F3116" t="s">
        <v>1374</v>
      </c>
      <c r="G3116" t="s">
        <v>1338</v>
      </c>
      <c r="H3116" t="s">
        <v>1375</v>
      </c>
      <c r="J3116" t="s">
        <v>217</v>
      </c>
      <c r="K3116">
        <v>0.54</v>
      </c>
      <c r="L3116" t="s">
        <v>1339</v>
      </c>
      <c r="O3116" t="s">
        <v>1340</v>
      </c>
      <c r="Q3116" t="str">
        <f>IFERROR(VLOOKUP($J$2:$J$12502,Pollutant_mapping!$A$2:$B$9,2, FALSE),"")</f>
        <v/>
      </c>
    </row>
    <row r="3117" spans="1:17" hidden="1">
      <c r="A3117" t="s">
        <v>235</v>
      </c>
      <c r="C3117" t="s">
        <v>236</v>
      </c>
      <c r="D3117" t="s">
        <v>313</v>
      </c>
      <c r="E3117" t="s">
        <v>1337</v>
      </c>
      <c r="F3117" t="s">
        <v>236</v>
      </c>
      <c r="G3117" t="s">
        <v>1338</v>
      </c>
      <c r="H3117" t="s">
        <v>1375</v>
      </c>
      <c r="J3117" t="s">
        <v>217</v>
      </c>
      <c r="K3117">
        <v>0.54</v>
      </c>
      <c r="L3117" t="s">
        <v>1339</v>
      </c>
      <c r="O3117" t="s">
        <v>1340</v>
      </c>
      <c r="Q3117" t="str">
        <f>IFERROR(VLOOKUP($J$2:$J$12502,Pollutant_mapping!$A$2:$B$9,2, FALSE),"")</f>
        <v/>
      </c>
    </row>
    <row r="3118" spans="1:17" hidden="1">
      <c r="A3118" t="s">
        <v>1335</v>
      </c>
      <c r="C3118" t="s">
        <v>1336</v>
      </c>
      <c r="D3118" t="s">
        <v>313</v>
      </c>
      <c r="E3118" t="s">
        <v>1337</v>
      </c>
      <c r="F3118" t="s">
        <v>1336</v>
      </c>
      <c r="G3118" t="s">
        <v>1355</v>
      </c>
      <c r="H3118" t="s">
        <v>1375</v>
      </c>
      <c r="J3118" t="s">
        <v>217</v>
      </c>
      <c r="K3118">
        <v>0.55000000000000004</v>
      </c>
      <c r="L3118" t="s">
        <v>1339</v>
      </c>
      <c r="O3118" t="s">
        <v>1340</v>
      </c>
      <c r="Q3118" t="str">
        <f>IFERROR(VLOOKUP($J$2:$J$12502,Pollutant_mapping!$A$2:$B$9,2, FALSE),"")</f>
        <v/>
      </c>
    </row>
    <row r="3119" spans="1:17" hidden="1">
      <c r="A3119" t="s">
        <v>1335</v>
      </c>
      <c r="C3119" t="s">
        <v>1336</v>
      </c>
      <c r="D3119" t="s">
        <v>313</v>
      </c>
      <c r="E3119" t="s">
        <v>1337</v>
      </c>
      <c r="F3119" t="s">
        <v>1354</v>
      </c>
      <c r="G3119" t="s">
        <v>1355</v>
      </c>
      <c r="H3119" t="s">
        <v>1375</v>
      </c>
      <c r="J3119" t="s">
        <v>217</v>
      </c>
      <c r="K3119">
        <v>0.55000000000000004</v>
      </c>
      <c r="L3119" t="s">
        <v>1339</v>
      </c>
      <c r="O3119" t="s">
        <v>1340</v>
      </c>
      <c r="Q3119" t="str">
        <f>IFERROR(VLOOKUP($J$2:$J$12502,Pollutant_mapping!$A$2:$B$9,2, FALSE),"")</f>
        <v/>
      </c>
    </row>
    <row r="3120" spans="1:17" hidden="1">
      <c r="A3120" t="s">
        <v>1341</v>
      </c>
      <c r="C3120" t="s">
        <v>1342</v>
      </c>
      <c r="D3120" t="s">
        <v>313</v>
      </c>
      <c r="E3120" t="s">
        <v>1337</v>
      </c>
      <c r="F3120" t="s">
        <v>1343</v>
      </c>
      <c r="G3120" t="s">
        <v>1355</v>
      </c>
      <c r="H3120" t="s">
        <v>1375</v>
      </c>
      <c r="J3120" t="s">
        <v>217</v>
      </c>
      <c r="K3120">
        <v>0.55000000000000004</v>
      </c>
      <c r="L3120" t="s">
        <v>1339</v>
      </c>
      <c r="O3120" t="s">
        <v>1340</v>
      </c>
      <c r="Q3120" t="str">
        <f>IFERROR(VLOOKUP($J$2:$J$12502,Pollutant_mapping!$A$2:$B$9,2, FALSE),"")</f>
        <v/>
      </c>
    </row>
    <row r="3121" spans="1:17" hidden="1">
      <c r="A3121" t="s">
        <v>1361</v>
      </c>
      <c r="C3121" t="s">
        <v>1362</v>
      </c>
      <c r="D3121" t="s">
        <v>313</v>
      </c>
      <c r="E3121" t="s">
        <v>1337</v>
      </c>
      <c r="F3121" t="s">
        <v>1362</v>
      </c>
      <c r="G3121" t="s">
        <v>1338</v>
      </c>
      <c r="H3121" t="s">
        <v>1375</v>
      </c>
      <c r="J3121" t="s">
        <v>217</v>
      </c>
      <c r="K3121">
        <v>0.55000000000000004</v>
      </c>
      <c r="L3121" t="s">
        <v>1339</v>
      </c>
      <c r="O3121" t="s">
        <v>1340</v>
      </c>
      <c r="Q3121" t="str">
        <f>IFERROR(VLOOKUP($J$2:$J$12502,Pollutant_mapping!$A$2:$B$9,2, FALSE),"")</f>
        <v/>
      </c>
    </row>
    <row r="3122" spans="1:17" hidden="1">
      <c r="A3122" t="s">
        <v>1364</v>
      </c>
      <c r="C3122" t="s">
        <v>1365</v>
      </c>
      <c r="D3122" t="s">
        <v>313</v>
      </c>
      <c r="E3122" t="s">
        <v>1337</v>
      </c>
      <c r="F3122" t="s">
        <v>1366</v>
      </c>
      <c r="G3122" t="s">
        <v>1338</v>
      </c>
      <c r="H3122" t="s">
        <v>238</v>
      </c>
      <c r="J3122" t="s">
        <v>217</v>
      </c>
      <c r="K3122">
        <v>0.56999999999999995</v>
      </c>
      <c r="L3122" t="s">
        <v>1339</v>
      </c>
      <c r="O3122" t="s">
        <v>1340</v>
      </c>
      <c r="Q3122" t="str">
        <f>IFERROR(VLOOKUP($J$2:$J$12502,Pollutant_mapping!$A$2:$B$9,2, FALSE),"")</f>
        <v/>
      </c>
    </row>
    <row r="3123" spans="1:17" hidden="1">
      <c r="A3123" t="s">
        <v>1335</v>
      </c>
      <c r="C3123" t="s">
        <v>1336</v>
      </c>
      <c r="D3123" t="s">
        <v>313</v>
      </c>
      <c r="E3123" t="s">
        <v>1337</v>
      </c>
      <c r="F3123" t="s">
        <v>1336</v>
      </c>
      <c r="G3123" t="s">
        <v>1338</v>
      </c>
      <c r="H3123" t="s">
        <v>1375</v>
      </c>
      <c r="J3123" t="s">
        <v>217</v>
      </c>
      <c r="K3123">
        <v>0.68</v>
      </c>
      <c r="L3123" t="s">
        <v>1339</v>
      </c>
      <c r="O3123" t="s">
        <v>1340</v>
      </c>
      <c r="Q3123" t="str">
        <f>IFERROR(VLOOKUP($J$2:$J$12502,Pollutant_mapping!$A$2:$B$9,2, FALSE),"")</f>
        <v/>
      </c>
    </row>
    <row r="3124" spans="1:17" hidden="1">
      <c r="A3124" t="s">
        <v>1335</v>
      </c>
      <c r="C3124" t="s">
        <v>1336</v>
      </c>
      <c r="D3124" t="s">
        <v>313</v>
      </c>
      <c r="E3124" t="s">
        <v>1337</v>
      </c>
      <c r="F3124" t="s">
        <v>1354</v>
      </c>
      <c r="G3124" t="s">
        <v>1338</v>
      </c>
      <c r="H3124" t="s">
        <v>1375</v>
      </c>
      <c r="J3124" t="s">
        <v>217</v>
      </c>
      <c r="K3124">
        <v>0.68</v>
      </c>
      <c r="L3124" t="s">
        <v>1339</v>
      </c>
      <c r="O3124" t="s">
        <v>1340</v>
      </c>
      <c r="Q3124" t="str">
        <f>IFERROR(VLOOKUP($J$2:$J$12502,Pollutant_mapping!$A$2:$B$9,2, FALSE),"")</f>
        <v/>
      </c>
    </row>
    <row r="3125" spans="1:17" hidden="1">
      <c r="A3125" t="s">
        <v>1341</v>
      </c>
      <c r="C3125" t="s">
        <v>1342</v>
      </c>
      <c r="D3125" t="s">
        <v>313</v>
      </c>
      <c r="E3125" t="s">
        <v>1337</v>
      </c>
      <c r="F3125" t="s">
        <v>1343</v>
      </c>
      <c r="G3125" t="s">
        <v>1338</v>
      </c>
      <c r="H3125" t="s">
        <v>1375</v>
      </c>
      <c r="J3125" t="s">
        <v>217</v>
      </c>
      <c r="K3125">
        <v>0.68</v>
      </c>
      <c r="L3125" t="s">
        <v>1339</v>
      </c>
      <c r="O3125" t="s">
        <v>1340</v>
      </c>
      <c r="Q3125" t="str">
        <f>IFERROR(VLOOKUP($J$2:$J$12502,Pollutant_mapping!$A$2:$B$9,2, FALSE),"")</f>
        <v/>
      </c>
    </row>
    <row r="3126" spans="1:17" hidden="1">
      <c r="A3126" t="s">
        <v>1344</v>
      </c>
      <c r="C3126" t="s">
        <v>1345</v>
      </c>
      <c r="D3126" t="s">
        <v>313</v>
      </c>
      <c r="E3126" t="s">
        <v>1337</v>
      </c>
      <c r="F3126" t="s">
        <v>1346</v>
      </c>
      <c r="G3126" t="s">
        <v>1363</v>
      </c>
      <c r="H3126" t="s">
        <v>1375</v>
      </c>
      <c r="J3126" t="s">
        <v>217</v>
      </c>
      <c r="K3126">
        <v>0.69</v>
      </c>
      <c r="L3126" t="s">
        <v>1339</v>
      </c>
      <c r="O3126" t="s">
        <v>1340</v>
      </c>
      <c r="Q3126" t="str">
        <f>IFERROR(VLOOKUP($J$2:$J$12502,Pollutant_mapping!$A$2:$B$9,2, FALSE),"")</f>
        <v/>
      </c>
    </row>
    <row r="3127" spans="1:17" hidden="1">
      <c r="A3127" t="s">
        <v>1349</v>
      </c>
      <c r="C3127" t="s">
        <v>1350</v>
      </c>
      <c r="D3127" t="s">
        <v>313</v>
      </c>
      <c r="E3127" t="s">
        <v>1337</v>
      </c>
      <c r="F3127" t="s">
        <v>1350</v>
      </c>
      <c r="G3127" t="s">
        <v>1338</v>
      </c>
      <c r="H3127" t="s">
        <v>1375</v>
      </c>
      <c r="J3127" t="s">
        <v>217</v>
      </c>
      <c r="K3127">
        <v>0.9</v>
      </c>
      <c r="L3127" t="s">
        <v>1339</v>
      </c>
      <c r="O3127" t="s">
        <v>1340</v>
      </c>
      <c r="Q3127" t="str">
        <f>IFERROR(VLOOKUP($J$2:$J$12502,Pollutant_mapping!$A$2:$B$9,2, FALSE),"")</f>
        <v/>
      </c>
    </row>
    <row r="3128" spans="1:17" hidden="1">
      <c r="A3128" t="s">
        <v>1352</v>
      </c>
      <c r="C3128" t="s">
        <v>1353</v>
      </c>
      <c r="D3128" t="s">
        <v>313</v>
      </c>
      <c r="E3128" t="s">
        <v>1337</v>
      </c>
      <c r="F3128" t="s">
        <v>1353</v>
      </c>
      <c r="G3128" t="s">
        <v>1338</v>
      </c>
      <c r="H3128" t="s">
        <v>1375</v>
      </c>
      <c r="J3128" t="s">
        <v>217</v>
      </c>
      <c r="K3128">
        <v>0.9</v>
      </c>
      <c r="L3128" t="s">
        <v>1339</v>
      </c>
      <c r="O3128" t="s">
        <v>1340</v>
      </c>
      <c r="Q3128" t="str">
        <f>IFERROR(VLOOKUP($J$2:$J$12502,Pollutant_mapping!$A$2:$B$9,2, FALSE),"")</f>
        <v/>
      </c>
    </row>
    <row r="3129" spans="1:17" hidden="1">
      <c r="A3129" t="s">
        <v>1184</v>
      </c>
      <c r="C3129" t="s">
        <v>1185</v>
      </c>
      <c r="D3129" t="s">
        <v>313</v>
      </c>
      <c r="E3129" t="s">
        <v>1337</v>
      </c>
      <c r="F3129" t="s">
        <v>1360</v>
      </c>
      <c r="G3129" t="s">
        <v>1376</v>
      </c>
      <c r="H3129" t="s">
        <v>238</v>
      </c>
      <c r="J3129" t="s">
        <v>217</v>
      </c>
      <c r="K3129" t="s">
        <v>41</v>
      </c>
      <c r="L3129" t="s">
        <v>1339</v>
      </c>
      <c r="O3129" t="s">
        <v>1340</v>
      </c>
      <c r="Q3129" t="str">
        <f>IFERROR(VLOOKUP($J$2:$J$12502,Pollutant_mapping!$A$2:$B$9,2, FALSE),"")</f>
        <v/>
      </c>
    </row>
    <row r="3130" spans="1:17" hidden="1">
      <c r="A3130" t="s">
        <v>1184</v>
      </c>
      <c r="C3130" t="s">
        <v>1185</v>
      </c>
      <c r="D3130" t="s">
        <v>313</v>
      </c>
      <c r="E3130" t="s">
        <v>1337</v>
      </c>
      <c r="F3130" t="s">
        <v>1360</v>
      </c>
      <c r="G3130" t="s">
        <v>1376</v>
      </c>
      <c r="H3130" t="s">
        <v>1375</v>
      </c>
      <c r="J3130" t="s">
        <v>217</v>
      </c>
      <c r="K3130" t="s">
        <v>41</v>
      </c>
      <c r="L3130" t="s">
        <v>1339</v>
      </c>
      <c r="O3130" t="s">
        <v>1340</v>
      </c>
      <c r="Q3130" t="str">
        <f>IFERROR(VLOOKUP($J$2:$J$12502,Pollutant_mapping!$A$2:$B$9,2, FALSE),"")</f>
        <v/>
      </c>
    </row>
    <row r="3131" spans="1:17" hidden="1">
      <c r="A3131" t="s">
        <v>1356</v>
      </c>
      <c r="C3131" t="s">
        <v>1357</v>
      </c>
      <c r="D3131" t="s">
        <v>313</v>
      </c>
      <c r="E3131" t="s">
        <v>1337</v>
      </c>
      <c r="F3131" t="s">
        <v>1358</v>
      </c>
      <c r="G3131" t="s">
        <v>1338</v>
      </c>
      <c r="H3131" t="s">
        <v>1375</v>
      </c>
      <c r="J3131" t="s">
        <v>217</v>
      </c>
      <c r="K3131" t="s">
        <v>41</v>
      </c>
      <c r="L3131" t="s">
        <v>1339</v>
      </c>
      <c r="O3131" t="s">
        <v>1340</v>
      </c>
      <c r="Q3131" t="str">
        <f>IFERROR(VLOOKUP($J$2:$J$12502,Pollutant_mapping!$A$2:$B$9,2, FALSE),"")</f>
        <v/>
      </c>
    </row>
    <row r="3132" spans="1:17" hidden="1">
      <c r="A3132" t="s">
        <v>1184</v>
      </c>
      <c r="C3132" t="s">
        <v>1185</v>
      </c>
      <c r="D3132" t="s">
        <v>313</v>
      </c>
      <c r="E3132" t="s">
        <v>1337</v>
      </c>
      <c r="F3132" t="s">
        <v>1360</v>
      </c>
      <c r="G3132" t="s">
        <v>1376</v>
      </c>
      <c r="H3132" t="s">
        <v>1348</v>
      </c>
      <c r="J3132" t="s">
        <v>217</v>
      </c>
      <c r="K3132" t="s">
        <v>41</v>
      </c>
      <c r="L3132" t="s">
        <v>1339</v>
      </c>
      <c r="O3132" t="s">
        <v>1340</v>
      </c>
      <c r="Q3132" t="str">
        <f>IFERROR(VLOOKUP($J$2:$J$12502,Pollutant_mapping!$A$2:$B$9,2, FALSE),"")</f>
        <v/>
      </c>
    </row>
    <row r="3133" spans="1:17" hidden="1">
      <c r="A3133" t="s">
        <v>1184</v>
      </c>
      <c r="C3133" t="s">
        <v>1185</v>
      </c>
      <c r="D3133" t="s">
        <v>313</v>
      </c>
      <c r="E3133" t="s">
        <v>1337</v>
      </c>
      <c r="F3133" t="s">
        <v>1360</v>
      </c>
      <c r="G3133" t="s">
        <v>1376</v>
      </c>
      <c r="H3133" t="s">
        <v>1377</v>
      </c>
      <c r="J3133" t="s">
        <v>217</v>
      </c>
      <c r="K3133" t="s">
        <v>41</v>
      </c>
      <c r="L3133" t="s">
        <v>1339</v>
      </c>
      <c r="O3133" t="s">
        <v>1340</v>
      </c>
      <c r="Q3133" t="str">
        <f>IFERROR(VLOOKUP($J$2:$J$12502,Pollutant_mapping!$A$2:$B$9,2, FALSE),"")</f>
        <v/>
      </c>
    </row>
    <row r="3134" spans="1:17" hidden="1">
      <c r="A3134" t="s">
        <v>1184</v>
      </c>
      <c r="C3134" t="s">
        <v>1185</v>
      </c>
      <c r="D3134" t="s">
        <v>313</v>
      </c>
      <c r="E3134" t="s">
        <v>1337</v>
      </c>
      <c r="F3134" t="s">
        <v>1360</v>
      </c>
      <c r="G3134" t="s">
        <v>1355</v>
      </c>
      <c r="H3134" t="s">
        <v>1377</v>
      </c>
      <c r="J3134" t="s">
        <v>217</v>
      </c>
      <c r="K3134" t="s">
        <v>41</v>
      </c>
      <c r="L3134" t="s">
        <v>1339</v>
      </c>
      <c r="O3134" t="s">
        <v>1340</v>
      </c>
      <c r="Q3134" t="str">
        <f>IFERROR(VLOOKUP($J$2:$J$12502,Pollutant_mapping!$A$2:$B$9,2, FALSE),"")</f>
        <v/>
      </c>
    </row>
    <row r="3135" spans="1:17" hidden="1">
      <c r="A3135" t="s">
        <v>1344</v>
      </c>
      <c r="C3135" t="s">
        <v>1345</v>
      </c>
      <c r="D3135" t="s">
        <v>313</v>
      </c>
      <c r="E3135" t="s">
        <v>1337</v>
      </c>
      <c r="F3135" t="s">
        <v>1346</v>
      </c>
      <c r="G3135" t="s">
        <v>1363</v>
      </c>
      <c r="H3135" t="s">
        <v>1377</v>
      </c>
      <c r="J3135" t="s">
        <v>217</v>
      </c>
      <c r="K3135" t="s">
        <v>41</v>
      </c>
      <c r="L3135" t="s">
        <v>1339</v>
      </c>
      <c r="O3135" t="s">
        <v>1340</v>
      </c>
      <c r="Q3135" t="str">
        <f>IFERROR(VLOOKUP($J$2:$J$12502,Pollutant_mapping!$A$2:$B$9,2, FALSE),"")</f>
        <v/>
      </c>
    </row>
    <row r="3136" spans="1:17" hidden="1">
      <c r="A3136" t="s">
        <v>1184</v>
      </c>
      <c r="C3136" t="s">
        <v>1185</v>
      </c>
      <c r="D3136" t="s">
        <v>313</v>
      </c>
      <c r="E3136" t="s">
        <v>1337</v>
      </c>
      <c r="F3136" t="s">
        <v>1360</v>
      </c>
      <c r="G3136" t="s">
        <v>1338</v>
      </c>
      <c r="H3136" t="s">
        <v>1377</v>
      </c>
      <c r="J3136" t="s">
        <v>217</v>
      </c>
      <c r="K3136" t="s">
        <v>41</v>
      </c>
      <c r="L3136" t="s">
        <v>1339</v>
      </c>
      <c r="O3136" t="s">
        <v>1340</v>
      </c>
      <c r="Q3136" t="str">
        <f>IFERROR(VLOOKUP($J$2:$J$12502,Pollutant_mapping!$A$2:$B$9,2, FALSE),"")</f>
        <v/>
      </c>
    </row>
    <row r="3137" spans="1:17" hidden="1">
      <c r="A3137" t="s">
        <v>1367</v>
      </c>
      <c r="C3137" t="s">
        <v>1368</v>
      </c>
      <c r="D3137" t="s">
        <v>313</v>
      </c>
      <c r="E3137" t="s">
        <v>1337</v>
      </c>
      <c r="F3137" t="s">
        <v>1369</v>
      </c>
      <c r="G3137" t="s">
        <v>1338</v>
      </c>
      <c r="H3137" t="s">
        <v>1377</v>
      </c>
      <c r="J3137" t="s">
        <v>217</v>
      </c>
      <c r="K3137" t="s">
        <v>41</v>
      </c>
      <c r="L3137" t="s">
        <v>1339</v>
      </c>
      <c r="O3137" t="s">
        <v>1340</v>
      </c>
      <c r="Q3137" t="str">
        <f>IFERROR(VLOOKUP($J$2:$J$12502,Pollutant_mapping!$A$2:$B$9,2, FALSE),"")</f>
        <v/>
      </c>
    </row>
    <row r="3138" spans="1:17" hidden="1">
      <c r="A3138" t="s">
        <v>1361</v>
      </c>
      <c r="C3138" t="s">
        <v>1362</v>
      </c>
      <c r="D3138" t="s">
        <v>313</v>
      </c>
      <c r="E3138" t="s">
        <v>1337</v>
      </c>
      <c r="F3138" t="s">
        <v>1362</v>
      </c>
      <c r="G3138" t="s">
        <v>1338</v>
      </c>
      <c r="H3138" t="s">
        <v>1377</v>
      </c>
      <c r="J3138" t="s">
        <v>217</v>
      </c>
      <c r="K3138" t="s">
        <v>41</v>
      </c>
      <c r="L3138" t="s">
        <v>1339</v>
      </c>
      <c r="O3138" t="s">
        <v>1340</v>
      </c>
      <c r="Q3138" t="str">
        <f>IFERROR(VLOOKUP($J$2:$J$12502,Pollutant_mapping!$A$2:$B$9,2, FALSE),"")</f>
        <v/>
      </c>
    </row>
    <row r="3139" spans="1:17" hidden="1">
      <c r="A3139" t="s">
        <v>1364</v>
      </c>
      <c r="C3139" t="s">
        <v>1365</v>
      </c>
      <c r="D3139" t="s">
        <v>313</v>
      </c>
      <c r="E3139" t="s">
        <v>1337</v>
      </c>
      <c r="F3139" t="s">
        <v>1374</v>
      </c>
      <c r="G3139" t="s">
        <v>1338</v>
      </c>
      <c r="H3139" t="s">
        <v>1377</v>
      </c>
      <c r="J3139" t="s">
        <v>217</v>
      </c>
      <c r="K3139" t="s">
        <v>41</v>
      </c>
      <c r="L3139" t="s">
        <v>1339</v>
      </c>
      <c r="O3139" t="s">
        <v>1340</v>
      </c>
      <c r="Q3139" t="str">
        <f>IFERROR(VLOOKUP($J$2:$J$12502,Pollutant_mapping!$A$2:$B$9,2, FALSE),"")</f>
        <v/>
      </c>
    </row>
    <row r="3140" spans="1:17" hidden="1">
      <c r="A3140" t="s">
        <v>1356</v>
      </c>
      <c r="C3140" t="s">
        <v>1357</v>
      </c>
      <c r="D3140" t="s">
        <v>313</v>
      </c>
      <c r="E3140" t="s">
        <v>1337</v>
      </c>
      <c r="F3140" t="s">
        <v>1358</v>
      </c>
      <c r="G3140" t="s">
        <v>1338</v>
      </c>
      <c r="H3140" t="s">
        <v>1377</v>
      </c>
      <c r="J3140" t="s">
        <v>217</v>
      </c>
      <c r="K3140" t="s">
        <v>41</v>
      </c>
      <c r="L3140" t="s">
        <v>1339</v>
      </c>
      <c r="O3140" t="s">
        <v>1340</v>
      </c>
      <c r="Q3140" t="str">
        <f>IFERROR(VLOOKUP($J$2:$J$12502,Pollutant_mapping!$A$2:$B$9,2, FALSE),"")</f>
        <v/>
      </c>
    </row>
    <row r="3141" spans="1:17" hidden="1">
      <c r="A3141" t="s">
        <v>1364</v>
      </c>
      <c r="C3141" t="s">
        <v>1365</v>
      </c>
      <c r="D3141" t="s">
        <v>313</v>
      </c>
      <c r="E3141" t="s">
        <v>1337</v>
      </c>
      <c r="F3141" t="s">
        <v>1366</v>
      </c>
      <c r="G3141" t="s">
        <v>1338</v>
      </c>
      <c r="H3141" t="s">
        <v>1377</v>
      </c>
      <c r="J3141" t="s">
        <v>217</v>
      </c>
      <c r="K3141" t="s">
        <v>41</v>
      </c>
      <c r="L3141" t="s">
        <v>1339</v>
      </c>
      <c r="O3141" t="s">
        <v>1340</v>
      </c>
      <c r="Q3141" t="str">
        <f>IFERROR(VLOOKUP($J$2:$J$12502,Pollutant_mapping!$A$2:$B$9,2, FALSE),"")</f>
        <v/>
      </c>
    </row>
    <row r="3142" spans="1:17" hidden="1">
      <c r="A3142" t="s">
        <v>1370</v>
      </c>
      <c r="C3142" t="s">
        <v>1371</v>
      </c>
      <c r="D3142" t="s">
        <v>313</v>
      </c>
      <c r="E3142" t="s">
        <v>1337</v>
      </c>
      <c r="F3142" t="s">
        <v>1371</v>
      </c>
      <c r="G3142" t="s">
        <v>1338</v>
      </c>
      <c r="H3142" t="s">
        <v>1377</v>
      </c>
      <c r="J3142" t="s">
        <v>217</v>
      </c>
      <c r="K3142" t="s">
        <v>41</v>
      </c>
      <c r="L3142" t="s">
        <v>1339</v>
      </c>
      <c r="O3142" t="s">
        <v>1340</v>
      </c>
      <c r="Q3142" t="str">
        <f>IFERROR(VLOOKUP($J$2:$J$12502,Pollutant_mapping!$A$2:$B$9,2, FALSE),"")</f>
        <v/>
      </c>
    </row>
    <row r="3143" spans="1:17" hidden="1">
      <c r="A3143" t="s">
        <v>1372</v>
      </c>
      <c r="C3143" t="s">
        <v>1373</v>
      </c>
      <c r="D3143" t="s">
        <v>313</v>
      </c>
      <c r="E3143" t="s">
        <v>1337</v>
      </c>
      <c r="F3143" t="s">
        <v>1373</v>
      </c>
      <c r="G3143" t="s">
        <v>1338</v>
      </c>
      <c r="H3143" t="s">
        <v>1377</v>
      </c>
      <c r="J3143" t="s">
        <v>217</v>
      </c>
      <c r="K3143" t="s">
        <v>41</v>
      </c>
      <c r="L3143" t="s">
        <v>1339</v>
      </c>
      <c r="O3143" t="s">
        <v>1340</v>
      </c>
      <c r="Q3143" t="str">
        <f>IFERROR(VLOOKUP($J$2:$J$12502,Pollutant_mapping!$A$2:$B$9,2, FALSE),"")</f>
        <v/>
      </c>
    </row>
    <row r="3144" spans="1:17" hidden="1">
      <c r="A3144" t="s">
        <v>235</v>
      </c>
      <c r="C3144" t="s">
        <v>236</v>
      </c>
      <c r="D3144" t="s">
        <v>313</v>
      </c>
      <c r="E3144" t="s">
        <v>1337</v>
      </c>
      <c r="F3144" t="s">
        <v>236</v>
      </c>
      <c r="G3144" t="s">
        <v>1338</v>
      </c>
      <c r="H3144" t="s">
        <v>1377</v>
      </c>
      <c r="J3144" t="s">
        <v>217</v>
      </c>
      <c r="K3144" t="s">
        <v>41</v>
      </c>
      <c r="L3144" t="s">
        <v>1339</v>
      </c>
      <c r="O3144" t="s">
        <v>1340</v>
      </c>
      <c r="Q3144" t="str">
        <f>IFERROR(VLOOKUP($J$2:$J$12502,Pollutant_mapping!$A$2:$B$9,2, FALSE),"")</f>
        <v/>
      </c>
    </row>
    <row r="3145" spans="1:17" hidden="1">
      <c r="A3145" t="s">
        <v>1344</v>
      </c>
      <c r="C3145" t="s">
        <v>1345</v>
      </c>
      <c r="D3145" t="s">
        <v>313</v>
      </c>
      <c r="E3145" t="s">
        <v>1337</v>
      </c>
      <c r="F3145" t="s">
        <v>1346</v>
      </c>
      <c r="G3145" t="s">
        <v>1347</v>
      </c>
      <c r="H3145" t="s">
        <v>1377</v>
      </c>
      <c r="J3145" t="s">
        <v>217</v>
      </c>
      <c r="K3145" t="s">
        <v>41</v>
      </c>
      <c r="L3145" t="s">
        <v>1339</v>
      </c>
      <c r="O3145" t="s">
        <v>1340</v>
      </c>
      <c r="Q3145" t="str">
        <f>IFERROR(VLOOKUP($J$2:$J$12502,Pollutant_mapping!$A$2:$B$9,2, FALSE),"")</f>
        <v/>
      </c>
    </row>
    <row r="3146" spans="1:17" hidden="1">
      <c r="A3146" t="s">
        <v>1378</v>
      </c>
      <c r="C3146" t="s">
        <v>1379</v>
      </c>
      <c r="D3146" t="s">
        <v>38</v>
      </c>
      <c r="E3146" t="s">
        <v>273</v>
      </c>
      <c r="G3146" t="s">
        <v>41</v>
      </c>
      <c r="H3146" t="s">
        <v>1380</v>
      </c>
      <c r="J3146" t="s">
        <v>54</v>
      </c>
      <c r="K3146">
        <v>1</v>
      </c>
      <c r="M3146">
        <v>1</v>
      </c>
      <c r="N3146">
        <v>1</v>
      </c>
      <c r="O3146" t="s">
        <v>1381</v>
      </c>
      <c r="Q3146" t="str">
        <f>IFERROR(VLOOKUP($J$2:$J$12502,Pollutant_mapping!$A$2:$B$9,2, FALSE),"")</f>
        <v>VOC</v>
      </c>
    </row>
    <row r="3147" spans="1:17" hidden="1">
      <c r="A3147" t="s">
        <v>230</v>
      </c>
      <c r="C3147" t="s">
        <v>231</v>
      </c>
      <c r="D3147" t="s">
        <v>1382</v>
      </c>
      <c r="E3147" t="s">
        <v>273</v>
      </c>
      <c r="G3147" t="s">
        <v>41</v>
      </c>
      <c r="H3147" t="s">
        <v>1383</v>
      </c>
      <c r="J3147" t="s">
        <v>54</v>
      </c>
      <c r="K3147">
        <v>1</v>
      </c>
      <c r="M3147">
        <v>1</v>
      </c>
      <c r="N3147">
        <v>1</v>
      </c>
      <c r="O3147" t="s">
        <v>1381</v>
      </c>
      <c r="Q3147" t="str">
        <f>IFERROR(VLOOKUP($J$2:$J$12502,Pollutant_mapping!$A$2:$B$9,2, FALSE),"")</f>
        <v>VOC</v>
      </c>
    </row>
    <row r="3148" spans="1:17" hidden="1">
      <c r="A3148" t="s">
        <v>1188</v>
      </c>
      <c r="C3148" t="s">
        <v>1189</v>
      </c>
      <c r="D3148" t="s">
        <v>449</v>
      </c>
      <c r="E3148" t="s">
        <v>273</v>
      </c>
      <c r="F3148" t="s">
        <v>1384</v>
      </c>
      <c r="G3148" t="s">
        <v>41</v>
      </c>
      <c r="H3148" t="s">
        <v>1385</v>
      </c>
      <c r="J3148" t="s">
        <v>54</v>
      </c>
      <c r="K3148">
        <v>1</v>
      </c>
      <c r="M3148">
        <v>1</v>
      </c>
      <c r="N3148">
        <v>1</v>
      </c>
      <c r="O3148" t="s">
        <v>1381</v>
      </c>
      <c r="Q3148" t="str">
        <f>IFERROR(VLOOKUP($J$2:$J$12502,Pollutant_mapping!$A$2:$B$9,2, FALSE),"")</f>
        <v>VOC</v>
      </c>
    </row>
    <row r="3149" spans="1:17" hidden="1">
      <c r="A3149" t="s">
        <v>1386</v>
      </c>
      <c r="C3149" t="s">
        <v>1387</v>
      </c>
      <c r="D3149" t="s">
        <v>136</v>
      </c>
      <c r="E3149" t="s">
        <v>273</v>
      </c>
      <c r="G3149" t="s">
        <v>41</v>
      </c>
      <c r="H3149" t="s">
        <v>1388</v>
      </c>
      <c r="J3149" t="s">
        <v>54</v>
      </c>
      <c r="K3149">
        <v>1</v>
      </c>
      <c r="M3149">
        <v>1</v>
      </c>
      <c r="N3149">
        <v>1</v>
      </c>
      <c r="O3149" t="s">
        <v>1381</v>
      </c>
      <c r="Q3149" t="str">
        <f>IFERROR(VLOOKUP($J$2:$J$12502,Pollutant_mapping!$A$2:$B$9,2, FALSE),"")</f>
        <v>VOC</v>
      </c>
    </row>
    <row r="3150" spans="1:17" hidden="1">
      <c r="A3150" t="s">
        <v>230</v>
      </c>
      <c r="C3150" t="s">
        <v>231</v>
      </c>
      <c r="D3150" t="s">
        <v>395</v>
      </c>
      <c r="E3150" t="s">
        <v>273</v>
      </c>
      <c r="F3150" t="s">
        <v>1389</v>
      </c>
      <c r="G3150" t="s">
        <v>41</v>
      </c>
      <c r="H3150" t="s">
        <v>1390</v>
      </c>
      <c r="J3150" t="s">
        <v>54</v>
      </c>
      <c r="K3150">
        <v>0.75</v>
      </c>
      <c r="M3150" t="s">
        <v>138</v>
      </c>
      <c r="N3150">
        <v>1</v>
      </c>
      <c r="O3150" t="s">
        <v>1381</v>
      </c>
      <c r="Q3150" t="str">
        <f>IFERROR(VLOOKUP($J$2:$J$12502,Pollutant_mapping!$A$2:$B$9,2, FALSE),"")</f>
        <v>VOC</v>
      </c>
    </row>
    <row r="3151" spans="1:17" hidden="1">
      <c r="A3151" t="s">
        <v>230</v>
      </c>
      <c r="C3151" t="s">
        <v>231</v>
      </c>
      <c r="D3151" t="s">
        <v>1382</v>
      </c>
      <c r="E3151" t="s">
        <v>273</v>
      </c>
      <c r="G3151" t="s">
        <v>41</v>
      </c>
      <c r="H3151" t="s">
        <v>1391</v>
      </c>
      <c r="J3151" t="s">
        <v>54</v>
      </c>
      <c r="K3151">
        <v>0.75</v>
      </c>
      <c r="M3151" t="s">
        <v>140</v>
      </c>
      <c r="N3151">
        <v>1</v>
      </c>
      <c r="O3151" t="s">
        <v>1381</v>
      </c>
      <c r="Q3151" t="str">
        <f>IFERROR(VLOOKUP($J$2:$J$12502,Pollutant_mapping!$A$2:$B$9,2, FALSE),"")</f>
        <v>VOC</v>
      </c>
    </row>
    <row r="3152" spans="1:17" hidden="1">
      <c r="A3152" t="s">
        <v>230</v>
      </c>
      <c r="C3152" t="s">
        <v>231</v>
      </c>
      <c r="D3152" t="s">
        <v>395</v>
      </c>
      <c r="E3152" t="s">
        <v>273</v>
      </c>
      <c r="F3152" t="s">
        <v>1389</v>
      </c>
      <c r="G3152" t="s">
        <v>41</v>
      </c>
      <c r="H3152" t="s">
        <v>1392</v>
      </c>
      <c r="J3152" t="s">
        <v>54</v>
      </c>
      <c r="K3152">
        <v>0.76</v>
      </c>
      <c r="M3152" t="s">
        <v>140</v>
      </c>
      <c r="N3152">
        <v>1</v>
      </c>
      <c r="O3152" t="s">
        <v>1381</v>
      </c>
      <c r="Q3152" t="str">
        <f>IFERROR(VLOOKUP($J$2:$J$12502,Pollutant_mapping!$A$2:$B$9,2, FALSE),"")</f>
        <v>VOC</v>
      </c>
    </row>
    <row r="3153" spans="1:17" hidden="1">
      <c r="A3153" t="s">
        <v>230</v>
      </c>
      <c r="C3153" t="s">
        <v>231</v>
      </c>
      <c r="D3153" t="s">
        <v>90</v>
      </c>
      <c r="E3153" t="s">
        <v>273</v>
      </c>
      <c r="F3153" t="s">
        <v>1393</v>
      </c>
      <c r="G3153" t="s">
        <v>41</v>
      </c>
      <c r="H3153" t="s">
        <v>1394</v>
      </c>
      <c r="J3153" t="s">
        <v>54</v>
      </c>
      <c r="K3153">
        <v>0.81</v>
      </c>
      <c r="M3153" t="s">
        <v>140</v>
      </c>
      <c r="N3153">
        <v>1</v>
      </c>
      <c r="O3153" t="s">
        <v>1381</v>
      </c>
      <c r="Q3153" t="str">
        <f>IFERROR(VLOOKUP($J$2:$J$12502,Pollutant_mapping!$A$2:$B$9,2, FALSE),"")</f>
        <v>VOC</v>
      </c>
    </row>
    <row r="3154" spans="1:17" hidden="1">
      <c r="A3154" t="s">
        <v>230</v>
      </c>
      <c r="C3154" t="s">
        <v>231</v>
      </c>
      <c r="D3154" t="s">
        <v>90</v>
      </c>
      <c r="E3154" t="s">
        <v>273</v>
      </c>
      <c r="F3154" t="s">
        <v>1393</v>
      </c>
      <c r="G3154" t="s">
        <v>41</v>
      </c>
      <c r="H3154" t="s">
        <v>1395</v>
      </c>
      <c r="J3154" t="s">
        <v>54</v>
      </c>
      <c r="K3154">
        <v>0.81</v>
      </c>
      <c r="M3154" t="s">
        <v>140</v>
      </c>
      <c r="N3154">
        <v>1</v>
      </c>
      <c r="O3154" t="s">
        <v>1381</v>
      </c>
      <c r="Q3154" t="str">
        <f>IFERROR(VLOOKUP($J$2:$J$12502,Pollutant_mapping!$A$2:$B$9,2, FALSE),"")</f>
        <v>VOC</v>
      </c>
    </row>
    <row r="3155" spans="1:17" hidden="1">
      <c r="A3155" t="s">
        <v>230</v>
      </c>
      <c r="C3155" t="s">
        <v>231</v>
      </c>
      <c r="D3155" t="s">
        <v>1382</v>
      </c>
      <c r="E3155" t="s">
        <v>273</v>
      </c>
      <c r="G3155" t="s">
        <v>41</v>
      </c>
      <c r="H3155" t="s">
        <v>1395</v>
      </c>
      <c r="J3155" t="s">
        <v>54</v>
      </c>
      <c r="K3155">
        <v>0.9</v>
      </c>
      <c r="M3155" t="s">
        <v>140</v>
      </c>
      <c r="N3155">
        <v>1</v>
      </c>
      <c r="O3155" t="s">
        <v>1381</v>
      </c>
      <c r="Q3155" t="str">
        <f>IFERROR(VLOOKUP($J$2:$J$12502,Pollutant_mapping!$A$2:$B$9,2, FALSE),"")</f>
        <v>VOC</v>
      </c>
    </row>
    <row r="3156" spans="1:17" hidden="1">
      <c r="A3156" t="s">
        <v>230</v>
      </c>
      <c r="C3156" t="s">
        <v>231</v>
      </c>
      <c r="D3156" t="s">
        <v>395</v>
      </c>
      <c r="E3156" t="s">
        <v>273</v>
      </c>
      <c r="F3156" t="s">
        <v>1389</v>
      </c>
      <c r="G3156" t="s">
        <v>41</v>
      </c>
      <c r="H3156" t="s">
        <v>1396</v>
      </c>
      <c r="J3156" t="s">
        <v>54</v>
      </c>
      <c r="K3156">
        <v>0.94</v>
      </c>
      <c r="M3156" t="s">
        <v>44</v>
      </c>
      <c r="N3156">
        <v>1</v>
      </c>
      <c r="O3156" t="s">
        <v>1381</v>
      </c>
      <c r="Q3156" t="str">
        <f>IFERROR(VLOOKUP($J$2:$J$12502,Pollutant_mapping!$A$2:$B$9,2, FALSE),"")</f>
        <v>VOC</v>
      </c>
    </row>
    <row r="3157" spans="1:17" hidden="1">
      <c r="A3157" t="s">
        <v>1386</v>
      </c>
      <c r="C3157" t="s">
        <v>1387</v>
      </c>
      <c r="D3157" t="s">
        <v>136</v>
      </c>
      <c r="E3157" t="s">
        <v>273</v>
      </c>
      <c r="G3157" t="s">
        <v>41</v>
      </c>
      <c r="H3157" t="s">
        <v>1397</v>
      </c>
      <c r="J3157" t="s">
        <v>54</v>
      </c>
      <c r="K3157">
        <v>0.91</v>
      </c>
      <c r="M3157" t="s">
        <v>48</v>
      </c>
      <c r="N3157">
        <v>1</v>
      </c>
      <c r="O3157" t="s">
        <v>1381</v>
      </c>
      <c r="Q3157" t="str">
        <f>IFERROR(VLOOKUP($J$2:$J$12502,Pollutant_mapping!$A$2:$B$9,2, FALSE),"")</f>
        <v>VOC</v>
      </c>
    </row>
    <row r="3158" spans="1:17" hidden="1">
      <c r="A3158" t="s">
        <v>1386</v>
      </c>
      <c r="C3158" t="s">
        <v>1387</v>
      </c>
      <c r="D3158" t="s">
        <v>136</v>
      </c>
      <c r="E3158" t="s">
        <v>273</v>
      </c>
      <c r="G3158" t="s">
        <v>41</v>
      </c>
      <c r="H3158" t="s">
        <v>1398</v>
      </c>
      <c r="J3158" t="s">
        <v>54</v>
      </c>
      <c r="K3158">
        <v>0.95</v>
      </c>
      <c r="M3158" t="s">
        <v>48</v>
      </c>
      <c r="N3158">
        <v>1</v>
      </c>
      <c r="O3158" t="s">
        <v>1381</v>
      </c>
      <c r="Q3158" t="str">
        <f>IFERROR(VLOOKUP($J$2:$J$12502,Pollutant_mapping!$A$2:$B$9,2, FALSE),"")</f>
        <v>VOC</v>
      </c>
    </row>
    <row r="3159" spans="1:17" hidden="1">
      <c r="A3159" t="s">
        <v>1386</v>
      </c>
      <c r="C3159" t="s">
        <v>1387</v>
      </c>
      <c r="D3159" t="s">
        <v>136</v>
      </c>
      <c r="E3159" t="s">
        <v>273</v>
      </c>
      <c r="G3159" t="s">
        <v>41</v>
      </c>
      <c r="H3159" t="s">
        <v>1399</v>
      </c>
      <c r="J3159" t="s">
        <v>54</v>
      </c>
      <c r="K3159">
        <v>0.95</v>
      </c>
      <c r="M3159" t="s">
        <v>48</v>
      </c>
      <c r="N3159">
        <v>1</v>
      </c>
      <c r="O3159" t="s">
        <v>1381</v>
      </c>
      <c r="Q3159" t="str">
        <f>IFERROR(VLOOKUP($J$2:$J$12502,Pollutant_mapping!$A$2:$B$9,2, FALSE),"")</f>
        <v>VOC</v>
      </c>
    </row>
    <row r="3160" spans="1:17" hidden="1">
      <c r="A3160" t="s">
        <v>1378</v>
      </c>
      <c r="C3160" t="s">
        <v>1379</v>
      </c>
      <c r="D3160" t="s">
        <v>38</v>
      </c>
      <c r="E3160" t="s">
        <v>273</v>
      </c>
      <c r="G3160" t="s">
        <v>41</v>
      </c>
      <c r="H3160" t="s">
        <v>1400</v>
      </c>
      <c r="J3160" t="s">
        <v>54</v>
      </c>
      <c r="K3160">
        <v>0.95</v>
      </c>
      <c r="M3160" t="s">
        <v>48</v>
      </c>
      <c r="N3160">
        <v>1</v>
      </c>
      <c r="O3160" t="s">
        <v>1381</v>
      </c>
      <c r="Q3160" t="str">
        <f>IFERROR(VLOOKUP($J$2:$J$12502,Pollutant_mapping!$A$2:$B$9,2, FALSE),"")</f>
        <v>VOC</v>
      </c>
    </row>
    <row r="3161" spans="1:17" hidden="1">
      <c r="A3161" t="s">
        <v>1378</v>
      </c>
      <c r="C3161" t="s">
        <v>1379</v>
      </c>
      <c r="D3161" t="s">
        <v>38</v>
      </c>
      <c r="E3161" t="s">
        <v>273</v>
      </c>
      <c r="G3161" t="s">
        <v>41</v>
      </c>
      <c r="H3161" t="s">
        <v>1401</v>
      </c>
      <c r="J3161" t="s">
        <v>54</v>
      </c>
      <c r="K3161">
        <v>0.96</v>
      </c>
      <c r="M3161" t="s">
        <v>48</v>
      </c>
      <c r="N3161">
        <v>1</v>
      </c>
      <c r="O3161" t="s">
        <v>1381</v>
      </c>
      <c r="Q3161" t="str">
        <f>IFERROR(VLOOKUP($J$2:$J$12502,Pollutant_mapping!$A$2:$B$9,2, FALSE),"")</f>
        <v>VOC</v>
      </c>
    </row>
    <row r="3162" spans="1:17" hidden="1">
      <c r="A3162" t="s">
        <v>1378</v>
      </c>
      <c r="C3162" t="s">
        <v>1379</v>
      </c>
      <c r="D3162" t="s">
        <v>38</v>
      </c>
      <c r="E3162" t="s">
        <v>273</v>
      </c>
      <c r="G3162" t="s">
        <v>41</v>
      </c>
      <c r="H3162" t="s">
        <v>1402</v>
      </c>
      <c r="J3162" t="s">
        <v>54</v>
      </c>
      <c r="K3162">
        <v>0.97</v>
      </c>
      <c r="M3162" t="s">
        <v>48</v>
      </c>
      <c r="N3162">
        <v>1</v>
      </c>
      <c r="O3162" t="s">
        <v>1381</v>
      </c>
      <c r="Q3162" t="str">
        <f>IFERROR(VLOOKUP($J$2:$J$12502,Pollutant_mapping!$A$2:$B$9,2, FALSE),"")</f>
        <v>VOC</v>
      </c>
    </row>
    <row r="3163" spans="1:17" hidden="1">
      <c r="A3163" t="s">
        <v>1188</v>
      </c>
      <c r="C3163" t="s">
        <v>1189</v>
      </c>
      <c r="D3163" t="s">
        <v>449</v>
      </c>
      <c r="E3163" t="s">
        <v>273</v>
      </c>
      <c r="F3163" t="s">
        <v>1384</v>
      </c>
      <c r="G3163" t="s">
        <v>41</v>
      </c>
      <c r="H3163" t="s">
        <v>1403</v>
      </c>
      <c r="J3163" t="s">
        <v>54</v>
      </c>
      <c r="K3163">
        <v>0.98</v>
      </c>
      <c r="M3163" t="s">
        <v>1404</v>
      </c>
      <c r="N3163">
        <v>1</v>
      </c>
      <c r="O3163" t="s">
        <v>1381</v>
      </c>
      <c r="Q3163" t="str">
        <f>IFERROR(VLOOKUP($J$2:$J$12502,Pollutant_mapping!$A$2:$B$9,2, FALSE),"")</f>
        <v>VOC</v>
      </c>
    </row>
    <row r="3164" spans="1:17" hidden="1">
      <c r="A3164" t="s">
        <v>230</v>
      </c>
      <c r="C3164" t="s">
        <v>231</v>
      </c>
      <c r="D3164" t="s">
        <v>183</v>
      </c>
      <c r="E3164" t="s">
        <v>39</v>
      </c>
      <c r="F3164" t="s">
        <v>1405</v>
      </c>
      <c r="G3164" t="s">
        <v>41</v>
      </c>
      <c r="J3164" t="s">
        <v>54</v>
      </c>
      <c r="K3164">
        <v>8</v>
      </c>
      <c r="L3164" t="s">
        <v>1406</v>
      </c>
      <c r="M3164">
        <v>5</v>
      </c>
      <c r="N3164">
        <v>10</v>
      </c>
      <c r="O3164" t="s">
        <v>1381</v>
      </c>
      <c r="Q3164" t="str">
        <f>IFERROR(VLOOKUP($J$2:$J$12502,Pollutant_mapping!$A$2:$B$9,2, FALSE),"")</f>
        <v>VOC</v>
      </c>
    </row>
    <row r="3165" spans="1:17" hidden="1">
      <c r="A3165" t="s">
        <v>230</v>
      </c>
      <c r="C3165" t="s">
        <v>231</v>
      </c>
      <c r="D3165" t="s">
        <v>1210</v>
      </c>
      <c r="E3165" t="s">
        <v>39</v>
      </c>
      <c r="F3165" t="s">
        <v>1407</v>
      </c>
      <c r="G3165" t="s">
        <v>41</v>
      </c>
      <c r="J3165" t="s">
        <v>54</v>
      </c>
      <c r="K3165">
        <v>8</v>
      </c>
      <c r="L3165" t="s">
        <v>1408</v>
      </c>
      <c r="M3165">
        <v>5</v>
      </c>
      <c r="N3165">
        <v>10</v>
      </c>
      <c r="O3165" t="s">
        <v>1381</v>
      </c>
      <c r="Q3165" t="str">
        <f>IFERROR(VLOOKUP($J$2:$J$12502,Pollutant_mapping!$A$2:$B$9,2, FALSE),"")</f>
        <v>VOC</v>
      </c>
    </row>
    <row r="3166" spans="1:17" hidden="1">
      <c r="A3166" t="s">
        <v>1409</v>
      </c>
      <c r="C3166" t="s">
        <v>1410</v>
      </c>
      <c r="D3166" t="s">
        <v>183</v>
      </c>
      <c r="E3166" t="s">
        <v>39</v>
      </c>
      <c r="F3166" t="s">
        <v>1411</v>
      </c>
      <c r="G3166" t="s">
        <v>41</v>
      </c>
      <c r="J3166" t="s">
        <v>54</v>
      </c>
      <c r="K3166">
        <v>10</v>
      </c>
      <c r="L3166" t="s">
        <v>1412</v>
      </c>
      <c r="M3166">
        <v>6</v>
      </c>
      <c r="N3166">
        <v>14</v>
      </c>
      <c r="O3166" t="s">
        <v>1381</v>
      </c>
      <c r="Q3166" t="str">
        <f>IFERROR(VLOOKUP($J$2:$J$12502,Pollutant_mapping!$A$2:$B$9,2, FALSE),"")</f>
        <v>VOC</v>
      </c>
    </row>
    <row r="3167" spans="1:17" hidden="1">
      <c r="A3167" t="s">
        <v>1409</v>
      </c>
      <c r="C3167" t="s">
        <v>1410</v>
      </c>
      <c r="D3167" t="s">
        <v>1210</v>
      </c>
      <c r="E3167" t="s">
        <v>39</v>
      </c>
      <c r="G3167" t="s">
        <v>41</v>
      </c>
      <c r="J3167" t="s">
        <v>54</v>
      </c>
      <c r="K3167">
        <v>11</v>
      </c>
      <c r="L3167" t="s">
        <v>55</v>
      </c>
      <c r="M3167">
        <v>7</v>
      </c>
      <c r="N3167">
        <v>15</v>
      </c>
      <c r="O3167" t="s">
        <v>1381</v>
      </c>
      <c r="Q3167" t="str">
        <f>IFERROR(VLOOKUP($J$2:$J$12502,Pollutant_mapping!$A$2:$B$9,2, FALSE),"")</f>
        <v>VOC</v>
      </c>
    </row>
    <row r="3168" spans="1:17" hidden="1">
      <c r="A3168" t="s">
        <v>230</v>
      </c>
      <c r="C3168" t="s">
        <v>231</v>
      </c>
      <c r="D3168" t="s">
        <v>51</v>
      </c>
      <c r="E3168" t="s">
        <v>39</v>
      </c>
      <c r="F3168" t="s">
        <v>1413</v>
      </c>
      <c r="G3168" t="s">
        <v>41</v>
      </c>
      <c r="J3168" t="s">
        <v>54</v>
      </c>
      <c r="K3168">
        <v>17</v>
      </c>
      <c r="L3168" t="s">
        <v>1414</v>
      </c>
      <c r="M3168">
        <v>10</v>
      </c>
      <c r="N3168">
        <v>20</v>
      </c>
      <c r="O3168" t="s">
        <v>1381</v>
      </c>
      <c r="Q3168" t="str">
        <f>IFERROR(VLOOKUP($J$2:$J$12502,Pollutant_mapping!$A$2:$B$9,2, FALSE),"")</f>
        <v>VOC</v>
      </c>
    </row>
    <row r="3169" spans="1:17" hidden="1">
      <c r="A3169" t="s">
        <v>230</v>
      </c>
      <c r="C3169" t="s">
        <v>231</v>
      </c>
      <c r="D3169" t="s">
        <v>404</v>
      </c>
      <c r="E3169" t="s">
        <v>39</v>
      </c>
      <c r="F3169" t="s">
        <v>1415</v>
      </c>
      <c r="G3169" t="s">
        <v>41</v>
      </c>
      <c r="J3169" t="s">
        <v>54</v>
      </c>
      <c r="K3169">
        <v>28</v>
      </c>
      <c r="L3169" t="s">
        <v>1408</v>
      </c>
      <c r="M3169">
        <v>20</v>
      </c>
      <c r="N3169">
        <v>40</v>
      </c>
      <c r="O3169" t="s">
        <v>1381</v>
      </c>
      <c r="Q3169" t="str">
        <f>IFERROR(VLOOKUP($J$2:$J$12502,Pollutant_mapping!$A$2:$B$9,2, FALSE),"")</f>
        <v>VOC</v>
      </c>
    </row>
    <row r="3170" spans="1:17" hidden="1">
      <c r="A3170" t="s">
        <v>1386</v>
      </c>
      <c r="C3170" t="s">
        <v>1387</v>
      </c>
      <c r="D3170" t="s">
        <v>114</v>
      </c>
      <c r="E3170" t="s">
        <v>39</v>
      </c>
      <c r="G3170" t="s">
        <v>41</v>
      </c>
      <c r="J3170" t="s">
        <v>54</v>
      </c>
      <c r="K3170">
        <v>177</v>
      </c>
      <c r="L3170" t="s">
        <v>1416</v>
      </c>
      <c r="M3170">
        <v>100</v>
      </c>
      <c r="N3170">
        <v>200</v>
      </c>
      <c r="O3170" t="s">
        <v>1381</v>
      </c>
      <c r="Q3170" t="str">
        <f>IFERROR(VLOOKUP($J$2:$J$12502,Pollutant_mapping!$A$2:$B$9,2, FALSE),"")</f>
        <v>VOC</v>
      </c>
    </row>
    <row r="3171" spans="1:17" hidden="1">
      <c r="A3171" t="s">
        <v>230</v>
      </c>
      <c r="C3171" t="s">
        <v>231</v>
      </c>
      <c r="D3171" t="s">
        <v>1207</v>
      </c>
      <c r="E3171" t="s">
        <v>39</v>
      </c>
      <c r="F3171" t="s">
        <v>1417</v>
      </c>
      <c r="G3171" t="s">
        <v>41</v>
      </c>
      <c r="J3171" t="s">
        <v>54</v>
      </c>
      <c r="K3171">
        <v>150</v>
      </c>
      <c r="L3171" t="s">
        <v>1418</v>
      </c>
      <c r="M3171">
        <v>100</v>
      </c>
      <c r="N3171">
        <v>200</v>
      </c>
      <c r="O3171" t="s">
        <v>1381</v>
      </c>
      <c r="Q3171" t="str">
        <f>IFERROR(VLOOKUP($J$2:$J$12502,Pollutant_mapping!$A$2:$B$9,2, FALSE),"")</f>
        <v>VOC</v>
      </c>
    </row>
    <row r="3172" spans="1:17" hidden="1">
      <c r="A3172" t="s">
        <v>1419</v>
      </c>
      <c r="C3172" t="s">
        <v>1420</v>
      </c>
      <c r="D3172" t="s">
        <v>136</v>
      </c>
      <c r="E3172" t="s">
        <v>39</v>
      </c>
      <c r="F3172" t="s">
        <v>1421</v>
      </c>
      <c r="G3172" t="s">
        <v>41</v>
      </c>
      <c r="J3172" t="s">
        <v>54</v>
      </c>
      <c r="K3172">
        <v>300</v>
      </c>
      <c r="L3172" t="s">
        <v>1422</v>
      </c>
      <c r="M3172">
        <v>200</v>
      </c>
      <c r="N3172">
        <v>400</v>
      </c>
      <c r="O3172" t="s">
        <v>1381</v>
      </c>
      <c r="Q3172" t="str">
        <f>IFERROR(VLOOKUP($J$2:$J$12502,Pollutant_mapping!$A$2:$B$9,2, FALSE),"")</f>
        <v>VOC</v>
      </c>
    </row>
    <row r="3173" spans="1:17" hidden="1">
      <c r="A3173" t="s">
        <v>1409</v>
      </c>
      <c r="C3173" t="s">
        <v>1410</v>
      </c>
      <c r="D3173" t="s">
        <v>243</v>
      </c>
      <c r="E3173" t="s">
        <v>39</v>
      </c>
      <c r="F3173" t="s">
        <v>1423</v>
      </c>
      <c r="G3173" t="s">
        <v>41</v>
      </c>
      <c r="J3173" t="s">
        <v>54</v>
      </c>
      <c r="K3173">
        <v>300</v>
      </c>
      <c r="L3173" t="s">
        <v>1424</v>
      </c>
      <c r="M3173">
        <v>200</v>
      </c>
      <c r="N3173">
        <v>400</v>
      </c>
      <c r="O3173" t="s">
        <v>1381</v>
      </c>
      <c r="Q3173" t="str">
        <f>IFERROR(VLOOKUP($J$2:$J$12502,Pollutant_mapping!$A$2:$B$9,2, FALSE),"")</f>
        <v>VOC</v>
      </c>
    </row>
    <row r="3174" spans="1:17" hidden="1">
      <c r="A3174" t="s">
        <v>230</v>
      </c>
      <c r="C3174" t="s">
        <v>231</v>
      </c>
      <c r="D3174" t="s">
        <v>272</v>
      </c>
      <c r="E3174" t="s">
        <v>39</v>
      </c>
      <c r="G3174" t="s">
        <v>41</v>
      </c>
      <c r="J3174" t="s">
        <v>54</v>
      </c>
      <c r="K3174">
        <v>480</v>
      </c>
      <c r="L3174" t="s">
        <v>1425</v>
      </c>
      <c r="M3174">
        <v>300</v>
      </c>
      <c r="N3174">
        <v>700</v>
      </c>
      <c r="O3174" t="s">
        <v>1381</v>
      </c>
      <c r="Q3174" t="str">
        <f>IFERROR(VLOOKUP($J$2:$J$12502,Pollutant_mapping!$A$2:$B$9,2, FALSE),"")</f>
        <v>VOC</v>
      </c>
    </row>
    <row r="3175" spans="1:17" hidden="1">
      <c r="A3175" t="s">
        <v>1378</v>
      </c>
      <c r="C3175" t="s">
        <v>1379</v>
      </c>
      <c r="D3175" t="s">
        <v>114</v>
      </c>
      <c r="E3175" t="s">
        <v>39</v>
      </c>
      <c r="G3175" t="s">
        <v>41</v>
      </c>
      <c r="J3175" t="s">
        <v>54</v>
      </c>
      <c r="K3175">
        <v>710</v>
      </c>
      <c r="L3175" t="s">
        <v>1426</v>
      </c>
      <c r="M3175">
        <v>600</v>
      </c>
      <c r="N3175">
        <v>900</v>
      </c>
      <c r="O3175" t="s">
        <v>1381</v>
      </c>
      <c r="Q3175" t="str">
        <f>IFERROR(VLOOKUP($J$2:$J$12502,Pollutant_mapping!$A$2:$B$9,2, FALSE),"")</f>
        <v>VOC</v>
      </c>
    </row>
    <row r="3176" spans="1:17" hidden="1">
      <c r="A3176" t="s">
        <v>1419</v>
      </c>
      <c r="C3176" t="s">
        <v>1420</v>
      </c>
      <c r="D3176" t="s">
        <v>114</v>
      </c>
      <c r="E3176" t="s">
        <v>39</v>
      </c>
      <c r="F3176" t="s">
        <v>1427</v>
      </c>
      <c r="G3176" t="s">
        <v>41</v>
      </c>
      <c r="J3176" t="s">
        <v>54</v>
      </c>
      <c r="K3176">
        <v>730</v>
      </c>
      <c r="L3176" t="s">
        <v>1428</v>
      </c>
      <c r="M3176">
        <v>600</v>
      </c>
      <c r="N3176">
        <v>900</v>
      </c>
      <c r="O3176" t="s">
        <v>1381</v>
      </c>
      <c r="Q3176" t="str">
        <f>IFERROR(VLOOKUP($J$2:$J$12502,Pollutant_mapping!$A$2:$B$9,2, FALSE),"")</f>
        <v>VOC</v>
      </c>
    </row>
    <row r="3177" spans="1:17" hidden="1">
      <c r="A3177" t="s">
        <v>230</v>
      </c>
      <c r="C3177" t="s">
        <v>231</v>
      </c>
      <c r="D3177" t="s">
        <v>313</v>
      </c>
      <c r="E3177" t="s">
        <v>39</v>
      </c>
      <c r="F3177" t="s">
        <v>1389</v>
      </c>
      <c r="G3177" t="s">
        <v>41</v>
      </c>
      <c r="J3177" t="s">
        <v>54</v>
      </c>
      <c r="K3177">
        <v>800</v>
      </c>
      <c r="L3177" t="s">
        <v>1425</v>
      </c>
      <c r="M3177">
        <v>600</v>
      </c>
      <c r="N3177">
        <v>950</v>
      </c>
      <c r="O3177" t="s">
        <v>1381</v>
      </c>
      <c r="Q3177" t="str">
        <f>IFERROR(VLOOKUP($J$2:$J$12502,Pollutant_mapping!$A$2:$B$9,2, FALSE),"")</f>
        <v>VOC</v>
      </c>
    </row>
    <row r="3178" spans="1:17" hidden="1">
      <c r="A3178" t="s">
        <v>230</v>
      </c>
      <c r="C3178" t="s">
        <v>231</v>
      </c>
      <c r="D3178" t="s">
        <v>243</v>
      </c>
      <c r="E3178" t="s">
        <v>39</v>
      </c>
      <c r="F3178" t="s">
        <v>1429</v>
      </c>
      <c r="G3178" t="s">
        <v>41</v>
      </c>
      <c r="J3178" t="s">
        <v>54</v>
      </c>
      <c r="K3178">
        <v>720</v>
      </c>
      <c r="L3178" t="s">
        <v>233</v>
      </c>
      <c r="M3178">
        <v>400</v>
      </c>
      <c r="N3178">
        <v>1000</v>
      </c>
      <c r="O3178" t="s">
        <v>1381</v>
      </c>
      <c r="Q3178" t="str">
        <f>IFERROR(VLOOKUP($J$2:$J$12502,Pollutant_mapping!$A$2:$B$9,2, FALSE),"")</f>
        <v>VOC</v>
      </c>
    </row>
    <row r="3179" spans="1:17" hidden="1">
      <c r="A3179" t="s">
        <v>1419</v>
      </c>
      <c r="C3179" t="s">
        <v>1420</v>
      </c>
      <c r="D3179" t="s">
        <v>129</v>
      </c>
      <c r="E3179" t="s">
        <v>39</v>
      </c>
      <c r="F3179" t="s">
        <v>1430</v>
      </c>
      <c r="G3179" t="s">
        <v>41</v>
      </c>
      <c r="J3179" t="s">
        <v>54</v>
      </c>
      <c r="K3179">
        <v>800</v>
      </c>
      <c r="L3179" t="s">
        <v>1431</v>
      </c>
      <c r="M3179">
        <v>600</v>
      </c>
      <c r="N3179">
        <v>1000</v>
      </c>
      <c r="O3179" t="s">
        <v>1381</v>
      </c>
      <c r="Q3179" t="str">
        <f>IFERROR(VLOOKUP($J$2:$J$12502,Pollutant_mapping!$A$2:$B$9,2, FALSE),"")</f>
        <v>VOC</v>
      </c>
    </row>
    <row r="3180" spans="1:17" hidden="1">
      <c r="A3180" t="s">
        <v>1419</v>
      </c>
      <c r="C3180" t="s">
        <v>1420</v>
      </c>
      <c r="D3180" t="s">
        <v>183</v>
      </c>
      <c r="E3180" t="s">
        <v>39</v>
      </c>
      <c r="F3180" t="s">
        <v>1432</v>
      </c>
      <c r="G3180" t="s">
        <v>41</v>
      </c>
      <c r="J3180" t="s">
        <v>54</v>
      </c>
      <c r="K3180">
        <v>800</v>
      </c>
      <c r="L3180" t="s">
        <v>1431</v>
      </c>
      <c r="M3180">
        <v>600</v>
      </c>
      <c r="N3180">
        <v>1000</v>
      </c>
      <c r="O3180" t="s">
        <v>1381</v>
      </c>
      <c r="Q3180" t="str">
        <f>IFERROR(VLOOKUP($J$2:$J$12502,Pollutant_mapping!$A$2:$B$9,2, FALSE),"")</f>
        <v>VOC</v>
      </c>
    </row>
    <row r="3181" spans="1:17" hidden="1">
      <c r="A3181" t="s">
        <v>1419</v>
      </c>
      <c r="C3181" t="s">
        <v>1420</v>
      </c>
      <c r="D3181" t="s">
        <v>38</v>
      </c>
      <c r="E3181" t="s">
        <v>39</v>
      </c>
      <c r="F3181" t="s">
        <v>1433</v>
      </c>
      <c r="G3181" t="s">
        <v>41</v>
      </c>
      <c r="J3181" t="s">
        <v>54</v>
      </c>
      <c r="K3181">
        <v>900</v>
      </c>
      <c r="L3181" t="s">
        <v>1431</v>
      </c>
      <c r="M3181">
        <v>700</v>
      </c>
      <c r="N3181">
        <v>1100</v>
      </c>
      <c r="O3181" t="s">
        <v>1381</v>
      </c>
      <c r="Q3181" t="str">
        <f>IFERROR(VLOOKUP($J$2:$J$12502,Pollutant_mapping!$A$2:$B$9,2, FALSE),"")</f>
        <v>VOC</v>
      </c>
    </row>
    <row r="3182" spans="1:17" hidden="1">
      <c r="A3182" t="s">
        <v>230</v>
      </c>
      <c r="C3182" t="s">
        <v>231</v>
      </c>
      <c r="D3182" t="s">
        <v>59</v>
      </c>
      <c r="E3182" t="s">
        <v>273</v>
      </c>
      <c r="F3182" t="s">
        <v>1405</v>
      </c>
      <c r="G3182" t="s">
        <v>41</v>
      </c>
      <c r="H3182" t="s">
        <v>1434</v>
      </c>
      <c r="J3182" t="s">
        <v>54</v>
      </c>
      <c r="K3182">
        <v>0.1</v>
      </c>
      <c r="M3182" t="s">
        <v>342</v>
      </c>
      <c r="N3182" t="s">
        <v>100</v>
      </c>
      <c r="O3182" t="s">
        <v>1381</v>
      </c>
      <c r="Q3182" t="str">
        <f>IFERROR(VLOOKUP($J$2:$J$12502,Pollutant_mapping!$A$2:$B$9,2, FALSE),"")</f>
        <v>VOC</v>
      </c>
    </row>
    <row r="3183" spans="1:17" hidden="1">
      <c r="A3183" t="s">
        <v>230</v>
      </c>
      <c r="C3183" t="s">
        <v>231</v>
      </c>
      <c r="D3183" t="s">
        <v>375</v>
      </c>
      <c r="E3183" t="s">
        <v>273</v>
      </c>
      <c r="G3183" t="s">
        <v>41</v>
      </c>
      <c r="H3183" t="s">
        <v>1435</v>
      </c>
      <c r="J3183" t="s">
        <v>54</v>
      </c>
      <c r="K3183">
        <v>4.3499999999999997E-2</v>
      </c>
      <c r="M3183">
        <v>0</v>
      </c>
      <c r="N3183" t="s">
        <v>138</v>
      </c>
      <c r="O3183" t="s">
        <v>1381</v>
      </c>
      <c r="Q3183" t="str">
        <f>IFERROR(VLOOKUP($J$2:$J$12502,Pollutant_mapping!$A$2:$B$9,2, FALSE),"")</f>
        <v>VOC</v>
      </c>
    </row>
    <row r="3184" spans="1:17" hidden="1">
      <c r="A3184" t="s">
        <v>1378</v>
      </c>
      <c r="C3184" t="s">
        <v>1379</v>
      </c>
      <c r="D3184" t="s">
        <v>38</v>
      </c>
      <c r="E3184" t="s">
        <v>273</v>
      </c>
      <c r="G3184" t="s">
        <v>41</v>
      </c>
      <c r="H3184" t="s">
        <v>1436</v>
      </c>
      <c r="J3184" t="s">
        <v>54</v>
      </c>
      <c r="K3184">
        <v>0.25</v>
      </c>
      <c r="M3184" t="s">
        <v>46</v>
      </c>
      <c r="N3184" t="s">
        <v>138</v>
      </c>
      <c r="O3184" t="s">
        <v>1381</v>
      </c>
      <c r="Q3184" t="str">
        <f>IFERROR(VLOOKUP($J$2:$J$12502,Pollutant_mapping!$A$2:$B$9,2, FALSE),"")</f>
        <v>VOC</v>
      </c>
    </row>
    <row r="3185" spans="1:17" hidden="1">
      <c r="A3185" t="s">
        <v>230</v>
      </c>
      <c r="C3185" t="s">
        <v>231</v>
      </c>
      <c r="D3185" t="s">
        <v>395</v>
      </c>
      <c r="E3185" t="s">
        <v>273</v>
      </c>
      <c r="F3185" t="s">
        <v>1389</v>
      </c>
      <c r="G3185" t="s">
        <v>41</v>
      </c>
      <c r="H3185" t="s">
        <v>1437</v>
      </c>
      <c r="J3185" t="s">
        <v>54</v>
      </c>
      <c r="K3185">
        <v>0.31</v>
      </c>
      <c r="M3185" t="s">
        <v>100</v>
      </c>
      <c r="N3185" t="s">
        <v>138</v>
      </c>
      <c r="O3185" t="s">
        <v>1381</v>
      </c>
      <c r="Q3185" t="str">
        <f>IFERROR(VLOOKUP($J$2:$J$12502,Pollutant_mapping!$A$2:$B$9,2, FALSE),"")</f>
        <v>VOC</v>
      </c>
    </row>
    <row r="3186" spans="1:17" hidden="1">
      <c r="A3186" t="s">
        <v>1419</v>
      </c>
      <c r="C3186" t="s">
        <v>1420</v>
      </c>
      <c r="D3186" t="s">
        <v>272</v>
      </c>
      <c r="E3186" t="s">
        <v>273</v>
      </c>
      <c r="F3186" t="s">
        <v>1427</v>
      </c>
      <c r="G3186" t="s">
        <v>41</v>
      </c>
      <c r="H3186" t="s">
        <v>1438</v>
      </c>
      <c r="J3186" t="s">
        <v>54</v>
      </c>
      <c r="K3186">
        <v>0.33</v>
      </c>
      <c r="M3186" t="s">
        <v>100</v>
      </c>
      <c r="N3186" t="s">
        <v>140</v>
      </c>
      <c r="O3186" t="s">
        <v>1381</v>
      </c>
      <c r="Q3186" t="str">
        <f>IFERROR(VLOOKUP($J$2:$J$12502,Pollutant_mapping!$A$2:$B$9,2, FALSE),"")</f>
        <v>VOC</v>
      </c>
    </row>
    <row r="3187" spans="1:17" hidden="1">
      <c r="A3187" t="s">
        <v>230</v>
      </c>
      <c r="C3187" t="s">
        <v>231</v>
      </c>
      <c r="D3187" t="s">
        <v>375</v>
      </c>
      <c r="E3187" t="s">
        <v>273</v>
      </c>
      <c r="G3187" t="s">
        <v>41</v>
      </c>
      <c r="H3187" t="s">
        <v>1439</v>
      </c>
      <c r="J3187" t="s">
        <v>54</v>
      </c>
      <c r="K3187">
        <v>0.26100000000000001</v>
      </c>
      <c r="M3187">
        <v>0</v>
      </c>
      <c r="N3187" t="s">
        <v>44</v>
      </c>
      <c r="O3187" t="s">
        <v>1381</v>
      </c>
      <c r="Q3187" t="str">
        <f>IFERROR(VLOOKUP($J$2:$J$12502,Pollutant_mapping!$A$2:$B$9,2, FALSE),"")</f>
        <v>VOC</v>
      </c>
    </row>
    <row r="3188" spans="1:17" hidden="1">
      <c r="A3188" t="s">
        <v>1409</v>
      </c>
      <c r="C3188" t="s">
        <v>1410</v>
      </c>
      <c r="D3188" t="s">
        <v>1382</v>
      </c>
      <c r="E3188" t="s">
        <v>273</v>
      </c>
      <c r="G3188" t="s">
        <v>41</v>
      </c>
      <c r="H3188" t="s">
        <v>1440</v>
      </c>
      <c r="J3188" t="s">
        <v>54</v>
      </c>
      <c r="K3188">
        <v>0.27</v>
      </c>
      <c r="M3188">
        <v>0</v>
      </c>
      <c r="N3188" t="s">
        <v>44</v>
      </c>
      <c r="O3188" t="s">
        <v>1381</v>
      </c>
      <c r="Q3188" t="str">
        <f>IFERROR(VLOOKUP($J$2:$J$12502,Pollutant_mapping!$A$2:$B$9,2, FALSE),"")</f>
        <v>VOC</v>
      </c>
    </row>
    <row r="3189" spans="1:17" hidden="1">
      <c r="A3189" t="s">
        <v>230</v>
      </c>
      <c r="C3189" t="s">
        <v>231</v>
      </c>
      <c r="D3189" t="s">
        <v>375</v>
      </c>
      <c r="E3189" t="s">
        <v>273</v>
      </c>
      <c r="G3189" t="s">
        <v>41</v>
      </c>
      <c r="H3189" t="s">
        <v>1441</v>
      </c>
      <c r="J3189" t="s">
        <v>54</v>
      </c>
      <c r="K3189">
        <v>0.39100000000000001</v>
      </c>
      <c r="M3189" t="s">
        <v>100</v>
      </c>
      <c r="N3189" t="s">
        <v>44</v>
      </c>
      <c r="O3189" t="s">
        <v>1381</v>
      </c>
      <c r="Q3189" t="str">
        <f>IFERROR(VLOOKUP($J$2:$J$12502,Pollutant_mapping!$A$2:$B$9,2, FALSE),"")</f>
        <v>VOC</v>
      </c>
    </row>
    <row r="3190" spans="1:17" hidden="1">
      <c r="A3190" t="s">
        <v>230</v>
      </c>
      <c r="C3190" t="s">
        <v>231</v>
      </c>
      <c r="D3190" t="s">
        <v>375</v>
      </c>
      <c r="E3190" t="s">
        <v>273</v>
      </c>
      <c r="G3190" t="s">
        <v>41</v>
      </c>
      <c r="H3190" t="s">
        <v>1442</v>
      </c>
      <c r="J3190" t="s">
        <v>54</v>
      </c>
      <c r="K3190">
        <v>0.435</v>
      </c>
      <c r="M3190" t="s">
        <v>100</v>
      </c>
      <c r="N3190" t="s">
        <v>144</v>
      </c>
      <c r="O3190" t="s">
        <v>1381</v>
      </c>
      <c r="Q3190" t="str">
        <f>IFERROR(VLOOKUP($J$2:$J$12502,Pollutant_mapping!$A$2:$B$9,2, FALSE),"")</f>
        <v>VOC</v>
      </c>
    </row>
    <row r="3191" spans="1:17" hidden="1">
      <c r="A3191" t="s">
        <v>1409</v>
      </c>
      <c r="C3191" t="s">
        <v>1410</v>
      </c>
      <c r="D3191" t="s">
        <v>1382</v>
      </c>
      <c r="E3191" t="s">
        <v>273</v>
      </c>
      <c r="G3191" t="s">
        <v>41</v>
      </c>
      <c r="H3191" t="s">
        <v>1443</v>
      </c>
      <c r="J3191" t="s">
        <v>54</v>
      </c>
      <c r="K3191">
        <v>0.5</v>
      </c>
      <c r="M3191" t="s">
        <v>122</v>
      </c>
      <c r="N3191" t="s">
        <v>144</v>
      </c>
      <c r="O3191" t="s">
        <v>1381</v>
      </c>
      <c r="Q3191" t="str">
        <f>IFERROR(VLOOKUP($J$2:$J$12502,Pollutant_mapping!$A$2:$B$9,2, FALSE),"")</f>
        <v>VOC</v>
      </c>
    </row>
    <row r="3192" spans="1:17" hidden="1">
      <c r="A3192" t="s">
        <v>230</v>
      </c>
      <c r="C3192" t="s">
        <v>231</v>
      </c>
      <c r="D3192" t="s">
        <v>59</v>
      </c>
      <c r="E3192" t="s">
        <v>273</v>
      </c>
      <c r="F3192" t="s">
        <v>1405</v>
      </c>
      <c r="G3192" t="s">
        <v>41</v>
      </c>
      <c r="H3192" t="s">
        <v>1444</v>
      </c>
      <c r="J3192" t="s">
        <v>54</v>
      </c>
      <c r="K3192">
        <v>0.5</v>
      </c>
      <c r="M3192" t="s">
        <v>122</v>
      </c>
      <c r="N3192" t="s">
        <v>144</v>
      </c>
      <c r="O3192" t="s">
        <v>1381</v>
      </c>
      <c r="Q3192" t="str">
        <f>IFERROR(VLOOKUP($J$2:$J$12502,Pollutant_mapping!$A$2:$B$9,2, FALSE),"")</f>
        <v>VOC</v>
      </c>
    </row>
    <row r="3193" spans="1:17" hidden="1">
      <c r="A3193" t="s">
        <v>1419</v>
      </c>
      <c r="C3193" t="s">
        <v>1420</v>
      </c>
      <c r="D3193" t="s">
        <v>272</v>
      </c>
      <c r="E3193" t="s">
        <v>273</v>
      </c>
      <c r="F3193" t="s">
        <v>1427</v>
      </c>
      <c r="G3193" t="s">
        <v>41</v>
      </c>
      <c r="H3193" t="s">
        <v>1438</v>
      </c>
      <c r="J3193" t="s">
        <v>54</v>
      </c>
      <c r="K3193">
        <v>0.67</v>
      </c>
      <c r="M3193" t="s">
        <v>44</v>
      </c>
      <c r="N3193" t="s">
        <v>144</v>
      </c>
      <c r="O3193" t="s">
        <v>1381</v>
      </c>
      <c r="Q3193" t="str">
        <f>IFERROR(VLOOKUP($J$2:$J$12502,Pollutant_mapping!$A$2:$B$9,2, FALSE),"")</f>
        <v>VOC</v>
      </c>
    </row>
    <row r="3194" spans="1:17" hidden="1">
      <c r="A3194" t="s">
        <v>230</v>
      </c>
      <c r="C3194" t="s">
        <v>231</v>
      </c>
      <c r="D3194" t="s">
        <v>375</v>
      </c>
      <c r="E3194" t="s">
        <v>273</v>
      </c>
      <c r="G3194" t="s">
        <v>41</v>
      </c>
      <c r="H3194" t="s">
        <v>1445</v>
      </c>
      <c r="J3194" t="s">
        <v>54</v>
      </c>
      <c r="K3194">
        <v>0.65200000000000002</v>
      </c>
      <c r="M3194" t="s">
        <v>140</v>
      </c>
      <c r="N3194" t="s">
        <v>145</v>
      </c>
      <c r="O3194" t="s">
        <v>1381</v>
      </c>
      <c r="Q3194" t="str">
        <f>IFERROR(VLOOKUP($J$2:$J$12502,Pollutant_mapping!$A$2:$B$9,2, FALSE),"")</f>
        <v>VOC</v>
      </c>
    </row>
    <row r="3195" spans="1:17" hidden="1">
      <c r="A3195" t="s">
        <v>230</v>
      </c>
      <c r="C3195" t="s">
        <v>231</v>
      </c>
      <c r="D3195" t="s">
        <v>375</v>
      </c>
      <c r="E3195" t="s">
        <v>273</v>
      </c>
      <c r="G3195" t="s">
        <v>41</v>
      </c>
      <c r="H3195" t="s">
        <v>1446</v>
      </c>
      <c r="J3195" t="s">
        <v>54</v>
      </c>
      <c r="K3195">
        <v>0.69599999999999995</v>
      </c>
      <c r="M3195" t="s">
        <v>44</v>
      </c>
      <c r="N3195" t="s">
        <v>145</v>
      </c>
      <c r="O3195" t="s">
        <v>1381</v>
      </c>
      <c r="Q3195" t="str">
        <f>IFERROR(VLOOKUP($J$2:$J$12502,Pollutant_mapping!$A$2:$B$9,2, FALSE),"")</f>
        <v>VOC</v>
      </c>
    </row>
    <row r="3196" spans="1:17" hidden="1">
      <c r="A3196" t="s">
        <v>1386</v>
      </c>
      <c r="C3196" t="s">
        <v>1387</v>
      </c>
      <c r="D3196" t="s">
        <v>136</v>
      </c>
      <c r="E3196" t="s">
        <v>273</v>
      </c>
      <c r="G3196" t="s">
        <v>41</v>
      </c>
      <c r="H3196" t="s">
        <v>1447</v>
      </c>
      <c r="J3196" t="s">
        <v>54</v>
      </c>
      <c r="K3196">
        <v>0.7</v>
      </c>
      <c r="M3196" t="s">
        <v>44</v>
      </c>
      <c r="N3196" t="s">
        <v>145</v>
      </c>
      <c r="O3196" t="s">
        <v>1381</v>
      </c>
      <c r="Q3196" t="str">
        <f>IFERROR(VLOOKUP($J$2:$J$12502,Pollutant_mapping!$A$2:$B$9,2, FALSE),"")</f>
        <v>VOC</v>
      </c>
    </row>
    <row r="3197" spans="1:17" hidden="1">
      <c r="A3197" t="s">
        <v>1188</v>
      </c>
      <c r="C3197" t="s">
        <v>1189</v>
      </c>
      <c r="D3197" t="s">
        <v>395</v>
      </c>
      <c r="E3197" t="s">
        <v>273</v>
      </c>
      <c r="G3197" t="s">
        <v>41</v>
      </c>
      <c r="H3197" t="s">
        <v>1448</v>
      </c>
      <c r="J3197" t="s">
        <v>54</v>
      </c>
      <c r="K3197">
        <v>0.73</v>
      </c>
      <c r="M3197" t="s">
        <v>44</v>
      </c>
      <c r="N3197" t="s">
        <v>145</v>
      </c>
      <c r="O3197" t="s">
        <v>1381</v>
      </c>
      <c r="Q3197" t="str">
        <f>IFERROR(VLOOKUP($J$2:$J$12502,Pollutant_mapping!$A$2:$B$9,2, FALSE),"")</f>
        <v>VOC</v>
      </c>
    </row>
    <row r="3198" spans="1:17" hidden="1">
      <c r="A3198" t="s">
        <v>1188</v>
      </c>
      <c r="C3198" t="s">
        <v>1189</v>
      </c>
      <c r="D3198" t="s">
        <v>449</v>
      </c>
      <c r="E3198" t="s">
        <v>273</v>
      </c>
      <c r="F3198" t="s">
        <v>1384</v>
      </c>
      <c r="G3198" t="s">
        <v>41</v>
      </c>
      <c r="H3198" t="s">
        <v>1449</v>
      </c>
      <c r="J3198" t="s">
        <v>54</v>
      </c>
      <c r="K3198">
        <v>0.76</v>
      </c>
      <c r="M3198" t="s">
        <v>144</v>
      </c>
      <c r="N3198" t="s">
        <v>145</v>
      </c>
      <c r="O3198" t="s">
        <v>1381</v>
      </c>
      <c r="Q3198" t="str">
        <f>IFERROR(VLOOKUP($J$2:$J$12502,Pollutant_mapping!$A$2:$B$9,2, FALSE),"")</f>
        <v>VOC</v>
      </c>
    </row>
    <row r="3199" spans="1:17" hidden="1">
      <c r="A3199" t="s">
        <v>1188</v>
      </c>
      <c r="C3199" t="s">
        <v>1189</v>
      </c>
      <c r="D3199" t="s">
        <v>449</v>
      </c>
      <c r="E3199" t="s">
        <v>273</v>
      </c>
      <c r="F3199" t="s">
        <v>1384</v>
      </c>
      <c r="G3199" t="s">
        <v>41</v>
      </c>
      <c r="H3199" t="s">
        <v>1450</v>
      </c>
      <c r="J3199" t="s">
        <v>54</v>
      </c>
      <c r="K3199">
        <v>0.76</v>
      </c>
      <c r="M3199" t="s">
        <v>144</v>
      </c>
      <c r="N3199" t="s">
        <v>145</v>
      </c>
      <c r="O3199" t="s">
        <v>1381</v>
      </c>
      <c r="Q3199" t="str">
        <f>IFERROR(VLOOKUP($J$2:$J$12502,Pollutant_mapping!$A$2:$B$9,2, FALSE),"")</f>
        <v>VOC</v>
      </c>
    </row>
    <row r="3200" spans="1:17" hidden="1">
      <c r="A3200" t="s">
        <v>1409</v>
      </c>
      <c r="C3200" t="s">
        <v>1410</v>
      </c>
      <c r="D3200" t="s">
        <v>395</v>
      </c>
      <c r="E3200" t="s">
        <v>273</v>
      </c>
      <c r="G3200" t="s">
        <v>41</v>
      </c>
      <c r="H3200" t="s">
        <v>1395</v>
      </c>
      <c r="J3200" t="s">
        <v>54</v>
      </c>
      <c r="K3200">
        <v>0.75</v>
      </c>
      <c r="M3200" t="s">
        <v>1451</v>
      </c>
      <c r="N3200" t="s">
        <v>1452</v>
      </c>
      <c r="O3200" t="s">
        <v>1381</v>
      </c>
      <c r="Q3200" t="str">
        <f>IFERROR(VLOOKUP($J$2:$J$12502,Pollutant_mapping!$A$2:$B$9,2, FALSE),"")</f>
        <v>VOC</v>
      </c>
    </row>
    <row r="3201" spans="1:17" hidden="1">
      <c r="A3201" t="s">
        <v>230</v>
      </c>
      <c r="C3201" t="s">
        <v>231</v>
      </c>
      <c r="D3201" t="s">
        <v>90</v>
      </c>
      <c r="E3201" t="s">
        <v>273</v>
      </c>
      <c r="F3201" t="s">
        <v>1393</v>
      </c>
      <c r="G3201" t="s">
        <v>41</v>
      </c>
      <c r="H3201" t="s">
        <v>1453</v>
      </c>
      <c r="J3201" t="s">
        <v>54</v>
      </c>
      <c r="K3201">
        <v>0.65</v>
      </c>
      <c r="M3201" t="s">
        <v>138</v>
      </c>
      <c r="N3201" t="s">
        <v>48</v>
      </c>
      <c r="O3201" t="s">
        <v>1381</v>
      </c>
      <c r="Q3201" t="str">
        <f>IFERROR(VLOOKUP($J$2:$J$12502,Pollutant_mapping!$A$2:$B$9,2, FALSE),"")</f>
        <v>VOC</v>
      </c>
    </row>
    <row r="3202" spans="1:17" hidden="1">
      <c r="A3202" t="s">
        <v>1378</v>
      </c>
      <c r="C3202" t="s">
        <v>1379</v>
      </c>
      <c r="D3202" t="s">
        <v>38</v>
      </c>
      <c r="E3202" t="s">
        <v>273</v>
      </c>
      <c r="G3202" t="s">
        <v>41</v>
      </c>
      <c r="H3202" t="s">
        <v>1454</v>
      </c>
      <c r="J3202" t="s">
        <v>54</v>
      </c>
      <c r="K3202">
        <v>0.8</v>
      </c>
      <c r="M3202" t="s">
        <v>144</v>
      </c>
      <c r="N3202" t="s">
        <v>48</v>
      </c>
      <c r="O3202" t="s">
        <v>1381</v>
      </c>
      <c r="Q3202" t="str">
        <f>IFERROR(VLOOKUP($J$2:$J$12502,Pollutant_mapping!$A$2:$B$9,2, FALSE),"")</f>
        <v>VOC</v>
      </c>
    </row>
    <row r="3203" spans="1:17" hidden="1">
      <c r="A3203" t="s">
        <v>1188</v>
      </c>
      <c r="C3203" t="s">
        <v>1189</v>
      </c>
      <c r="D3203" t="s">
        <v>395</v>
      </c>
      <c r="E3203" t="s">
        <v>273</v>
      </c>
      <c r="G3203" t="s">
        <v>41</v>
      </c>
      <c r="H3203" t="s">
        <v>1455</v>
      </c>
      <c r="J3203" t="s">
        <v>54</v>
      </c>
      <c r="K3203">
        <v>0.8</v>
      </c>
      <c r="M3203" t="s">
        <v>144</v>
      </c>
      <c r="N3203" t="s">
        <v>48</v>
      </c>
      <c r="O3203" t="s">
        <v>1381</v>
      </c>
      <c r="Q3203" t="str">
        <f>IFERROR(VLOOKUP($J$2:$J$12502,Pollutant_mapping!$A$2:$B$9,2, FALSE),"")</f>
        <v>VOC</v>
      </c>
    </row>
    <row r="3204" spans="1:17" hidden="1">
      <c r="A3204" t="s">
        <v>1188</v>
      </c>
      <c r="C3204" t="s">
        <v>1189</v>
      </c>
      <c r="D3204" t="s">
        <v>395</v>
      </c>
      <c r="E3204" t="s">
        <v>273</v>
      </c>
      <c r="G3204" t="s">
        <v>41</v>
      </c>
      <c r="H3204" t="s">
        <v>1456</v>
      </c>
      <c r="J3204" t="s">
        <v>54</v>
      </c>
      <c r="K3204">
        <v>0.83</v>
      </c>
      <c r="M3204" t="s">
        <v>144</v>
      </c>
      <c r="N3204" t="s">
        <v>48</v>
      </c>
      <c r="O3204" t="s">
        <v>1381</v>
      </c>
      <c r="Q3204" t="str">
        <f>IFERROR(VLOOKUP($J$2:$J$12502,Pollutant_mapping!$A$2:$B$9,2, FALSE),"")</f>
        <v>VOC</v>
      </c>
    </row>
    <row r="3205" spans="1:17" hidden="1">
      <c r="A3205" t="s">
        <v>1378</v>
      </c>
      <c r="C3205" t="s">
        <v>1379</v>
      </c>
      <c r="D3205" t="s">
        <v>38</v>
      </c>
      <c r="E3205" t="s">
        <v>273</v>
      </c>
      <c r="G3205" t="s">
        <v>41</v>
      </c>
      <c r="H3205" t="s">
        <v>1457</v>
      </c>
      <c r="J3205" t="s">
        <v>54</v>
      </c>
      <c r="K3205">
        <v>0.85</v>
      </c>
      <c r="M3205" t="s">
        <v>145</v>
      </c>
      <c r="N3205" t="s">
        <v>48</v>
      </c>
      <c r="O3205" t="s">
        <v>1381</v>
      </c>
      <c r="Q3205" t="str">
        <f>IFERROR(VLOOKUP($J$2:$J$12502,Pollutant_mapping!$A$2:$B$9,2, FALSE),"")</f>
        <v>VOC</v>
      </c>
    </row>
    <row r="3206" spans="1:17" hidden="1">
      <c r="A3206" t="s">
        <v>1378</v>
      </c>
      <c r="C3206" t="s">
        <v>1379</v>
      </c>
      <c r="D3206" t="s">
        <v>38</v>
      </c>
      <c r="E3206" t="s">
        <v>273</v>
      </c>
      <c r="G3206" t="s">
        <v>41</v>
      </c>
      <c r="H3206" t="s">
        <v>1458</v>
      </c>
      <c r="J3206" t="s">
        <v>54</v>
      </c>
      <c r="K3206">
        <v>0.89</v>
      </c>
      <c r="M3206" t="s">
        <v>145</v>
      </c>
      <c r="N3206" t="s">
        <v>48</v>
      </c>
      <c r="O3206" t="s">
        <v>1381</v>
      </c>
      <c r="Q3206" t="str">
        <f>IFERROR(VLOOKUP($J$2:$J$12502,Pollutant_mapping!$A$2:$B$9,2, FALSE),"")</f>
        <v>VOC</v>
      </c>
    </row>
    <row r="3207" spans="1:17" hidden="1">
      <c r="A3207" t="s">
        <v>1386</v>
      </c>
      <c r="C3207" t="s">
        <v>1387</v>
      </c>
      <c r="D3207" t="s">
        <v>136</v>
      </c>
      <c r="E3207" t="s">
        <v>273</v>
      </c>
      <c r="G3207" t="s">
        <v>41</v>
      </c>
      <c r="H3207" t="s">
        <v>1459</v>
      </c>
      <c r="J3207" t="s">
        <v>54</v>
      </c>
      <c r="K3207">
        <v>0.89</v>
      </c>
      <c r="M3207" t="s">
        <v>145</v>
      </c>
      <c r="N3207" t="s">
        <v>48</v>
      </c>
      <c r="O3207" t="s">
        <v>1381</v>
      </c>
      <c r="Q3207" t="str">
        <f>IFERROR(VLOOKUP($J$2:$J$12502,Pollutant_mapping!$A$2:$B$9,2, FALSE),"")</f>
        <v>VOC</v>
      </c>
    </row>
    <row r="3208" spans="1:17" hidden="1">
      <c r="A3208" t="s">
        <v>1409</v>
      </c>
      <c r="C3208" t="s">
        <v>1410</v>
      </c>
      <c r="D3208" t="s">
        <v>38</v>
      </c>
      <c r="E3208" t="s">
        <v>39</v>
      </c>
      <c r="G3208" t="s">
        <v>41</v>
      </c>
      <c r="J3208" t="s">
        <v>54</v>
      </c>
      <c r="K3208">
        <v>60</v>
      </c>
      <c r="L3208" t="s">
        <v>1460</v>
      </c>
      <c r="M3208">
        <v>30</v>
      </c>
      <c r="N3208">
        <v>100</v>
      </c>
      <c r="O3208" t="s">
        <v>1461</v>
      </c>
      <c r="Q3208" t="str">
        <f>IFERROR(VLOOKUP($J$2:$J$12502,Pollutant_mapping!$A$2:$B$9,2, FALSE),"")</f>
        <v>VOC</v>
      </c>
    </row>
    <row r="3209" spans="1:17" hidden="1">
      <c r="A3209" t="s">
        <v>393</v>
      </c>
      <c r="C3209" t="s">
        <v>394</v>
      </c>
      <c r="D3209" t="s">
        <v>1291</v>
      </c>
      <c r="E3209" t="s">
        <v>39</v>
      </c>
      <c r="F3209" t="s">
        <v>1462</v>
      </c>
      <c r="G3209" t="s">
        <v>41</v>
      </c>
      <c r="H3209" t="s">
        <v>1463</v>
      </c>
      <c r="J3209" t="s">
        <v>54</v>
      </c>
      <c r="K3209">
        <v>96</v>
      </c>
      <c r="L3209" t="s">
        <v>1464</v>
      </c>
      <c r="M3209">
        <v>40</v>
      </c>
      <c r="N3209">
        <v>3000</v>
      </c>
      <c r="O3209" t="s">
        <v>1461</v>
      </c>
      <c r="Q3209" t="str">
        <f>IFERROR(VLOOKUP($J$2:$J$12502,Pollutant_mapping!$A$2:$B$9,2, FALSE),"")</f>
        <v>VOC</v>
      </c>
    </row>
    <row r="3210" spans="1:17" hidden="1">
      <c r="A3210" t="s">
        <v>112</v>
      </c>
      <c r="C3210" t="s">
        <v>113</v>
      </c>
      <c r="D3210" t="s">
        <v>108</v>
      </c>
      <c r="E3210" t="s">
        <v>120</v>
      </c>
      <c r="F3210" t="s">
        <v>41</v>
      </c>
      <c r="G3210" t="s">
        <v>41</v>
      </c>
      <c r="I3210" t="s">
        <v>41</v>
      </c>
      <c r="J3210" t="s">
        <v>366</v>
      </c>
      <c r="K3210">
        <v>0.1</v>
      </c>
      <c r="L3210" t="s">
        <v>388</v>
      </c>
      <c r="M3210" t="s">
        <v>288</v>
      </c>
      <c r="N3210" t="s">
        <v>48</v>
      </c>
      <c r="O3210" t="s">
        <v>1465</v>
      </c>
      <c r="Q3210" t="str">
        <f>IFERROR(VLOOKUP($J$2:$J$12502,Pollutant_mapping!$A$2:$B$9,2, FALSE),"")</f>
        <v/>
      </c>
    </row>
    <row r="3211" spans="1:17" hidden="1">
      <c r="A3211" t="s">
        <v>1466</v>
      </c>
      <c r="C3211" t="s">
        <v>1467</v>
      </c>
      <c r="D3211" t="s">
        <v>90</v>
      </c>
      <c r="E3211" t="s">
        <v>273</v>
      </c>
      <c r="G3211" t="s">
        <v>41</v>
      </c>
      <c r="H3211" t="s">
        <v>1468</v>
      </c>
      <c r="J3211" t="s">
        <v>1469</v>
      </c>
      <c r="K3211">
        <v>0.98699999999999999</v>
      </c>
      <c r="M3211" t="s">
        <v>1470</v>
      </c>
      <c r="N3211">
        <v>1</v>
      </c>
      <c r="O3211" t="s">
        <v>1471</v>
      </c>
      <c r="Q3211" t="str">
        <f>IFERROR(VLOOKUP($J$2:$J$12502,Pollutant_mapping!$A$2:$B$9,2, FALSE),"")</f>
        <v/>
      </c>
    </row>
    <row r="3212" spans="1:17" hidden="1">
      <c r="A3212" t="s">
        <v>1466</v>
      </c>
      <c r="C3212" t="s">
        <v>1467</v>
      </c>
      <c r="D3212" t="s">
        <v>90</v>
      </c>
      <c r="E3212" t="s">
        <v>273</v>
      </c>
      <c r="G3212" t="s">
        <v>41</v>
      </c>
      <c r="H3212" t="s">
        <v>1468</v>
      </c>
      <c r="J3212" t="s">
        <v>1472</v>
      </c>
      <c r="K3212">
        <v>0.99199999999999999</v>
      </c>
      <c r="M3212" t="s">
        <v>1199</v>
      </c>
      <c r="N3212">
        <v>1</v>
      </c>
      <c r="O3212" t="s">
        <v>1471</v>
      </c>
      <c r="Q3212" t="str">
        <f>IFERROR(VLOOKUP($J$2:$J$12502,Pollutant_mapping!$A$2:$B$9,2, FALSE),"")</f>
        <v/>
      </c>
    </row>
    <row r="3213" spans="1:17" hidden="1">
      <c r="A3213" t="s">
        <v>1466</v>
      </c>
      <c r="C3213" t="s">
        <v>1467</v>
      </c>
      <c r="D3213" t="s">
        <v>90</v>
      </c>
      <c r="E3213" t="s">
        <v>273</v>
      </c>
      <c r="G3213" t="s">
        <v>41</v>
      </c>
      <c r="H3213" t="s">
        <v>1468</v>
      </c>
      <c r="J3213" t="s">
        <v>1473</v>
      </c>
      <c r="K3213">
        <v>0.99199999999999999</v>
      </c>
      <c r="M3213" t="s">
        <v>1474</v>
      </c>
      <c r="N3213">
        <v>1</v>
      </c>
      <c r="O3213" t="s">
        <v>1471</v>
      </c>
      <c r="Q3213" t="str">
        <f>IFERROR(VLOOKUP($J$2:$J$12502,Pollutant_mapping!$A$2:$B$9,2, FALSE),"")</f>
        <v/>
      </c>
    </row>
    <row r="3214" spans="1:17" hidden="1">
      <c r="A3214" t="s">
        <v>435</v>
      </c>
      <c r="C3214" t="s">
        <v>436</v>
      </c>
      <c r="D3214" t="s">
        <v>250</v>
      </c>
      <c r="E3214" t="s">
        <v>39</v>
      </c>
      <c r="F3214" t="s">
        <v>1475</v>
      </c>
      <c r="G3214" t="s">
        <v>41</v>
      </c>
      <c r="J3214" t="s">
        <v>54</v>
      </c>
      <c r="K3214">
        <v>0.3</v>
      </c>
      <c r="L3214" t="s">
        <v>1476</v>
      </c>
      <c r="M3214" t="s">
        <v>341</v>
      </c>
      <c r="N3214">
        <v>3</v>
      </c>
      <c r="O3214" t="s">
        <v>1471</v>
      </c>
      <c r="Q3214" t="str">
        <f>IFERROR(VLOOKUP($J$2:$J$12502,Pollutant_mapping!$A$2:$B$9,2, FALSE),"")</f>
        <v>VOC</v>
      </c>
    </row>
    <row r="3215" spans="1:17" hidden="1">
      <c r="A3215" t="s">
        <v>247</v>
      </c>
      <c r="B3215" t="s">
        <v>248</v>
      </c>
      <c r="C3215" t="s">
        <v>249</v>
      </c>
      <c r="D3215" t="s">
        <v>136</v>
      </c>
      <c r="E3215" t="s">
        <v>120</v>
      </c>
      <c r="F3215" t="s">
        <v>41</v>
      </c>
      <c r="G3215" t="s">
        <v>1477</v>
      </c>
      <c r="I3215" t="s">
        <v>41</v>
      </c>
      <c r="J3215" t="s">
        <v>125</v>
      </c>
      <c r="K3215">
        <v>1</v>
      </c>
      <c r="L3215" t="s">
        <v>207</v>
      </c>
      <c r="M3215" t="s">
        <v>100</v>
      </c>
      <c r="N3215">
        <v>5</v>
      </c>
      <c r="O3215" t="s">
        <v>1471</v>
      </c>
      <c r="P3215" t="s">
        <v>1478</v>
      </c>
      <c r="Q3215" t="str">
        <f>IFERROR(VLOOKUP($J$2:$J$12502,Pollutant_mapping!$A$2:$B$9,2, FALSE),"")</f>
        <v/>
      </c>
    </row>
    <row r="3216" spans="1:17" hidden="1">
      <c r="A3216" t="s">
        <v>393</v>
      </c>
      <c r="C3216" t="s">
        <v>394</v>
      </c>
      <c r="D3216" t="s">
        <v>160</v>
      </c>
      <c r="E3216" t="s">
        <v>39</v>
      </c>
      <c r="F3216" t="s">
        <v>1479</v>
      </c>
      <c r="G3216" t="s">
        <v>41</v>
      </c>
      <c r="I3216" t="s">
        <v>1480</v>
      </c>
      <c r="J3216" t="s">
        <v>49</v>
      </c>
      <c r="K3216">
        <v>4</v>
      </c>
      <c r="L3216" t="s">
        <v>1464</v>
      </c>
      <c r="M3216">
        <v>1</v>
      </c>
      <c r="N3216">
        <v>7</v>
      </c>
      <c r="O3216" t="s">
        <v>1471</v>
      </c>
      <c r="Q3216" t="str">
        <f>IFERROR(VLOOKUP($J$2:$J$12502,Pollutant_mapping!$A$2:$B$9,2, FALSE),"")</f>
        <v/>
      </c>
    </row>
    <row r="3217" spans="1:17" hidden="1">
      <c r="A3217" t="s">
        <v>393</v>
      </c>
      <c r="C3217" t="s">
        <v>394</v>
      </c>
      <c r="D3217" t="s">
        <v>414</v>
      </c>
      <c r="E3217" t="s">
        <v>39</v>
      </c>
      <c r="F3217" t="s">
        <v>1481</v>
      </c>
      <c r="G3217" t="s">
        <v>41</v>
      </c>
      <c r="J3217" t="s">
        <v>49</v>
      </c>
      <c r="K3217">
        <v>4</v>
      </c>
      <c r="L3217" t="s">
        <v>1464</v>
      </c>
      <c r="M3217">
        <v>1</v>
      </c>
      <c r="N3217">
        <v>7</v>
      </c>
      <c r="O3217" t="s">
        <v>1471</v>
      </c>
      <c r="Q3217" t="str">
        <f>IFERROR(VLOOKUP($J$2:$J$12502,Pollutant_mapping!$A$2:$B$9,2, FALSE),"")</f>
        <v/>
      </c>
    </row>
    <row r="3218" spans="1:17" hidden="1">
      <c r="A3218" t="s">
        <v>172</v>
      </c>
      <c r="B3218" t="s">
        <v>173</v>
      </c>
      <c r="C3218" t="s">
        <v>174</v>
      </c>
      <c r="D3218" t="s">
        <v>108</v>
      </c>
      <c r="E3218" t="s">
        <v>120</v>
      </c>
      <c r="F3218" t="s">
        <v>41</v>
      </c>
      <c r="G3218" t="s">
        <v>175</v>
      </c>
      <c r="I3218" t="s">
        <v>41</v>
      </c>
      <c r="J3218" t="s">
        <v>54</v>
      </c>
      <c r="K3218">
        <v>4.6500000000000004</v>
      </c>
      <c r="L3218" t="s">
        <v>176</v>
      </c>
      <c r="M3218">
        <v>2</v>
      </c>
      <c r="N3218">
        <v>8</v>
      </c>
      <c r="O3218" t="s">
        <v>1471</v>
      </c>
      <c r="P3218" t="s">
        <v>178</v>
      </c>
      <c r="Q3218" t="str">
        <f>IFERROR(VLOOKUP($J$2:$J$12502,Pollutant_mapping!$A$2:$B$9,2, FALSE),"")</f>
        <v>VOC</v>
      </c>
    </row>
    <row r="3219" spans="1:17" hidden="1">
      <c r="A3219" t="s">
        <v>355</v>
      </c>
      <c r="C3219" t="s">
        <v>356</v>
      </c>
      <c r="D3219" t="s">
        <v>272</v>
      </c>
      <c r="E3219" t="s">
        <v>39</v>
      </c>
      <c r="F3219" t="s">
        <v>360</v>
      </c>
      <c r="G3219" t="s">
        <v>41</v>
      </c>
      <c r="J3219" t="s">
        <v>217</v>
      </c>
      <c r="K3219">
        <v>3</v>
      </c>
      <c r="L3219" t="s">
        <v>1482</v>
      </c>
      <c r="M3219">
        <v>1</v>
      </c>
      <c r="N3219">
        <v>10</v>
      </c>
      <c r="O3219" t="s">
        <v>1471</v>
      </c>
      <c r="Q3219" t="str">
        <f>IFERROR(VLOOKUP($J$2:$J$12502,Pollutant_mapping!$A$2:$B$9,2, FALSE),"")</f>
        <v/>
      </c>
    </row>
    <row r="3220" spans="1:17" hidden="1">
      <c r="A3220" t="s">
        <v>355</v>
      </c>
      <c r="C3220" t="s">
        <v>356</v>
      </c>
      <c r="D3220" t="s">
        <v>272</v>
      </c>
      <c r="E3220" t="s">
        <v>39</v>
      </c>
      <c r="F3220" t="s">
        <v>360</v>
      </c>
      <c r="G3220" t="s">
        <v>41</v>
      </c>
      <c r="J3220" t="s">
        <v>79</v>
      </c>
      <c r="K3220">
        <v>3</v>
      </c>
      <c r="L3220" t="s">
        <v>1482</v>
      </c>
      <c r="M3220">
        <v>1</v>
      </c>
      <c r="N3220">
        <v>10</v>
      </c>
      <c r="O3220" t="s">
        <v>1471</v>
      </c>
      <c r="Q3220" t="str">
        <f>IFERROR(VLOOKUP($J$2:$J$12502,Pollutant_mapping!$A$2:$B$9,2, FALSE),"")</f>
        <v>SOx</v>
      </c>
    </row>
    <row r="3221" spans="1:17" hidden="1">
      <c r="A3221" t="s">
        <v>435</v>
      </c>
      <c r="C3221" t="s">
        <v>436</v>
      </c>
      <c r="D3221" t="s">
        <v>59</v>
      </c>
      <c r="E3221" t="s">
        <v>39</v>
      </c>
      <c r="F3221" t="s">
        <v>1483</v>
      </c>
      <c r="G3221" t="s">
        <v>41</v>
      </c>
      <c r="J3221" t="s">
        <v>54</v>
      </c>
      <c r="K3221">
        <v>1</v>
      </c>
      <c r="L3221" t="s">
        <v>1476</v>
      </c>
      <c r="M3221" t="s">
        <v>46</v>
      </c>
      <c r="N3221">
        <v>10</v>
      </c>
      <c r="O3221" t="s">
        <v>1471</v>
      </c>
      <c r="Q3221" t="str">
        <f>IFERROR(VLOOKUP($J$2:$J$12502,Pollutant_mapping!$A$2:$B$9,2, FALSE),"")</f>
        <v>VOC</v>
      </c>
    </row>
    <row r="3222" spans="1:17" hidden="1">
      <c r="A3222" t="s">
        <v>435</v>
      </c>
      <c r="C3222" t="s">
        <v>436</v>
      </c>
      <c r="D3222" t="s">
        <v>75</v>
      </c>
      <c r="E3222" t="s">
        <v>39</v>
      </c>
      <c r="F3222" t="s">
        <v>1484</v>
      </c>
      <c r="G3222" t="s">
        <v>41</v>
      </c>
      <c r="J3222" t="s">
        <v>54</v>
      </c>
      <c r="K3222">
        <v>3.5</v>
      </c>
      <c r="L3222" t="s">
        <v>1485</v>
      </c>
      <c r="M3222" t="s">
        <v>146</v>
      </c>
      <c r="N3222">
        <v>11</v>
      </c>
      <c r="O3222" t="s">
        <v>1471</v>
      </c>
      <c r="Q3222" t="str">
        <f>IFERROR(VLOOKUP($J$2:$J$12502,Pollutant_mapping!$A$2:$B$9,2, FALSE),"")</f>
        <v>VOC</v>
      </c>
    </row>
    <row r="3223" spans="1:17" hidden="1">
      <c r="A3223" t="s">
        <v>435</v>
      </c>
      <c r="C3223" t="s">
        <v>436</v>
      </c>
      <c r="D3223" t="s">
        <v>68</v>
      </c>
      <c r="E3223" t="s">
        <v>39</v>
      </c>
      <c r="F3223" t="s">
        <v>1486</v>
      </c>
      <c r="G3223" t="s">
        <v>41</v>
      </c>
      <c r="J3223" t="s">
        <v>54</v>
      </c>
      <c r="K3223">
        <v>7.5</v>
      </c>
      <c r="L3223" t="s">
        <v>1485</v>
      </c>
      <c r="M3223" t="s">
        <v>1261</v>
      </c>
      <c r="N3223">
        <v>15</v>
      </c>
      <c r="O3223" t="s">
        <v>1471</v>
      </c>
      <c r="Q3223" t="str">
        <f>IFERROR(VLOOKUP($J$2:$J$12502,Pollutant_mapping!$A$2:$B$9,2, FALSE),"")</f>
        <v>VOC</v>
      </c>
    </row>
    <row r="3224" spans="1:17" hidden="1">
      <c r="A3224" t="s">
        <v>172</v>
      </c>
      <c r="B3224" t="s">
        <v>173</v>
      </c>
      <c r="C3224" t="s">
        <v>174</v>
      </c>
      <c r="D3224" t="s">
        <v>108</v>
      </c>
      <c r="E3224" t="s">
        <v>120</v>
      </c>
      <c r="F3224" t="s">
        <v>41</v>
      </c>
      <c r="G3224" t="s">
        <v>175</v>
      </c>
      <c r="I3224" t="s">
        <v>41</v>
      </c>
      <c r="J3224" t="s">
        <v>298</v>
      </c>
      <c r="K3224">
        <v>10.7</v>
      </c>
      <c r="L3224" t="s">
        <v>176</v>
      </c>
      <c r="M3224">
        <v>6</v>
      </c>
      <c r="N3224">
        <v>19</v>
      </c>
      <c r="O3224" t="s">
        <v>1471</v>
      </c>
      <c r="P3224" t="s">
        <v>178</v>
      </c>
      <c r="Q3224" t="str">
        <f>IFERROR(VLOOKUP($J$2:$J$12502,Pollutant_mapping!$A$2:$B$9,2, FALSE),"")</f>
        <v>CO</v>
      </c>
    </row>
    <row r="3225" spans="1:17" hidden="1">
      <c r="A3225" t="s">
        <v>393</v>
      </c>
      <c r="C3225" t="s">
        <v>394</v>
      </c>
      <c r="D3225" t="s">
        <v>408</v>
      </c>
      <c r="E3225" t="s">
        <v>39</v>
      </c>
      <c r="G3225" t="s">
        <v>41</v>
      </c>
      <c r="J3225" t="s">
        <v>54</v>
      </c>
      <c r="K3225">
        <v>1</v>
      </c>
      <c r="L3225" t="s">
        <v>1487</v>
      </c>
      <c r="M3225" t="s">
        <v>252</v>
      </c>
      <c r="N3225">
        <v>20</v>
      </c>
      <c r="O3225" t="s">
        <v>1471</v>
      </c>
      <c r="Q3225" t="str">
        <f>IFERROR(VLOOKUP($J$2:$J$12502,Pollutant_mapping!$A$2:$B$9,2, FALSE),"")</f>
        <v>VOC</v>
      </c>
    </row>
    <row r="3226" spans="1:17" hidden="1">
      <c r="A3226" t="s">
        <v>393</v>
      </c>
      <c r="C3226" t="s">
        <v>394</v>
      </c>
      <c r="D3226" t="s">
        <v>1488</v>
      </c>
      <c r="E3226" t="s">
        <v>39</v>
      </c>
      <c r="G3226" t="s">
        <v>41</v>
      </c>
      <c r="J3226" t="s">
        <v>54</v>
      </c>
      <c r="K3226">
        <v>4</v>
      </c>
      <c r="L3226" t="s">
        <v>1487</v>
      </c>
      <c r="M3226" t="s">
        <v>140</v>
      </c>
      <c r="N3226">
        <v>20</v>
      </c>
      <c r="O3226" t="s">
        <v>1471</v>
      </c>
      <c r="Q3226" t="str">
        <f>IFERROR(VLOOKUP($J$2:$J$12502,Pollutant_mapping!$A$2:$B$9,2, FALSE),"")</f>
        <v>VOC</v>
      </c>
    </row>
    <row r="3227" spans="1:17" hidden="1">
      <c r="A3227" t="s">
        <v>393</v>
      </c>
      <c r="C3227" t="s">
        <v>394</v>
      </c>
      <c r="D3227" t="s">
        <v>1489</v>
      </c>
      <c r="E3227" t="s">
        <v>39</v>
      </c>
      <c r="G3227" t="s">
        <v>41</v>
      </c>
      <c r="J3227" t="s">
        <v>54</v>
      </c>
      <c r="K3227">
        <v>3</v>
      </c>
      <c r="L3227" t="s">
        <v>1487</v>
      </c>
      <c r="M3227">
        <v>1</v>
      </c>
      <c r="N3227">
        <v>25</v>
      </c>
      <c r="O3227" t="s">
        <v>1471</v>
      </c>
      <c r="Q3227" t="str">
        <f>IFERROR(VLOOKUP($J$2:$J$12502,Pollutant_mapping!$A$2:$B$9,2, FALSE),"")</f>
        <v>VOC</v>
      </c>
    </row>
    <row r="3228" spans="1:17" hidden="1">
      <c r="A3228" t="s">
        <v>435</v>
      </c>
      <c r="C3228" t="s">
        <v>436</v>
      </c>
      <c r="D3228" t="s">
        <v>77</v>
      </c>
      <c r="E3228" t="s">
        <v>39</v>
      </c>
      <c r="F3228" t="s">
        <v>1490</v>
      </c>
      <c r="G3228" t="s">
        <v>41</v>
      </c>
      <c r="J3228" t="s">
        <v>54</v>
      </c>
      <c r="K3228">
        <v>15</v>
      </c>
      <c r="L3228" t="s">
        <v>1485</v>
      </c>
      <c r="M3228" t="s">
        <v>426</v>
      </c>
      <c r="N3228">
        <v>30</v>
      </c>
      <c r="O3228" t="s">
        <v>1471</v>
      </c>
      <c r="Q3228" t="str">
        <f>IFERROR(VLOOKUP($J$2:$J$12502,Pollutant_mapping!$A$2:$B$9,2, FALSE),"")</f>
        <v>VOC</v>
      </c>
    </row>
    <row r="3229" spans="1:17" hidden="1">
      <c r="A3229" t="s">
        <v>355</v>
      </c>
      <c r="C3229" t="s">
        <v>356</v>
      </c>
      <c r="D3229" t="s">
        <v>272</v>
      </c>
      <c r="E3229" t="s">
        <v>39</v>
      </c>
      <c r="F3229" t="s">
        <v>360</v>
      </c>
      <c r="G3229" t="s">
        <v>41</v>
      </c>
      <c r="J3229" t="s">
        <v>179</v>
      </c>
      <c r="K3229">
        <v>13</v>
      </c>
      <c r="L3229" t="s">
        <v>1482</v>
      </c>
      <c r="M3229">
        <v>4</v>
      </c>
      <c r="N3229">
        <v>40</v>
      </c>
      <c r="O3229" t="s">
        <v>1471</v>
      </c>
      <c r="Q3229" t="str">
        <f>IFERROR(VLOOKUP($J$2:$J$12502,Pollutant_mapping!$A$2:$B$9,2, FALSE),"")</f>
        <v>NOx</v>
      </c>
    </row>
    <row r="3230" spans="1:17" hidden="1">
      <c r="A3230" t="s">
        <v>1466</v>
      </c>
      <c r="C3230" t="s">
        <v>1467</v>
      </c>
      <c r="D3230" t="s">
        <v>441</v>
      </c>
      <c r="E3230" t="s">
        <v>39</v>
      </c>
      <c r="F3230" t="s">
        <v>1491</v>
      </c>
      <c r="G3230" t="s">
        <v>41</v>
      </c>
      <c r="J3230" t="s">
        <v>289</v>
      </c>
      <c r="K3230">
        <v>4</v>
      </c>
      <c r="L3230" t="s">
        <v>1492</v>
      </c>
      <c r="M3230" t="s">
        <v>138</v>
      </c>
      <c r="N3230">
        <v>40</v>
      </c>
      <c r="O3230" t="s">
        <v>1471</v>
      </c>
      <c r="Q3230" t="str">
        <f>IFERROR(VLOOKUP($J$2:$J$12502,Pollutant_mapping!$A$2:$B$9,2, FALSE),"")</f>
        <v/>
      </c>
    </row>
    <row r="3231" spans="1:17" hidden="1">
      <c r="A3231" t="s">
        <v>435</v>
      </c>
      <c r="C3231" t="s">
        <v>436</v>
      </c>
      <c r="D3231" t="s">
        <v>1210</v>
      </c>
      <c r="E3231" t="s">
        <v>39</v>
      </c>
      <c r="F3231" t="s">
        <v>1493</v>
      </c>
      <c r="G3231" t="s">
        <v>41</v>
      </c>
      <c r="I3231" t="s">
        <v>1480</v>
      </c>
      <c r="J3231" t="s">
        <v>54</v>
      </c>
      <c r="K3231">
        <v>4.5</v>
      </c>
      <c r="L3231" t="s">
        <v>438</v>
      </c>
      <c r="M3231" t="s">
        <v>1296</v>
      </c>
      <c r="N3231">
        <v>45</v>
      </c>
      <c r="O3231" t="s">
        <v>1471</v>
      </c>
      <c r="Q3231" t="str">
        <f>IFERROR(VLOOKUP($J$2:$J$12502,Pollutant_mapping!$A$2:$B$9,2, FALSE),"")</f>
        <v>VOC</v>
      </c>
    </row>
    <row r="3232" spans="1:17" hidden="1">
      <c r="A3232" t="s">
        <v>355</v>
      </c>
      <c r="C3232" t="s">
        <v>356</v>
      </c>
      <c r="D3232" t="s">
        <v>243</v>
      </c>
      <c r="E3232" t="s">
        <v>39</v>
      </c>
      <c r="F3232" t="s">
        <v>362</v>
      </c>
      <c r="G3232" t="s">
        <v>41</v>
      </c>
      <c r="J3232" t="s">
        <v>79</v>
      </c>
      <c r="K3232">
        <v>17</v>
      </c>
      <c r="L3232" t="s">
        <v>1482</v>
      </c>
      <c r="M3232" t="s">
        <v>1494</v>
      </c>
      <c r="N3232">
        <v>50</v>
      </c>
      <c r="O3232" t="s">
        <v>1471</v>
      </c>
      <c r="Q3232" t="str">
        <f>IFERROR(VLOOKUP($J$2:$J$12502,Pollutant_mapping!$A$2:$B$9,2, FALSE),"")</f>
        <v>SOx</v>
      </c>
    </row>
    <row r="3233" spans="1:17" hidden="1">
      <c r="A3233" t="s">
        <v>355</v>
      </c>
      <c r="C3233" t="s">
        <v>356</v>
      </c>
      <c r="D3233" t="s">
        <v>183</v>
      </c>
      <c r="E3233" t="s">
        <v>39</v>
      </c>
      <c r="F3233" t="s">
        <v>361</v>
      </c>
      <c r="G3233" t="s">
        <v>41</v>
      </c>
      <c r="J3233" t="s">
        <v>79</v>
      </c>
      <c r="K3233">
        <v>20</v>
      </c>
      <c r="L3233" t="s">
        <v>1482</v>
      </c>
      <c r="M3233">
        <v>10</v>
      </c>
      <c r="N3233">
        <v>60</v>
      </c>
      <c r="O3233" t="s">
        <v>1471</v>
      </c>
      <c r="Q3233" t="str">
        <f>IFERROR(VLOOKUP($J$2:$J$12502,Pollutant_mapping!$A$2:$B$9,2, FALSE),"")</f>
        <v>SOx</v>
      </c>
    </row>
    <row r="3234" spans="1:17" hidden="1">
      <c r="A3234" t="s">
        <v>355</v>
      </c>
      <c r="C3234" t="s">
        <v>356</v>
      </c>
      <c r="D3234" t="s">
        <v>243</v>
      </c>
      <c r="E3234" t="s">
        <v>39</v>
      </c>
      <c r="F3234" t="s">
        <v>362</v>
      </c>
      <c r="G3234" t="s">
        <v>41</v>
      </c>
      <c r="J3234" t="s">
        <v>217</v>
      </c>
      <c r="K3234">
        <v>19</v>
      </c>
      <c r="L3234" t="s">
        <v>1482</v>
      </c>
      <c r="M3234" t="s">
        <v>1495</v>
      </c>
      <c r="N3234">
        <v>60</v>
      </c>
      <c r="O3234" t="s">
        <v>1471</v>
      </c>
      <c r="Q3234" t="str">
        <f>IFERROR(VLOOKUP($J$2:$J$12502,Pollutant_mapping!$A$2:$B$9,2, FALSE),"")</f>
        <v/>
      </c>
    </row>
    <row r="3235" spans="1:17" hidden="1">
      <c r="A3235" t="s">
        <v>355</v>
      </c>
      <c r="C3235" t="s">
        <v>356</v>
      </c>
      <c r="D3235" t="s">
        <v>183</v>
      </c>
      <c r="E3235" t="s">
        <v>39</v>
      </c>
      <c r="F3235" t="s">
        <v>361</v>
      </c>
      <c r="G3235" t="s">
        <v>41</v>
      </c>
      <c r="J3235" t="s">
        <v>217</v>
      </c>
      <c r="K3235">
        <v>23</v>
      </c>
      <c r="L3235" t="s">
        <v>1482</v>
      </c>
      <c r="M3235">
        <v>10</v>
      </c>
      <c r="N3235">
        <v>70</v>
      </c>
      <c r="O3235" t="s">
        <v>1471</v>
      </c>
      <c r="Q3235" t="str">
        <f>IFERROR(VLOOKUP($J$2:$J$12502,Pollutant_mapping!$A$2:$B$9,2, FALSE),"")</f>
        <v/>
      </c>
    </row>
    <row r="3236" spans="1:17" hidden="1">
      <c r="A3236" t="s">
        <v>355</v>
      </c>
      <c r="C3236" t="s">
        <v>356</v>
      </c>
      <c r="D3236" t="s">
        <v>38</v>
      </c>
      <c r="E3236" t="s">
        <v>39</v>
      </c>
      <c r="F3236" t="s">
        <v>357</v>
      </c>
      <c r="G3236" t="s">
        <v>41</v>
      </c>
      <c r="J3236" t="s">
        <v>79</v>
      </c>
      <c r="K3236">
        <v>27</v>
      </c>
      <c r="L3236" t="s">
        <v>1482</v>
      </c>
      <c r="M3236">
        <v>10</v>
      </c>
      <c r="N3236">
        <v>80</v>
      </c>
      <c r="O3236" t="s">
        <v>1471</v>
      </c>
      <c r="Q3236" t="str">
        <f>IFERROR(VLOOKUP($J$2:$J$12502,Pollutant_mapping!$A$2:$B$9,2, FALSE),"")</f>
        <v>SOx</v>
      </c>
    </row>
    <row r="3237" spans="1:17" hidden="1">
      <c r="A3237" t="s">
        <v>435</v>
      </c>
      <c r="C3237" t="s">
        <v>436</v>
      </c>
      <c r="D3237" t="s">
        <v>1207</v>
      </c>
      <c r="E3237" t="s">
        <v>39</v>
      </c>
      <c r="F3237" t="s">
        <v>1493</v>
      </c>
      <c r="G3237" t="s">
        <v>41</v>
      </c>
      <c r="I3237" t="s">
        <v>1496</v>
      </c>
      <c r="J3237" t="s">
        <v>54</v>
      </c>
      <c r="K3237">
        <v>8</v>
      </c>
      <c r="L3237" t="s">
        <v>438</v>
      </c>
      <c r="M3237" t="s">
        <v>145</v>
      </c>
      <c r="N3237">
        <v>80</v>
      </c>
      <c r="O3237" t="s">
        <v>1471</v>
      </c>
      <c r="Q3237" t="str">
        <f>IFERROR(VLOOKUP($J$2:$J$12502,Pollutant_mapping!$A$2:$B$9,2, FALSE),"")</f>
        <v>VOC</v>
      </c>
    </row>
    <row r="3238" spans="1:17" hidden="1">
      <c r="A3238" t="s">
        <v>355</v>
      </c>
      <c r="C3238" t="s">
        <v>356</v>
      </c>
      <c r="D3238" t="s">
        <v>38</v>
      </c>
      <c r="E3238" t="s">
        <v>39</v>
      </c>
      <c r="F3238" t="s">
        <v>357</v>
      </c>
      <c r="G3238" t="s">
        <v>41</v>
      </c>
      <c r="J3238" t="s">
        <v>217</v>
      </c>
      <c r="K3238">
        <v>30</v>
      </c>
      <c r="L3238" t="s">
        <v>1482</v>
      </c>
      <c r="M3238">
        <v>10</v>
      </c>
      <c r="N3238">
        <v>90</v>
      </c>
      <c r="O3238" t="s">
        <v>1471</v>
      </c>
      <c r="Q3238" t="str">
        <f>IFERROR(VLOOKUP($J$2:$J$12502,Pollutant_mapping!$A$2:$B$9,2, FALSE),"")</f>
        <v/>
      </c>
    </row>
    <row r="3239" spans="1:17" hidden="1">
      <c r="A3239" t="s">
        <v>435</v>
      </c>
      <c r="C3239" t="s">
        <v>436</v>
      </c>
      <c r="D3239" t="s">
        <v>1382</v>
      </c>
      <c r="E3239" t="s">
        <v>39</v>
      </c>
      <c r="F3239" t="s">
        <v>1497</v>
      </c>
      <c r="G3239" t="s">
        <v>41</v>
      </c>
      <c r="J3239" t="s">
        <v>54</v>
      </c>
      <c r="K3239">
        <v>10</v>
      </c>
      <c r="L3239" t="s">
        <v>1498</v>
      </c>
      <c r="M3239">
        <v>1</v>
      </c>
      <c r="N3239">
        <v>100</v>
      </c>
      <c r="O3239" t="s">
        <v>1471</v>
      </c>
      <c r="Q3239" t="str">
        <f>IFERROR(VLOOKUP($J$2:$J$12502,Pollutant_mapping!$A$2:$B$9,2, FALSE),"")</f>
        <v>VOC</v>
      </c>
    </row>
    <row r="3240" spans="1:17" hidden="1">
      <c r="A3240" t="s">
        <v>355</v>
      </c>
      <c r="C3240" t="s">
        <v>356</v>
      </c>
      <c r="D3240" t="s">
        <v>272</v>
      </c>
      <c r="E3240" t="s">
        <v>39</v>
      </c>
      <c r="F3240" t="s">
        <v>360</v>
      </c>
      <c r="G3240" t="s">
        <v>41</v>
      </c>
      <c r="J3240" t="s">
        <v>54</v>
      </c>
      <c r="K3240">
        <v>34</v>
      </c>
      <c r="L3240" t="s">
        <v>1482</v>
      </c>
      <c r="M3240">
        <v>10</v>
      </c>
      <c r="N3240">
        <v>100</v>
      </c>
      <c r="O3240" t="s">
        <v>1471</v>
      </c>
      <c r="Q3240" t="str">
        <f>IFERROR(VLOOKUP($J$2:$J$12502,Pollutant_mapping!$A$2:$B$9,2, FALSE),"")</f>
        <v>VOC</v>
      </c>
    </row>
    <row r="3241" spans="1:17" hidden="1">
      <c r="A3241" t="s">
        <v>393</v>
      </c>
      <c r="C3241" t="s">
        <v>394</v>
      </c>
      <c r="D3241" t="s">
        <v>1499</v>
      </c>
      <c r="E3241" t="s">
        <v>39</v>
      </c>
      <c r="G3241" t="s">
        <v>41</v>
      </c>
      <c r="J3241" t="s">
        <v>54</v>
      </c>
      <c r="K3241">
        <v>1</v>
      </c>
      <c r="L3241" t="s">
        <v>1487</v>
      </c>
      <c r="M3241" t="s">
        <v>324</v>
      </c>
      <c r="N3241">
        <v>100</v>
      </c>
      <c r="O3241" t="s">
        <v>1471</v>
      </c>
      <c r="Q3241" t="str">
        <f>IFERROR(VLOOKUP($J$2:$J$12502,Pollutant_mapping!$A$2:$B$9,2, FALSE),"")</f>
        <v>VOC</v>
      </c>
    </row>
    <row r="3242" spans="1:17" hidden="1">
      <c r="A3242" t="s">
        <v>355</v>
      </c>
      <c r="C3242" t="s">
        <v>356</v>
      </c>
      <c r="D3242" t="s">
        <v>129</v>
      </c>
      <c r="E3242" t="s">
        <v>39</v>
      </c>
      <c r="F3242" t="s">
        <v>363</v>
      </c>
      <c r="G3242" t="s">
        <v>41</v>
      </c>
      <c r="J3242" t="s">
        <v>79</v>
      </c>
      <c r="K3242">
        <v>38</v>
      </c>
      <c r="L3242" t="s">
        <v>1482</v>
      </c>
      <c r="M3242">
        <v>10</v>
      </c>
      <c r="N3242">
        <v>110</v>
      </c>
      <c r="O3242" t="s">
        <v>1471</v>
      </c>
      <c r="Q3242" t="str">
        <f>IFERROR(VLOOKUP($J$2:$J$12502,Pollutant_mapping!$A$2:$B$9,2, FALSE),"")</f>
        <v>SOx</v>
      </c>
    </row>
    <row r="3243" spans="1:17" hidden="1">
      <c r="A3243" t="s">
        <v>355</v>
      </c>
      <c r="C3243" t="s">
        <v>356</v>
      </c>
      <c r="D3243" t="s">
        <v>129</v>
      </c>
      <c r="E3243" t="s">
        <v>39</v>
      </c>
      <c r="F3243" t="s">
        <v>363</v>
      </c>
      <c r="G3243" t="s">
        <v>41</v>
      </c>
      <c r="J3243" t="s">
        <v>217</v>
      </c>
      <c r="K3243">
        <v>43</v>
      </c>
      <c r="L3243" t="s">
        <v>1482</v>
      </c>
      <c r="M3243">
        <v>10</v>
      </c>
      <c r="N3243">
        <v>130</v>
      </c>
      <c r="O3243" t="s">
        <v>1471</v>
      </c>
      <c r="Q3243" t="str">
        <f>IFERROR(VLOOKUP($J$2:$J$12502,Pollutant_mapping!$A$2:$B$9,2, FALSE),"")</f>
        <v/>
      </c>
    </row>
    <row r="3244" spans="1:17" hidden="1">
      <c r="A3244" t="s">
        <v>355</v>
      </c>
      <c r="C3244" t="s">
        <v>356</v>
      </c>
      <c r="D3244" t="s">
        <v>243</v>
      </c>
      <c r="E3244" t="s">
        <v>39</v>
      </c>
      <c r="F3244" t="s">
        <v>362</v>
      </c>
      <c r="G3244" t="s">
        <v>41</v>
      </c>
      <c r="J3244" t="s">
        <v>179</v>
      </c>
      <c r="K3244">
        <v>86</v>
      </c>
      <c r="L3244" t="s">
        <v>1482</v>
      </c>
      <c r="M3244">
        <v>30</v>
      </c>
      <c r="N3244">
        <v>260</v>
      </c>
      <c r="O3244" t="s">
        <v>1471</v>
      </c>
      <c r="Q3244" t="str">
        <f>IFERROR(VLOOKUP($J$2:$J$12502,Pollutant_mapping!$A$2:$B$9,2, FALSE),"")</f>
        <v>NOx</v>
      </c>
    </row>
    <row r="3245" spans="1:17" hidden="1">
      <c r="A3245" t="s">
        <v>355</v>
      </c>
      <c r="C3245" t="s">
        <v>356</v>
      </c>
      <c r="D3245" t="s">
        <v>183</v>
      </c>
      <c r="E3245" t="s">
        <v>39</v>
      </c>
      <c r="F3245" t="s">
        <v>361</v>
      </c>
      <c r="G3245" t="s">
        <v>41</v>
      </c>
      <c r="J3245" t="s">
        <v>179</v>
      </c>
      <c r="K3245">
        <v>100</v>
      </c>
      <c r="L3245" t="s">
        <v>1482</v>
      </c>
      <c r="M3245">
        <v>30</v>
      </c>
      <c r="N3245">
        <v>300</v>
      </c>
      <c r="O3245" t="s">
        <v>1471</v>
      </c>
      <c r="Q3245" t="str">
        <f>IFERROR(VLOOKUP($J$2:$J$12502,Pollutant_mapping!$A$2:$B$9,2, FALSE),"")</f>
        <v>NOx</v>
      </c>
    </row>
    <row r="3246" spans="1:17" hidden="1">
      <c r="A3246" t="s">
        <v>391</v>
      </c>
      <c r="C3246" t="s">
        <v>392</v>
      </c>
      <c r="D3246" t="s">
        <v>114</v>
      </c>
      <c r="E3246" t="s">
        <v>39</v>
      </c>
      <c r="G3246" t="s">
        <v>41</v>
      </c>
      <c r="J3246" t="s">
        <v>131</v>
      </c>
      <c r="K3246">
        <v>104</v>
      </c>
      <c r="L3246" t="s">
        <v>388</v>
      </c>
      <c r="M3246" t="s">
        <v>1500</v>
      </c>
      <c r="N3246">
        <v>312</v>
      </c>
      <c r="O3246" t="s">
        <v>1471</v>
      </c>
      <c r="Q3246" t="str">
        <f>IFERROR(VLOOKUP($J$2:$J$12502,Pollutant_mapping!$A$2:$B$9,2, FALSE),"")</f>
        <v/>
      </c>
    </row>
    <row r="3247" spans="1:17" hidden="1">
      <c r="A3247" t="s">
        <v>1466</v>
      </c>
      <c r="C3247" t="s">
        <v>1467</v>
      </c>
      <c r="D3247" t="s">
        <v>38</v>
      </c>
      <c r="E3247" t="s">
        <v>39</v>
      </c>
      <c r="F3247" t="s">
        <v>1501</v>
      </c>
      <c r="G3247" t="s">
        <v>41</v>
      </c>
      <c r="J3247" t="s">
        <v>366</v>
      </c>
      <c r="K3247">
        <v>32</v>
      </c>
      <c r="L3247" t="s">
        <v>1502</v>
      </c>
      <c r="M3247">
        <v>3</v>
      </c>
      <c r="N3247">
        <v>320</v>
      </c>
      <c r="O3247" t="s">
        <v>1471</v>
      </c>
      <c r="Q3247" t="str">
        <f>IFERROR(VLOOKUP($J$2:$J$12502,Pollutant_mapping!$A$2:$B$9,2, FALSE),"")</f>
        <v/>
      </c>
    </row>
    <row r="3248" spans="1:17" hidden="1">
      <c r="A3248" t="s">
        <v>1466</v>
      </c>
      <c r="C3248" t="s">
        <v>1467</v>
      </c>
      <c r="D3248" t="s">
        <v>129</v>
      </c>
      <c r="E3248" t="s">
        <v>39</v>
      </c>
      <c r="F3248" t="s">
        <v>1501</v>
      </c>
      <c r="G3248" t="s">
        <v>41</v>
      </c>
      <c r="J3248" t="s">
        <v>366</v>
      </c>
      <c r="K3248">
        <v>32</v>
      </c>
      <c r="L3248" t="s">
        <v>1502</v>
      </c>
      <c r="M3248">
        <v>3</v>
      </c>
      <c r="N3248">
        <v>320</v>
      </c>
      <c r="O3248" t="s">
        <v>1471</v>
      </c>
      <c r="Q3248" t="str">
        <f>IFERROR(VLOOKUP($J$2:$J$12502,Pollutant_mapping!$A$2:$B$9,2, FALSE),"")</f>
        <v/>
      </c>
    </row>
    <row r="3249" spans="1:17" hidden="1">
      <c r="A3249" t="s">
        <v>1466</v>
      </c>
      <c r="C3249" t="s">
        <v>1467</v>
      </c>
      <c r="D3249" t="s">
        <v>183</v>
      </c>
      <c r="E3249" t="s">
        <v>39</v>
      </c>
      <c r="F3249" t="s">
        <v>1501</v>
      </c>
      <c r="G3249" t="s">
        <v>41</v>
      </c>
      <c r="J3249" t="s">
        <v>366</v>
      </c>
      <c r="K3249">
        <v>32</v>
      </c>
      <c r="L3249" t="s">
        <v>1502</v>
      </c>
      <c r="M3249">
        <v>3</v>
      </c>
      <c r="N3249">
        <v>320</v>
      </c>
      <c r="O3249" t="s">
        <v>1471</v>
      </c>
      <c r="Q3249" t="str">
        <f>IFERROR(VLOOKUP($J$2:$J$12502,Pollutant_mapping!$A$2:$B$9,2, FALSE),"")</f>
        <v/>
      </c>
    </row>
    <row r="3250" spans="1:17" hidden="1">
      <c r="A3250" t="s">
        <v>1466</v>
      </c>
      <c r="C3250" t="s">
        <v>1467</v>
      </c>
      <c r="D3250" t="s">
        <v>243</v>
      </c>
      <c r="E3250" t="s">
        <v>39</v>
      </c>
      <c r="F3250" t="s">
        <v>1501</v>
      </c>
      <c r="G3250" t="s">
        <v>41</v>
      </c>
      <c r="J3250" t="s">
        <v>366</v>
      </c>
      <c r="K3250">
        <v>32</v>
      </c>
      <c r="L3250" t="s">
        <v>1502</v>
      </c>
      <c r="M3250">
        <v>3</v>
      </c>
      <c r="N3250">
        <v>320</v>
      </c>
      <c r="O3250" t="s">
        <v>1471</v>
      </c>
      <c r="Q3250" t="str">
        <f>IFERROR(VLOOKUP($J$2:$J$12502,Pollutant_mapping!$A$2:$B$9,2, FALSE),"")</f>
        <v/>
      </c>
    </row>
    <row r="3251" spans="1:17" hidden="1">
      <c r="A3251" t="s">
        <v>1466</v>
      </c>
      <c r="C3251" t="s">
        <v>1467</v>
      </c>
      <c r="D3251" t="s">
        <v>114</v>
      </c>
      <c r="E3251" t="s">
        <v>39</v>
      </c>
      <c r="F3251" t="s">
        <v>1501</v>
      </c>
      <c r="G3251" t="s">
        <v>41</v>
      </c>
      <c r="J3251" t="s">
        <v>366</v>
      </c>
      <c r="K3251">
        <v>32</v>
      </c>
      <c r="L3251" t="s">
        <v>1502</v>
      </c>
      <c r="M3251" t="s">
        <v>1503</v>
      </c>
      <c r="N3251">
        <v>320</v>
      </c>
      <c r="O3251" t="s">
        <v>1471</v>
      </c>
      <c r="Q3251" t="str">
        <f>IFERROR(VLOOKUP($J$2:$J$12502,Pollutant_mapping!$A$2:$B$9,2, FALSE),"")</f>
        <v/>
      </c>
    </row>
    <row r="3252" spans="1:17" hidden="1">
      <c r="A3252" t="s">
        <v>355</v>
      </c>
      <c r="C3252" t="s">
        <v>356</v>
      </c>
      <c r="D3252" t="s">
        <v>38</v>
      </c>
      <c r="E3252" t="s">
        <v>39</v>
      </c>
      <c r="F3252" t="s">
        <v>357</v>
      </c>
      <c r="G3252" t="s">
        <v>41</v>
      </c>
      <c r="J3252" t="s">
        <v>179</v>
      </c>
      <c r="K3252">
        <v>140</v>
      </c>
      <c r="L3252" t="s">
        <v>1482</v>
      </c>
      <c r="M3252">
        <v>50</v>
      </c>
      <c r="N3252">
        <v>400</v>
      </c>
      <c r="O3252" t="s">
        <v>1471</v>
      </c>
      <c r="Q3252" t="str">
        <f>IFERROR(VLOOKUP($J$2:$J$12502,Pollutant_mapping!$A$2:$B$9,2, FALSE),"")</f>
        <v>NOx</v>
      </c>
    </row>
    <row r="3253" spans="1:17" hidden="1">
      <c r="A3253" t="s">
        <v>355</v>
      </c>
      <c r="C3253" t="s">
        <v>356</v>
      </c>
      <c r="D3253" t="s">
        <v>129</v>
      </c>
      <c r="E3253" t="s">
        <v>39</v>
      </c>
      <c r="F3253" t="s">
        <v>363</v>
      </c>
      <c r="G3253" t="s">
        <v>41</v>
      </c>
      <c r="J3253" t="s">
        <v>179</v>
      </c>
      <c r="K3253">
        <v>190</v>
      </c>
      <c r="L3253" t="s">
        <v>1482</v>
      </c>
      <c r="M3253">
        <v>60</v>
      </c>
      <c r="N3253">
        <v>600</v>
      </c>
      <c r="O3253" t="s">
        <v>1471</v>
      </c>
      <c r="Q3253" t="str">
        <f>IFERROR(VLOOKUP($J$2:$J$12502,Pollutant_mapping!$A$2:$B$9,2, FALSE),"")</f>
        <v>NOx</v>
      </c>
    </row>
    <row r="3254" spans="1:17" hidden="1">
      <c r="A3254" t="s">
        <v>355</v>
      </c>
      <c r="C3254" t="s">
        <v>356</v>
      </c>
      <c r="D3254" t="s">
        <v>243</v>
      </c>
      <c r="E3254" t="s">
        <v>39</v>
      </c>
      <c r="F3254" t="s">
        <v>362</v>
      </c>
      <c r="G3254" t="s">
        <v>41</v>
      </c>
      <c r="J3254" t="s">
        <v>54</v>
      </c>
      <c r="K3254">
        <v>230</v>
      </c>
      <c r="L3254" t="s">
        <v>1482</v>
      </c>
      <c r="M3254">
        <v>80</v>
      </c>
      <c r="N3254">
        <v>680</v>
      </c>
      <c r="O3254" t="s">
        <v>1471</v>
      </c>
      <c r="Q3254" t="str">
        <f>IFERROR(VLOOKUP($J$2:$J$12502,Pollutant_mapping!$A$2:$B$9,2, FALSE),"")</f>
        <v>VOC</v>
      </c>
    </row>
    <row r="3255" spans="1:17" hidden="1">
      <c r="A3255" t="s">
        <v>1201</v>
      </c>
      <c r="C3255" t="s">
        <v>1202</v>
      </c>
      <c r="D3255" t="s">
        <v>441</v>
      </c>
      <c r="E3255" t="s">
        <v>39</v>
      </c>
      <c r="F3255" t="s">
        <v>1504</v>
      </c>
      <c r="G3255" t="s">
        <v>41</v>
      </c>
      <c r="J3255" t="s">
        <v>179</v>
      </c>
      <c r="K3255">
        <v>400</v>
      </c>
      <c r="L3255" t="s">
        <v>1204</v>
      </c>
      <c r="M3255">
        <v>10</v>
      </c>
      <c r="N3255">
        <v>800</v>
      </c>
      <c r="O3255" t="s">
        <v>1471</v>
      </c>
      <c r="Q3255" t="str">
        <f>IFERROR(VLOOKUP($J$2:$J$12502,Pollutant_mapping!$A$2:$B$9,2, FALSE),"")</f>
        <v>NOx</v>
      </c>
    </row>
    <row r="3256" spans="1:17" hidden="1">
      <c r="A3256" t="s">
        <v>355</v>
      </c>
      <c r="C3256" t="s">
        <v>356</v>
      </c>
      <c r="D3256" t="s">
        <v>183</v>
      </c>
      <c r="E3256" t="s">
        <v>39</v>
      </c>
      <c r="F3256" t="s">
        <v>361</v>
      </c>
      <c r="G3256" t="s">
        <v>41</v>
      </c>
      <c r="J3256" t="s">
        <v>54</v>
      </c>
      <c r="K3256">
        <v>270</v>
      </c>
      <c r="L3256" t="s">
        <v>1482</v>
      </c>
      <c r="M3256">
        <v>90</v>
      </c>
      <c r="N3256">
        <v>800</v>
      </c>
      <c r="O3256" t="s">
        <v>1471</v>
      </c>
      <c r="Q3256" t="str">
        <f>IFERROR(VLOOKUP($J$2:$J$12502,Pollutant_mapping!$A$2:$B$9,2, FALSE),"")</f>
        <v>VOC</v>
      </c>
    </row>
    <row r="3257" spans="1:17" hidden="1">
      <c r="A3257" t="s">
        <v>1409</v>
      </c>
      <c r="C3257" t="s">
        <v>1410</v>
      </c>
      <c r="D3257" t="s">
        <v>272</v>
      </c>
      <c r="E3257" t="s">
        <v>39</v>
      </c>
      <c r="G3257" t="s">
        <v>41</v>
      </c>
      <c r="J3257" t="s">
        <v>49</v>
      </c>
      <c r="K3257">
        <v>400</v>
      </c>
      <c r="L3257" t="s">
        <v>1505</v>
      </c>
      <c r="M3257">
        <v>100</v>
      </c>
      <c r="N3257">
        <v>1000</v>
      </c>
      <c r="O3257" t="s">
        <v>1471</v>
      </c>
      <c r="Q3257" t="str">
        <f>IFERROR(VLOOKUP($J$2:$J$12502,Pollutant_mapping!$A$2:$B$9,2, FALSE),"")</f>
        <v/>
      </c>
    </row>
    <row r="3258" spans="1:17" hidden="1">
      <c r="A3258" t="s">
        <v>355</v>
      </c>
      <c r="C3258" t="s">
        <v>356</v>
      </c>
      <c r="D3258" t="s">
        <v>38</v>
      </c>
      <c r="E3258" t="s">
        <v>39</v>
      </c>
      <c r="F3258" t="s">
        <v>357</v>
      </c>
      <c r="G3258" t="s">
        <v>41</v>
      </c>
      <c r="J3258" t="s">
        <v>54</v>
      </c>
      <c r="K3258">
        <v>350</v>
      </c>
      <c r="L3258" t="s">
        <v>1482</v>
      </c>
      <c r="M3258">
        <v>120</v>
      </c>
      <c r="N3258">
        <v>1000</v>
      </c>
      <c r="O3258" t="s">
        <v>1471</v>
      </c>
      <c r="Q3258" t="str">
        <f>IFERROR(VLOOKUP($J$2:$J$12502,Pollutant_mapping!$A$2:$B$9,2, FALSE),"")</f>
        <v>VOC</v>
      </c>
    </row>
    <row r="3259" spans="1:17" hidden="1">
      <c r="A3259" t="s">
        <v>230</v>
      </c>
      <c r="C3259" t="s">
        <v>231</v>
      </c>
      <c r="D3259" t="s">
        <v>83</v>
      </c>
      <c r="E3259" t="s">
        <v>39</v>
      </c>
      <c r="G3259" t="s">
        <v>41</v>
      </c>
      <c r="J3259" t="s">
        <v>54</v>
      </c>
      <c r="K3259">
        <v>740</v>
      </c>
      <c r="L3259" t="s">
        <v>233</v>
      </c>
      <c r="M3259">
        <v>400</v>
      </c>
      <c r="N3259">
        <v>1000</v>
      </c>
      <c r="O3259" t="s">
        <v>1471</v>
      </c>
      <c r="Q3259" t="str">
        <f>IFERROR(VLOOKUP($J$2:$J$12502,Pollutant_mapping!$A$2:$B$9,2, FALSE),"")</f>
        <v>VOC</v>
      </c>
    </row>
    <row r="3260" spans="1:17" hidden="1">
      <c r="A3260" t="s">
        <v>355</v>
      </c>
      <c r="C3260" t="s">
        <v>356</v>
      </c>
      <c r="D3260" t="s">
        <v>272</v>
      </c>
      <c r="E3260" t="s">
        <v>39</v>
      </c>
      <c r="F3260" t="s">
        <v>360</v>
      </c>
      <c r="G3260" t="s">
        <v>41</v>
      </c>
      <c r="J3260" t="s">
        <v>298</v>
      </c>
      <c r="K3260">
        <v>373</v>
      </c>
      <c r="L3260" t="s">
        <v>1482</v>
      </c>
      <c r="M3260">
        <v>120</v>
      </c>
      <c r="N3260">
        <v>1100</v>
      </c>
      <c r="O3260" t="s">
        <v>1471</v>
      </c>
      <c r="Q3260" t="str">
        <f>IFERROR(VLOOKUP($J$2:$J$12502,Pollutant_mapping!$A$2:$B$9,2, FALSE),"")</f>
        <v>CO</v>
      </c>
    </row>
    <row r="3261" spans="1:17" hidden="1">
      <c r="A3261" t="s">
        <v>1201</v>
      </c>
      <c r="C3261" t="s">
        <v>1202</v>
      </c>
      <c r="D3261" t="s">
        <v>370</v>
      </c>
      <c r="E3261" t="s">
        <v>39</v>
      </c>
      <c r="F3261" t="s">
        <v>1504</v>
      </c>
      <c r="G3261" t="s">
        <v>41</v>
      </c>
      <c r="J3261" t="s">
        <v>179</v>
      </c>
      <c r="K3261">
        <v>900</v>
      </c>
      <c r="L3261" t="s">
        <v>1204</v>
      </c>
      <c r="M3261">
        <v>400</v>
      </c>
      <c r="N3261">
        <v>1400</v>
      </c>
      <c r="O3261" t="s">
        <v>1471</v>
      </c>
      <c r="Q3261" t="str">
        <f>IFERROR(VLOOKUP($J$2:$J$12502,Pollutant_mapping!$A$2:$B$9,2, FALSE),"")</f>
        <v>NOx</v>
      </c>
    </row>
    <row r="3262" spans="1:17" hidden="1">
      <c r="A3262" t="s">
        <v>355</v>
      </c>
      <c r="C3262" t="s">
        <v>356</v>
      </c>
      <c r="D3262" t="s">
        <v>129</v>
      </c>
      <c r="E3262" t="s">
        <v>39</v>
      </c>
      <c r="F3262" t="s">
        <v>363</v>
      </c>
      <c r="G3262" t="s">
        <v>41</v>
      </c>
      <c r="J3262" t="s">
        <v>54</v>
      </c>
      <c r="K3262">
        <v>500</v>
      </c>
      <c r="L3262" t="s">
        <v>1482</v>
      </c>
      <c r="M3262">
        <v>170</v>
      </c>
      <c r="N3262">
        <v>1500</v>
      </c>
      <c r="O3262" t="s">
        <v>1471</v>
      </c>
      <c r="Q3262" t="str">
        <f>IFERROR(VLOOKUP($J$2:$J$12502,Pollutant_mapping!$A$2:$B$9,2, FALSE),"")</f>
        <v>VOC</v>
      </c>
    </row>
    <row r="3263" spans="1:17" hidden="1">
      <c r="A3263" t="s">
        <v>172</v>
      </c>
      <c r="B3263" t="s">
        <v>173</v>
      </c>
      <c r="C3263" t="s">
        <v>174</v>
      </c>
      <c r="D3263" t="s">
        <v>108</v>
      </c>
      <c r="E3263" t="s">
        <v>120</v>
      </c>
      <c r="F3263" t="s">
        <v>41</v>
      </c>
      <c r="G3263" t="s">
        <v>175</v>
      </c>
      <c r="I3263" t="s">
        <v>41</v>
      </c>
      <c r="J3263" t="s">
        <v>1032</v>
      </c>
      <c r="K3263">
        <v>3140</v>
      </c>
      <c r="L3263" t="s">
        <v>176</v>
      </c>
      <c r="M3263">
        <v>3120</v>
      </c>
      <c r="N3263">
        <v>3160</v>
      </c>
      <c r="O3263" t="s">
        <v>1471</v>
      </c>
      <c r="P3263" t="s">
        <v>178</v>
      </c>
      <c r="Q3263" t="str">
        <f>IFERROR(VLOOKUP($J$2:$J$12502,Pollutant_mapping!$A$2:$B$9,2, FALSE),"")</f>
        <v>CO2</v>
      </c>
    </row>
    <row r="3264" spans="1:17" hidden="1">
      <c r="A3264" t="s">
        <v>393</v>
      </c>
      <c r="C3264" t="s">
        <v>394</v>
      </c>
      <c r="D3264" t="s">
        <v>1506</v>
      </c>
      <c r="E3264" t="s">
        <v>39</v>
      </c>
      <c r="F3264" t="s">
        <v>1507</v>
      </c>
      <c r="G3264" t="s">
        <v>41</v>
      </c>
      <c r="J3264" t="s">
        <v>79</v>
      </c>
      <c r="K3264">
        <v>3500</v>
      </c>
      <c r="L3264" t="s">
        <v>397</v>
      </c>
      <c r="M3264">
        <v>2500</v>
      </c>
      <c r="N3264">
        <v>4500</v>
      </c>
      <c r="O3264" t="s">
        <v>1471</v>
      </c>
      <c r="Q3264" t="str">
        <f>IFERROR(VLOOKUP($J$2:$J$12502,Pollutant_mapping!$A$2:$B$9,2, FALSE),"")</f>
        <v>SOx</v>
      </c>
    </row>
    <row r="3265" spans="1:17" hidden="1">
      <c r="A3265" t="s">
        <v>355</v>
      </c>
      <c r="C3265" t="s">
        <v>356</v>
      </c>
      <c r="D3265" t="s">
        <v>243</v>
      </c>
      <c r="E3265" t="s">
        <v>39</v>
      </c>
      <c r="F3265" t="s">
        <v>362</v>
      </c>
      <c r="G3265" t="s">
        <v>41</v>
      </c>
      <c r="J3265" t="s">
        <v>298</v>
      </c>
      <c r="K3265">
        <v>2500</v>
      </c>
      <c r="L3265" t="s">
        <v>1482</v>
      </c>
      <c r="M3265">
        <v>800</v>
      </c>
      <c r="N3265">
        <v>7500</v>
      </c>
      <c r="O3265" t="s">
        <v>1471</v>
      </c>
      <c r="Q3265" t="str">
        <f>IFERROR(VLOOKUP($J$2:$J$12502,Pollutant_mapping!$A$2:$B$9,2, FALSE),"")</f>
        <v>CO</v>
      </c>
    </row>
    <row r="3266" spans="1:17" hidden="1">
      <c r="A3266" t="s">
        <v>355</v>
      </c>
      <c r="C3266" t="s">
        <v>356</v>
      </c>
      <c r="D3266" t="s">
        <v>183</v>
      </c>
      <c r="E3266" t="s">
        <v>39</v>
      </c>
      <c r="F3266" t="s">
        <v>361</v>
      </c>
      <c r="G3266" t="s">
        <v>41</v>
      </c>
      <c r="J3266" t="s">
        <v>298</v>
      </c>
      <c r="K3266">
        <v>2900</v>
      </c>
      <c r="L3266" t="s">
        <v>1482</v>
      </c>
      <c r="M3266">
        <v>1000</v>
      </c>
      <c r="N3266">
        <v>9000</v>
      </c>
      <c r="O3266" t="s">
        <v>1471</v>
      </c>
      <c r="Q3266" t="str">
        <f>IFERROR(VLOOKUP($J$2:$J$12502,Pollutant_mapping!$A$2:$B$9,2, FALSE),"")</f>
        <v>CO</v>
      </c>
    </row>
    <row r="3267" spans="1:17" hidden="1">
      <c r="A3267" t="s">
        <v>393</v>
      </c>
      <c r="C3267" t="s">
        <v>394</v>
      </c>
      <c r="D3267" t="s">
        <v>1508</v>
      </c>
      <c r="E3267" t="s">
        <v>39</v>
      </c>
      <c r="F3267" t="s">
        <v>1206</v>
      </c>
      <c r="G3267" t="s">
        <v>41</v>
      </c>
      <c r="J3267" t="s">
        <v>79</v>
      </c>
      <c r="K3267">
        <v>7000</v>
      </c>
      <c r="L3267" t="s">
        <v>397</v>
      </c>
      <c r="M3267">
        <v>3000</v>
      </c>
      <c r="N3267">
        <v>10000</v>
      </c>
      <c r="O3267" t="s">
        <v>1471</v>
      </c>
      <c r="Q3267" t="str">
        <f>IFERROR(VLOOKUP($J$2:$J$12502,Pollutant_mapping!$A$2:$B$9,2, FALSE),"")</f>
        <v>SOx</v>
      </c>
    </row>
    <row r="3268" spans="1:17" hidden="1">
      <c r="A3268" t="s">
        <v>355</v>
      </c>
      <c r="C3268" t="s">
        <v>356</v>
      </c>
      <c r="D3268" t="s">
        <v>38</v>
      </c>
      <c r="E3268" t="s">
        <v>39</v>
      </c>
      <c r="F3268" t="s">
        <v>357</v>
      </c>
      <c r="G3268" t="s">
        <v>41</v>
      </c>
      <c r="J3268" t="s">
        <v>298</v>
      </c>
      <c r="K3268">
        <v>3900</v>
      </c>
      <c r="L3268" t="s">
        <v>1482</v>
      </c>
      <c r="M3268">
        <v>1300</v>
      </c>
      <c r="N3268">
        <v>12000</v>
      </c>
      <c r="O3268" t="s">
        <v>1471</v>
      </c>
      <c r="Q3268" t="str">
        <f>IFERROR(VLOOKUP($J$2:$J$12502,Pollutant_mapping!$A$2:$B$9,2, FALSE),"")</f>
        <v>CO</v>
      </c>
    </row>
    <row r="3269" spans="1:17" hidden="1">
      <c r="A3269" t="s">
        <v>355</v>
      </c>
      <c r="C3269" t="s">
        <v>356</v>
      </c>
      <c r="D3269" t="s">
        <v>129</v>
      </c>
      <c r="E3269" t="s">
        <v>39</v>
      </c>
      <c r="F3269" t="s">
        <v>363</v>
      </c>
      <c r="G3269" t="s">
        <v>41</v>
      </c>
      <c r="J3269" t="s">
        <v>298</v>
      </c>
      <c r="K3269">
        <v>5400</v>
      </c>
      <c r="L3269" t="s">
        <v>1482</v>
      </c>
      <c r="M3269">
        <v>1800</v>
      </c>
      <c r="N3269">
        <v>16000</v>
      </c>
      <c r="O3269" t="s">
        <v>1471</v>
      </c>
      <c r="Q3269" t="str">
        <f>IFERROR(VLOOKUP($J$2:$J$12502,Pollutant_mapping!$A$2:$B$9,2, FALSE),"")</f>
        <v>CO</v>
      </c>
    </row>
    <row r="3270" spans="1:17" hidden="1">
      <c r="A3270" t="s">
        <v>393</v>
      </c>
      <c r="C3270" t="s">
        <v>394</v>
      </c>
      <c r="D3270" t="s">
        <v>1509</v>
      </c>
      <c r="E3270" t="s">
        <v>39</v>
      </c>
      <c r="F3270" t="s">
        <v>1510</v>
      </c>
      <c r="G3270" t="s">
        <v>41</v>
      </c>
      <c r="J3270" t="s">
        <v>79</v>
      </c>
      <c r="K3270">
        <v>17000</v>
      </c>
      <c r="L3270" t="s">
        <v>397</v>
      </c>
      <c r="M3270">
        <v>15000</v>
      </c>
      <c r="N3270">
        <v>20000</v>
      </c>
      <c r="O3270" t="s">
        <v>1471</v>
      </c>
      <c r="Q3270" t="str">
        <f>IFERROR(VLOOKUP($J$2:$J$12502,Pollutant_mapping!$A$2:$B$9,2, FALSE),"")</f>
        <v>SOx</v>
      </c>
    </row>
    <row r="3271" spans="1:17" hidden="1">
      <c r="A3271" t="s">
        <v>1409</v>
      </c>
      <c r="C3271" t="s">
        <v>1410</v>
      </c>
      <c r="D3271" t="s">
        <v>404</v>
      </c>
      <c r="E3271" t="s">
        <v>39</v>
      </c>
      <c r="F3271" t="s">
        <v>1511</v>
      </c>
      <c r="G3271" t="s">
        <v>41</v>
      </c>
      <c r="J3271" t="s">
        <v>134</v>
      </c>
      <c r="K3271">
        <v>1E-4</v>
      </c>
      <c r="L3271" t="s">
        <v>1505</v>
      </c>
      <c r="M3271" s="13">
        <v>3.0000000000000001E-5</v>
      </c>
      <c r="N3271" t="s">
        <v>286</v>
      </c>
      <c r="O3271" t="s">
        <v>1471</v>
      </c>
      <c r="Q3271" t="str">
        <f>IFERROR(VLOOKUP($J$2:$J$12502,Pollutant_mapping!$A$2:$B$9,2, FALSE),"")</f>
        <v/>
      </c>
    </row>
    <row r="3272" spans="1:17" hidden="1">
      <c r="A3272" t="s">
        <v>1409</v>
      </c>
      <c r="C3272" t="s">
        <v>1410</v>
      </c>
      <c r="D3272" t="s">
        <v>313</v>
      </c>
      <c r="E3272" t="s">
        <v>39</v>
      </c>
      <c r="F3272" t="s">
        <v>1512</v>
      </c>
      <c r="G3272" t="s">
        <v>41</v>
      </c>
      <c r="J3272" t="s">
        <v>134</v>
      </c>
      <c r="K3272">
        <v>1E-4</v>
      </c>
      <c r="L3272" t="s">
        <v>1505</v>
      </c>
      <c r="M3272" s="13">
        <v>3.0000000000000001E-5</v>
      </c>
      <c r="N3272" t="s">
        <v>286</v>
      </c>
      <c r="O3272" t="s">
        <v>1471</v>
      </c>
      <c r="Q3272" t="str">
        <f>IFERROR(VLOOKUP($J$2:$J$12502,Pollutant_mapping!$A$2:$B$9,2, FALSE),"")</f>
        <v/>
      </c>
    </row>
    <row r="3273" spans="1:17" hidden="1">
      <c r="A3273" t="s">
        <v>1409</v>
      </c>
      <c r="C3273" t="s">
        <v>1410</v>
      </c>
      <c r="D3273" t="s">
        <v>272</v>
      </c>
      <c r="E3273" t="s">
        <v>39</v>
      </c>
      <c r="G3273" t="s">
        <v>41</v>
      </c>
      <c r="J3273" t="s">
        <v>134</v>
      </c>
      <c r="K3273">
        <v>1E-4</v>
      </c>
      <c r="L3273" t="s">
        <v>1505</v>
      </c>
      <c r="M3273" s="13">
        <v>3.0000000000000001E-5</v>
      </c>
      <c r="N3273" t="s">
        <v>286</v>
      </c>
      <c r="O3273" t="s">
        <v>1471</v>
      </c>
      <c r="Q3273" t="str">
        <f>IFERROR(VLOOKUP($J$2:$J$12502,Pollutant_mapping!$A$2:$B$9,2, FALSE),"")</f>
        <v/>
      </c>
    </row>
    <row r="3274" spans="1:17" hidden="1">
      <c r="A3274" t="s">
        <v>1409</v>
      </c>
      <c r="C3274" t="s">
        <v>1410</v>
      </c>
      <c r="D3274" t="s">
        <v>404</v>
      </c>
      <c r="E3274" t="s">
        <v>39</v>
      </c>
      <c r="F3274" t="s">
        <v>1511</v>
      </c>
      <c r="G3274" t="s">
        <v>41</v>
      </c>
      <c r="J3274" t="s">
        <v>141</v>
      </c>
      <c r="K3274">
        <v>5.0000000000000001E-4</v>
      </c>
      <c r="L3274" t="s">
        <v>1505</v>
      </c>
      <c r="M3274" t="s">
        <v>389</v>
      </c>
      <c r="N3274" t="s">
        <v>340</v>
      </c>
      <c r="O3274" t="s">
        <v>1471</v>
      </c>
      <c r="Q3274" t="str">
        <f>IFERROR(VLOOKUP($J$2:$J$12502,Pollutant_mapping!$A$2:$B$9,2, FALSE),"")</f>
        <v/>
      </c>
    </row>
    <row r="3275" spans="1:17" hidden="1">
      <c r="A3275" t="s">
        <v>1409</v>
      </c>
      <c r="C3275" t="s">
        <v>1410</v>
      </c>
      <c r="D3275" t="s">
        <v>313</v>
      </c>
      <c r="E3275" t="s">
        <v>39</v>
      </c>
      <c r="F3275" t="s">
        <v>1512</v>
      </c>
      <c r="G3275" t="s">
        <v>41</v>
      </c>
      <c r="J3275" t="s">
        <v>141</v>
      </c>
      <c r="K3275">
        <v>5.0000000000000001E-4</v>
      </c>
      <c r="L3275" t="s">
        <v>1505</v>
      </c>
      <c r="M3275" t="s">
        <v>389</v>
      </c>
      <c r="N3275" t="s">
        <v>340</v>
      </c>
      <c r="O3275" t="s">
        <v>1471</v>
      </c>
      <c r="Q3275" t="str">
        <f>IFERROR(VLOOKUP($J$2:$J$12502,Pollutant_mapping!$A$2:$B$9,2, FALSE),"")</f>
        <v/>
      </c>
    </row>
    <row r="3276" spans="1:17" hidden="1">
      <c r="A3276" t="s">
        <v>1409</v>
      </c>
      <c r="C3276" t="s">
        <v>1410</v>
      </c>
      <c r="D3276" t="s">
        <v>272</v>
      </c>
      <c r="E3276" t="s">
        <v>39</v>
      </c>
      <c r="G3276" t="s">
        <v>41</v>
      </c>
      <c r="J3276" t="s">
        <v>141</v>
      </c>
      <c r="K3276">
        <v>5.0000000000000001E-4</v>
      </c>
      <c r="L3276" t="s">
        <v>1505</v>
      </c>
      <c r="M3276" t="s">
        <v>389</v>
      </c>
      <c r="N3276" t="s">
        <v>340</v>
      </c>
      <c r="O3276" t="s">
        <v>1471</v>
      </c>
      <c r="Q3276" t="str">
        <f>IFERROR(VLOOKUP($J$2:$J$12502,Pollutant_mapping!$A$2:$B$9,2, FALSE),"")</f>
        <v/>
      </c>
    </row>
    <row r="3277" spans="1:17" hidden="1">
      <c r="A3277" t="s">
        <v>1409</v>
      </c>
      <c r="C3277" t="s">
        <v>1410</v>
      </c>
      <c r="D3277" t="s">
        <v>404</v>
      </c>
      <c r="E3277" t="s">
        <v>39</v>
      </c>
      <c r="F3277" t="s">
        <v>1511</v>
      </c>
      <c r="G3277" t="s">
        <v>41</v>
      </c>
      <c r="J3277" t="s">
        <v>293</v>
      </c>
      <c r="K3277">
        <v>5.0000000000000001E-4</v>
      </c>
      <c r="L3277" t="s">
        <v>1505</v>
      </c>
      <c r="M3277" t="s">
        <v>389</v>
      </c>
      <c r="N3277" t="s">
        <v>340</v>
      </c>
      <c r="O3277" t="s">
        <v>1471</v>
      </c>
      <c r="Q3277" t="str">
        <f>IFERROR(VLOOKUP($J$2:$J$12502,Pollutant_mapping!$A$2:$B$9,2, FALSE),"")</f>
        <v/>
      </c>
    </row>
    <row r="3278" spans="1:17" hidden="1">
      <c r="A3278" t="s">
        <v>1409</v>
      </c>
      <c r="C3278" t="s">
        <v>1410</v>
      </c>
      <c r="D3278" t="s">
        <v>313</v>
      </c>
      <c r="E3278" t="s">
        <v>39</v>
      </c>
      <c r="F3278" t="s">
        <v>1512</v>
      </c>
      <c r="G3278" t="s">
        <v>41</v>
      </c>
      <c r="J3278" t="s">
        <v>293</v>
      </c>
      <c r="K3278">
        <v>5.0000000000000001E-4</v>
      </c>
      <c r="L3278" t="s">
        <v>1505</v>
      </c>
      <c r="M3278" t="s">
        <v>389</v>
      </c>
      <c r="N3278" t="s">
        <v>340</v>
      </c>
      <c r="O3278" t="s">
        <v>1471</v>
      </c>
      <c r="Q3278" t="str">
        <f>IFERROR(VLOOKUP($J$2:$J$12502,Pollutant_mapping!$A$2:$B$9,2, FALSE),"")</f>
        <v/>
      </c>
    </row>
    <row r="3279" spans="1:17" hidden="1">
      <c r="A3279" t="s">
        <v>1409</v>
      </c>
      <c r="C3279" t="s">
        <v>1410</v>
      </c>
      <c r="D3279" t="s">
        <v>272</v>
      </c>
      <c r="E3279" t="s">
        <v>39</v>
      </c>
      <c r="G3279" t="s">
        <v>41</v>
      </c>
      <c r="J3279" t="s">
        <v>293</v>
      </c>
      <c r="K3279">
        <v>5.0000000000000001E-4</v>
      </c>
      <c r="L3279" t="s">
        <v>1505</v>
      </c>
      <c r="M3279" t="s">
        <v>389</v>
      </c>
      <c r="N3279" t="s">
        <v>340</v>
      </c>
      <c r="O3279" t="s">
        <v>1471</v>
      </c>
      <c r="Q3279" t="str">
        <f>IFERROR(VLOOKUP($J$2:$J$12502,Pollutant_mapping!$A$2:$B$9,2, FALSE),"")</f>
        <v/>
      </c>
    </row>
    <row r="3280" spans="1:17" hidden="1">
      <c r="A3280" t="s">
        <v>172</v>
      </c>
      <c r="B3280" t="s">
        <v>173</v>
      </c>
      <c r="C3280" t="s">
        <v>174</v>
      </c>
      <c r="D3280" t="s">
        <v>108</v>
      </c>
      <c r="E3280" t="s">
        <v>120</v>
      </c>
      <c r="F3280" t="s">
        <v>41</v>
      </c>
      <c r="G3280" t="s">
        <v>175</v>
      </c>
      <c r="I3280" t="s">
        <v>41</v>
      </c>
      <c r="J3280" t="s">
        <v>217</v>
      </c>
      <c r="K3280">
        <v>7.0000000000000001E-3</v>
      </c>
      <c r="L3280" t="s">
        <v>176</v>
      </c>
      <c r="M3280" t="s">
        <v>333</v>
      </c>
      <c r="N3280" t="s">
        <v>1513</v>
      </c>
      <c r="O3280" t="s">
        <v>1471</v>
      </c>
      <c r="P3280" t="s">
        <v>64</v>
      </c>
      <c r="Q3280" t="str">
        <f>IFERROR(VLOOKUP($J$2:$J$12502,Pollutant_mapping!$A$2:$B$9,2, FALSE),"")</f>
        <v/>
      </c>
    </row>
    <row r="3281" spans="1:17" hidden="1">
      <c r="A3281" t="s">
        <v>1409</v>
      </c>
      <c r="C3281" t="s">
        <v>1410</v>
      </c>
      <c r="D3281" t="s">
        <v>404</v>
      </c>
      <c r="E3281" t="s">
        <v>39</v>
      </c>
      <c r="F3281" t="s">
        <v>1511</v>
      </c>
      <c r="G3281" t="s">
        <v>41</v>
      </c>
      <c r="J3281" t="s">
        <v>139</v>
      </c>
      <c r="K3281">
        <v>6.0000000000000001E-3</v>
      </c>
      <c r="L3281" t="s">
        <v>1505</v>
      </c>
      <c r="M3281" t="s">
        <v>340</v>
      </c>
      <c r="N3281" t="s">
        <v>119</v>
      </c>
      <c r="O3281" t="s">
        <v>1471</v>
      </c>
      <c r="Q3281" t="str">
        <f>IFERROR(VLOOKUP($J$2:$J$12502,Pollutant_mapping!$A$2:$B$9,2, FALSE),"")</f>
        <v/>
      </c>
    </row>
    <row r="3282" spans="1:17" hidden="1">
      <c r="A3282" t="s">
        <v>1409</v>
      </c>
      <c r="C3282" t="s">
        <v>1410</v>
      </c>
      <c r="D3282" t="s">
        <v>313</v>
      </c>
      <c r="E3282" t="s">
        <v>39</v>
      </c>
      <c r="F3282" t="s">
        <v>1512</v>
      </c>
      <c r="G3282" t="s">
        <v>41</v>
      </c>
      <c r="J3282" t="s">
        <v>139</v>
      </c>
      <c r="K3282">
        <v>6.0000000000000001E-3</v>
      </c>
      <c r="L3282" t="s">
        <v>1505</v>
      </c>
      <c r="M3282" t="s">
        <v>340</v>
      </c>
      <c r="N3282" t="s">
        <v>119</v>
      </c>
      <c r="O3282" t="s">
        <v>1471</v>
      </c>
      <c r="Q3282" t="str">
        <f>IFERROR(VLOOKUP($J$2:$J$12502,Pollutant_mapping!$A$2:$B$9,2, FALSE),"")</f>
        <v/>
      </c>
    </row>
    <row r="3283" spans="1:17" hidden="1">
      <c r="A3283" t="s">
        <v>1409</v>
      </c>
      <c r="C3283" t="s">
        <v>1410</v>
      </c>
      <c r="D3283" t="s">
        <v>272</v>
      </c>
      <c r="E3283" t="s">
        <v>39</v>
      </c>
      <c r="G3283" t="s">
        <v>41</v>
      </c>
      <c r="J3283" t="s">
        <v>139</v>
      </c>
      <c r="K3283">
        <v>6.0000000000000001E-3</v>
      </c>
      <c r="L3283" t="s">
        <v>1505</v>
      </c>
      <c r="M3283" t="s">
        <v>340</v>
      </c>
      <c r="N3283" t="s">
        <v>119</v>
      </c>
      <c r="O3283" t="s">
        <v>1471</v>
      </c>
      <c r="Q3283" t="str">
        <f>IFERROR(VLOOKUP($J$2:$J$12502,Pollutant_mapping!$A$2:$B$9,2, FALSE),"")</f>
        <v/>
      </c>
    </row>
    <row r="3284" spans="1:17" hidden="1">
      <c r="A3284" t="s">
        <v>172</v>
      </c>
      <c r="B3284" t="s">
        <v>173</v>
      </c>
      <c r="C3284" t="s">
        <v>174</v>
      </c>
      <c r="D3284" t="s">
        <v>108</v>
      </c>
      <c r="E3284" t="s">
        <v>120</v>
      </c>
      <c r="F3284" t="s">
        <v>41</v>
      </c>
      <c r="G3284" t="s">
        <v>175</v>
      </c>
      <c r="I3284" t="s">
        <v>41</v>
      </c>
      <c r="J3284" t="s">
        <v>134</v>
      </c>
      <c r="K3284">
        <v>0.01</v>
      </c>
      <c r="L3284" t="s">
        <v>346</v>
      </c>
      <c r="M3284" t="s">
        <v>332</v>
      </c>
      <c r="N3284" t="s">
        <v>322</v>
      </c>
      <c r="O3284" t="s">
        <v>1471</v>
      </c>
      <c r="P3284" t="s">
        <v>64</v>
      </c>
      <c r="Q3284" t="str">
        <f>IFERROR(VLOOKUP($J$2:$J$12502,Pollutant_mapping!$A$2:$B$9,2, FALSE),"")</f>
        <v/>
      </c>
    </row>
    <row r="3285" spans="1:17" hidden="1">
      <c r="A3285" t="s">
        <v>172</v>
      </c>
      <c r="B3285" t="s">
        <v>173</v>
      </c>
      <c r="C3285" t="s">
        <v>174</v>
      </c>
      <c r="D3285" t="s">
        <v>108</v>
      </c>
      <c r="E3285" t="s">
        <v>120</v>
      </c>
      <c r="F3285" t="s">
        <v>41</v>
      </c>
      <c r="G3285" t="s">
        <v>175</v>
      </c>
      <c r="I3285" t="s">
        <v>41</v>
      </c>
      <c r="J3285" t="s">
        <v>293</v>
      </c>
      <c r="K3285">
        <v>0.01</v>
      </c>
      <c r="L3285" t="s">
        <v>346</v>
      </c>
      <c r="M3285" t="s">
        <v>332</v>
      </c>
      <c r="N3285" t="s">
        <v>322</v>
      </c>
      <c r="O3285" t="s">
        <v>1471</v>
      </c>
      <c r="P3285" t="s">
        <v>64</v>
      </c>
      <c r="Q3285" t="str">
        <f>IFERROR(VLOOKUP($J$2:$J$12502,Pollutant_mapping!$A$2:$B$9,2, FALSE),"")</f>
        <v/>
      </c>
    </row>
    <row r="3286" spans="1:17" hidden="1">
      <c r="A3286" t="s">
        <v>1466</v>
      </c>
      <c r="C3286" t="s">
        <v>1467</v>
      </c>
      <c r="D3286" t="s">
        <v>441</v>
      </c>
      <c r="E3286" t="s">
        <v>39</v>
      </c>
      <c r="F3286" t="s">
        <v>1491</v>
      </c>
      <c r="G3286" t="s">
        <v>41</v>
      </c>
      <c r="J3286" t="s">
        <v>293</v>
      </c>
      <c r="K3286">
        <v>3.0000000000000001E-3</v>
      </c>
      <c r="L3286" t="s">
        <v>1492</v>
      </c>
      <c r="M3286" t="s">
        <v>286</v>
      </c>
      <c r="N3286" t="s">
        <v>341</v>
      </c>
      <c r="O3286" t="s">
        <v>1471</v>
      </c>
      <c r="Q3286" t="str">
        <f>IFERROR(VLOOKUP($J$2:$J$12502,Pollutant_mapping!$A$2:$B$9,2, FALSE),"")</f>
        <v/>
      </c>
    </row>
    <row r="3287" spans="1:17" hidden="1">
      <c r="A3287" t="s">
        <v>391</v>
      </c>
      <c r="C3287" t="s">
        <v>392</v>
      </c>
      <c r="D3287" t="s">
        <v>114</v>
      </c>
      <c r="E3287" t="s">
        <v>39</v>
      </c>
      <c r="G3287" t="s">
        <v>41</v>
      </c>
      <c r="J3287" t="s">
        <v>54</v>
      </c>
      <c r="K3287">
        <v>0.02</v>
      </c>
      <c r="L3287" t="s">
        <v>121</v>
      </c>
      <c r="M3287" t="s">
        <v>1514</v>
      </c>
      <c r="N3287" t="s">
        <v>211</v>
      </c>
      <c r="O3287" t="s">
        <v>1471</v>
      </c>
      <c r="Q3287" t="str">
        <f>IFERROR(VLOOKUP($J$2:$J$12502,Pollutant_mapping!$A$2:$B$9,2, FALSE),"")</f>
        <v>VOC</v>
      </c>
    </row>
    <row r="3288" spans="1:17" hidden="1">
      <c r="A3288" t="s">
        <v>172</v>
      </c>
      <c r="B3288" t="s">
        <v>173</v>
      </c>
      <c r="C3288" t="s">
        <v>174</v>
      </c>
      <c r="D3288" t="s">
        <v>108</v>
      </c>
      <c r="E3288" t="s">
        <v>120</v>
      </c>
      <c r="F3288" t="s">
        <v>41</v>
      </c>
      <c r="G3288" t="s">
        <v>175</v>
      </c>
      <c r="I3288" t="s">
        <v>41</v>
      </c>
      <c r="J3288" t="s">
        <v>199</v>
      </c>
      <c r="K3288">
        <v>0.03</v>
      </c>
      <c r="L3288" t="s">
        <v>346</v>
      </c>
      <c r="M3288" t="s">
        <v>288</v>
      </c>
      <c r="N3288" t="s">
        <v>46</v>
      </c>
      <c r="O3288" t="s">
        <v>1471</v>
      </c>
      <c r="P3288" t="s">
        <v>64</v>
      </c>
      <c r="Q3288" t="str">
        <f>IFERROR(VLOOKUP($J$2:$J$12502,Pollutant_mapping!$A$2:$B$9,2, FALSE),"")</f>
        <v/>
      </c>
    </row>
    <row r="3289" spans="1:17" hidden="1">
      <c r="A3289" t="s">
        <v>435</v>
      </c>
      <c r="C3289" t="s">
        <v>436</v>
      </c>
      <c r="D3289" t="s">
        <v>84</v>
      </c>
      <c r="E3289" t="s">
        <v>39</v>
      </c>
      <c r="F3289" t="s">
        <v>1515</v>
      </c>
      <c r="G3289" t="s">
        <v>41</v>
      </c>
      <c r="J3289" t="s">
        <v>54</v>
      </c>
      <c r="K3289">
        <v>3.5000000000000003E-2</v>
      </c>
      <c r="L3289" t="s">
        <v>1516</v>
      </c>
      <c r="M3289" t="s">
        <v>1513</v>
      </c>
      <c r="N3289" t="s">
        <v>1517</v>
      </c>
      <c r="O3289" t="s">
        <v>1471</v>
      </c>
      <c r="Q3289" t="str">
        <f>IFERROR(VLOOKUP($J$2:$J$12502,Pollutant_mapping!$A$2:$B$9,2, FALSE),"")</f>
        <v>VOC</v>
      </c>
    </row>
    <row r="3290" spans="1:17" hidden="1">
      <c r="A3290" t="s">
        <v>435</v>
      </c>
      <c r="C3290" t="s">
        <v>436</v>
      </c>
      <c r="D3290" t="s">
        <v>90</v>
      </c>
      <c r="E3290" t="s">
        <v>39</v>
      </c>
      <c r="F3290" t="s">
        <v>1518</v>
      </c>
      <c r="G3290" t="s">
        <v>41</v>
      </c>
      <c r="J3290" t="s">
        <v>54</v>
      </c>
      <c r="K3290">
        <v>3.5000000000000003E-2</v>
      </c>
      <c r="L3290" t="s">
        <v>1519</v>
      </c>
      <c r="M3290" t="s">
        <v>1513</v>
      </c>
      <c r="N3290" t="s">
        <v>1517</v>
      </c>
      <c r="O3290" t="s">
        <v>1471</v>
      </c>
      <c r="Q3290" t="str">
        <f>IFERROR(VLOOKUP($J$2:$J$12502,Pollutant_mapping!$A$2:$B$9,2, FALSE),"")</f>
        <v>VOC</v>
      </c>
    </row>
    <row r="3291" spans="1:17" hidden="1">
      <c r="A3291" t="s">
        <v>1466</v>
      </c>
      <c r="C3291" t="s">
        <v>1467</v>
      </c>
      <c r="D3291" t="s">
        <v>404</v>
      </c>
      <c r="E3291" t="s">
        <v>39</v>
      </c>
      <c r="F3291" t="s">
        <v>1520</v>
      </c>
      <c r="G3291" t="s">
        <v>41</v>
      </c>
      <c r="J3291" t="s">
        <v>125</v>
      </c>
      <c r="K3291">
        <v>1.4999999999999999E-2</v>
      </c>
      <c r="L3291" t="s">
        <v>1521</v>
      </c>
      <c r="M3291" t="s">
        <v>330</v>
      </c>
      <c r="N3291" t="s">
        <v>1522</v>
      </c>
      <c r="O3291" t="s">
        <v>1471</v>
      </c>
      <c r="Q3291" t="str">
        <f>IFERROR(VLOOKUP($J$2:$J$12502,Pollutant_mapping!$A$2:$B$9,2, FALSE),"")</f>
        <v/>
      </c>
    </row>
    <row r="3292" spans="1:17" hidden="1">
      <c r="A3292" t="s">
        <v>1466</v>
      </c>
      <c r="C3292" t="s">
        <v>1467</v>
      </c>
      <c r="D3292" t="s">
        <v>1210</v>
      </c>
      <c r="E3292" t="s">
        <v>39</v>
      </c>
      <c r="F3292" t="s">
        <v>1520</v>
      </c>
      <c r="G3292" t="s">
        <v>41</v>
      </c>
      <c r="J3292" t="s">
        <v>125</v>
      </c>
      <c r="K3292">
        <v>1.4999999999999999E-2</v>
      </c>
      <c r="L3292" t="s">
        <v>1521</v>
      </c>
      <c r="M3292" t="s">
        <v>330</v>
      </c>
      <c r="N3292" t="s">
        <v>1522</v>
      </c>
      <c r="O3292" t="s">
        <v>1471</v>
      </c>
      <c r="Q3292" t="str">
        <f>IFERROR(VLOOKUP($J$2:$J$12502,Pollutant_mapping!$A$2:$B$9,2, FALSE),"")</f>
        <v/>
      </c>
    </row>
    <row r="3293" spans="1:17" hidden="1">
      <c r="A3293" t="s">
        <v>1466</v>
      </c>
      <c r="C3293" t="s">
        <v>1467</v>
      </c>
      <c r="D3293" t="s">
        <v>1207</v>
      </c>
      <c r="E3293" t="s">
        <v>39</v>
      </c>
      <c r="F3293" t="s">
        <v>1520</v>
      </c>
      <c r="G3293" t="s">
        <v>41</v>
      </c>
      <c r="J3293" t="s">
        <v>125</v>
      </c>
      <c r="K3293">
        <v>1.4999999999999999E-2</v>
      </c>
      <c r="L3293" t="s">
        <v>1521</v>
      </c>
      <c r="M3293" t="s">
        <v>330</v>
      </c>
      <c r="N3293" t="s">
        <v>1522</v>
      </c>
      <c r="O3293" t="s">
        <v>1471</v>
      </c>
      <c r="Q3293" t="str">
        <f>IFERROR(VLOOKUP($J$2:$J$12502,Pollutant_mapping!$A$2:$B$9,2, FALSE),"")</f>
        <v/>
      </c>
    </row>
    <row r="3294" spans="1:17" hidden="1">
      <c r="A3294" t="s">
        <v>1466</v>
      </c>
      <c r="C3294" t="s">
        <v>1467</v>
      </c>
      <c r="D3294" t="s">
        <v>272</v>
      </c>
      <c r="E3294" t="s">
        <v>39</v>
      </c>
      <c r="F3294" t="s">
        <v>1520</v>
      </c>
      <c r="G3294" t="s">
        <v>41</v>
      </c>
      <c r="J3294" t="s">
        <v>125</v>
      </c>
      <c r="K3294">
        <v>1.4999999999999999E-2</v>
      </c>
      <c r="L3294" t="s">
        <v>1521</v>
      </c>
      <c r="M3294" t="s">
        <v>330</v>
      </c>
      <c r="N3294" t="s">
        <v>1522</v>
      </c>
      <c r="O3294" t="s">
        <v>1471</v>
      </c>
      <c r="Q3294" t="str">
        <f>IFERROR(VLOOKUP($J$2:$J$12502,Pollutant_mapping!$A$2:$B$9,2, FALSE),"")</f>
        <v/>
      </c>
    </row>
    <row r="3295" spans="1:17" hidden="1">
      <c r="A3295" t="s">
        <v>1466</v>
      </c>
      <c r="C3295" t="s">
        <v>1467</v>
      </c>
      <c r="D3295" t="s">
        <v>313</v>
      </c>
      <c r="E3295" t="s">
        <v>39</v>
      </c>
      <c r="F3295" t="s">
        <v>1520</v>
      </c>
      <c r="G3295" t="s">
        <v>41</v>
      </c>
      <c r="J3295" t="s">
        <v>125</v>
      </c>
      <c r="K3295">
        <v>1.4999999999999999E-2</v>
      </c>
      <c r="L3295" t="s">
        <v>1521</v>
      </c>
      <c r="M3295" t="s">
        <v>330</v>
      </c>
      <c r="N3295" t="s">
        <v>1522</v>
      </c>
      <c r="O3295" t="s">
        <v>1471</v>
      </c>
      <c r="Q3295" t="str">
        <f>IFERROR(VLOOKUP($J$2:$J$12502,Pollutant_mapping!$A$2:$B$9,2, FALSE),"")</f>
        <v/>
      </c>
    </row>
    <row r="3296" spans="1:17" hidden="1">
      <c r="A3296" t="s">
        <v>1466</v>
      </c>
      <c r="C3296" t="s">
        <v>1467</v>
      </c>
      <c r="D3296" t="s">
        <v>1523</v>
      </c>
      <c r="E3296" t="s">
        <v>39</v>
      </c>
      <c r="F3296" t="s">
        <v>1524</v>
      </c>
      <c r="G3296" t="s">
        <v>41</v>
      </c>
      <c r="J3296" t="s">
        <v>293</v>
      </c>
      <c r="K3296">
        <v>0.02</v>
      </c>
      <c r="L3296" t="s">
        <v>1525</v>
      </c>
      <c r="M3296" t="s">
        <v>340</v>
      </c>
      <c r="N3296" t="s">
        <v>100</v>
      </c>
      <c r="O3296" t="s">
        <v>1471</v>
      </c>
      <c r="Q3296" t="str">
        <f>IFERROR(VLOOKUP($J$2:$J$12502,Pollutant_mapping!$A$2:$B$9,2, FALSE),"")</f>
        <v/>
      </c>
    </row>
    <row r="3297" spans="1:17" hidden="1">
      <c r="A3297" t="s">
        <v>1466</v>
      </c>
      <c r="C3297" t="s">
        <v>1467</v>
      </c>
      <c r="D3297" t="s">
        <v>114</v>
      </c>
      <c r="E3297" t="s">
        <v>39</v>
      </c>
      <c r="F3297" t="s">
        <v>1501</v>
      </c>
      <c r="G3297" t="s">
        <v>41</v>
      </c>
      <c r="J3297" t="s">
        <v>293</v>
      </c>
      <c r="K3297">
        <v>0.02</v>
      </c>
      <c r="L3297" t="s">
        <v>1526</v>
      </c>
      <c r="M3297" t="s">
        <v>340</v>
      </c>
      <c r="N3297" t="s">
        <v>100</v>
      </c>
      <c r="O3297" t="s">
        <v>1471</v>
      </c>
      <c r="Q3297" t="str">
        <f>IFERROR(VLOOKUP($J$2:$J$12502,Pollutant_mapping!$A$2:$B$9,2, FALSE),"")</f>
        <v/>
      </c>
    </row>
    <row r="3298" spans="1:17" hidden="1">
      <c r="A3298" t="s">
        <v>1466</v>
      </c>
      <c r="C3298" t="s">
        <v>1467</v>
      </c>
      <c r="D3298" t="s">
        <v>38</v>
      </c>
      <c r="E3298" t="s">
        <v>39</v>
      </c>
      <c r="F3298" t="s">
        <v>1501</v>
      </c>
      <c r="G3298" t="s">
        <v>41</v>
      </c>
      <c r="J3298" t="s">
        <v>293</v>
      </c>
      <c r="K3298">
        <v>0.02</v>
      </c>
      <c r="L3298" t="s">
        <v>1526</v>
      </c>
      <c r="M3298" t="s">
        <v>340</v>
      </c>
      <c r="N3298" t="s">
        <v>100</v>
      </c>
      <c r="O3298" t="s">
        <v>1471</v>
      </c>
      <c r="Q3298" t="str">
        <f>IFERROR(VLOOKUP($J$2:$J$12502,Pollutant_mapping!$A$2:$B$9,2, FALSE),"")</f>
        <v/>
      </c>
    </row>
    <row r="3299" spans="1:17" hidden="1">
      <c r="A3299" t="s">
        <v>1466</v>
      </c>
      <c r="C3299" t="s">
        <v>1467</v>
      </c>
      <c r="D3299" t="s">
        <v>129</v>
      </c>
      <c r="E3299" t="s">
        <v>39</v>
      </c>
      <c r="F3299" t="s">
        <v>1501</v>
      </c>
      <c r="G3299" t="s">
        <v>41</v>
      </c>
      <c r="J3299" t="s">
        <v>293</v>
      </c>
      <c r="K3299">
        <v>0.02</v>
      </c>
      <c r="L3299" t="s">
        <v>1526</v>
      </c>
      <c r="M3299" t="s">
        <v>340</v>
      </c>
      <c r="N3299" t="s">
        <v>100</v>
      </c>
      <c r="O3299" t="s">
        <v>1471</v>
      </c>
      <c r="Q3299" t="str">
        <f>IFERROR(VLOOKUP($J$2:$J$12502,Pollutant_mapping!$A$2:$B$9,2, FALSE),"")</f>
        <v/>
      </c>
    </row>
    <row r="3300" spans="1:17" hidden="1">
      <c r="A3300" t="s">
        <v>1466</v>
      </c>
      <c r="C3300" t="s">
        <v>1467</v>
      </c>
      <c r="D3300" t="s">
        <v>183</v>
      </c>
      <c r="E3300" t="s">
        <v>39</v>
      </c>
      <c r="F3300" t="s">
        <v>1501</v>
      </c>
      <c r="G3300" t="s">
        <v>41</v>
      </c>
      <c r="J3300" t="s">
        <v>293</v>
      </c>
      <c r="K3300">
        <v>0.02</v>
      </c>
      <c r="L3300" t="s">
        <v>1526</v>
      </c>
      <c r="M3300" t="s">
        <v>340</v>
      </c>
      <c r="N3300" t="s">
        <v>100</v>
      </c>
      <c r="O3300" t="s">
        <v>1471</v>
      </c>
      <c r="Q3300" t="str">
        <f>IFERROR(VLOOKUP($J$2:$J$12502,Pollutant_mapping!$A$2:$B$9,2, FALSE),"")</f>
        <v/>
      </c>
    </row>
    <row r="3301" spans="1:17" hidden="1">
      <c r="A3301" t="s">
        <v>1466</v>
      </c>
      <c r="C3301" t="s">
        <v>1467</v>
      </c>
      <c r="D3301" t="s">
        <v>243</v>
      </c>
      <c r="E3301" t="s">
        <v>39</v>
      </c>
      <c r="F3301" t="s">
        <v>1501</v>
      </c>
      <c r="G3301" t="s">
        <v>41</v>
      </c>
      <c r="J3301" t="s">
        <v>293</v>
      </c>
      <c r="K3301">
        <v>0.02</v>
      </c>
      <c r="L3301" t="s">
        <v>1526</v>
      </c>
      <c r="M3301" t="s">
        <v>340</v>
      </c>
      <c r="N3301" t="s">
        <v>100</v>
      </c>
      <c r="O3301" t="s">
        <v>1471</v>
      </c>
      <c r="Q3301" t="str">
        <f>IFERROR(VLOOKUP($J$2:$J$12502,Pollutant_mapping!$A$2:$B$9,2, FALSE),"")</f>
        <v/>
      </c>
    </row>
    <row r="3302" spans="1:17" hidden="1">
      <c r="A3302" t="s">
        <v>1409</v>
      </c>
      <c r="C3302" t="s">
        <v>1410</v>
      </c>
      <c r="D3302" t="s">
        <v>404</v>
      </c>
      <c r="E3302" t="s">
        <v>39</v>
      </c>
      <c r="F3302" t="s">
        <v>1511</v>
      </c>
      <c r="G3302" t="s">
        <v>41</v>
      </c>
      <c r="J3302" t="s">
        <v>281</v>
      </c>
      <c r="K3302">
        <v>0.05</v>
      </c>
      <c r="L3302" t="s">
        <v>1505</v>
      </c>
      <c r="M3302" t="s">
        <v>119</v>
      </c>
      <c r="N3302" t="s">
        <v>100</v>
      </c>
      <c r="O3302" t="s">
        <v>1471</v>
      </c>
      <c r="Q3302" t="str">
        <f>IFERROR(VLOOKUP($J$2:$J$12502,Pollutant_mapping!$A$2:$B$9,2, FALSE),"")</f>
        <v/>
      </c>
    </row>
    <row r="3303" spans="1:17" hidden="1">
      <c r="A3303" t="s">
        <v>1409</v>
      </c>
      <c r="C3303" t="s">
        <v>1410</v>
      </c>
      <c r="D3303" t="s">
        <v>313</v>
      </c>
      <c r="E3303" t="s">
        <v>39</v>
      </c>
      <c r="F3303" t="s">
        <v>1512</v>
      </c>
      <c r="G3303" t="s">
        <v>41</v>
      </c>
      <c r="J3303" t="s">
        <v>281</v>
      </c>
      <c r="K3303">
        <v>0.05</v>
      </c>
      <c r="L3303" t="s">
        <v>1505</v>
      </c>
      <c r="M3303" t="s">
        <v>119</v>
      </c>
      <c r="N3303" t="s">
        <v>100</v>
      </c>
      <c r="O3303" t="s">
        <v>1471</v>
      </c>
      <c r="Q3303" t="str">
        <f>IFERROR(VLOOKUP($J$2:$J$12502,Pollutant_mapping!$A$2:$B$9,2, FALSE),"")</f>
        <v/>
      </c>
    </row>
    <row r="3304" spans="1:17" hidden="1">
      <c r="A3304" t="s">
        <v>1409</v>
      </c>
      <c r="C3304" t="s">
        <v>1410</v>
      </c>
      <c r="D3304" t="s">
        <v>272</v>
      </c>
      <c r="E3304" t="s">
        <v>39</v>
      </c>
      <c r="G3304" t="s">
        <v>41</v>
      </c>
      <c r="J3304" t="s">
        <v>281</v>
      </c>
      <c r="K3304">
        <v>0.05</v>
      </c>
      <c r="L3304" t="s">
        <v>1505</v>
      </c>
      <c r="M3304" t="s">
        <v>119</v>
      </c>
      <c r="N3304" t="s">
        <v>100</v>
      </c>
      <c r="O3304" t="s">
        <v>1471</v>
      </c>
      <c r="Q3304" t="str">
        <f>IFERROR(VLOOKUP($J$2:$J$12502,Pollutant_mapping!$A$2:$B$9,2, FALSE),"")</f>
        <v/>
      </c>
    </row>
    <row r="3305" spans="1:17" hidden="1">
      <c r="A3305" t="s">
        <v>172</v>
      </c>
      <c r="B3305" t="s">
        <v>173</v>
      </c>
      <c r="C3305" t="s">
        <v>174</v>
      </c>
      <c r="D3305" t="s">
        <v>108</v>
      </c>
      <c r="E3305" t="s">
        <v>120</v>
      </c>
      <c r="F3305" t="s">
        <v>41</v>
      </c>
      <c r="G3305" t="s">
        <v>175</v>
      </c>
      <c r="I3305" t="s">
        <v>41</v>
      </c>
      <c r="J3305" t="s">
        <v>202</v>
      </c>
      <c r="K3305">
        <v>0.05</v>
      </c>
      <c r="L3305" t="s">
        <v>346</v>
      </c>
      <c r="M3305" t="s">
        <v>119</v>
      </c>
      <c r="N3305" t="s">
        <v>100</v>
      </c>
      <c r="O3305" t="s">
        <v>1471</v>
      </c>
      <c r="P3305" t="s">
        <v>64</v>
      </c>
      <c r="Q3305" t="str">
        <f>IFERROR(VLOOKUP($J$2:$J$12502,Pollutant_mapping!$A$2:$B$9,2, FALSE),"")</f>
        <v/>
      </c>
    </row>
    <row r="3306" spans="1:17" hidden="1">
      <c r="A3306" t="s">
        <v>172</v>
      </c>
      <c r="B3306" t="s">
        <v>173</v>
      </c>
      <c r="C3306" t="s">
        <v>174</v>
      </c>
      <c r="D3306" t="s">
        <v>108</v>
      </c>
      <c r="E3306" t="s">
        <v>120</v>
      </c>
      <c r="F3306" t="s">
        <v>41</v>
      </c>
      <c r="G3306" t="s">
        <v>175</v>
      </c>
      <c r="I3306" t="s">
        <v>41</v>
      </c>
      <c r="J3306" t="s">
        <v>139</v>
      </c>
      <c r="K3306">
        <v>0.05</v>
      </c>
      <c r="L3306" t="s">
        <v>346</v>
      </c>
      <c r="M3306" t="s">
        <v>119</v>
      </c>
      <c r="N3306" t="s">
        <v>100</v>
      </c>
      <c r="O3306" t="s">
        <v>1471</v>
      </c>
      <c r="P3306" t="s">
        <v>64</v>
      </c>
      <c r="Q3306" t="str">
        <f>IFERROR(VLOOKUP($J$2:$J$12502,Pollutant_mapping!$A$2:$B$9,2, FALSE),"")</f>
        <v/>
      </c>
    </row>
    <row r="3307" spans="1:17" hidden="1">
      <c r="A3307" t="s">
        <v>172</v>
      </c>
      <c r="B3307" t="s">
        <v>173</v>
      </c>
      <c r="C3307" t="s">
        <v>174</v>
      </c>
      <c r="D3307" t="s">
        <v>108</v>
      </c>
      <c r="E3307" t="s">
        <v>120</v>
      </c>
      <c r="F3307" t="s">
        <v>41</v>
      </c>
      <c r="G3307" t="s">
        <v>175</v>
      </c>
      <c r="I3307" t="s">
        <v>41</v>
      </c>
      <c r="J3307" t="s">
        <v>281</v>
      </c>
      <c r="K3307">
        <v>7.0000000000000007E-2</v>
      </c>
      <c r="L3307" t="s">
        <v>346</v>
      </c>
      <c r="M3307" t="s">
        <v>119</v>
      </c>
      <c r="N3307" t="s">
        <v>100</v>
      </c>
      <c r="O3307" t="s">
        <v>1471</v>
      </c>
      <c r="P3307" t="s">
        <v>64</v>
      </c>
      <c r="Q3307" t="str">
        <f>IFERROR(VLOOKUP($J$2:$J$12502,Pollutant_mapping!$A$2:$B$9,2, FALSE),"")</f>
        <v/>
      </c>
    </row>
    <row r="3308" spans="1:17" hidden="1">
      <c r="A3308" t="s">
        <v>435</v>
      </c>
      <c r="C3308" t="s">
        <v>436</v>
      </c>
      <c r="D3308" t="s">
        <v>1506</v>
      </c>
      <c r="E3308" t="s">
        <v>39</v>
      </c>
      <c r="F3308" t="s">
        <v>1527</v>
      </c>
      <c r="G3308" t="s">
        <v>41</v>
      </c>
      <c r="J3308" t="s">
        <v>54</v>
      </c>
      <c r="K3308">
        <v>0.08</v>
      </c>
      <c r="L3308" t="s">
        <v>1519</v>
      </c>
      <c r="M3308" t="s">
        <v>341</v>
      </c>
      <c r="N3308" t="s">
        <v>1528</v>
      </c>
      <c r="O3308" t="s">
        <v>1471</v>
      </c>
      <c r="Q3308" t="str">
        <f>IFERROR(VLOOKUP($J$2:$J$12502,Pollutant_mapping!$A$2:$B$9,2, FALSE),"")</f>
        <v>VOC</v>
      </c>
    </row>
    <row r="3309" spans="1:17" hidden="1">
      <c r="A3309" t="s">
        <v>1466</v>
      </c>
      <c r="C3309" t="s">
        <v>1467</v>
      </c>
      <c r="D3309" t="s">
        <v>1523</v>
      </c>
      <c r="E3309" t="s">
        <v>39</v>
      </c>
      <c r="F3309" t="s">
        <v>1524</v>
      </c>
      <c r="G3309" t="s">
        <v>41</v>
      </c>
      <c r="J3309" t="s">
        <v>366</v>
      </c>
      <c r="K3309">
        <v>0.03</v>
      </c>
      <c r="L3309" t="s">
        <v>1529</v>
      </c>
      <c r="M3309" t="s">
        <v>332</v>
      </c>
      <c r="N3309" t="s">
        <v>122</v>
      </c>
      <c r="O3309" t="s">
        <v>1471</v>
      </c>
      <c r="Q3309" t="str">
        <f>IFERROR(VLOOKUP($J$2:$J$12502,Pollutant_mapping!$A$2:$B$9,2, FALSE),"")</f>
        <v/>
      </c>
    </row>
    <row r="3310" spans="1:17" hidden="1">
      <c r="A3310" t="s">
        <v>270</v>
      </c>
      <c r="C3310" t="s">
        <v>271</v>
      </c>
      <c r="D3310" t="s">
        <v>136</v>
      </c>
      <c r="E3310" t="s">
        <v>39</v>
      </c>
      <c r="G3310" t="s">
        <v>41</v>
      </c>
      <c r="J3310" t="s">
        <v>54</v>
      </c>
      <c r="K3310">
        <v>0.2</v>
      </c>
      <c r="L3310" t="s">
        <v>1530</v>
      </c>
      <c r="M3310" t="s">
        <v>46</v>
      </c>
      <c r="N3310" t="s">
        <v>140</v>
      </c>
      <c r="O3310" t="s">
        <v>1471</v>
      </c>
      <c r="Q3310" t="str">
        <f>IFERROR(VLOOKUP($J$2:$J$12502,Pollutant_mapping!$A$2:$B$9,2, FALSE),"")</f>
        <v>VOC</v>
      </c>
    </row>
    <row r="3311" spans="1:17" hidden="1">
      <c r="A3311" t="s">
        <v>399</v>
      </c>
      <c r="C3311" t="s">
        <v>400</v>
      </c>
      <c r="D3311" t="s">
        <v>108</v>
      </c>
      <c r="E3311" t="s">
        <v>39</v>
      </c>
      <c r="F3311" t="s">
        <v>1531</v>
      </c>
      <c r="G3311" t="s">
        <v>41</v>
      </c>
      <c r="J3311" t="s">
        <v>217</v>
      </c>
      <c r="K3311">
        <v>0.24</v>
      </c>
      <c r="L3311" t="s">
        <v>1532</v>
      </c>
      <c r="M3311" t="s">
        <v>46</v>
      </c>
      <c r="N3311" t="s">
        <v>144</v>
      </c>
      <c r="O3311" t="s">
        <v>1471</v>
      </c>
      <c r="Q3311" t="str">
        <f>IFERROR(VLOOKUP($J$2:$J$12502,Pollutant_mapping!$A$2:$B$9,2, FALSE),"")</f>
        <v/>
      </c>
    </row>
    <row r="3312" spans="1:17" hidden="1">
      <c r="A3312" t="s">
        <v>1466</v>
      </c>
      <c r="C3312" t="s">
        <v>1467</v>
      </c>
      <c r="D3312" t="s">
        <v>404</v>
      </c>
      <c r="E3312" t="s">
        <v>39</v>
      </c>
      <c r="F3312" t="s">
        <v>1520</v>
      </c>
      <c r="G3312" t="s">
        <v>41</v>
      </c>
      <c r="J3312" t="s">
        <v>289</v>
      </c>
      <c r="K3312">
        <v>7.2999999999999995E-2</v>
      </c>
      <c r="L3312" t="s">
        <v>1521</v>
      </c>
      <c r="M3312" t="s">
        <v>1533</v>
      </c>
      <c r="N3312" t="s">
        <v>1534</v>
      </c>
      <c r="O3312" t="s">
        <v>1471</v>
      </c>
      <c r="Q3312" t="str">
        <f>IFERROR(VLOOKUP($J$2:$J$12502,Pollutant_mapping!$A$2:$B$9,2, FALSE),"")</f>
        <v/>
      </c>
    </row>
    <row r="3313" spans="1:17" hidden="1">
      <c r="A3313" t="s">
        <v>1466</v>
      </c>
      <c r="C3313" t="s">
        <v>1467</v>
      </c>
      <c r="D3313" t="s">
        <v>1210</v>
      </c>
      <c r="E3313" t="s">
        <v>39</v>
      </c>
      <c r="F3313" t="s">
        <v>1520</v>
      </c>
      <c r="G3313" t="s">
        <v>41</v>
      </c>
      <c r="J3313" t="s">
        <v>289</v>
      </c>
      <c r="K3313">
        <v>7.2999999999999995E-2</v>
      </c>
      <c r="L3313" t="s">
        <v>1521</v>
      </c>
      <c r="M3313" t="s">
        <v>1533</v>
      </c>
      <c r="N3313" t="s">
        <v>1534</v>
      </c>
      <c r="O3313" t="s">
        <v>1471</v>
      </c>
      <c r="Q3313" t="str">
        <f>IFERROR(VLOOKUP($J$2:$J$12502,Pollutant_mapping!$A$2:$B$9,2, FALSE),"")</f>
        <v/>
      </c>
    </row>
    <row r="3314" spans="1:17" hidden="1">
      <c r="A3314" t="s">
        <v>1466</v>
      </c>
      <c r="C3314" t="s">
        <v>1467</v>
      </c>
      <c r="D3314" t="s">
        <v>1207</v>
      </c>
      <c r="E3314" t="s">
        <v>39</v>
      </c>
      <c r="F3314" t="s">
        <v>1520</v>
      </c>
      <c r="G3314" t="s">
        <v>41</v>
      </c>
      <c r="J3314" t="s">
        <v>289</v>
      </c>
      <c r="K3314">
        <v>7.2999999999999995E-2</v>
      </c>
      <c r="L3314" t="s">
        <v>1521</v>
      </c>
      <c r="M3314" t="s">
        <v>1533</v>
      </c>
      <c r="N3314" t="s">
        <v>1534</v>
      </c>
      <c r="O3314" t="s">
        <v>1471</v>
      </c>
      <c r="Q3314" t="str">
        <f>IFERROR(VLOOKUP($J$2:$J$12502,Pollutant_mapping!$A$2:$B$9,2, FALSE),"")</f>
        <v/>
      </c>
    </row>
    <row r="3315" spans="1:17" hidden="1">
      <c r="A3315" t="s">
        <v>1466</v>
      </c>
      <c r="C3315" t="s">
        <v>1467</v>
      </c>
      <c r="D3315" t="s">
        <v>272</v>
      </c>
      <c r="E3315" t="s">
        <v>39</v>
      </c>
      <c r="F3315" t="s">
        <v>1520</v>
      </c>
      <c r="G3315" t="s">
        <v>41</v>
      </c>
      <c r="J3315" t="s">
        <v>289</v>
      </c>
      <c r="K3315">
        <v>7.2999999999999995E-2</v>
      </c>
      <c r="L3315" t="s">
        <v>1521</v>
      </c>
      <c r="M3315" t="s">
        <v>1533</v>
      </c>
      <c r="N3315" t="s">
        <v>1534</v>
      </c>
      <c r="O3315" t="s">
        <v>1471</v>
      </c>
      <c r="Q3315" t="str">
        <f>IFERROR(VLOOKUP($J$2:$J$12502,Pollutant_mapping!$A$2:$B$9,2, FALSE),"")</f>
        <v/>
      </c>
    </row>
    <row r="3316" spans="1:17" hidden="1">
      <c r="A3316" t="s">
        <v>1466</v>
      </c>
      <c r="C3316" t="s">
        <v>1467</v>
      </c>
      <c r="D3316" t="s">
        <v>313</v>
      </c>
      <c r="E3316" t="s">
        <v>39</v>
      </c>
      <c r="F3316" t="s">
        <v>1520</v>
      </c>
      <c r="G3316" t="s">
        <v>41</v>
      </c>
      <c r="J3316" t="s">
        <v>289</v>
      </c>
      <c r="K3316">
        <v>7.2999999999999995E-2</v>
      </c>
      <c r="L3316" t="s">
        <v>1521</v>
      </c>
      <c r="M3316" t="s">
        <v>1533</v>
      </c>
      <c r="N3316" t="s">
        <v>1534</v>
      </c>
      <c r="O3316" t="s">
        <v>1471</v>
      </c>
      <c r="Q3316" t="str">
        <f>IFERROR(VLOOKUP($J$2:$J$12502,Pollutant_mapping!$A$2:$B$9,2, FALSE),"")</f>
        <v/>
      </c>
    </row>
    <row r="3317" spans="1:17" hidden="1">
      <c r="A3317" t="s">
        <v>391</v>
      </c>
      <c r="C3317" t="s">
        <v>392</v>
      </c>
      <c r="D3317" t="s">
        <v>136</v>
      </c>
      <c r="E3317" t="s">
        <v>273</v>
      </c>
      <c r="G3317" t="s">
        <v>41</v>
      </c>
      <c r="H3317" t="s">
        <v>1535</v>
      </c>
      <c r="J3317" t="s">
        <v>135</v>
      </c>
      <c r="K3317">
        <v>0.60699999999999998</v>
      </c>
      <c r="M3317">
        <v>0</v>
      </c>
      <c r="N3317" t="s">
        <v>1536</v>
      </c>
      <c r="O3317" t="s">
        <v>1471</v>
      </c>
      <c r="Q3317" t="str">
        <f>IFERROR(VLOOKUP($J$2:$J$12502,Pollutant_mapping!$A$2:$B$9,2, FALSE),"")</f>
        <v/>
      </c>
    </row>
    <row r="3318" spans="1:17" hidden="1">
      <c r="A3318" t="s">
        <v>112</v>
      </c>
      <c r="C3318" t="s">
        <v>113</v>
      </c>
      <c r="D3318" t="s">
        <v>114</v>
      </c>
      <c r="E3318" t="s">
        <v>39</v>
      </c>
      <c r="F3318" t="s">
        <v>115</v>
      </c>
      <c r="G3318" t="s">
        <v>41</v>
      </c>
      <c r="I3318" t="s">
        <v>116</v>
      </c>
      <c r="J3318" t="s">
        <v>366</v>
      </c>
      <c r="K3318">
        <v>0.1</v>
      </c>
      <c r="L3318" t="s">
        <v>388</v>
      </c>
      <c r="M3318" t="s">
        <v>288</v>
      </c>
      <c r="N3318" t="s">
        <v>48</v>
      </c>
      <c r="O3318" t="s">
        <v>1471</v>
      </c>
      <c r="Q3318" t="str">
        <f>IFERROR(VLOOKUP($J$2:$J$12502,Pollutant_mapping!$A$2:$B$9,2, FALSE),"")</f>
        <v/>
      </c>
    </row>
    <row r="3319" spans="1:17" hidden="1">
      <c r="A3319" t="s">
        <v>1466</v>
      </c>
      <c r="C3319" t="s">
        <v>1467</v>
      </c>
      <c r="D3319" t="s">
        <v>1508</v>
      </c>
      <c r="E3319" t="s">
        <v>273</v>
      </c>
      <c r="G3319" t="s">
        <v>41</v>
      </c>
      <c r="H3319" t="s">
        <v>1537</v>
      </c>
      <c r="J3319" t="s">
        <v>142</v>
      </c>
      <c r="K3319">
        <v>0.75</v>
      </c>
      <c r="M3319" t="s">
        <v>1538</v>
      </c>
      <c r="N3319" t="s">
        <v>1539</v>
      </c>
      <c r="O3319" t="s">
        <v>1471</v>
      </c>
      <c r="Q3319" t="str">
        <f>IFERROR(VLOOKUP($J$2:$J$12502,Pollutant_mapping!$A$2:$B$9,2, FALSE),"")</f>
        <v/>
      </c>
    </row>
    <row r="3320" spans="1:17" hidden="1">
      <c r="A3320" t="s">
        <v>391</v>
      </c>
      <c r="C3320" t="s">
        <v>392</v>
      </c>
      <c r="D3320" t="s">
        <v>136</v>
      </c>
      <c r="E3320" t="s">
        <v>273</v>
      </c>
      <c r="G3320" t="s">
        <v>41</v>
      </c>
      <c r="H3320" t="s">
        <v>1540</v>
      </c>
      <c r="J3320" t="s">
        <v>79</v>
      </c>
      <c r="K3320">
        <v>0.76500000000000001</v>
      </c>
      <c r="M3320" t="s">
        <v>1541</v>
      </c>
      <c r="N3320" t="s">
        <v>1542</v>
      </c>
      <c r="O3320" t="s">
        <v>1471</v>
      </c>
      <c r="Q3320" t="str">
        <f>IFERROR(VLOOKUP($J$2:$J$12502,Pollutant_mapping!$A$2:$B$9,2, FALSE),"")</f>
        <v>SOx</v>
      </c>
    </row>
    <row r="3321" spans="1:17" hidden="1">
      <c r="A3321" t="s">
        <v>1236</v>
      </c>
      <c r="C3321" t="s">
        <v>1237</v>
      </c>
      <c r="D3321" t="s">
        <v>370</v>
      </c>
      <c r="E3321" t="s">
        <v>273</v>
      </c>
      <c r="F3321" t="s">
        <v>1543</v>
      </c>
      <c r="G3321" t="s">
        <v>41</v>
      </c>
      <c r="H3321" t="s">
        <v>1544</v>
      </c>
      <c r="J3321" t="s">
        <v>54</v>
      </c>
      <c r="K3321">
        <v>0.9</v>
      </c>
      <c r="M3321" t="s">
        <v>1452</v>
      </c>
      <c r="N3321" t="s">
        <v>1545</v>
      </c>
      <c r="O3321" t="s">
        <v>1471</v>
      </c>
      <c r="Q3321" t="str">
        <f>IFERROR(VLOOKUP($J$2:$J$12502,Pollutant_mapping!$A$2:$B$9,2, FALSE),"")</f>
        <v>VOC</v>
      </c>
    </row>
    <row r="3322" spans="1:17" hidden="1">
      <c r="A3322" t="s">
        <v>1466</v>
      </c>
      <c r="C3322" t="s">
        <v>1467</v>
      </c>
      <c r="D3322" t="s">
        <v>1508</v>
      </c>
      <c r="E3322" t="s">
        <v>273</v>
      </c>
      <c r="G3322" t="s">
        <v>41</v>
      </c>
      <c r="H3322" t="s">
        <v>1546</v>
      </c>
      <c r="J3322" t="s">
        <v>142</v>
      </c>
      <c r="K3322">
        <v>0.95</v>
      </c>
      <c r="M3322" t="s">
        <v>309</v>
      </c>
      <c r="N3322" t="s">
        <v>1547</v>
      </c>
      <c r="O3322" t="s">
        <v>1471</v>
      </c>
      <c r="Q3322" t="str">
        <f>IFERROR(VLOOKUP($J$2:$J$12502,Pollutant_mapping!$A$2:$B$9,2, FALSE),"")</f>
        <v/>
      </c>
    </row>
    <row r="3323" spans="1:17" hidden="1">
      <c r="A3323" t="s">
        <v>399</v>
      </c>
      <c r="C3323" t="s">
        <v>400</v>
      </c>
      <c r="D3323" t="s">
        <v>136</v>
      </c>
      <c r="E3323" t="s">
        <v>273</v>
      </c>
      <c r="G3323" t="s">
        <v>41</v>
      </c>
      <c r="H3323" t="s">
        <v>1548</v>
      </c>
      <c r="J3323" t="s">
        <v>217</v>
      </c>
      <c r="K3323">
        <v>0.9</v>
      </c>
      <c r="M3323" t="s">
        <v>144</v>
      </c>
      <c r="N3323" t="s">
        <v>1549</v>
      </c>
      <c r="O3323" t="s">
        <v>1471</v>
      </c>
      <c r="Q3323" t="str">
        <f>IFERROR(VLOOKUP($J$2:$J$12502,Pollutant_mapping!$A$2:$B$9,2, FALSE),"")</f>
        <v/>
      </c>
    </row>
    <row r="3324" spans="1:17" hidden="1">
      <c r="A3324" t="s">
        <v>1236</v>
      </c>
      <c r="C3324" t="s">
        <v>1237</v>
      </c>
      <c r="D3324" t="s">
        <v>83</v>
      </c>
      <c r="E3324" t="s">
        <v>273</v>
      </c>
      <c r="F3324" t="s">
        <v>1550</v>
      </c>
      <c r="G3324" t="s">
        <v>41</v>
      </c>
      <c r="H3324" t="s">
        <v>1544</v>
      </c>
      <c r="J3324" t="s">
        <v>54</v>
      </c>
      <c r="K3324">
        <v>0.95</v>
      </c>
      <c r="M3324" t="s">
        <v>1551</v>
      </c>
      <c r="N3324" t="s">
        <v>1549</v>
      </c>
      <c r="O3324" t="s">
        <v>1471</v>
      </c>
      <c r="Q3324" t="str">
        <f>IFERROR(VLOOKUP($J$2:$J$12502,Pollutant_mapping!$A$2:$B$9,2, FALSE),"")</f>
        <v>VOC</v>
      </c>
    </row>
    <row r="3325" spans="1:17" hidden="1">
      <c r="A3325" t="s">
        <v>1466</v>
      </c>
      <c r="C3325" t="s">
        <v>1467</v>
      </c>
      <c r="D3325" t="s">
        <v>1508</v>
      </c>
      <c r="E3325" t="s">
        <v>273</v>
      </c>
      <c r="G3325" t="s">
        <v>41</v>
      </c>
      <c r="H3325" t="s">
        <v>1552</v>
      </c>
      <c r="J3325" t="s">
        <v>142</v>
      </c>
      <c r="K3325">
        <v>0.91700000000000004</v>
      </c>
      <c r="M3325" t="s">
        <v>319</v>
      </c>
      <c r="N3325" t="s">
        <v>1553</v>
      </c>
      <c r="O3325" t="s">
        <v>1471</v>
      </c>
      <c r="Q3325" t="str">
        <f>IFERROR(VLOOKUP($J$2:$J$12502,Pollutant_mapping!$A$2:$B$9,2, FALSE),"")</f>
        <v/>
      </c>
    </row>
    <row r="3326" spans="1:17" hidden="1">
      <c r="A3326" t="s">
        <v>364</v>
      </c>
      <c r="C3326" t="s">
        <v>365</v>
      </c>
      <c r="D3326" t="s">
        <v>38</v>
      </c>
      <c r="E3326" t="s">
        <v>273</v>
      </c>
      <c r="F3326">
        <v>0</v>
      </c>
      <c r="G3326" t="s">
        <v>41</v>
      </c>
      <c r="H3326" t="s">
        <v>1554</v>
      </c>
      <c r="J3326" t="s">
        <v>366</v>
      </c>
      <c r="K3326">
        <v>0.9</v>
      </c>
      <c r="M3326" t="s">
        <v>138</v>
      </c>
      <c r="N3326" t="s">
        <v>1555</v>
      </c>
      <c r="O3326" t="s">
        <v>1471</v>
      </c>
      <c r="Q3326" t="str">
        <f>IFERROR(VLOOKUP($J$2:$J$12502,Pollutant_mapping!$A$2:$B$9,2, FALSE),"")</f>
        <v/>
      </c>
    </row>
    <row r="3327" spans="1:17" hidden="1">
      <c r="A3327" t="s">
        <v>386</v>
      </c>
      <c r="C3327" t="s">
        <v>387</v>
      </c>
      <c r="D3327" t="s">
        <v>136</v>
      </c>
      <c r="E3327" t="s">
        <v>273</v>
      </c>
      <c r="G3327" t="s">
        <v>41</v>
      </c>
      <c r="H3327" t="s">
        <v>1554</v>
      </c>
      <c r="J3327" t="s">
        <v>366</v>
      </c>
      <c r="K3327">
        <v>0.9</v>
      </c>
      <c r="M3327" t="s">
        <v>138</v>
      </c>
      <c r="N3327" t="s">
        <v>1555</v>
      </c>
      <c r="O3327" t="s">
        <v>1471</v>
      </c>
      <c r="Q3327" t="str">
        <f>IFERROR(VLOOKUP($J$2:$J$12502,Pollutant_mapping!$A$2:$B$9,2, FALSE),"")</f>
        <v/>
      </c>
    </row>
    <row r="3328" spans="1:17" hidden="1">
      <c r="A3328" t="s">
        <v>391</v>
      </c>
      <c r="C3328" t="s">
        <v>392</v>
      </c>
      <c r="D3328" t="s">
        <v>136</v>
      </c>
      <c r="E3328" t="s">
        <v>273</v>
      </c>
      <c r="G3328" t="s">
        <v>41</v>
      </c>
      <c r="H3328" t="s">
        <v>1554</v>
      </c>
      <c r="J3328" t="s">
        <v>366</v>
      </c>
      <c r="K3328">
        <v>0.9</v>
      </c>
      <c r="M3328" t="s">
        <v>138</v>
      </c>
      <c r="N3328" t="s">
        <v>1555</v>
      </c>
      <c r="O3328" t="s">
        <v>1471</v>
      </c>
      <c r="Q3328" t="str">
        <f>IFERROR(VLOOKUP($J$2:$J$12502,Pollutant_mapping!$A$2:$B$9,2, FALSE),"")</f>
        <v/>
      </c>
    </row>
    <row r="3329" spans="1:17" hidden="1">
      <c r="A3329" t="s">
        <v>391</v>
      </c>
      <c r="C3329" t="s">
        <v>392</v>
      </c>
      <c r="D3329" t="s">
        <v>136</v>
      </c>
      <c r="E3329" t="s">
        <v>273</v>
      </c>
      <c r="G3329" t="s">
        <v>41</v>
      </c>
      <c r="H3329" t="s">
        <v>1535</v>
      </c>
      <c r="J3329" t="s">
        <v>134</v>
      </c>
      <c r="K3329">
        <v>0.97099999999999997</v>
      </c>
      <c r="M3329" t="s">
        <v>1556</v>
      </c>
      <c r="N3329" t="s">
        <v>1557</v>
      </c>
      <c r="O3329" t="s">
        <v>1471</v>
      </c>
      <c r="Q3329" t="str">
        <f>IFERROR(VLOOKUP($J$2:$J$12502,Pollutant_mapping!$A$2:$B$9,2, FALSE),"")</f>
        <v/>
      </c>
    </row>
    <row r="3330" spans="1:17" hidden="1">
      <c r="A3330" t="s">
        <v>391</v>
      </c>
      <c r="C3330" t="s">
        <v>392</v>
      </c>
      <c r="D3330" t="s">
        <v>136</v>
      </c>
      <c r="E3330" t="s">
        <v>273</v>
      </c>
      <c r="G3330" t="s">
        <v>41</v>
      </c>
      <c r="H3330" t="s">
        <v>1558</v>
      </c>
      <c r="J3330" t="s">
        <v>47</v>
      </c>
      <c r="K3330">
        <v>0.98299999999999998</v>
      </c>
      <c r="M3330" t="s">
        <v>1545</v>
      </c>
      <c r="N3330" t="s">
        <v>1559</v>
      </c>
      <c r="O3330" t="s">
        <v>1471</v>
      </c>
      <c r="Q3330" t="str">
        <f>IFERROR(VLOOKUP($J$2:$J$12502,Pollutant_mapping!$A$2:$B$9,2, FALSE),"")</f>
        <v>PM10</v>
      </c>
    </row>
    <row r="3331" spans="1:17" hidden="1">
      <c r="A3331" t="s">
        <v>391</v>
      </c>
      <c r="C3331" t="s">
        <v>392</v>
      </c>
      <c r="D3331" t="s">
        <v>136</v>
      </c>
      <c r="E3331" t="s">
        <v>273</v>
      </c>
      <c r="G3331" t="s">
        <v>41</v>
      </c>
      <c r="H3331" t="s">
        <v>1558</v>
      </c>
      <c r="J3331" t="s">
        <v>65</v>
      </c>
      <c r="K3331">
        <v>0.98399999999999999</v>
      </c>
      <c r="M3331" t="s">
        <v>1560</v>
      </c>
      <c r="N3331" t="s">
        <v>1561</v>
      </c>
      <c r="O3331" t="s">
        <v>1471</v>
      </c>
      <c r="Q3331" t="str">
        <f>IFERROR(VLOOKUP($J$2:$J$12502,Pollutant_mapping!$A$2:$B$9,2, FALSE),"")</f>
        <v>PM25</v>
      </c>
    </row>
    <row r="3332" spans="1:17" hidden="1">
      <c r="A3332" t="s">
        <v>391</v>
      </c>
      <c r="C3332" t="s">
        <v>392</v>
      </c>
      <c r="D3332" t="s">
        <v>136</v>
      </c>
      <c r="E3332" t="s">
        <v>273</v>
      </c>
      <c r="G3332" t="s">
        <v>41</v>
      </c>
      <c r="H3332" t="s">
        <v>1558</v>
      </c>
      <c r="J3332" t="s">
        <v>49</v>
      </c>
      <c r="K3332">
        <v>0.98399999999999999</v>
      </c>
      <c r="M3332" t="s">
        <v>1560</v>
      </c>
      <c r="N3332" t="s">
        <v>1561</v>
      </c>
      <c r="O3332" t="s">
        <v>1471</v>
      </c>
      <c r="Q3332" t="str">
        <f>IFERROR(VLOOKUP($J$2:$J$12502,Pollutant_mapping!$A$2:$B$9,2, FALSE),"")</f>
        <v/>
      </c>
    </row>
    <row r="3333" spans="1:17" hidden="1">
      <c r="A3333" t="s">
        <v>391</v>
      </c>
      <c r="C3333" t="s">
        <v>392</v>
      </c>
      <c r="D3333" t="s">
        <v>136</v>
      </c>
      <c r="E3333" t="s">
        <v>273</v>
      </c>
      <c r="G3333" t="s">
        <v>41</v>
      </c>
      <c r="H3333" t="s">
        <v>1535</v>
      </c>
      <c r="J3333" t="s">
        <v>131</v>
      </c>
      <c r="K3333">
        <v>0.99199999999999999</v>
      </c>
      <c r="M3333" t="s">
        <v>1562</v>
      </c>
      <c r="N3333" t="s">
        <v>1563</v>
      </c>
      <c r="O3333" t="s">
        <v>1471</v>
      </c>
      <c r="Q3333" t="str">
        <f>IFERROR(VLOOKUP($J$2:$J$12502,Pollutant_mapping!$A$2:$B$9,2, FALSE),"")</f>
        <v/>
      </c>
    </row>
    <row r="3334" spans="1:17" hidden="1">
      <c r="A3334" t="s">
        <v>391</v>
      </c>
      <c r="C3334" t="s">
        <v>392</v>
      </c>
      <c r="D3334" t="s">
        <v>136</v>
      </c>
      <c r="E3334" t="s">
        <v>273</v>
      </c>
      <c r="G3334" t="s">
        <v>41</v>
      </c>
      <c r="H3334" t="s">
        <v>1564</v>
      </c>
      <c r="J3334" t="s">
        <v>65</v>
      </c>
      <c r="K3334">
        <v>0.995</v>
      </c>
      <c r="M3334" t="s">
        <v>1565</v>
      </c>
      <c r="N3334" t="s">
        <v>1566</v>
      </c>
      <c r="O3334" t="s">
        <v>1471</v>
      </c>
      <c r="Q3334" t="str">
        <f>IFERROR(VLOOKUP($J$2:$J$12502,Pollutant_mapping!$A$2:$B$9,2, FALSE),"")</f>
        <v>PM25</v>
      </c>
    </row>
    <row r="3335" spans="1:17" hidden="1">
      <c r="A3335" t="s">
        <v>391</v>
      </c>
      <c r="C3335" t="s">
        <v>392</v>
      </c>
      <c r="D3335" t="s">
        <v>136</v>
      </c>
      <c r="E3335" t="s">
        <v>273</v>
      </c>
      <c r="G3335" t="s">
        <v>41</v>
      </c>
      <c r="H3335" t="s">
        <v>1564</v>
      </c>
      <c r="J3335" t="s">
        <v>47</v>
      </c>
      <c r="K3335">
        <v>0.996</v>
      </c>
      <c r="M3335" t="s">
        <v>1567</v>
      </c>
      <c r="N3335" t="s">
        <v>1568</v>
      </c>
      <c r="O3335" t="s">
        <v>1471</v>
      </c>
      <c r="Q3335" t="str">
        <f>IFERROR(VLOOKUP($J$2:$J$12502,Pollutant_mapping!$A$2:$B$9,2, FALSE),"")</f>
        <v>PM10</v>
      </c>
    </row>
    <row r="3336" spans="1:17" hidden="1">
      <c r="A3336" t="s">
        <v>391</v>
      </c>
      <c r="C3336" t="s">
        <v>392</v>
      </c>
      <c r="D3336" t="s">
        <v>136</v>
      </c>
      <c r="E3336" t="s">
        <v>273</v>
      </c>
      <c r="G3336" t="s">
        <v>41</v>
      </c>
      <c r="H3336" t="s">
        <v>1564</v>
      </c>
      <c r="J3336" t="s">
        <v>49</v>
      </c>
      <c r="K3336">
        <v>0.997</v>
      </c>
      <c r="M3336" t="s">
        <v>1569</v>
      </c>
      <c r="N3336" t="s">
        <v>1568</v>
      </c>
      <c r="O3336" t="s">
        <v>1471</v>
      </c>
      <c r="Q3336" t="str">
        <f>IFERROR(VLOOKUP($J$2:$J$12502,Pollutant_mapping!$A$2:$B$9,2, FALSE),"")</f>
        <v/>
      </c>
    </row>
    <row r="3337" spans="1:17" hidden="1">
      <c r="A3337" t="s">
        <v>435</v>
      </c>
      <c r="C3337" t="s">
        <v>436</v>
      </c>
      <c r="D3337" t="s">
        <v>1570</v>
      </c>
      <c r="E3337" t="s">
        <v>39</v>
      </c>
      <c r="F3337" t="s">
        <v>1571</v>
      </c>
      <c r="G3337" t="s">
        <v>41</v>
      </c>
      <c r="J3337" t="s">
        <v>54</v>
      </c>
      <c r="K3337">
        <v>0.4</v>
      </c>
      <c r="L3337" t="s">
        <v>1485</v>
      </c>
      <c r="M3337" t="s">
        <v>290</v>
      </c>
      <c r="N3337" t="s">
        <v>146</v>
      </c>
      <c r="O3337" t="s">
        <v>1471</v>
      </c>
      <c r="Q3337" t="str">
        <f>IFERROR(VLOOKUP($J$2:$J$12502,Pollutant_mapping!$A$2:$B$9,2, FALSE),"")</f>
        <v>VOC</v>
      </c>
    </row>
    <row r="3338" spans="1:17" hidden="1">
      <c r="A3338" t="s">
        <v>391</v>
      </c>
      <c r="C3338" t="s">
        <v>392</v>
      </c>
      <c r="D3338" t="s">
        <v>114</v>
      </c>
      <c r="E3338" t="s">
        <v>39</v>
      </c>
      <c r="G3338" t="s">
        <v>41</v>
      </c>
      <c r="J3338" t="s">
        <v>134</v>
      </c>
      <c r="K3338">
        <v>3.4</v>
      </c>
      <c r="L3338" t="s">
        <v>388</v>
      </c>
      <c r="M3338" t="s">
        <v>1572</v>
      </c>
      <c r="N3338" t="s">
        <v>1573</v>
      </c>
      <c r="O3338" t="s">
        <v>1471</v>
      </c>
      <c r="Q3338" t="str">
        <f>IFERROR(VLOOKUP($J$2:$J$12502,Pollutant_mapping!$A$2:$B$9,2, FALSE),"")</f>
        <v/>
      </c>
    </row>
    <row r="3339" spans="1:17" hidden="1">
      <c r="A3339" t="s">
        <v>391</v>
      </c>
      <c r="C3339" t="s">
        <v>392</v>
      </c>
      <c r="D3339" t="s">
        <v>114</v>
      </c>
      <c r="E3339" t="s">
        <v>39</v>
      </c>
      <c r="G3339" t="s">
        <v>41</v>
      </c>
      <c r="J3339" t="s">
        <v>199</v>
      </c>
      <c r="K3339">
        <v>4.2</v>
      </c>
      <c r="L3339" t="s">
        <v>118</v>
      </c>
      <c r="M3339" t="s">
        <v>123</v>
      </c>
      <c r="N3339" t="s">
        <v>1574</v>
      </c>
      <c r="O3339" t="s">
        <v>1471</v>
      </c>
      <c r="Q3339" t="str">
        <f>IFERROR(VLOOKUP($J$2:$J$12502,Pollutant_mapping!$A$2:$B$9,2, FALSE),"")</f>
        <v/>
      </c>
    </row>
    <row r="3340" spans="1:17" hidden="1">
      <c r="A3340" t="s">
        <v>391</v>
      </c>
      <c r="C3340" t="s">
        <v>392</v>
      </c>
      <c r="D3340" t="s">
        <v>114</v>
      </c>
      <c r="E3340" t="s">
        <v>39</v>
      </c>
      <c r="G3340" t="s">
        <v>41</v>
      </c>
      <c r="J3340" t="s">
        <v>1264</v>
      </c>
      <c r="K3340">
        <v>5.3</v>
      </c>
      <c r="L3340" t="s">
        <v>118</v>
      </c>
      <c r="M3340" t="s">
        <v>1575</v>
      </c>
      <c r="N3340" t="s">
        <v>1576</v>
      </c>
      <c r="O3340" t="s">
        <v>1471</v>
      </c>
      <c r="Q3340" t="str">
        <f>IFERROR(VLOOKUP($J$2:$J$12502,Pollutant_mapping!$A$2:$B$9,2, FALSE),"")</f>
        <v/>
      </c>
    </row>
    <row r="3341" spans="1:17" hidden="1">
      <c r="A3341" t="s">
        <v>247</v>
      </c>
      <c r="B3341" t="s">
        <v>248</v>
      </c>
      <c r="C3341" t="s">
        <v>249</v>
      </c>
      <c r="D3341" t="s">
        <v>136</v>
      </c>
      <c r="E3341" t="s">
        <v>120</v>
      </c>
      <c r="F3341" t="s">
        <v>41</v>
      </c>
      <c r="G3341" t="s">
        <v>1477</v>
      </c>
      <c r="I3341" t="s">
        <v>41</v>
      </c>
      <c r="J3341" t="s">
        <v>289</v>
      </c>
      <c r="K3341">
        <v>8.8000000000000007</v>
      </c>
      <c r="L3341" t="s">
        <v>207</v>
      </c>
      <c r="M3341" t="s">
        <v>1577</v>
      </c>
      <c r="N3341" t="s">
        <v>1578</v>
      </c>
      <c r="O3341" t="s">
        <v>1471</v>
      </c>
      <c r="P3341" t="s">
        <v>1478</v>
      </c>
      <c r="Q3341" t="str">
        <f>IFERROR(VLOOKUP($J$2:$J$12502,Pollutant_mapping!$A$2:$B$9,2, FALSE),"")</f>
        <v/>
      </c>
    </row>
    <row r="3342" spans="1:17" hidden="1">
      <c r="A3342" t="s">
        <v>391</v>
      </c>
      <c r="C3342" t="s">
        <v>392</v>
      </c>
      <c r="D3342" t="s">
        <v>114</v>
      </c>
      <c r="E3342" t="s">
        <v>39</v>
      </c>
      <c r="G3342" t="s">
        <v>41</v>
      </c>
      <c r="J3342" t="s">
        <v>298</v>
      </c>
      <c r="K3342">
        <v>0.7</v>
      </c>
      <c r="L3342" t="s">
        <v>121</v>
      </c>
      <c r="M3342" t="s">
        <v>1579</v>
      </c>
      <c r="N3342" t="s">
        <v>295</v>
      </c>
      <c r="O3342" t="s">
        <v>1471</v>
      </c>
      <c r="Q3342" t="str">
        <f>IFERROR(VLOOKUP($J$2:$J$12502,Pollutant_mapping!$A$2:$B$9,2, FALSE),"")</f>
        <v>CO</v>
      </c>
    </row>
    <row r="3343" spans="1:17" hidden="1">
      <c r="A3343" t="s">
        <v>172</v>
      </c>
      <c r="B3343" t="s">
        <v>173</v>
      </c>
      <c r="C3343" t="s">
        <v>174</v>
      </c>
      <c r="D3343" t="s">
        <v>108</v>
      </c>
      <c r="E3343" t="s">
        <v>120</v>
      </c>
      <c r="F3343" t="s">
        <v>41</v>
      </c>
      <c r="G3343" t="s">
        <v>175</v>
      </c>
      <c r="I3343" t="s">
        <v>41</v>
      </c>
      <c r="J3343" t="s">
        <v>289</v>
      </c>
      <c r="K3343">
        <v>1</v>
      </c>
      <c r="L3343" t="s">
        <v>346</v>
      </c>
      <c r="M3343" t="s">
        <v>122</v>
      </c>
      <c r="N3343" t="s">
        <v>1246</v>
      </c>
      <c r="O3343" t="s">
        <v>1471</v>
      </c>
      <c r="P3343" t="s">
        <v>64</v>
      </c>
      <c r="Q3343" t="str">
        <f>IFERROR(VLOOKUP($J$2:$J$12502,Pollutant_mapping!$A$2:$B$9,2, FALSE),"")</f>
        <v/>
      </c>
    </row>
    <row r="3344" spans="1:17" hidden="1">
      <c r="A3344" t="s">
        <v>391</v>
      </c>
      <c r="C3344" t="s">
        <v>392</v>
      </c>
      <c r="D3344" t="s">
        <v>114</v>
      </c>
      <c r="E3344" t="s">
        <v>39</v>
      </c>
      <c r="G3344" t="s">
        <v>41</v>
      </c>
      <c r="J3344" t="s">
        <v>65</v>
      </c>
      <c r="K3344">
        <v>9.1999999999999993</v>
      </c>
      <c r="L3344" t="s">
        <v>121</v>
      </c>
      <c r="M3344" t="s">
        <v>1580</v>
      </c>
      <c r="N3344" t="s">
        <v>1581</v>
      </c>
      <c r="O3344" t="s">
        <v>1471</v>
      </c>
      <c r="Q3344" t="str">
        <f>IFERROR(VLOOKUP($J$2:$J$12502,Pollutant_mapping!$A$2:$B$9,2, FALSE),"")</f>
        <v>PM25</v>
      </c>
    </row>
    <row r="3345" spans="1:17" hidden="1">
      <c r="A3345" t="s">
        <v>1582</v>
      </c>
      <c r="C3345" t="s">
        <v>1583</v>
      </c>
      <c r="D3345" t="s">
        <v>114</v>
      </c>
      <c r="E3345" t="s">
        <v>39</v>
      </c>
      <c r="G3345" t="s">
        <v>41</v>
      </c>
      <c r="J3345" t="s">
        <v>217</v>
      </c>
      <c r="K3345">
        <v>1.6</v>
      </c>
      <c r="L3345" t="s">
        <v>1584</v>
      </c>
      <c r="M3345" t="s">
        <v>145</v>
      </c>
      <c r="N3345" t="s">
        <v>1503</v>
      </c>
      <c r="O3345" t="s">
        <v>1471</v>
      </c>
      <c r="Q3345" t="str">
        <f>IFERROR(VLOOKUP($J$2:$J$12502,Pollutant_mapping!$A$2:$B$9,2, FALSE),"")</f>
        <v/>
      </c>
    </row>
    <row r="3346" spans="1:17" hidden="1">
      <c r="A3346" t="s">
        <v>172</v>
      </c>
      <c r="B3346" t="s">
        <v>173</v>
      </c>
      <c r="C3346" t="s">
        <v>174</v>
      </c>
      <c r="D3346" t="s">
        <v>108</v>
      </c>
      <c r="E3346" t="s">
        <v>120</v>
      </c>
      <c r="F3346" t="s">
        <v>41</v>
      </c>
      <c r="G3346" t="s">
        <v>175</v>
      </c>
      <c r="I3346" t="s">
        <v>41</v>
      </c>
      <c r="J3346" t="s">
        <v>125</v>
      </c>
      <c r="K3346">
        <v>1.7</v>
      </c>
      <c r="L3346" t="s">
        <v>346</v>
      </c>
      <c r="M3346" t="s">
        <v>140</v>
      </c>
      <c r="N3346" t="s">
        <v>1585</v>
      </c>
      <c r="O3346" t="s">
        <v>1471</v>
      </c>
      <c r="P3346" t="s">
        <v>64</v>
      </c>
      <c r="Q3346" t="str">
        <f>IFERROR(VLOOKUP($J$2:$J$12502,Pollutant_mapping!$A$2:$B$9,2, FALSE),"")</f>
        <v/>
      </c>
    </row>
    <row r="3347" spans="1:17" hidden="1">
      <c r="A3347" t="s">
        <v>391</v>
      </c>
      <c r="C3347" t="s">
        <v>392</v>
      </c>
      <c r="D3347" t="s">
        <v>114</v>
      </c>
      <c r="E3347" t="s">
        <v>39</v>
      </c>
      <c r="G3347" t="s">
        <v>41</v>
      </c>
      <c r="J3347" t="s">
        <v>47</v>
      </c>
      <c r="K3347">
        <v>13.7</v>
      </c>
      <c r="L3347" t="s">
        <v>121</v>
      </c>
      <c r="M3347" t="s">
        <v>1586</v>
      </c>
      <c r="N3347" t="s">
        <v>1587</v>
      </c>
      <c r="O3347" t="s">
        <v>1471</v>
      </c>
      <c r="Q3347" t="str">
        <f>IFERROR(VLOOKUP($J$2:$J$12502,Pollutant_mapping!$A$2:$B$9,2, FALSE),"")</f>
        <v>PM10</v>
      </c>
    </row>
    <row r="3348" spans="1:17" hidden="1">
      <c r="A3348" t="s">
        <v>391</v>
      </c>
      <c r="C3348" t="s">
        <v>392</v>
      </c>
      <c r="D3348" t="s">
        <v>114</v>
      </c>
      <c r="E3348" t="s">
        <v>39</v>
      </c>
      <c r="G3348" t="s">
        <v>41</v>
      </c>
      <c r="J3348" t="s">
        <v>79</v>
      </c>
      <c r="K3348">
        <v>1.7</v>
      </c>
      <c r="L3348" t="s">
        <v>121</v>
      </c>
      <c r="M3348" t="s">
        <v>1588</v>
      </c>
      <c r="N3348" t="s">
        <v>1589</v>
      </c>
      <c r="O3348" t="s">
        <v>1471</v>
      </c>
      <c r="Q3348" t="str">
        <f>IFERROR(VLOOKUP($J$2:$J$12502,Pollutant_mapping!$A$2:$B$9,2, FALSE),"")</f>
        <v>SOx</v>
      </c>
    </row>
    <row r="3349" spans="1:17" hidden="1">
      <c r="A3349" t="s">
        <v>391</v>
      </c>
      <c r="C3349" t="s">
        <v>392</v>
      </c>
      <c r="D3349" t="s">
        <v>114</v>
      </c>
      <c r="E3349" t="s">
        <v>39</v>
      </c>
      <c r="G3349" t="s">
        <v>41</v>
      </c>
      <c r="J3349" t="s">
        <v>179</v>
      </c>
      <c r="K3349">
        <v>1.8</v>
      </c>
      <c r="L3349" t="s">
        <v>121</v>
      </c>
      <c r="M3349" t="s">
        <v>44</v>
      </c>
      <c r="N3349" t="s">
        <v>1590</v>
      </c>
      <c r="O3349" t="s">
        <v>1471</v>
      </c>
      <c r="Q3349" t="str">
        <f>IFERROR(VLOOKUP($J$2:$J$12502,Pollutant_mapping!$A$2:$B$9,2, FALSE),"")</f>
        <v>NOx</v>
      </c>
    </row>
    <row r="3350" spans="1:17" hidden="1">
      <c r="A3350" t="s">
        <v>391</v>
      </c>
      <c r="C3350" t="s">
        <v>392</v>
      </c>
      <c r="D3350" t="s">
        <v>114</v>
      </c>
      <c r="E3350" t="s">
        <v>39</v>
      </c>
      <c r="G3350" t="s">
        <v>41</v>
      </c>
      <c r="J3350" t="s">
        <v>49</v>
      </c>
      <c r="K3350">
        <v>18.3</v>
      </c>
      <c r="L3350" t="s">
        <v>121</v>
      </c>
      <c r="M3350" t="s">
        <v>1591</v>
      </c>
      <c r="N3350" t="s">
        <v>1592</v>
      </c>
      <c r="O3350" t="s">
        <v>1471</v>
      </c>
      <c r="Q3350" t="str">
        <f>IFERROR(VLOOKUP($J$2:$J$12502,Pollutant_mapping!$A$2:$B$9,2, FALSE),"")</f>
        <v/>
      </c>
    </row>
    <row r="3351" spans="1:17" hidden="1">
      <c r="A3351" t="s">
        <v>270</v>
      </c>
      <c r="C3351" t="s">
        <v>271</v>
      </c>
      <c r="D3351" t="s">
        <v>38</v>
      </c>
      <c r="E3351" t="s">
        <v>39</v>
      </c>
      <c r="G3351" t="s">
        <v>41</v>
      </c>
      <c r="J3351" t="s">
        <v>54</v>
      </c>
      <c r="K3351">
        <v>3</v>
      </c>
      <c r="L3351" t="s">
        <v>1530</v>
      </c>
      <c r="M3351">
        <v>1</v>
      </c>
      <c r="N3351" t="s">
        <v>1282</v>
      </c>
      <c r="O3351" t="s">
        <v>1471</v>
      </c>
      <c r="Q3351" t="str">
        <f>IFERROR(VLOOKUP($J$2:$J$12502,Pollutant_mapping!$A$2:$B$9,2, FALSE),"")</f>
        <v>VOC</v>
      </c>
    </row>
    <row r="3352" spans="1:17" hidden="1">
      <c r="A3352" t="s">
        <v>391</v>
      </c>
      <c r="C3352" t="s">
        <v>392</v>
      </c>
      <c r="D3352" t="s">
        <v>114</v>
      </c>
      <c r="E3352" t="s">
        <v>39</v>
      </c>
      <c r="G3352" t="s">
        <v>41</v>
      </c>
      <c r="J3352" t="s">
        <v>135</v>
      </c>
      <c r="K3352">
        <v>2.8</v>
      </c>
      <c r="L3352" t="s">
        <v>388</v>
      </c>
      <c r="M3352" t="s">
        <v>1593</v>
      </c>
      <c r="N3352" t="s">
        <v>1594</v>
      </c>
      <c r="O3352" t="s">
        <v>1471</v>
      </c>
      <c r="Q3352" t="str">
        <f>IFERROR(VLOOKUP($J$2:$J$12502,Pollutant_mapping!$A$2:$B$9,2, FALSE),"")</f>
        <v/>
      </c>
    </row>
    <row r="3353" spans="1:17" hidden="1">
      <c r="A3353" t="s">
        <v>391</v>
      </c>
      <c r="C3353" t="s">
        <v>392</v>
      </c>
      <c r="D3353" t="s">
        <v>114</v>
      </c>
      <c r="E3353" t="s">
        <v>39</v>
      </c>
      <c r="G3353" t="s">
        <v>41</v>
      </c>
      <c r="J3353" t="s">
        <v>192</v>
      </c>
      <c r="K3353">
        <v>3.1</v>
      </c>
      <c r="L3353" t="s">
        <v>118</v>
      </c>
      <c r="M3353" t="s">
        <v>1595</v>
      </c>
      <c r="N3353" t="s">
        <v>1596</v>
      </c>
      <c r="O3353" t="s">
        <v>1471</v>
      </c>
      <c r="Q3353" t="str">
        <f>IFERROR(VLOOKUP($J$2:$J$12502,Pollutant_mapping!$A$2:$B$9,2, FALSE),"")</f>
        <v/>
      </c>
    </row>
    <row r="3354" spans="1:17" hidden="1">
      <c r="A3354" t="s">
        <v>391</v>
      </c>
      <c r="C3354" t="s">
        <v>392</v>
      </c>
      <c r="D3354" t="s">
        <v>114</v>
      </c>
      <c r="E3354" t="s">
        <v>39</v>
      </c>
      <c r="G3354" t="s">
        <v>41</v>
      </c>
      <c r="J3354" t="s">
        <v>202</v>
      </c>
      <c r="K3354">
        <v>3.2</v>
      </c>
      <c r="L3354" t="s">
        <v>118</v>
      </c>
      <c r="M3354" t="s">
        <v>1597</v>
      </c>
      <c r="N3354" t="s">
        <v>1598</v>
      </c>
      <c r="O3354" t="s">
        <v>1471</v>
      </c>
      <c r="Q3354" t="str">
        <f>IFERROR(VLOOKUP($J$2:$J$12502,Pollutant_mapping!$A$2:$B$9,2, FALSE),"")</f>
        <v/>
      </c>
    </row>
    <row r="3355" spans="1:17" hidden="1">
      <c r="A3355" t="s">
        <v>56</v>
      </c>
      <c r="B3355" t="s">
        <v>57</v>
      </c>
      <c r="C3355" t="s">
        <v>58</v>
      </c>
      <c r="D3355" t="s">
        <v>406</v>
      </c>
      <c r="E3355" t="s">
        <v>39</v>
      </c>
      <c r="F3355" t="s">
        <v>407</v>
      </c>
      <c r="G3355" t="s">
        <v>162</v>
      </c>
      <c r="I3355" t="s">
        <v>41</v>
      </c>
      <c r="J3355" t="s">
        <v>54</v>
      </c>
      <c r="K3355">
        <v>250</v>
      </c>
      <c r="L3355" t="s">
        <v>62</v>
      </c>
      <c r="M3355">
        <v>20</v>
      </c>
      <c r="N3355">
        <v>500</v>
      </c>
      <c r="O3355" t="s">
        <v>1599</v>
      </c>
      <c r="P3355" t="s">
        <v>164</v>
      </c>
      <c r="Q3355" t="str">
        <f>IFERROR(VLOOKUP($J$2:$J$12502,Pollutant_mapping!$A$2:$B$9,2, FALSE),"")</f>
        <v>VOC</v>
      </c>
    </row>
    <row r="3356" spans="1:17" hidden="1">
      <c r="A3356" t="s">
        <v>455</v>
      </c>
      <c r="B3356" t="s">
        <v>456</v>
      </c>
      <c r="C3356" t="s">
        <v>457</v>
      </c>
      <c r="D3356" t="s">
        <v>1600</v>
      </c>
      <c r="E3356" t="s">
        <v>120</v>
      </c>
      <c r="F3356" t="s">
        <v>1601</v>
      </c>
      <c r="G3356" t="s">
        <v>297</v>
      </c>
      <c r="I3356" t="s">
        <v>41</v>
      </c>
      <c r="J3356" t="s">
        <v>202</v>
      </c>
      <c r="K3356">
        <v>0</v>
      </c>
      <c r="L3356" t="s">
        <v>1602</v>
      </c>
      <c r="M3356">
        <v>0</v>
      </c>
      <c r="N3356">
        <v>0</v>
      </c>
      <c r="O3356" t="s">
        <v>1603</v>
      </c>
      <c r="Q3356" t="str">
        <f>IFERROR(VLOOKUP($J$2:$J$12502,Pollutant_mapping!$A$2:$B$9,2, FALSE),"")</f>
        <v/>
      </c>
    </row>
    <row r="3357" spans="1:17" hidden="1">
      <c r="A3357" t="s">
        <v>455</v>
      </c>
      <c r="B3357" t="s">
        <v>456</v>
      </c>
      <c r="C3357" t="s">
        <v>457</v>
      </c>
      <c r="D3357" t="s">
        <v>1604</v>
      </c>
      <c r="E3357" t="s">
        <v>120</v>
      </c>
      <c r="F3357" t="s">
        <v>1601</v>
      </c>
      <c r="G3357" t="s">
        <v>297</v>
      </c>
      <c r="I3357" t="s">
        <v>41</v>
      </c>
      <c r="J3357" t="s">
        <v>49</v>
      </c>
      <c r="K3357">
        <v>0</v>
      </c>
      <c r="L3357" t="s">
        <v>1602</v>
      </c>
      <c r="M3357">
        <v>0</v>
      </c>
      <c r="N3357">
        <v>0</v>
      </c>
      <c r="O3357" t="s">
        <v>1603</v>
      </c>
      <c r="Q3357" t="str">
        <f>IFERROR(VLOOKUP($J$2:$J$12502,Pollutant_mapping!$A$2:$B$9,2, FALSE),"")</f>
        <v/>
      </c>
    </row>
    <row r="3358" spans="1:17" hidden="1">
      <c r="A3358" t="s">
        <v>483</v>
      </c>
      <c r="C3358" t="s">
        <v>484</v>
      </c>
      <c r="D3358" t="s">
        <v>1605</v>
      </c>
      <c r="E3358" t="s">
        <v>120</v>
      </c>
      <c r="F3358" t="s">
        <v>649</v>
      </c>
      <c r="G3358" t="s">
        <v>1606</v>
      </c>
      <c r="I3358" t="s">
        <v>41</v>
      </c>
      <c r="J3358" t="s">
        <v>202</v>
      </c>
      <c r="L3358" t="s">
        <v>1602</v>
      </c>
      <c r="M3358">
        <v>0</v>
      </c>
      <c r="N3358">
        <v>0</v>
      </c>
      <c r="O3358" t="s">
        <v>1603</v>
      </c>
      <c r="Q3358" t="str">
        <f>IFERROR(VLOOKUP($J$2:$J$12502,Pollutant_mapping!$A$2:$B$9,2, FALSE),"")</f>
        <v/>
      </c>
    </row>
    <row r="3359" spans="1:17" hidden="1">
      <c r="A3359" t="s">
        <v>483</v>
      </c>
      <c r="C3359" t="s">
        <v>484</v>
      </c>
      <c r="D3359" t="s">
        <v>1607</v>
      </c>
      <c r="E3359" t="s">
        <v>120</v>
      </c>
      <c r="F3359" t="s">
        <v>649</v>
      </c>
      <c r="G3359" t="s">
        <v>1606</v>
      </c>
      <c r="I3359" t="s">
        <v>41</v>
      </c>
      <c r="J3359" t="s">
        <v>198</v>
      </c>
      <c r="L3359" t="s">
        <v>1602</v>
      </c>
      <c r="M3359">
        <v>0</v>
      </c>
      <c r="N3359">
        <v>0</v>
      </c>
      <c r="O3359" t="s">
        <v>1603</v>
      </c>
      <c r="Q3359" t="str">
        <f>IFERROR(VLOOKUP($J$2:$J$12502,Pollutant_mapping!$A$2:$B$9,2, FALSE),"")</f>
        <v/>
      </c>
    </row>
    <row r="3360" spans="1:17" hidden="1">
      <c r="A3360" t="s">
        <v>483</v>
      </c>
      <c r="C3360" t="s">
        <v>484</v>
      </c>
      <c r="D3360" t="s">
        <v>1608</v>
      </c>
      <c r="E3360" t="s">
        <v>120</v>
      </c>
      <c r="F3360" t="s">
        <v>649</v>
      </c>
      <c r="G3360" t="s">
        <v>1606</v>
      </c>
      <c r="I3360" t="s">
        <v>41</v>
      </c>
      <c r="J3360" t="s">
        <v>131</v>
      </c>
      <c r="L3360" t="s">
        <v>1602</v>
      </c>
      <c r="M3360">
        <v>0</v>
      </c>
      <c r="N3360">
        <v>0</v>
      </c>
      <c r="O3360" t="s">
        <v>1603</v>
      </c>
      <c r="Q3360" t="str">
        <f>IFERROR(VLOOKUP($J$2:$J$12502,Pollutant_mapping!$A$2:$B$9,2, FALSE),"")</f>
        <v/>
      </c>
    </row>
    <row r="3361" spans="1:17" hidden="1">
      <c r="A3361" t="s">
        <v>455</v>
      </c>
      <c r="B3361" t="s">
        <v>456</v>
      </c>
      <c r="C3361" t="s">
        <v>457</v>
      </c>
      <c r="D3361" t="s">
        <v>1609</v>
      </c>
      <c r="E3361" t="s">
        <v>120</v>
      </c>
      <c r="F3361" t="s">
        <v>459</v>
      </c>
      <c r="G3361" t="s">
        <v>297</v>
      </c>
      <c r="I3361" t="s">
        <v>41</v>
      </c>
      <c r="J3361" t="s">
        <v>131</v>
      </c>
      <c r="L3361" t="s">
        <v>1602</v>
      </c>
      <c r="M3361">
        <v>0</v>
      </c>
      <c r="N3361">
        <v>0</v>
      </c>
      <c r="O3361" t="s">
        <v>1603</v>
      </c>
      <c r="Q3361" t="str">
        <f>IFERROR(VLOOKUP($J$2:$J$12502,Pollutant_mapping!$A$2:$B$9,2, FALSE),"")</f>
        <v/>
      </c>
    </row>
    <row r="3362" spans="1:17" hidden="1">
      <c r="A3362" t="s">
        <v>491</v>
      </c>
      <c r="B3362" t="s">
        <v>492</v>
      </c>
      <c r="C3362" t="s">
        <v>493</v>
      </c>
      <c r="D3362" t="s">
        <v>1610</v>
      </c>
      <c r="E3362" t="s">
        <v>1611</v>
      </c>
      <c r="F3362" t="s">
        <v>546</v>
      </c>
      <c r="G3362" t="s">
        <v>496</v>
      </c>
      <c r="I3362" t="s">
        <v>41</v>
      </c>
      <c r="J3362" t="s">
        <v>1037</v>
      </c>
      <c r="K3362">
        <v>35</v>
      </c>
      <c r="L3362" t="s">
        <v>461</v>
      </c>
      <c r="M3362">
        <v>0</v>
      </c>
      <c r="N3362">
        <v>0</v>
      </c>
      <c r="O3362" t="s">
        <v>1603</v>
      </c>
      <c r="Q3362" t="str">
        <f>IFERROR(VLOOKUP($J$2:$J$12502,Pollutant_mapping!$A$2:$B$9,2, FALSE),"")</f>
        <v/>
      </c>
    </row>
    <row r="3363" spans="1:17" hidden="1">
      <c r="A3363" t="s">
        <v>455</v>
      </c>
      <c r="B3363" t="s">
        <v>456</v>
      </c>
      <c r="C3363" t="s">
        <v>457</v>
      </c>
      <c r="D3363" t="s">
        <v>1612</v>
      </c>
      <c r="E3363" t="s">
        <v>1611</v>
      </c>
      <c r="F3363" t="s">
        <v>1073</v>
      </c>
      <c r="G3363" t="s">
        <v>297</v>
      </c>
      <c r="I3363" t="s">
        <v>41</v>
      </c>
      <c r="J3363" t="s">
        <v>1037</v>
      </c>
      <c r="K3363">
        <v>57.5</v>
      </c>
      <c r="L3363" t="s">
        <v>461</v>
      </c>
      <c r="M3363">
        <v>0</v>
      </c>
      <c r="N3363">
        <v>0</v>
      </c>
      <c r="O3363" t="s">
        <v>1603</v>
      </c>
      <c r="Q3363" t="str">
        <f>IFERROR(VLOOKUP($J$2:$J$12502,Pollutant_mapping!$A$2:$B$9,2, FALSE),"")</f>
        <v/>
      </c>
    </row>
    <row r="3364" spans="1:17" hidden="1">
      <c r="A3364" t="s">
        <v>455</v>
      </c>
      <c r="B3364" t="s">
        <v>456</v>
      </c>
      <c r="C3364" t="s">
        <v>457</v>
      </c>
      <c r="D3364" t="s">
        <v>1613</v>
      </c>
      <c r="E3364" t="s">
        <v>1611</v>
      </c>
      <c r="F3364" t="s">
        <v>1073</v>
      </c>
      <c r="G3364" t="s">
        <v>475</v>
      </c>
      <c r="I3364" t="s">
        <v>41</v>
      </c>
      <c r="J3364" t="s">
        <v>1037</v>
      </c>
      <c r="K3364">
        <v>60</v>
      </c>
      <c r="L3364" t="s">
        <v>461</v>
      </c>
      <c r="M3364">
        <v>0</v>
      </c>
      <c r="N3364">
        <v>0</v>
      </c>
      <c r="O3364" t="s">
        <v>1603</v>
      </c>
      <c r="Q3364" t="str">
        <f>IFERROR(VLOOKUP($J$2:$J$12502,Pollutant_mapping!$A$2:$B$9,2, FALSE),"")</f>
        <v/>
      </c>
    </row>
    <row r="3365" spans="1:17" hidden="1">
      <c r="A3365" t="s">
        <v>455</v>
      </c>
      <c r="B3365" t="s">
        <v>456</v>
      </c>
      <c r="C3365" t="s">
        <v>457</v>
      </c>
      <c r="D3365" t="s">
        <v>1614</v>
      </c>
      <c r="E3365" t="s">
        <v>1611</v>
      </c>
      <c r="F3365" t="s">
        <v>1073</v>
      </c>
      <c r="G3365" t="s">
        <v>496</v>
      </c>
      <c r="I3365" t="s">
        <v>41</v>
      </c>
      <c r="J3365" t="s">
        <v>1037</v>
      </c>
      <c r="K3365">
        <v>70</v>
      </c>
      <c r="L3365" t="s">
        <v>461</v>
      </c>
      <c r="M3365">
        <v>0</v>
      </c>
      <c r="N3365">
        <v>0</v>
      </c>
      <c r="O3365" t="s">
        <v>1603</v>
      </c>
      <c r="Q3365" t="str">
        <f>IFERROR(VLOOKUP($J$2:$J$12502,Pollutant_mapping!$A$2:$B$9,2, FALSE),"")</f>
        <v/>
      </c>
    </row>
    <row r="3366" spans="1:17" hidden="1">
      <c r="A3366" t="s">
        <v>471</v>
      </c>
      <c r="C3366" t="s">
        <v>472</v>
      </c>
      <c r="D3366" t="s">
        <v>1615</v>
      </c>
      <c r="E3366" t="s">
        <v>1611</v>
      </c>
      <c r="F3366" t="s">
        <v>474</v>
      </c>
      <c r="G3366" t="s">
        <v>475</v>
      </c>
      <c r="I3366" t="s">
        <v>41</v>
      </c>
      <c r="J3366" t="s">
        <v>1037</v>
      </c>
      <c r="K3366">
        <v>80</v>
      </c>
      <c r="L3366" t="s">
        <v>461</v>
      </c>
      <c r="M3366">
        <v>0</v>
      </c>
      <c r="N3366">
        <v>0</v>
      </c>
      <c r="O3366" t="s">
        <v>1603</v>
      </c>
      <c r="Q3366" t="str">
        <f>IFERROR(VLOOKUP($J$2:$J$12502,Pollutant_mapping!$A$2:$B$9,2, FALSE),"")</f>
        <v/>
      </c>
    </row>
    <row r="3367" spans="1:17" hidden="1">
      <c r="A3367" t="s">
        <v>455</v>
      </c>
      <c r="B3367" t="s">
        <v>456</v>
      </c>
      <c r="C3367" t="s">
        <v>457</v>
      </c>
      <c r="D3367" t="s">
        <v>1616</v>
      </c>
      <c r="E3367" t="s">
        <v>1611</v>
      </c>
      <c r="F3367" t="s">
        <v>1073</v>
      </c>
      <c r="G3367" t="s">
        <v>562</v>
      </c>
      <c r="I3367" t="s">
        <v>41</v>
      </c>
      <c r="J3367" t="s">
        <v>1037</v>
      </c>
      <c r="K3367">
        <v>86.5</v>
      </c>
      <c r="L3367" t="s">
        <v>461</v>
      </c>
      <c r="M3367">
        <v>0</v>
      </c>
      <c r="N3367">
        <v>0</v>
      </c>
      <c r="O3367" t="s">
        <v>1603</v>
      </c>
      <c r="Q3367" t="str">
        <f>IFERROR(VLOOKUP($J$2:$J$12502,Pollutant_mapping!$A$2:$B$9,2, FALSE),"")</f>
        <v/>
      </c>
    </row>
    <row r="3368" spans="1:17" hidden="1">
      <c r="A3368" t="s">
        <v>471</v>
      </c>
      <c r="C3368" t="s">
        <v>472</v>
      </c>
      <c r="D3368" t="s">
        <v>1617</v>
      </c>
      <c r="E3368" t="s">
        <v>1611</v>
      </c>
      <c r="F3368" t="s">
        <v>474</v>
      </c>
      <c r="G3368" t="s">
        <v>496</v>
      </c>
      <c r="I3368" t="s">
        <v>41</v>
      </c>
      <c r="J3368" t="s">
        <v>1037</v>
      </c>
      <c r="K3368">
        <v>100</v>
      </c>
      <c r="L3368" t="s">
        <v>461</v>
      </c>
      <c r="M3368">
        <v>0</v>
      </c>
      <c r="N3368">
        <v>0</v>
      </c>
      <c r="O3368" t="s">
        <v>1603</v>
      </c>
      <c r="Q3368" t="str">
        <f>IFERROR(VLOOKUP($J$2:$J$12502,Pollutant_mapping!$A$2:$B$9,2, FALSE),"")</f>
        <v/>
      </c>
    </row>
    <row r="3369" spans="1:17" hidden="1">
      <c r="A3369" t="s">
        <v>483</v>
      </c>
      <c r="C3369" t="s">
        <v>484</v>
      </c>
      <c r="D3369" t="s">
        <v>1618</v>
      </c>
      <c r="E3369" t="s">
        <v>1611</v>
      </c>
      <c r="F3369" t="s">
        <v>649</v>
      </c>
      <c r="G3369" t="s">
        <v>475</v>
      </c>
      <c r="I3369" t="s">
        <v>41</v>
      </c>
      <c r="J3369" t="s">
        <v>1037</v>
      </c>
      <c r="K3369">
        <v>240</v>
      </c>
      <c r="L3369" t="s">
        <v>461</v>
      </c>
      <c r="M3369">
        <v>0</v>
      </c>
      <c r="N3369">
        <v>0</v>
      </c>
      <c r="O3369" t="s">
        <v>1603</v>
      </c>
      <c r="Q3369" t="str">
        <f>IFERROR(VLOOKUP($J$2:$J$12502,Pollutant_mapping!$A$2:$B$9,2, FALSE),"")</f>
        <v/>
      </c>
    </row>
    <row r="3370" spans="1:17" hidden="1">
      <c r="A3370" t="s">
        <v>483</v>
      </c>
      <c r="C3370" t="s">
        <v>484</v>
      </c>
      <c r="D3370" t="s">
        <v>1619</v>
      </c>
      <c r="E3370" t="s">
        <v>1611</v>
      </c>
      <c r="F3370" t="s">
        <v>649</v>
      </c>
      <c r="G3370" t="s">
        <v>1620</v>
      </c>
      <c r="I3370" t="s">
        <v>41</v>
      </c>
      <c r="J3370" t="s">
        <v>1037</v>
      </c>
      <c r="K3370">
        <v>500</v>
      </c>
      <c r="L3370" t="s">
        <v>461</v>
      </c>
      <c r="M3370">
        <v>0</v>
      </c>
      <c r="N3370">
        <v>0</v>
      </c>
      <c r="O3370" t="s">
        <v>1603</v>
      </c>
      <c r="Q3370" t="str">
        <f>IFERROR(VLOOKUP($J$2:$J$12502,Pollutant_mapping!$A$2:$B$9,2, FALSE),"")</f>
        <v/>
      </c>
    </row>
    <row r="3371" spans="1:17" hidden="1">
      <c r="A3371" t="s">
        <v>483</v>
      </c>
      <c r="C3371" t="s">
        <v>484</v>
      </c>
      <c r="D3371" t="s">
        <v>1605</v>
      </c>
      <c r="E3371" t="s">
        <v>120</v>
      </c>
      <c r="F3371" t="s">
        <v>649</v>
      </c>
      <c r="G3371" t="s">
        <v>1606</v>
      </c>
      <c r="I3371" t="s">
        <v>41</v>
      </c>
      <c r="J3371" t="s">
        <v>199</v>
      </c>
      <c r="L3371" t="s">
        <v>1602</v>
      </c>
      <c r="N3371">
        <v>0</v>
      </c>
      <c r="O3371" t="s">
        <v>1603</v>
      </c>
      <c r="Q3371" t="str">
        <f>IFERROR(VLOOKUP($J$2:$J$12502,Pollutant_mapping!$A$2:$B$9,2, FALSE),"")</f>
        <v/>
      </c>
    </row>
    <row r="3372" spans="1:17" hidden="1">
      <c r="A3372" t="s">
        <v>483</v>
      </c>
      <c r="C3372" t="s">
        <v>484</v>
      </c>
      <c r="D3372" t="s">
        <v>1607</v>
      </c>
      <c r="E3372" t="s">
        <v>120</v>
      </c>
      <c r="F3372" t="s">
        <v>649</v>
      </c>
      <c r="G3372" t="s">
        <v>1606</v>
      </c>
      <c r="I3372" t="s">
        <v>41</v>
      </c>
      <c r="J3372" t="s">
        <v>192</v>
      </c>
      <c r="L3372" t="s">
        <v>1602</v>
      </c>
      <c r="N3372">
        <v>0</v>
      </c>
      <c r="O3372" t="s">
        <v>1603</v>
      </c>
      <c r="Q3372" t="str">
        <f>IFERROR(VLOOKUP($J$2:$J$12502,Pollutant_mapping!$A$2:$B$9,2, FALSE),"")</f>
        <v/>
      </c>
    </row>
    <row r="3373" spans="1:17" hidden="1">
      <c r="A3373" t="s">
        <v>483</v>
      </c>
      <c r="C3373" t="s">
        <v>484</v>
      </c>
      <c r="D3373" t="s">
        <v>1621</v>
      </c>
      <c r="E3373" t="s">
        <v>120</v>
      </c>
      <c r="F3373" t="s">
        <v>649</v>
      </c>
      <c r="G3373" t="s">
        <v>1606</v>
      </c>
      <c r="I3373" t="s">
        <v>41</v>
      </c>
      <c r="J3373" t="s">
        <v>217</v>
      </c>
      <c r="L3373" t="s">
        <v>1602</v>
      </c>
      <c r="N3373">
        <v>0</v>
      </c>
      <c r="O3373" t="s">
        <v>1603</v>
      </c>
      <c r="Q3373" t="str">
        <f>IFERROR(VLOOKUP($J$2:$J$12502,Pollutant_mapping!$A$2:$B$9,2, FALSE),"")</f>
        <v/>
      </c>
    </row>
    <row r="3374" spans="1:17" hidden="1">
      <c r="A3374" t="s">
        <v>455</v>
      </c>
      <c r="B3374" t="s">
        <v>456</v>
      </c>
      <c r="C3374" t="s">
        <v>457</v>
      </c>
      <c r="D3374" t="s">
        <v>1600</v>
      </c>
      <c r="E3374" t="s">
        <v>120</v>
      </c>
      <c r="F3374" t="s">
        <v>1601</v>
      </c>
      <c r="G3374" t="s">
        <v>297</v>
      </c>
      <c r="I3374" t="s">
        <v>41</v>
      </c>
      <c r="J3374" t="s">
        <v>199</v>
      </c>
      <c r="K3374" s="13">
        <v>1.9999999999999999E-7</v>
      </c>
      <c r="L3374" t="s">
        <v>1602</v>
      </c>
      <c r="M3374" s="13">
        <v>1.9999999999999999E-7</v>
      </c>
      <c r="N3374" s="13">
        <v>1.9999999999999999E-7</v>
      </c>
      <c r="O3374" t="s">
        <v>1603</v>
      </c>
      <c r="Q3374" t="str">
        <f>IFERROR(VLOOKUP($J$2:$J$12502,Pollutant_mapping!$A$2:$B$9,2, FALSE),"")</f>
        <v/>
      </c>
    </row>
    <row r="3375" spans="1:17" hidden="1">
      <c r="A3375" t="s">
        <v>455</v>
      </c>
      <c r="B3375" t="s">
        <v>456</v>
      </c>
      <c r="C3375" t="s">
        <v>457</v>
      </c>
      <c r="D3375" t="s">
        <v>1622</v>
      </c>
      <c r="E3375" t="s">
        <v>120</v>
      </c>
      <c r="F3375" t="s">
        <v>1601</v>
      </c>
      <c r="G3375" t="s">
        <v>297</v>
      </c>
      <c r="I3375" t="s">
        <v>41</v>
      </c>
      <c r="J3375" t="s">
        <v>192</v>
      </c>
      <c r="K3375" s="13">
        <v>1.9999999999999999E-7</v>
      </c>
      <c r="L3375" t="s">
        <v>1602</v>
      </c>
      <c r="M3375" s="13">
        <v>1.9999999999999999E-7</v>
      </c>
      <c r="N3375" s="13">
        <v>1.9999999999999999E-7</v>
      </c>
      <c r="O3375" t="s">
        <v>1603</v>
      </c>
      <c r="Q3375" t="str">
        <f>IFERROR(VLOOKUP($J$2:$J$12502,Pollutant_mapping!$A$2:$B$9,2, FALSE),"")</f>
        <v/>
      </c>
    </row>
    <row r="3376" spans="1:17" hidden="1">
      <c r="A3376" t="s">
        <v>455</v>
      </c>
      <c r="B3376" t="s">
        <v>456</v>
      </c>
      <c r="C3376" t="s">
        <v>457</v>
      </c>
      <c r="D3376" t="s">
        <v>1622</v>
      </c>
      <c r="E3376" t="s">
        <v>120</v>
      </c>
      <c r="F3376" t="s">
        <v>1601</v>
      </c>
      <c r="G3376" t="s">
        <v>297</v>
      </c>
      <c r="I3376" t="s">
        <v>41</v>
      </c>
      <c r="J3376" t="s">
        <v>198</v>
      </c>
      <c r="K3376" s="13">
        <v>1.9999999999999999E-7</v>
      </c>
      <c r="L3376" t="s">
        <v>1602</v>
      </c>
      <c r="M3376" s="13">
        <v>1.9999999999999999E-7</v>
      </c>
      <c r="N3376" s="13">
        <v>1.9999999999999999E-7</v>
      </c>
      <c r="O3376" t="s">
        <v>1603</v>
      </c>
      <c r="Q3376" t="str">
        <f>IFERROR(VLOOKUP($J$2:$J$12502,Pollutant_mapping!$A$2:$B$9,2, FALSE),"")</f>
        <v/>
      </c>
    </row>
    <row r="3377" spans="1:17" hidden="1">
      <c r="A3377" t="s">
        <v>491</v>
      </c>
      <c r="B3377" t="s">
        <v>492</v>
      </c>
      <c r="C3377" t="s">
        <v>493</v>
      </c>
      <c r="D3377" t="s">
        <v>1623</v>
      </c>
      <c r="E3377" t="s">
        <v>120</v>
      </c>
      <c r="F3377" t="s">
        <v>546</v>
      </c>
      <c r="G3377" t="s">
        <v>496</v>
      </c>
      <c r="I3377" t="s">
        <v>41</v>
      </c>
      <c r="J3377" t="s">
        <v>192</v>
      </c>
      <c r="K3377" s="13">
        <v>6.8000000000000001E-6</v>
      </c>
      <c r="L3377" t="s">
        <v>1602</v>
      </c>
      <c r="M3377" t="s">
        <v>1624</v>
      </c>
      <c r="N3377" s="13">
        <v>6.9999999999999999E-6</v>
      </c>
      <c r="O3377" t="s">
        <v>1603</v>
      </c>
      <c r="Q3377" t="str">
        <f>IFERROR(VLOOKUP($J$2:$J$12502,Pollutant_mapping!$A$2:$B$9,2, FALSE),"")</f>
        <v/>
      </c>
    </row>
    <row r="3378" spans="1:17" hidden="1">
      <c r="A3378" t="s">
        <v>491</v>
      </c>
      <c r="B3378" t="s">
        <v>492</v>
      </c>
      <c r="C3378" t="s">
        <v>493</v>
      </c>
      <c r="D3378" t="s">
        <v>1623</v>
      </c>
      <c r="E3378" t="s">
        <v>120</v>
      </c>
      <c r="F3378" t="s">
        <v>546</v>
      </c>
      <c r="G3378" t="s">
        <v>496</v>
      </c>
      <c r="I3378" t="s">
        <v>41</v>
      </c>
      <c r="J3378" t="s">
        <v>198</v>
      </c>
      <c r="K3378" s="13">
        <v>1.0200000000000001E-5</v>
      </c>
      <c r="L3378" t="s">
        <v>1602</v>
      </c>
      <c r="M3378" t="s">
        <v>1625</v>
      </c>
      <c r="N3378" s="13">
        <v>1.0000000000000001E-5</v>
      </c>
      <c r="O3378" t="s">
        <v>1603</v>
      </c>
      <c r="Q3378" t="str">
        <f>IFERROR(VLOOKUP($J$2:$J$12502,Pollutant_mapping!$A$2:$B$9,2, FALSE),"")</f>
        <v/>
      </c>
    </row>
    <row r="3379" spans="1:17" hidden="1">
      <c r="A3379" t="s">
        <v>483</v>
      </c>
      <c r="B3379" t="s">
        <v>1030</v>
      </c>
      <c r="C3379" t="s">
        <v>484</v>
      </c>
      <c r="D3379" t="s">
        <v>1626</v>
      </c>
      <c r="E3379" t="s">
        <v>120</v>
      </c>
      <c r="F3379" t="s">
        <v>649</v>
      </c>
      <c r="G3379" t="s">
        <v>1606</v>
      </c>
      <c r="I3379" t="s">
        <v>41</v>
      </c>
      <c r="J3379" t="s">
        <v>298</v>
      </c>
      <c r="K3379">
        <v>5.7</v>
      </c>
      <c r="L3379" t="s">
        <v>1602</v>
      </c>
      <c r="M3379" t="s">
        <v>1627</v>
      </c>
      <c r="N3379">
        <v>15</v>
      </c>
      <c r="O3379" t="s">
        <v>1603</v>
      </c>
      <c r="P3379" t="s">
        <v>74</v>
      </c>
      <c r="Q3379" t="str">
        <f>IFERROR(VLOOKUP($J$2:$J$12502,Pollutant_mapping!$A$2:$B$9,2, FALSE),"")</f>
        <v>CO</v>
      </c>
    </row>
    <row r="3380" spans="1:17" hidden="1">
      <c r="A3380" t="s">
        <v>483</v>
      </c>
      <c r="B3380" t="s">
        <v>1030</v>
      </c>
      <c r="C3380" t="s">
        <v>484</v>
      </c>
      <c r="D3380" t="s">
        <v>1628</v>
      </c>
      <c r="E3380" t="s">
        <v>120</v>
      </c>
      <c r="F3380" t="s">
        <v>649</v>
      </c>
      <c r="G3380" t="s">
        <v>1606</v>
      </c>
      <c r="I3380" t="s">
        <v>41</v>
      </c>
      <c r="J3380" t="s">
        <v>179</v>
      </c>
      <c r="K3380">
        <v>13</v>
      </c>
      <c r="L3380" t="s">
        <v>1602</v>
      </c>
      <c r="M3380" t="s">
        <v>1629</v>
      </c>
      <c r="N3380">
        <v>30</v>
      </c>
      <c r="O3380" t="s">
        <v>1603</v>
      </c>
      <c r="P3380" t="s">
        <v>74</v>
      </c>
      <c r="Q3380" t="str">
        <f>IFERROR(VLOOKUP($J$2:$J$12502,Pollutant_mapping!$A$2:$B$9,2, FALSE),"")</f>
        <v>NOx</v>
      </c>
    </row>
    <row r="3381" spans="1:17" hidden="1">
      <c r="A3381" t="s">
        <v>455</v>
      </c>
      <c r="B3381" t="s">
        <v>456</v>
      </c>
      <c r="C3381" t="s">
        <v>457</v>
      </c>
      <c r="D3381" t="s">
        <v>1630</v>
      </c>
      <c r="E3381" t="s">
        <v>120</v>
      </c>
      <c r="F3381" t="s">
        <v>1601</v>
      </c>
      <c r="G3381" t="s">
        <v>297</v>
      </c>
      <c r="I3381" t="s">
        <v>41</v>
      </c>
      <c r="J3381" t="s">
        <v>298</v>
      </c>
      <c r="K3381">
        <v>84.7</v>
      </c>
      <c r="L3381" t="s">
        <v>1602</v>
      </c>
      <c r="M3381" t="s">
        <v>1631</v>
      </c>
      <c r="N3381">
        <v>117</v>
      </c>
      <c r="O3381" t="s">
        <v>1603</v>
      </c>
      <c r="Q3381" t="str">
        <f>IFERROR(VLOOKUP($J$2:$J$12502,Pollutant_mapping!$A$2:$B$9,2, FALSE),"")</f>
        <v>CO</v>
      </c>
    </row>
    <row r="3382" spans="1:17" hidden="1">
      <c r="A3382" t="s">
        <v>483</v>
      </c>
      <c r="C3382" t="s">
        <v>484</v>
      </c>
      <c r="D3382" t="s">
        <v>1632</v>
      </c>
      <c r="E3382" t="s">
        <v>120</v>
      </c>
      <c r="F3382" t="s">
        <v>649</v>
      </c>
      <c r="G3382" t="s">
        <v>475</v>
      </c>
      <c r="I3382" t="s">
        <v>41</v>
      </c>
      <c r="J3382" t="s">
        <v>131</v>
      </c>
      <c r="K3382" s="13">
        <v>5.1999999999999997E-5</v>
      </c>
      <c r="L3382" t="s">
        <v>1602</v>
      </c>
      <c r="M3382" t="s">
        <v>1633</v>
      </c>
      <c r="N3382" t="s">
        <v>1634</v>
      </c>
      <c r="O3382" t="s">
        <v>1603</v>
      </c>
      <c r="Q3382" t="str">
        <f>IFERROR(VLOOKUP($J$2:$J$12502,Pollutant_mapping!$A$2:$B$9,2, FALSE),"")</f>
        <v/>
      </c>
    </row>
    <row r="3383" spans="1:17" hidden="1">
      <c r="A3383" t="s">
        <v>471</v>
      </c>
      <c r="C3383" t="s">
        <v>472</v>
      </c>
      <c r="D3383" t="s">
        <v>1635</v>
      </c>
      <c r="E3383" t="s">
        <v>120</v>
      </c>
      <c r="F3383" t="s">
        <v>474</v>
      </c>
      <c r="G3383" t="s">
        <v>475</v>
      </c>
      <c r="I3383" t="s">
        <v>41</v>
      </c>
      <c r="J3383" t="s">
        <v>131</v>
      </c>
      <c r="K3383" s="13">
        <v>5.1999999999999997E-5</v>
      </c>
      <c r="L3383" t="s">
        <v>1602</v>
      </c>
      <c r="M3383" t="s">
        <v>1633</v>
      </c>
      <c r="N3383" t="s">
        <v>1634</v>
      </c>
      <c r="O3383" t="s">
        <v>1603</v>
      </c>
      <c r="Q3383" t="str">
        <f>IFERROR(VLOOKUP($J$2:$J$12502,Pollutant_mapping!$A$2:$B$9,2, FALSE),"")</f>
        <v/>
      </c>
    </row>
    <row r="3384" spans="1:17" hidden="1">
      <c r="A3384" t="s">
        <v>455</v>
      </c>
      <c r="B3384" t="s">
        <v>456</v>
      </c>
      <c r="C3384" t="s">
        <v>457</v>
      </c>
      <c r="D3384" t="s">
        <v>1636</v>
      </c>
      <c r="E3384" t="s">
        <v>120</v>
      </c>
      <c r="F3384" t="s">
        <v>459</v>
      </c>
      <c r="G3384" t="s">
        <v>475</v>
      </c>
      <c r="I3384" t="s">
        <v>41</v>
      </c>
      <c r="J3384" t="s">
        <v>131</v>
      </c>
      <c r="K3384" s="13">
        <v>5.1999999999999997E-5</v>
      </c>
      <c r="L3384" t="s">
        <v>1602</v>
      </c>
      <c r="M3384" t="s">
        <v>1633</v>
      </c>
      <c r="N3384" t="s">
        <v>1634</v>
      </c>
      <c r="O3384" t="s">
        <v>1603</v>
      </c>
      <c r="Q3384" t="str">
        <f>IFERROR(VLOOKUP($J$2:$J$12502,Pollutant_mapping!$A$2:$B$9,2, FALSE),"")</f>
        <v/>
      </c>
    </row>
    <row r="3385" spans="1:17" hidden="1">
      <c r="A3385" t="s">
        <v>491</v>
      </c>
      <c r="B3385" t="s">
        <v>492</v>
      </c>
      <c r="C3385" t="s">
        <v>493</v>
      </c>
      <c r="D3385" t="s">
        <v>1637</v>
      </c>
      <c r="E3385" t="s">
        <v>120</v>
      </c>
      <c r="F3385" t="s">
        <v>546</v>
      </c>
      <c r="G3385" t="s">
        <v>496</v>
      </c>
      <c r="I3385" t="s">
        <v>41</v>
      </c>
      <c r="J3385" t="s">
        <v>131</v>
      </c>
      <c r="K3385" s="13">
        <v>3.3000000000000003E-5</v>
      </c>
      <c r="L3385" t="s">
        <v>1602</v>
      </c>
      <c r="M3385" t="s">
        <v>1638</v>
      </c>
      <c r="N3385" t="s">
        <v>389</v>
      </c>
      <c r="O3385" t="s">
        <v>1603</v>
      </c>
      <c r="Q3385" t="str">
        <f>IFERROR(VLOOKUP($J$2:$J$12502,Pollutant_mapping!$A$2:$B$9,2, FALSE),"")</f>
        <v/>
      </c>
    </row>
    <row r="3386" spans="1:17" hidden="1">
      <c r="A3386" t="s">
        <v>471</v>
      </c>
      <c r="C3386" t="s">
        <v>472</v>
      </c>
      <c r="D3386" t="s">
        <v>1639</v>
      </c>
      <c r="E3386" t="s">
        <v>120</v>
      </c>
      <c r="F3386" t="s">
        <v>474</v>
      </c>
      <c r="G3386" t="s">
        <v>496</v>
      </c>
      <c r="I3386" t="s">
        <v>41</v>
      </c>
      <c r="J3386" t="s">
        <v>131</v>
      </c>
      <c r="K3386" s="13">
        <v>3.3000000000000003E-5</v>
      </c>
      <c r="L3386" t="s">
        <v>1602</v>
      </c>
      <c r="M3386" t="s">
        <v>1638</v>
      </c>
      <c r="N3386" t="s">
        <v>389</v>
      </c>
      <c r="O3386" t="s">
        <v>1603</v>
      </c>
      <c r="Q3386" t="str">
        <f>IFERROR(VLOOKUP($J$2:$J$12502,Pollutant_mapping!$A$2:$B$9,2, FALSE),"")</f>
        <v/>
      </c>
    </row>
    <row r="3387" spans="1:17" hidden="1">
      <c r="A3387" t="s">
        <v>455</v>
      </c>
      <c r="B3387" t="s">
        <v>456</v>
      </c>
      <c r="C3387" t="s">
        <v>457</v>
      </c>
      <c r="D3387" t="s">
        <v>1640</v>
      </c>
      <c r="E3387" t="s">
        <v>120</v>
      </c>
      <c r="F3387" t="s">
        <v>459</v>
      </c>
      <c r="G3387" t="s">
        <v>496</v>
      </c>
      <c r="I3387" t="s">
        <v>41</v>
      </c>
      <c r="J3387" t="s">
        <v>131</v>
      </c>
      <c r="K3387" s="13">
        <v>3.3000000000000003E-5</v>
      </c>
      <c r="L3387" t="s">
        <v>1602</v>
      </c>
      <c r="M3387" t="s">
        <v>1638</v>
      </c>
      <c r="N3387" t="s">
        <v>389</v>
      </c>
      <c r="O3387" t="s">
        <v>1603</v>
      </c>
      <c r="Q3387" t="str">
        <f>IFERROR(VLOOKUP($J$2:$J$12502,Pollutant_mapping!$A$2:$B$9,2, FALSE),"")</f>
        <v/>
      </c>
    </row>
    <row r="3388" spans="1:17" hidden="1">
      <c r="A3388" t="s">
        <v>483</v>
      </c>
      <c r="C3388" t="s">
        <v>484</v>
      </c>
      <c r="D3388" t="s">
        <v>1641</v>
      </c>
      <c r="E3388" t="s">
        <v>120</v>
      </c>
      <c r="F3388" t="s">
        <v>649</v>
      </c>
      <c r="G3388" t="s">
        <v>475</v>
      </c>
      <c r="I3388" t="s">
        <v>41</v>
      </c>
      <c r="J3388" t="s">
        <v>217</v>
      </c>
      <c r="K3388">
        <v>1.2999999999999999E-2</v>
      </c>
      <c r="L3388" t="s">
        <v>1602</v>
      </c>
      <c r="M3388" t="s">
        <v>1642</v>
      </c>
      <c r="N3388" t="s">
        <v>288</v>
      </c>
      <c r="O3388" t="s">
        <v>1603</v>
      </c>
      <c r="Q3388" t="str">
        <f>IFERROR(VLOOKUP($J$2:$J$12502,Pollutant_mapping!$A$2:$B$9,2, FALSE),"")</f>
        <v/>
      </c>
    </row>
    <row r="3389" spans="1:17" hidden="1">
      <c r="A3389" t="s">
        <v>483</v>
      </c>
      <c r="C3389" t="s">
        <v>484</v>
      </c>
      <c r="D3389" t="s">
        <v>1628</v>
      </c>
      <c r="E3389" t="s">
        <v>120</v>
      </c>
      <c r="F3389" t="s">
        <v>649</v>
      </c>
      <c r="G3389" t="s">
        <v>1606</v>
      </c>
      <c r="I3389" t="s">
        <v>41</v>
      </c>
      <c r="J3389" t="s">
        <v>49</v>
      </c>
      <c r="K3389">
        <v>0.02</v>
      </c>
      <c r="L3389" t="s">
        <v>1602</v>
      </c>
      <c r="M3389" t="s">
        <v>119</v>
      </c>
      <c r="N3389" t="s">
        <v>288</v>
      </c>
      <c r="O3389" t="s">
        <v>1603</v>
      </c>
      <c r="Q3389" t="str">
        <f>IFERROR(VLOOKUP($J$2:$J$12502,Pollutant_mapping!$A$2:$B$9,2, FALSE),"")</f>
        <v/>
      </c>
    </row>
    <row r="3390" spans="1:17" hidden="1">
      <c r="A3390" t="s">
        <v>471</v>
      </c>
      <c r="C3390" t="s">
        <v>472</v>
      </c>
      <c r="D3390" t="s">
        <v>1643</v>
      </c>
      <c r="E3390" t="s">
        <v>120</v>
      </c>
      <c r="F3390" t="s">
        <v>474</v>
      </c>
      <c r="G3390" t="s">
        <v>475</v>
      </c>
      <c r="I3390" t="s">
        <v>41</v>
      </c>
      <c r="J3390" t="s">
        <v>217</v>
      </c>
      <c r="K3390">
        <v>3.7999999999999999E-2</v>
      </c>
      <c r="L3390" t="s">
        <v>1602</v>
      </c>
      <c r="M3390" t="s">
        <v>1644</v>
      </c>
      <c r="N3390" t="s">
        <v>320</v>
      </c>
      <c r="O3390" t="s">
        <v>1603</v>
      </c>
      <c r="Q3390" t="str">
        <f>IFERROR(VLOOKUP($J$2:$J$12502,Pollutant_mapping!$A$2:$B$9,2, FALSE),"")</f>
        <v/>
      </c>
    </row>
    <row r="3391" spans="1:17" hidden="1">
      <c r="A3391" t="s">
        <v>471</v>
      </c>
      <c r="C3391" t="s">
        <v>472</v>
      </c>
      <c r="D3391" t="s">
        <v>1645</v>
      </c>
      <c r="E3391" t="s">
        <v>120</v>
      </c>
      <c r="F3391" t="s">
        <v>474</v>
      </c>
      <c r="G3391" t="s">
        <v>496</v>
      </c>
      <c r="I3391" t="s">
        <v>41</v>
      </c>
      <c r="J3391" t="s">
        <v>49</v>
      </c>
      <c r="K3391">
        <v>0.02</v>
      </c>
      <c r="L3391" t="s">
        <v>1602</v>
      </c>
      <c r="M3391" t="s">
        <v>119</v>
      </c>
      <c r="N3391" t="s">
        <v>119</v>
      </c>
      <c r="O3391" t="s">
        <v>1603</v>
      </c>
      <c r="Q3391" t="str">
        <f>IFERROR(VLOOKUP($J$2:$J$12502,Pollutant_mapping!$A$2:$B$9,2, FALSE),"")</f>
        <v/>
      </c>
    </row>
    <row r="3392" spans="1:17" hidden="1">
      <c r="A3392" t="s">
        <v>455</v>
      </c>
      <c r="B3392" t="s">
        <v>456</v>
      </c>
      <c r="C3392" t="s">
        <v>457</v>
      </c>
      <c r="D3392" t="s">
        <v>1646</v>
      </c>
      <c r="E3392" t="s">
        <v>120</v>
      </c>
      <c r="F3392" t="s">
        <v>1601</v>
      </c>
      <c r="G3392" t="s">
        <v>496</v>
      </c>
      <c r="I3392" t="s">
        <v>41</v>
      </c>
      <c r="J3392" t="s">
        <v>49</v>
      </c>
      <c r="K3392">
        <v>0.03</v>
      </c>
      <c r="L3392" t="s">
        <v>1602</v>
      </c>
      <c r="M3392" t="s">
        <v>341</v>
      </c>
      <c r="N3392" t="s">
        <v>119</v>
      </c>
      <c r="O3392" t="s">
        <v>1603</v>
      </c>
      <c r="Q3392" t="str">
        <f>IFERROR(VLOOKUP($J$2:$J$12502,Pollutant_mapping!$A$2:$B$9,2, FALSE),"")</f>
        <v/>
      </c>
    </row>
    <row r="3393" spans="1:17" hidden="1">
      <c r="A3393" t="s">
        <v>455</v>
      </c>
      <c r="B3393" t="s">
        <v>456</v>
      </c>
      <c r="C3393" t="s">
        <v>457</v>
      </c>
      <c r="D3393" t="s">
        <v>1647</v>
      </c>
      <c r="E3393" t="s">
        <v>120</v>
      </c>
      <c r="F3393" t="s">
        <v>1601</v>
      </c>
      <c r="G3393" t="s">
        <v>297</v>
      </c>
      <c r="I3393" t="s">
        <v>41</v>
      </c>
      <c r="J3393" t="s">
        <v>217</v>
      </c>
      <c r="K3393">
        <v>0.08</v>
      </c>
      <c r="L3393" t="s">
        <v>1602</v>
      </c>
      <c r="M3393" t="s">
        <v>1648</v>
      </c>
      <c r="N3393" t="s">
        <v>303</v>
      </c>
      <c r="O3393" t="s">
        <v>1603</v>
      </c>
      <c r="Q3393" t="str">
        <f>IFERROR(VLOOKUP($J$2:$J$12502,Pollutant_mapping!$A$2:$B$9,2, FALSE),"")</f>
        <v/>
      </c>
    </row>
    <row r="3394" spans="1:17" hidden="1">
      <c r="A3394" t="s">
        <v>455</v>
      </c>
      <c r="B3394" t="s">
        <v>456</v>
      </c>
      <c r="C3394" t="s">
        <v>457</v>
      </c>
      <c r="D3394" t="s">
        <v>1649</v>
      </c>
      <c r="E3394" t="s">
        <v>120</v>
      </c>
      <c r="F3394" t="s">
        <v>1601</v>
      </c>
      <c r="G3394" t="s">
        <v>475</v>
      </c>
      <c r="I3394" t="s">
        <v>41</v>
      </c>
      <c r="J3394" t="s">
        <v>217</v>
      </c>
      <c r="K3394">
        <v>6.5000000000000002E-2</v>
      </c>
      <c r="L3394" t="s">
        <v>1602</v>
      </c>
      <c r="M3394" t="s">
        <v>317</v>
      </c>
      <c r="N3394" t="s">
        <v>1650</v>
      </c>
      <c r="O3394" t="s">
        <v>1603</v>
      </c>
      <c r="Q3394" t="str">
        <f>IFERROR(VLOOKUP($J$2:$J$12502,Pollutant_mapping!$A$2:$B$9,2, FALSE),"")</f>
        <v/>
      </c>
    </row>
    <row r="3395" spans="1:17" hidden="1">
      <c r="A3395" t="s">
        <v>491</v>
      </c>
      <c r="B3395" t="s">
        <v>492</v>
      </c>
      <c r="C3395" t="s">
        <v>493</v>
      </c>
      <c r="D3395" t="s">
        <v>1651</v>
      </c>
      <c r="E3395" t="s">
        <v>120</v>
      </c>
      <c r="F3395" t="s">
        <v>546</v>
      </c>
      <c r="G3395" t="s">
        <v>496</v>
      </c>
      <c r="I3395" t="s">
        <v>41</v>
      </c>
      <c r="J3395" t="s">
        <v>477</v>
      </c>
      <c r="K3395">
        <v>5.8999999999999997E-2</v>
      </c>
      <c r="L3395" t="s">
        <v>1602</v>
      </c>
      <c r="M3395" t="s">
        <v>1652</v>
      </c>
      <c r="N3395" t="s">
        <v>1653</v>
      </c>
      <c r="O3395" t="s">
        <v>1603</v>
      </c>
      <c r="Q3395" t="str">
        <f>IFERROR(VLOOKUP($J$2:$J$12502,Pollutant_mapping!$A$2:$B$9,2, FALSE),"")</f>
        <v/>
      </c>
    </row>
    <row r="3396" spans="1:17" hidden="1">
      <c r="A3396" t="s">
        <v>471</v>
      </c>
      <c r="C3396" t="s">
        <v>472</v>
      </c>
      <c r="D3396" t="s">
        <v>1643</v>
      </c>
      <c r="E3396" t="s">
        <v>120</v>
      </c>
      <c r="F3396" t="s">
        <v>474</v>
      </c>
      <c r="G3396" t="s">
        <v>475</v>
      </c>
      <c r="I3396" t="s">
        <v>41</v>
      </c>
      <c r="J3396" t="s">
        <v>477</v>
      </c>
      <c r="K3396">
        <v>5.6000000000000001E-2</v>
      </c>
      <c r="L3396" t="s">
        <v>1602</v>
      </c>
      <c r="M3396" t="s">
        <v>322</v>
      </c>
      <c r="N3396" t="s">
        <v>1654</v>
      </c>
      <c r="O3396" t="s">
        <v>1603</v>
      </c>
      <c r="Q3396" t="str">
        <f>IFERROR(VLOOKUP($J$2:$J$12502,Pollutant_mapping!$A$2:$B$9,2, FALSE),"")</f>
        <v/>
      </c>
    </row>
    <row r="3397" spans="1:17" hidden="1">
      <c r="A3397" t="s">
        <v>483</v>
      </c>
      <c r="C3397" t="s">
        <v>484</v>
      </c>
      <c r="D3397" t="s">
        <v>1641</v>
      </c>
      <c r="E3397" t="s">
        <v>120</v>
      </c>
      <c r="F3397" t="s">
        <v>649</v>
      </c>
      <c r="G3397" t="s">
        <v>475</v>
      </c>
      <c r="I3397" t="s">
        <v>41</v>
      </c>
      <c r="J3397" t="s">
        <v>477</v>
      </c>
      <c r="K3397">
        <v>5.0999999999999997E-2</v>
      </c>
      <c r="L3397" t="s">
        <v>1602</v>
      </c>
      <c r="M3397" t="s">
        <v>341</v>
      </c>
      <c r="N3397" t="s">
        <v>1655</v>
      </c>
      <c r="O3397" t="s">
        <v>1603</v>
      </c>
      <c r="Q3397" t="str">
        <f>IFERROR(VLOOKUP($J$2:$J$12502,Pollutant_mapping!$A$2:$B$9,2, FALSE),"")</f>
        <v/>
      </c>
    </row>
    <row r="3398" spans="1:17" hidden="1">
      <c r="A3398" t="s">
        <v>455</v>
      </c>
      <c r="B3398" t="s">
        <v>456</v>
      </c>
      <c r="C3398" t="s">
        <v>457</v>
      </c>
      <c r="D3398" t="s">
        <v>1649</v>
      </c>
      <c r="E3398" t="s">
        <v>120</v>
      </c>
      <c r="F3398" t="s">
        <v>1601</v>
      </c>
      <c r="G3398" t="s">
        <v>475</v>
      </c>
      <c r="I3398" t="s">
        <v>41</v>
      </c>
      <c r="J3398" t="s">
        <v>477</v>
      </c>
      <c r="K3398">
        <v>8.6999999999999994E-2</v>
      </c>
      <c r="L3398" t="s">
        <v>1602</v>
      </c>
      <c r="M3398" t="s">
        <v>1656</v>
      </c>
      <c r="N3398" t="s">
        <v>1657</v>
      </c>
      <c r="O3398" t="s">
        <v>1603</v>
      </c>
      <c r="Q3398" t="str">
        <f>IFERROR(VLOOKUP($J$2:$J$12502,Pollutant_mapping!$A$2:$B$9,2, FALSE),"")</f>
        <v/>
      </c>
    </row>
    <row r="3399" spans="1:17" hidden="1">
      <c r="A3399" t="s">
        <v>455</v>
      </c>
      <c r="B3399" t="s">
        <v>456</v>
      </c>
      <c r="C3399" t="s">
        <v>457</v>
      </c>
      <c r="D3399" t="s">
        <v>1647</v>
      </c>
      <c r="E3399" t="s">
        <v>120</v>
      </c>
      <c r="F3399" t="s">
        <v>1601</v>
      </c>
      <c r="G3399" t="s">
        <v>297</v>
      </c>
      <c r="I3399" t="s">
        <v>41</v>
      </c>
      <c r="J3399" t="s">
        <v>477</v>
      </c>
      <c r="K3399">
        <v>8.8999999999999996E-2</v>
      </c>
      <c r="L3399" t="s">
        <v>1602</v>
      </c>
      <c r="M3399" t="s">
        <v>1650</v>
      </c>
      <c r="N3399" t="s">
        <v>1658</v>
      </c>
      <c r="O3399" t="s">
        <v>1603</v>
      </c>
      <c r="Q3399" t="str">
        <f>IFERROR(VLOOKUP($J$2:$J$12502,Pollutant_mapping!$A$2:$B$9,2, FALSE),"")</f>
        <v/>
      </c>
    </row>
    <row r="3400" spans="1:17" hidden="1">
      <c r="A3400" t="s">
        <v>471</v>
      </c>
      <c r="C3400" t="s">
        <v>472</v>
      </c>
      <c r="D3400" t="s">
        <v>1659</v>
      </c>
      <c r="E3400" t="s">
        <v>120</v>
      </c>
      <c r="F3400" t="s">
        <v>474</v>
      </c>
      <c r="G3400" t="s">
        <v>496</v>
      </c>
      <c r="I3400" t="s">
        <v>41</v>
      </c>
      <c r="J3400" t="s">
        <v>477</v>
      </c>
      <c r="K3400">
        <v>0.186</v>
      </c>
      <c r="L3400" t="s">
        <v>1602</v>
      </c>
      <c r="M3400" t="s">
        <v>1660</v>
      </c>
      <c r="N3400" t="s">
        <v>1661</v>
      </c>
      <c r="O3400" t="s">
        <v>1603</v>
      </c>
      <c r="Q3400" t="str">
        <f>IFERROR(VLOOKUP($J$2:$J$12502,Pollutant_mapping!$A$2:$B$9,2, FALSE),"")</f>
        <v/>
      </c>
    </row>
    <row r="3401" spans="1:17" hidden="1">
      <c r="A3401" t="s">
        <v>455</v>
      </c>
      <c r="B3401" t="s">
        <v>456</v>
      </c>
      <c r="C3401" t="s">
        <v>457</v>
      </c>
      <c r="D3401" t="s">
        <v>1662</v>
      </c>
      <c r="E3401" t="s">
        <v>120</v>
      </c>
      <c r="F3401" t="s">
        <v>1601</v>
      </c>
      <c r="G3401" t="s">
        <v>496</v>
      </c>
      <c r="I3401" t="s">
        <v>41</v>
      </c>
      <c r="J3401" t="s">
        <v>477</v>
      </c>
      <c r="K3401">
        <v>0.20599999999999999</v>
      </c>
      <c r="L3401" t="s">
        <v>1602</v>
      </c>
      <c r="M3401" t="s">
        <v>1663</v>
      </c>
      <c r="N3401" t="s">
        <v>1664</v>
      </c>
      <c r="O3401" t="s">
        <v>1603</v>
      </c>
      <c r="Q3401" t="str">
        <f>IFERROR(VLOOKUP($J$2:$J$12502,Pollutant_mapping!$A$2:$B$9,2, FALSE),"")</f>
        <v/>
      </c>
    </row>
    <row r="3402" spans="1:17" hidden="1">
      <c r="A3402" t="s">
        <v>471</v>
      </c>
      <c r="C3402" t="s">
        <v>472</v>
      </c>
      <c r="D3402" t="s">
        <v>1659</v>
      </c>
      <c r="E3402" t="s">
        <v>120</v>
      </c>
      <c r="F3402" t="s">
        <v>474</v>
      </c>
      <c r="G3402" t="s">
        <v>496</v>
      </c>
      <c r="I3402" t="s">
        <v>41</v>
      </c>
      <c r="J3402" t="s">
        <v>217</v>
      </c>
      <c r="K3402">
        <v>0.66700000000000004</v>
      </c>
      <c r="L3402" t="s">
        <v>1602</v>
      </c>
      <c r="M3402" t="s">
        <v>1665</v>
      </c>
      <c r="N3402" t="s">
        <v>1666</v>
      </c>
      <c r="O3402" t="s">
        <v>1603</v>
      </c>
      <c r="Q3402" t="str">
        <f>IFERROR(VLOOKUP($J$2:$J$12502,Pollutant_mapping!$A$2:$B$9,2, FALSE),"")</f>
        <v/>
      </c>
    </row>
    <row r="3403" spans="1:17" hidden="1">
      <c r="A3403" t="s">
        <v>455</v>
      </c>
      <c r="B3403" t="s">
        <v>456</v>
      </c>
      <c r="C3403" t="s">
        <v>457</v>
      </c>
      <c r="D3403" t="s">
        <v>1662</v>
      </c>
      <c r="E3403" t="s">
        <v>120</v>
      </c>
      <c r="F3403" t="s">
        <v>1601</v>
      </c>
      <c r="G3403" t="s">
        <v>496</v>
      </c>
      <c r="I3403" t="s">
        <v>41</v>
      </c>
      <c r="J3403" t="s">
        <v>217</v>
      </c>
      <c r="K3403">
        <v>1.1060000000000001</v>
      </c>
      <c r="L3403" t="s">
        <v>1602</v>
      </c>
      <c r="M3403" t="s">
        <v>1667</v>
      </c>
      <c r="N3403" t="s">
        <v>104</v>
      </c>
      <c r="O3403" t="s">
        <v>1603</v>
      </c>
      <c r="Q3403" t="str">
        <f>IFERROR(VLOOKUP($J$2:$J$12502,Pollutant_mapping!$A$2:$B$9,2, FALSE),"")</f>
        <v/>
      </c>
    </row>
    <row r="3404" spans="1:17" hidden="1">
      <c r="A3404" t="s">
        <v>491</v>
      </c>
      <c r="B3404" t="s">
        <v>492</v>
      </c>
      <c r="C3404" t="s">
        <v>493</v>
      </c>
      <c r="D3404" t="s">
        <v>1668</v>
      </c>
      <c r="E3404" t="s">
        <v>120</v>
      </c>
      <c r="F3404" t="s">
        <v>546</v>
      </c>
      <c r="G3404" t="s">
        <v>496</v>
      </c>
      <c r="I3404" t="s">
        <v>41</v>
      </c>
      <c r="J3404" t="s">
        <v>49</v>
      </c>
      <c r="K3404">
        <v>2.2000000000000002</v>
      </c>
      <c r="L3404" t="s">
        <v>1602</v>
      </c>
      <c r="M3404" t="s">
        <v>1627</v>
      </c>
      <c r="N3404" t="s">
        <v>276</v>
      </c>
      <c r="O3404" t="s">
        <v>1603</v>
      </c>
      <c r="Q3404" t="str">
        <f>IFERROR(VLOOKUP($J$2:$J$12502,Pollutant_mapping!$A$2:$B$9,2, FALSE),"")</f>
        <v/>
      </c>
    </row>
    <row r="3405" spans="1:17" hidden="1">
      <c r="A3405" t="s">
        <v>483</v>
      </c>
      <c r="C3405" t="s">
        <v>484</v>
      </c>
      <c r="D3405" t="s">
        <v>1669</v>
      </c>
      <c r="E3405" t="s">
        <v>120</v>
      </c>
      <c r="F3405" t="s">
        <v>649</v>
      </c>
      <c r="G3405" t="s">
        <v>475</v>
      </c>
      <c r="I3405" t="s">
        <v>41</v>
      </c>
      <c r="J3405" t="s">
        <v>49</v>
      </c>
      <c r="K3405">
        <v>0.94</v>
      </c>
      <c r="L3405" t="s">
        <v>1602</v>
      </c>
      <c r="M3405" t="s">
        <v>309</v>
      </c>
      <c r="N3405" t="s">
        <v>1670</v>
      </c>
      <c r="O3405" t="s">
        <v>1603</v>
      </c>
      <c r="Q3405" t="str">
        <f>IFERROR(VLOOKUP($J$2:$J$12502,Pollutant_mapping!$A$2:$B$9,2, FALSE),"")</f>
        <v/>
      </c>
    </row>
    <row r="3406" spans="1:17" hidden="1">
      <c r="A3406" t="s">
        <v>483</v>
      </c>
      <c r="B3406" t="s">
        <v>1030</v>
      </c>
      <c r="C3406" t="s">
        <v>484</v>
      </c>
      <c r="D3406" t="s">
        <v>1626</v>
      </c>
      <c r="E3406" t="s">
        <v>120</v>
      </c>
      <c r="F3406" t="s">
        <v>649</v>
      </c>
      <c r="G3406" t="s">
        <v>1606</v>
      </c>
      <c r="I3406" t="s">
        <v>41</v>
      </c>
      <c r="J3406" t="s">
        <v>54</v>
      </c>
      <c r="K3406">
        <v>0.26</v>
      </c>
      <c r="L3406" t="s">
        <v>1602</v>
      </c>
      <c r="M3406" t="s">
        <v>46</v>
      </c>
      <c r="N3406" t="s">
        <v>1671</v>
      </c>
      <c r="O3406" t="s">
        <v>1603</v>
      </c>
      <c r="P3406" t="s">
        <v>74</v>
      </c>
      <c r="Q3406" t="str">
        <f>IFERROR(VLOOKUP($J$2:$J$12502,Pollutant_mapping!$A$2:$B$9,2, FALSE),"")</f>
        <v>VOC</v>
      </c>
    </row>
    <row r="3407" spans="1:17" hidden="1">
      <c r="A3407" t="s">
        <v>455</v>
      </c>
      <c r="B3407" t="s">
        <v>456</v>
      </c>
      <c r="C3407" t="s">
        <v>457</v>
      </c>
      <c r="D3407" t="s">
        <v>1672</v>
      </c>
      <c r="E3407" t="s">
        <v>120</v>
      </c>
      <c r="F3407" t="s">
        <v>1601</v>
      </c>
      <c r="G3407" t="s">
        <v>475</v>
      </c>
      <c r="I3407" t="s">
        <v>41</v>
      </c>
      <c r="J3407" t="s">
        <v>49</v>
      </c>
      <c r="K3407">
        <v>1.1000000000000001</v>
      </c>
      <c r="L3407" t="s">
        <v>1602</v>
      </c>
      <c r="M3407" t="s">
        <v>50</v>
      </c>
      <c r="N3407" t="s">
        <v>145</v>
      </c>
      <c r="O3407" t="s">
        <v>1603</v>
      </c>
      <c r="Q3407" t="str">
        <f>IFERROR(VLOOKUP($J$2:$J$12502,Pollutant_mapping!$A$2:$B$9,2, FALSE),"")</f>
        <v/>
      </c>
    </row>
    <row r="3408" spans="1:17" hidden="1">
      <c r="A3408" t="s">
        <v>471</v>
      </c>
      <c r="C3408" t="s">
        <v>472</v>
      </c>
      <c r="D3408" t="s">
        <v>1673</v>
      </c>
      <c r="E3408" t="s">
        <v>120</v>
      </c>
      <c r="F3408" t="s">
        <v>474</v>
      </c>
      <c r="G3408" t="s">
        <v>475</v>
      </c>
      <c r="I3408" t="s">
        <v>41</v>
      </c>
      <c r="J3408" t="s">
        <v>49</v>
      </c>
      <c r="K3408">
        <v>1.52</v>
      </c>
      <c r="L3408" t="s">
        <v>1602</v>
      </c>
      <c r="M3408" t="s">
        <v>1674</v>
      </c>
      <c r="N3408" t="s">
        <v>50</v>
      </c>
      <c r="O3408" t="s">
        <v>1603</v>
      </c>
      <c r="Q3408" t="str">
        <f>IFERROR(VLOOKUP($J$2:$J$12502,Pollutant_mapping!$A$2:$B$9,2, FALSE),"")</f>
        <v/>
      </c>
    </row>
    <row r="3409" spans="1:17" hidden="1">
      <c r="A3409" t="s">
        <v>455</v>
      </c>
      <c r="B3409" t="s">
        <v>456</v>
      </c>
      <c r="C3409" t="s">
        <v>457</v>
      </c>
      <c r="D3409" t="s">
        <v>1675</v>
      </c>
      <c r="E3409" t="s">
        <v>120</v>
      </c>
      <c r="F3409" t="s">
        <v>1601</v>
      </c>
      <c r="G3409" t="s">
        <v>475</v>
      </c>
      <c r="I3409" t="s">
        <v>41</v>
      </c>
      <c r="J3409" t="s">
        <v>198</v>
      </c>
      <c r="K3409" s="13">
        <v>2.12E-5</v>
      </c>
      <c r="L3409" t="s">
        <v>1602</v>
      </c>
      <c r="M3409" t="s">
        <v>1676</v>
      </c>
      <c r="N3409" t="s">
        <v>1677</v>
      </c>
      <c r="O3409" t="s">
        <v>1603</v>
      </c>
      <c r="Q3409" t="str">
        <f>IFERROR(VLOOKUP($J$2:$J$12502,Pollutant_mapping!$A$2:$B$9,2, FALSE),"")</f>
        <v/>
      </c>
    </row>
    <row r="3410" spans="1:17" hidden="1">
      <c r="A3410" t="s">
        <v>455</v>
      </c>
      <c r="B3410" t="s">
        <v>456</v>
      </c>
      <c r="C3410" t="s">
        <v>457</v>
      </c>
      <c r="D3410" t="s">
        <v>1678</v>
      </c>
      <c r="E3410" t="s">
        <v>120</v>
      </c>
      <c r="F3410" t="s">
        <v>1601</v>
      </c>
      <c r="G3410" t="s">
        <v>475</v>
      </c>
      <c r="I3410" t="s">
        <v>41</v>
      </c>
      <c r="J3410" t="s">
        <v>54</v>
      </c>
      <c r="K3410">
        <v>0.7</v>
      </c>
      <c r="L3410" t="s">
        <v>1602</v>
      </c>
      <c r="M3410" t="s">
        <v>1679</v>
      </c>
      <c r="N3410" t="s">
        <v>1680</v>
      </c>
      <c r="O3410" t="s">
        <v>1603</v>
      </c>
      <c r="Q3410" t="str">
        <f>IFERROR(VLOOKUP($J$2:$J$12502,Pollutant_mapping!$A$2:$B$9,2, FALSE),"")</f>
        <v>VOC</v>
      </c>
    </row>
    <row r="3411" spans="1:17" hidden="1">
      <c r="A3411" t="s">
        <v>471</v>
      </c>
      <c r="C3411" t="s">
        <v>472</v>
      </c>
      <c r="D3411" t="s">
        <v>1681</v>
      </c>
      <c r="E3411" t="s">
        <v>120</v>
      </c>
      <c r="F3411" t="s">
        <v>474</v>
      </c>
      <c r="G3411" t="s">
        <v>475</v>
      </c>
      <c r="I3411" t="s">
        <v>41</v>
      </c>
      <c r="J3411" t="s">
        <v>54</v>
      </c>
      <c r="K3411">
        <v>1.54</v>
      </c>
      <c r="L3411" t="s">
        <v>1602</v>
      </c>
      <c r="M3411" t="s">
        <v>1682</v>
      </c>
      <c r="N3411" t="s">
        <v>1683</v>
      </c>
      <c r="O3411" t="s">
        <v>1603</v>
      </c>
      <c r="Q3411" t="str">
        <f>IFERROR(VLOOKUP($J$2:$J$12502,Pollutant_mapping!$A$2:$B$9,2, FALSE),"")</f>
        <v>VOC</v>
      </c>
    </row>
    <row r="3412" spans="1:17" hidden="1">
      <c r="A3412" t="s">
        <v>483</v>
      </c>
      <c r="B3412" t="s">
        <v>1030</v>
      </c>
      <c r="C3412" t="s">
        <v>484</v>
      </c>
      <c r="D3412" t="s">
        <v>1684</v>
      </c>
      <c r="E3412" t="s">
        <v>120</v>
      </c>
      <c r="F3412" t="s">
        <v>649</v>
      </c>
      <c r="G3412" t="s">
        <v>475</v>
      </c>
      <c r="I3412" t="s">
        <v>41</v>
      </c>
      <c r="J3412" t="s">
        <v>298</v>
      </c>
      <c r="K3412">
        <v>7.58</v>
      </c>
      <c r="L3412" t="s">
        <v>1602</v>
      </c>
      <c r="M3412" t="s">
        <v>1685</v>
      </c>
      <c r="N3412" t="s">
        <v>1686</v>
      </c>
      <c r="O3412" t="s">
        <v>1603</v>
      </c>
      <c r="Q3412" t="str">
        <f>IFERROR(VLOOKUP($J$2:$J$12502,Pollutant_mapping!$A$2:$B$9,2, FALSE),"")</f>
        <v>CO</v>
      </c>
    </row>
    <row r="3413" spans="1:17">
      <c r="A3413" t="s">
        <v>491</v>
      </c>
      <c r="B3413" t="s">
        <v>492</v>
      </c>
      <c r="C3413" t="s">
        <v>493</v>
      </c>
      <c r="D3413" t="s">
        <v>1668</v>
      </c>
      <c r="E3413" t="s">
        <v>120</v>
      </c>
      <c r="F3413" t="s">
        <v>546</v>
      </c>
      <c r="G3413" t="s">
        <v>496</v>
      </c>
      <c r="I3413" t="s">
        <v>41</v>
      </c>
      <c r="J3413" t="s">
        <v>179</v>
      </c>
      <c r="K3413">
        <v>6.64</v>
      </c>
      <c r="L3413" t="s">
        <v>1602</v>
      </c>
      <c r="M3413" t="s">
        <v>1687</v>
      </c>
      <c r="N3413" t="s">
        <v>1688</v>
      </c>
      <c r="O3413" t="s">
        <v>1603</v>
      </c>
      <c r="P3413" t="s">
        <v>1029</v>
      </c>
      <c r="Q3413" t="str">
        <f>IFERROR(VLOOKUP($J$2:$J$12502,Pollutant_mapping!$A$2:$B$9,2, FALSE),"")</f>
        <v>NOx</v>
      </c>
    </row>
    <row r="3414" spans="1:17" hidden="1">
      <c r="A3414" t="s">
        <v>471</v>
      </c>
      <c r="C3414" t="s">
        <v>472</v>
      </c>
      <c r="D3414" t="s">
        <v>1681</v>
      </c>
      <c r="E3414" t="s">
        <v>120</v>
      </c>
      <c r="F3414" t="s">
        <v>474</v>
      </c>
      <c r="G3414" t="s">
        <v>475</v>
      </c>
      <c r="I3414" t="s">
        <v>41</v>
      </c>
      <c r="J3414" t="s">
        <v>298</v>
      </c>
      <c r="K3414">
        <v>7.4</v>
      </c>
      <c r="L3414" t="s">
        <v>1602</v>
      </c>
      <c r="M3414" t="s">
        <v>1689</v>
      </c>
      <c r="N3414" t="s">
        <v>1690</v>
      </c>
      <c r="O3414" t="s">
        <v>1603</v>
      </c>
      <c r="Q3414" t="str">
        <f>IFERROR(VLOOKUP($J$2:$J$12502,Pollutant_mapping!$A$2:$B$9,2, FALSE),"")</f>
        <v>CO</v>
      </c>
    </row>
    <row r="3415" spans="1:17" hidden="1">
      <c r="A3415" t="s">
        <v>455</v>
      </c>
      <c r="B3415" t="s">
        <v>456</v>
      </c>
      <c r="C3415" t="s">
        <v>457</v>
      </c>
      <c r="D3415" t="s">
        <v>1672</v>
      </c>
      <c r="E3415" t="s">
        <v>120</v>
      </c>
      <c r="F3415" t="s">
        <v>1601</v>
      </c>
      <c r="G3415" t="s">
        <v>475</v>
      </c>
      <c r="I3415" t="s">
        <v>41</v>
      </c>
      <c r="J3415" t="s">
        <v>179</v>
      </c>
      <c r="K3415">
        <v>12.96</v>
      </c>
      <c r="L3415" t="s">
        <v>1602</v>
      </c>
      <c r="M3415" t="s">
        <v>1691</v>
      </c>
      <c r="N3415" t="s">
        <v>1692</v>
      </c>
      <c r="O3415" t="s">
        <v>1603</v>
      </c>
      <c r="Q3415" t="str">
        <f>IFERROR(VLOOKUP($J$2:$J$12502,Pollutant_mapping!$A$2:$B$9,2, FALSE),"")</f>
        <v>NOx</v>
      </c>
    </row>
    <row r="3416" spans="1:17" hidden="1">
      <c r="A3416" t="s">
        <v>471</v>
      </c>
      <c r="C3416" t="s">
        <v>472</v>
      </c>
      <c r="D3416" t="s">
        <v>1673</v>
      </c>
      <c r="E3416" t="s">
        <v>120</v>
      </c>
      <c r="F3416" t="s">
        <v>474</v>
      </c>
      <c r="G3416" t="s">
        <v>475</v>
      </c>
      <c r="I3416" t="s">
        <v>41</v>
      </c>
      <c r="J3416" t="s">
        <v>179</v>
      </c>
      <c r="K3416">
        <v>14.91</v>
      </c>
      <c r="L3416" t="s">
        <v>1602</v>
      </c>
      <c r="M3416" t="s">
        <v>1693</v>
      </c>
      <c r="N3416" t="s">
        <v>1694</v>
      </c>
      <c r="O3416" t="s">
        <v>1603</v>
      </c>
      <c r="Q3416" t="str">
        <f>IFERROR(VLOOKUP($J$2:$J$12502,Pollutant_mapping!$A$2:$B$9,2, FALSE),"")</f>
        <v>NOx</v>
      </c>
    </row>
    <row r="3417" spans="1:17" hidden="1">
      <c r="A3417" t="s">
        <v>483</v>
      </c>
      <c r="C3417" t="s">
        <v>484</v>
      </c>
      <c r="D3417" t="s">
        <v>1695</v>
      </c>
      <c r="E3417" t="s">
        <v>120</v>
      </c>
      <c r="F3417" t="s">
        <v>649</v>
      </c>
      <c r="G3417" t="s">
        <v>475</v>
      </c>
      <c r="I3417" t="s">
        <v>41</v>
      </c>
      <c r="J3417" t="s">
        <v>202</v>
      </c>
      <c r="K3417" s="13">
        <v>3.0800000000000003E-5</v>
      </c>
      <c r="L3417" t="s">
        <v>1602</v>
      </c>
      <c r="M3417" t="s">
        <v>1696</v>
      </c>
      <c r="N3417" t="s">
        <v>1697</v>
      </c>
      <c r="O3417" t="s">
        <v>1603</v>
      </c>
      <c r="Q3417" t="str">
        <f>IFERROR(VLOOKUP($J$2:$J$12502,Pollutant_mapping!$A$2:$B$9,2, FALSE),"")</f>
        <v/>
      </c>
    </row>
    <row r="3418" spans="1:17" hidden="1">
      <c r="A3418" t="s">
        <v>471</v>
      </c>
      <c r="C3418" t="s">
        <v>472</v>
      </c>
      <c r="D3418" t="s">
        <v>1698</v>
      </c>
      <c r="E3418" t="s">
        <v>120</v>
      </c>
      <c r="F3418" t="s">
        <v>474</v>
      </c>
      <c r="G3418" t="s">
        <v>496</v>
      </c>
      <c r="I3418" t="s">
        <v>41</v>
      </c>
      <c r="J3418" t="s">
        <v>298</v>
      </c>
      <c r="K3418">
        <v>152.30000000000001</v>
      </c>
      <c r="L3418" t="s">
        <v>1602</v>
      </c>
      <c r="M3418" t="s">
        <v>1699</v>
      </c>
      <c r="N3418" t="s">
        <v>1700</v>
      </c>
      <c r="O3418" t="s">
        <v>1603</v>
      </c>
      <c r="Q3418" t="str">
        <f>IFERROR(VLOOKUP($J$2:$J$12502,Pollutant_mapping!$A$2:$B$9,2, FALSE),"")</f>
        <v>CO</v>
      </c>
    </row>
    <row r="3419" spans="1:17" hidden="1">
      <c r="A3419" t="s">
        <v>471</v>
      </c>
      <c r="C3419" t="s">
        <v>472</v>
      </c>
      <c r="D3419" t="s">
        <v>1645</v>
      </c>
      <c r="E3419" t="s">
        <v>120</v>
      </c>
      <c r="F3419" t="s">
        <v>474</v>
      </c>
      <c r="G3419" t="s">
        <v>496</v>
      </c>
      <c r="I3419" t="s">
        <v>41</v>
      </c>
      <c r="J3419" t="s">
        <v>179</v>
      </c>
      <c r="K3419">
        <v>13.22</v>
      </c>
      <c r="L3419" t="s">
        <v>1602</v>
      </c>
      <c r="M3419" t="s">
        <v>1701</v>
      </c>
      <c r="N3419" t="s">
        <v>1702</v>
      </c>
      <c r="O3419" t="s">
        <v>1603</v>
      </c>
      <c r="Q3419" t="str">
        <f>IFERROR(VLOOKUP($J$2:$J$12502,Pollutant_mapping!$A$2:$B$9,2, FALSE),"")</f>
        <v>NOx</v>
      </c>
    </row>
    <row r="3420" spans="1:17" hidden="1">
      <c r="A3420" t="s">
        <v>455</v>
      </c>
      <c r="B3420" t="s">
        <v>456</v>
      </c>
      <c r="C3420" t="s">
        <v>457</v>
      </c>
      <c r="D3420" t="s">
        <v>1630</v>
      </c>
      <c r="E3420" t="s">
        <v>120</v>
      </c>
      <c r="F3420" t="s">
        <v>1601</v>
      </c>
      <c r="G3420" t="s">
        <v>297</v>
      </c>
      <c r="I3420" t="s">
        <v>41</v>
      </c>
      <c r="J3420" t="s">
        <v>54</v>
      </c>
      <c r="K3420">
        <v>13.64</v>
      </c>
      <c r="L3420" t="s">
        <v>1602</v>
      </c>
      <c r="M3420" t="s">
        <v>1591</v>
      </c>
      <c r="N3420" t="s">
        <v>1703</v>
      </c>
      <c r="O3420" t="s">
        <v>1603</v>
      </c>
      <c r="Q3420" t="str">
        <f>IFERROR(VLOOKUP($J$2:$J$12502,Pollutant_mapping!$A$2:$B$9,2, FALSE),"")</f>
        <v>VOC</v>
      </c>
    </row>
    <row r="3421" spans="1:17" hidden="1">
      <c r="A3421" t="s">
        <v>471</v>
      </c>
      <c r="C3421" t="s">
        <v>472</v>
      </c>
      <c r="D3421" t="s">
        <v>1698</v>
      </c>
      <c r="E3421" t="s">
        <v>120</v>
      </c>
      <c r="F3421" t="s">
        <v>474</v>
      </c>
      <c r="G3421" t="s">
        <v>496</v>
      </c>
      <c r="I3421" t="s">
        <v>41</v>
      </c>
      <c r="J3421" t="s">
        <v>54</v>
      </c>
      <c r="K3421">
        <v>14.59</v>
      </c>
      <c r="L3421" t="s">
        <v>1602</v>
      </c>
      <c r="M3421" t="s">
        <v>1704</v>
      </c>
      <c r="N3421" t="s">
        <v>1705</v>
      </c>
      <c r="O3421" t="s">
        <v>1603</v>
      </c>
      <c r="Q3421" t="str">
        <f>IFERROR(VLOOKUP($J$2:$J$12502,Pollutant_mapping!$A$2:$B$9,2, FALSE),"")</f>
        <v>VOC</v>
      </c>
    </row>
    <row r="3422" spans="1:17" hidden="1">
      <c r="A3422" t="s">
        <v>455</v>
      </c>
      <c r="B3422" t="s">
        <v>456</v>
      </c>
      <c r="C3422" t="s">
        <v>457</v>
      </c>
      <c r="D3422" t="s">
        <v>1706</v>
      </c>
      <c r="E3422" t="s">
        <v>120</v>
      </c>
      <c r="F3422" t="s">
        <v>1601</v>
      </c>
      <c r="G3422" t="s">
        <v>496</v>
      </c>
      <c r="I3422" t="s">
        <v>41</v>
      </c>
      <c r="J3422" t="s">
        <v>298</v>
      </c>
      <c r="K3422">
        <v>84.7</v>
      </c>
      <c r="L3422" t="s">
        <v>1602</v>
      </c>
      <c r="M3422">
        <v>49</v>
      </c>
      <c r="N3422" t="s">
        <v>1707</v>
      </c>
      <c r="O3422" t="s">
        <v>1603</v>
      </c>
      <c r="Q3422" t="str">
        <f>IFERROR(VLOOKUP($J$2:$J$12502,Pollutant_mapping!$A$2:$B$9,2, FALSE),"")</f>
        <v>CO</v>
      </c>
    </row>
    <row r="3423" spans="1:17" hidden="1">
      <c r="A3423" t="s">
        <v>455</v>
      </c>
      <c r="B3423" t="s">
        <v>456</v>
      </c>
      <c r="C3423" t="s">
        <v>457</v>
      </c>
      <c r="D3423" t="s">
        <v>1646</v>
      </c>
      <c r="E3423" t="s">
        <v>120</v>
      </c>
      <c r="F3423" t="s">
        <v>1601</v>
      </c>
      <c r="G3423" t="s">
        <v>496</v>
      </c>
      <c r="I3423" t="s">
        <v>41</v>
      </c>
      <c r="J3423" t="s">
        <v>179</v>
      </c>
      <c r="K3423">
        <v>8.73</v>
      </c>
      <c r="L3423" t="s">
        <v>1602</v>
      </c>
      <c r="M3423" t="s">
        <v>1708</v>
      </c>
      <c r="N3423" t="s">
        <v>1709</v>
      </c>
      <c r="O3423" t="s">
        <v>1603</v>
      </c>
      <c r="Q3423" t="str">
        <f>IFERROR(VLOOKUP($J$2:$J$12502,Pollutant_mapping!$A$2:$B$9,2, FALSE),"")</f>
        <v>NOx</v>
      </c>
    </row>
    <row r="3424" spans="1:17" hidden="1">
      <c r="A3424" t="s">
        <v>471</v>
      </c>
      <c r="C3424" t="s">
        <v>472</v>
      </c>
      <c r="D3424" t="s">
        <v>1710</v>
      </c>
      <c r="E3424" t="s">
        <v>120</v>
      </c>
      <c r="F3424" t="s">
        <v>474</v>
      </c>
      <c r="G3424" t="s">
        <v>475</v>
      </c>
      <c r="I3424" t="s">
        <v>41</v>
      </c>
      <c r="J3424" t="s">
        <v>199</v>
      </c>
      <c r="K3424" s="13">
        <v>1.5800000000000001E-5</v>
      </c>
      <c r="L3424" t="s">
        <v>1602</v>
      </c>
      <c r="M3424" t="s">
        <v>1711</v>
      </c>
      <c r="N3424" t="s">
        <v>1712</v>
      </c>
      <c r="O3424" t="s">
        <v>1603</v>
      </c>
      <c r="Q3424" t="str">
        <f>IFERROR(VLOOKUP($J$2:$J$12502,Pollutant_mapping!$A$2:$B$9,2, FALSE),"")</f>
        <v/>
      </c>
    </row>
    <row r="3425" spans="1:17" hidden="1">
      <c r="A3425" t="s">
        <v>471</v>
      </c>
      <c r="C3425" t="s">
        <v>472</v>
      </c>
      <c r="D3425" t="s">
        <v>1713</v>
      </c>
      <c r="E3425" t="s">
        <v>120</v>
      </c>
      <c r="F3425" t="s">
        <v>474</v>
      </c>
      <c r="G3425" t="s">
        <v>475</v>
      </c>
      <c r="I3425" t="s">
        <v>41</v>
      </c>
      <c r="J3425" t="s">
        <v>192</v>
      </c>
      <c r="K3425" s="13">
        <v>8.6999999999999997E-6</v>
      </c>
      <c r="L3425" t="s">
        <v>1602</v>
      </c>
      <c r="M3425" t="s">
        <v>1714</v>
      </c>
      <c r="N3425" t="s">
        <v>1715</v>
      </c>
      <c r="O3425" t="s">
        <v>1603</v>
      </c>
      <c r="Q3425" t="str">
        <f>IFERROR(VLOOKUP($J$2:$J$12502,Pollutant_mapping!$A$2:$B$9,2, FALSE),"")</f>
        <v/>
      </c>
    </row>
    <row r="3426" spans="1:17" hidden="1">
      <c r="A3426" t="s">
        <v>471</v>
      </c>
      <c r="C3426" t="s">
        <v>472</v>
      </c>
      <c r="D3426" t="s">
        <v>1716</v>
      </c>
      <c r="E3426" t="s">
        <v>120</v>
      </c>
      <c r="F3426" t="s">
        <v>474</v>
      </c>
      <c r="G3426" t="s">
        <v>496</v>
      </c>
      <c r="I3426" t="s">
        <v>41</v>
      </c>
      <c r="J3426" t="s">
        <v>192</v>
      </c>
      <c r="K3426" s="13">
        <v>3.0000000000000001E-6</v>
      </c>
      <c r="L3426" t="s">
        <v>1602</v>
      </c>
      <c r="M3426" s="13">
        <v>3.0000000000000001E-6</v>
      </c>
      <c r="N3426" t="s">
        <v>1717</v>
      </c>
      <c r="O3426" t="s">
        <v>1603</v>
      </c>
      <c r="Q3426" t="str">
        <f>IFERROR(VLOOKUP($J$2:$J$12502,Pollutant_mapping!$A$2:$B$9,2, FALSE),"")</f>
        <v/>
      </c>
    </row>
    <row r="3427" spans="1:17" hidden="1">
      <c r="A3427" t="s">
        <v>471</v>
      </c>
      <c r="C3427" t="s">
        <v>472</v>
      </c>
      <c r="D3427" t="s">
        <v>1718</v>
      </c>
      <c r="E3427" t="s">
        <v>120</v>
      </c>
      <c r="F3427" t="s">
        <v>474</v>
      </c>
      <c r="G3427" t="s">
        <v>496</v>
      </c>
      <c r="I3427" t="s">
        <v>41</v>
      </c>
      <c r="J3427" t="s">
        <v>202</v>
      </c>
      <c r="K3427" s="13">
        <v>6.1E-6</v>
      </c>
      <c r="L3427" t="s">
        <v>1602</v>
      </c>
      <c r="M3427" t="s">
        <v>1719</v>
      </c>
      <c r="N3427" t="s">
        <v>1720</v>
      </c>
      <c r="O3427" t="s">
        <v>1603</v>
      </c>
      <c r="Q3427" t="str">
        <f>IFERROR(VLOOKUP($J$2:$J$12502,Pollutant_mapping!$A$2:$B$9,2, FALSE),"")</f>
        <v/>
      </c>
    </row>
    <row r="3428" spans="1:17" hidden="1">
      <c r="A3428" t="s">
        <v>483</v>
      </c>
      <c r="C3428" t="s">
        <v>484</v>
      </c>
      <c r="D3428" t="s">
        <v>1721</v>
      </c>
      <c r="E3428" t="s">
        <v>120</v>
      </c>
      <c r="F3428" t="s">
        <v>649</v>
      </c>
      <c r="G3428" t="s">
        <v>475</v>
      </c>
      <c r="I3428" t="s">
        <v>41</v>
      </c>
      <c r="J3428" t="s">
        <v>192</v>
      </c>
      <c r="K3428" s="13">
        <v>3.4400000000000003E-5</v>
      </c>
      <c r="L3428" t="s">
        <v>1602</v>
      </c>
      <c r="M3428" t="s">
        <v>1722</v>
      </c>
      <c r="N3428" t="s">
        <v>1723</v>
      </c>
      <c r="O3428" t="s">
        <v>1603</v>
      </c>
      <c r="Q3428" t="str">
        <f>IFERROR(VLOOKUP($J$2:$J$12502,Pollutant_mapping!$A$2:$B$9,2, FALSE),"")</f>
        <v/>
      </c>
    </row>
    <row r="3429" spans="1:17" hidden="1">
      <c r="A3429" t="s">
        <v>483</v>
      </c>
      <c r="B3429" t="s">
        <v>1030</v>
      </c>
      <c r="C3429" t="s">
        <v>484</v>
      </c>
      <c r="D3429" t="s">
        <v>1684</v>
      </c>
      <c r="E3429" t="s">
        <v>120</v>
      </c>
      <c r="F3429" t="s">
        <v>649</v>
      </c>
      <c r="G3429" t="s">
        <v>475</v>
      </c>
      <c r="I3429" t="s">
        <v>41</v>
      </c>
      <c r="J3429" t="s">
        <v>54</v>
      </c>
      <c r="K3429">
        <v>1.92</v>
      </c>
      <c r="L3429" t="s">
        <v>1602</v>
      </c>
      <c r="M3429" t="s">
        <v>1724</v>
      </c>
      <c r="N3429" t="s">
        <v>1725</v>
      </c>
      <c r="O3429" t="s">
        <v>1603</v>
      </c>
      <c r="Q3429" t="str">
        <f>IFERROR(VLOOKUP($J$2:$J$12502,Pollutant_mapping!$A$2:$B$9,2, FALSE),"")</f>
        <v>VOC</v>
      </c>
    </row>
    <row r="3430" spans="1:17" hidden="1">
      <c r="A3430" t="s">
        <v>471</v>
      </c>
      <c r="C3430" t="s">
        <v>472</v>
      </c>
      <c r="D3430" t="s">
        <v>1716</v>
      </c>
      <c r="E3430" t="s">
        <v>120</v>
      </c>
      <c r="F3430" t="s">
        <v>474</v>
      </c>
      <c r="G3430" t="s">
        <v>496</v>
      </c>
      <c r="I3430" t="s">
        <v>41</v>
      </c>
      <c r="J3430" t="s">
        <v>198</v>
      </c>
      <c r="K3430" s="13">
        <v>6.9E-6</v>
      </c>
      <c r="L3430" t="s">
        <v>1602</v>
      </c>
      <c r="M3430" t="s">
        <v>1726</v>
      </c>
      <c r="N3430" t="s">
        <v>1727</v>
      </c>
      <c r="O3430" t="s">
        <v>1603</v>
      </c>
      <c r="Q3430" t="str">
        <f>IFERROR(VLOOKUP($J$2:$J$12502,Pollutant_mapping!$A$2:$B$9,2, FALSE),"")</f>
        <v/>
      </c>
    </row>
    <row r="3431" spans="1:17" hidden="1">
      <c r="A3431" t="s">
        <v>455</v>
      </c>
      <c r="B3431" t="s">
        <v>456</v>
      </c>
      <c r="C3431" t="s">
        <v>457</v>
      </c>
      <c r="D3431" t="s">
        <v>1728</v>
      </c>
      <c r="E3431" t="s">
        <v>120</v>
      </c>
      <c r="F3431" t="s">
        <v>1601</v>
      </c>
      <c r="G3431" t="s">
        <v>496</v>
      </c>
      <c r="I3431" t="s">
        <v>41</v>
      </c>
      <c r="J3431" t="s">
        <v>192</v>
      </c>
      <c r="K3431" s="13">
        <v>3.8999999999999999E-6</v>
      </c>
      <c r="L3431" t="s">
        <v>1602</v>
      </c>
      <c r="M3431" t="s">
        <v>1727</v>
      </c>
      <c r="N3431" t="s">
        <v>1727</v>
      </c>
      <c r="O3431" t="s">
        <v>1603</v>
      </c>
      <c r="Q3431" t="str">
        <f>IFERROR(VLOOKUP($J$2:$J$12502,Pollutant_mapping!$A$2:$B$9,2, FALSE),"")</f>
        <v/>
      </c>
    </row>
    <row r="3432" spans="1:17" hidden="1">
      <c r="A3432" t="s">
        <v>455</v>
      </c>
      <c r="B3432" t="s">
        <v>456</v>
      </c>
      <c r="C3432" t="s">
        <v>457</v>
      </c>
      <c r="D3432" t="s">
        <v>1604</v>
      </c>
      <c r="E3432" t="s">
        <v>120</v>
      </c>
      <c r="F3432" t="s">
        <v>1601</v>
      </c>
      <c r="G3432" t="s">
        <v>297</v>
      </c>
      <c r="I3432" t="s">
        <v>41</v>
      </c>
      <c r="J3432" t="s">
        <v>179</v>
      </c>
      <c r="K3432">
        <v>15.2</v>
      </c>
      <c r="L3432" t="s">
        <v>1602</v>
      </c>
      <c r="M3432" t="s">
        <v>1729</v>
      </c>
      <c r="N3432" t="s">
        <v>1730</v>
      </c>
      <c r="O3432" t="s">
        <v>1603</v>
      </c>
      <c r="Q3432" t="str">
        <f>IFERROR(VLOOKUP($J$2:$J$12502,Pollutant_mapping!$A$2:$B$9,2, FALSE),"")</f>
        <v>NOx</v>
      </c>
    </row>
    <row r="3433" spans="1:17" hidden="1">
      <c r="A3433" t="s">
        <v>455</v>
      </c>
      <c r="B3433" t="s">
        <v>456</v>
      </c>
      <c r="C3433" t="s">
        <v>457</v>
      </c>
      <c r="D3433" t="s">
        <v>1706</v>
      </c>
      <c r="E3433" t="s">
        <v>120</v>
      </c>
      <c r="F3433" t="s">
        <v>1601</v>
      </c>
      <c r="G3433" t="s">
        <v>496</v>
      </c>
      <c r="I3433" t="s">
        <v>41</v>
      </c>
      <c r="J3433" t="s">
        <v>54</v>
      </c>
      <c r="K3433">
        <v>10.050000000000001</v>
      </c>
      <c r="L3433" t="s">
        <v>1602</v>
      </c>
      <c r="M3433" t="s">
        <v>1731</v>
      </c>
      <c r="N3433" t="s">
        <v>1732</v>
      </c>
      <c r="O3433" t="s">
        <v>1603</v>
      </c>
      <c r="Q3433" t="str">
        <f>IFERROR(VLOOKUP($J$2:$J$12502,Pollutant_mapping!$A$2:$B$9,2, FALSE),"")</f>
        <v>VOC</v>
      </c>
    </row>
    <row r="3434" spans="1:17">
      <c r="A3434" t="s">
        <v>491</v>
      </c>
      <c r="B3434" t="s">
        <v>492</v>
      </c>
      <c r="C3434" t="s">
        <v>493</v>
      </c>
      <c r="D3434" t="s">
        <v>1733</v>
      </c>
      <c r="E3434" t="s">
        <v>120</v>
      </c>
      <c r="F3434" t="s">
        <v>546</v>
      </c>
      <c r="G3434" t="s">
        <v>496</v>
      </c>
      <c r="I3434" t="s">
        <v>41</v>
      </c>
      <c r="J3434" t="s">
        <v>54</v>
      </c>
      <c r="K3434">
        <v>131.4</v>
      </c>
      <c r="L3434" t="s">
        <v>1602</v>
      </c>
      <c r="M3434">
        <v>30</v>
      </c>
      <c r="N3434" t="s">
        <v>1734</v>
      </c>
      <c r="O3434" t="s">
        <v>1603</v>
      </c>
      <c r="P3434" t="s">
        <v>1029</v>
      </c>
      <c r="Q3434" t="str">
        <f>IFERROR(VLOOKUP($J$2:$J$12502,Pollutant_mapping!$A$2:$B$9,2, FALSE),"")</f>
        <v>VOC</v>
      </c>
    </row>
    <row r="3435" spans="1:17" hidden="1">
      <c r="A3435" t="s">
        <v>483</v>
      </c>
      <c r="B3435" t="s">
        <v>1030</v>
      </c>
      <c r="C3435" t="s">
        <v>484</v>
      </c>
      <c r="D3435" t="s">
        <v>1669</v>
      </c>
      <c r="E3435" t="s">
        <v>120</v>
      </c>
      <c r="F3435" t="s">
        <v>649</v>
      </c>
      <c r="G3435" t="s">
        <v>475</v>
      </c>
      <c r="I3435" t="s">
        <v>41</v>
      </c>
      <c r="J3435" t="s">
        <v>179</v>
      </c>
      <c r="K3435">
        <v>33.369999999999997</v>
      </c>
      <c r="L3435" t="s">
        <v>1602</v>
      </c>
      <c r="M3435" t="s">
        <v>1735</v>
      </c>
      <c r="N3435" t="s">
        <v>1736</v>
      </c>
      <c r="O3435" t="s">
        <v>1603</v>
      </c>
      <c r="Q3435" t="str">
        <f>IFERROR(VLOOKUP($J$2:$J$12502,Pollutant_mapping!$A$2:$B$9,2, FALSE),"")</f>
        <v>NOx</v>
      </c>
    </row>
    <row r="3436" spans="1:17" hidden="1">
      <c r="A3436" t="s">
        <v>455</v>
      </c>
      <c r="B3436" t="s">
        <v>456</v>
      </c>
      <c r="C3436" t="s">
        <v>457</v>
      </c>
      <c r="D3436" t="s">
        <v>1737</v>
      </c>
      <c r="E3436" t="s">
        <v>120</v>
      </c>
      <c r="F3436" t="s">
        <v>1601</v>
      </c>
      <c r="G3436" t="s">
        <v>475</v>
      </c>
      <c r="I3436" t="s">
        <v>41</v>
      </c>
      <c r="J3436" t="s">
        <v>199</v>
      </c>
      <c r="K3436" s="13">
        <v>2.1399999999999998E-5</v>
      </c>
      <c r="L3436" t="s">
        <v>1602</v>
      </c>
      <c r="M3436" t="s">
        <v>1738</v>
      </c>
      <c r="N3436" t="s">
        <v>1739</v>
      </c>
      <c r="O3436" t="s">
        <v>1603</v>
      </c>
      <c r="Q3436" t="str">
        <f>IFERROR(VLOOKUP($J$2:$J$12502,Pollutant_mapping!$A$2:$B$9,2, FALSE),"")</f>
        <v/>
      </c>
    </row>
    <row r="3437" spans="1:17" hidden="1">
      <c r="A3437" t="s">
        <v>455</v>
      </c>
      <c r="B3437" t="s">
        <v>456</v>
      </c>
      <c r="C3437" t="s">
        <v>457</v>
      </c>
      <c r="D3437" t="s">
        <v>1675</v>
      </c>
      <c r="E3437" t="s">
        <v>120</v>
      </c>
      <c r="F3437" t="s">
        <v>1601</v>
      </c>
      <c r="G3437" t="s">
        <v>475</v>
      </c>
      <c r="I3437" t="s">
        <v>41</v>
      </c>
      <c r="J3437" t="s">
        <v>192</v>
      </c>
      <c r="K3437" s="13">
        <v>1.1800000000000001E-5</v>
      </c>
      <c r="L3437" t="s">
        <v>1602</v>
      </c>
      <c r="M3437" t="s">
        <v>1740</v>
      </c>
      <c r="N3437" t="s">
        <v>1741</v>
      </c>
      <c r="O3437" t="s">
        <v>1603</v>
      </c>
      <c r="Q3437" t="str">
        <f>IFERROR(VLOOKUP($J$2:$J$12502,Pollutant_mapping!$A$2:$B$9,2, FALSE),"")</f>
        <v/>
      </c>
    </row>
    <row r="3438" spans="1:17" hidden="1">
      <c r="A3438" t="s">
        <v>455</v>
      </c>
      <c r="B3438" t="s">
        <v>456</v>
      </c>
      <c r="C3438" t="s">
        <v>457</v>
      </c>
      <c r="D3438" t="s">
        <v>1742</v>
      </c>
      <c r="E3438" t="s">
        <v>120</v>
      </c>
      <c r="F3438" t="s">
        <v>1601</v>
      </c>
      <c r="G3438" t="s">
        <v>496</v>
      </c>
      <c r="I3438" t="s">
        <v>41</v>
      </c>
      <c r="J3438" t="s">
        <v>202</v>
      </c>
      <c r="K3438" s="13">
        <v>7.9000000000000006E-6</v>
      </c>
      <c r="L3438" t="s">
        <v>1602</v>
      </c>
      <c r="M3438" t="s">
        <v>1743</v>
      </c>
      <c r="N3438" t="s">
        <v>1744</v>
      </c>
      <c r="O3438" t="s">
        <v>1603</v>
      </c>
      <c r="Q3438" t="str">
        <f>IFERROR(VLOOKUP($J$2:$J$12502,Pollutant_mapping!$A$2:$B$9,2, FALSE),"")</f>
        <v/>
      </c>
    </row>
    <row r="3439" spans="1:17" hidden="1">
      <c r="A3439" t="s">
        <v>483</v>
      </c>
      <c r="C3439" t="s">
        <v>484</v>
      </c>
      <c r="D3439" t="s">
        <v>1695</v>
      </c>
      <c r="E3439" t="s">
        <v>120</v>
      </c>
      <c r="F3439" t="s">
        <v>649</v>
      </c>
      <c r="G3439" t="s">
        <v>475</v>
      </c>
      <c r="I3439" t="s">
        <v>41</v>
      </c>
      <c r="J3439" t="s">
        <v>199</v>
      </c>
      <c r="K3439" s="13">
        <v>5.1000000000000003E-6</v>
      </c>
      <c r="L3439" t="s">
        <v>1602</v>
      </c>
      <c r="M3439" t="s">
        <v>1745</v>
      </c>
      <c r="N3439" t="s">
        <v>1746</v>
      </c>
      <c r="O3439" t="s">
        <v>1603</v>
      </c>
      <c r="Q3439" t="str">
        <f>IFERROR(VLOOKUP($J$2:$J$12502,Pollutant_mapping!$A$2:$B$9,2, FALSE),"")</f>
        <v/>
      </c>
    </row>
    <row r="3440" spans="1:17" hidden="1">
      <c r="A3440" t="s">
        <v>471</v>
      </c>
      <c r="C3440" t="s">
        <v>472</v>
      </c>
      <c r="D3440" t="s">
        <v>1718</v>
      </c>
      <c r="E3440" t="s">
        <v>120</v>
      </c>
      <c r="F3440" t="s">
        <v>474</v>
      </c>
      <c r="G3440" t="s">
        <v>496</v>
      </c>
      <c r="I3440" t="s">
        <v>41</v>
      </c>
      <c r="J3440" t="s">
        <v>199</v>
      </c>
      <c r="K3440" s="13">
        <v>4.1999999999999996E-6</v>
      </c>
      <c r="L3440" t="s">
        <v>1602</v>
      </c>
      <c r="M3440" t="s">
        <v>1747</v>
      </c>
      <c r="N3440" t="s">
        <v>1748</v>
      </c>
      <c r="O3440" t="s">
        <v>1603</v>
      </c>
      <c r="Q3440" t="str">
        <f>IFERROR(VLOOKUP($J$2:$J$12502,Pollutant_mapping!$A$2:$B$9,2, FALSE),"")</f>
        <v/>
      </c>
    </row>
    <row r="3441" spans="1:17" hidden="1">
      <c r="A3441" t="s">
        <v>455</v>
      </c>
      <c r="B3441" t="s">
        <v>456</v>
      </c>
      <c r="C3441" t="s">
        <v>457</v>
      </c>
      <c r="D3441" t="s">
        <v>1728</v>
      </c>
      <c r="E3441" t="s">
        <v>120</v>
      </c>
      <c r="F3441" t="s">
        <v>1601</v>
      </c>
      <c r="G3441" t="s">
        <v>496</v>
      </c>
      <c r="I3441" t="s">
        <v>41</v>
      </c>
      <c r="J3441" t="s">
        <v>198</v>
      </c>
      <c r="K3441" s="13">
        <v>8.8999999999999995E-6</v>
      </c>
      <c r="L3441" t="s">
        <v>1602</v>
      </c>
      <c r="M3441" t="s">
        <v>1749</v>
      </c>
      <c r="N3441" t="s">
        <v>1750</v>
      </c>
      <c r="O3441" t="s">
        <v>1603</v>
      </c>
      <c r="Q3441" t="str">
        <f>IFERROR(VLOOKUP($J$2:$J$12502,Pollutant_mapping!$A$2:$B$9,2, FALSE),"")</f>
        <v/>
      </c>
    </row>
    <row r="3442" spans="1:17" hidden="1">
      <c r="A3442" t="s">
        <v>455</v>
      </c>
      <c r="B3442" t="s">
        <v>456</v>
      </c>
      <c r="C3442" t="s">
        <v>457</v>
      </c>
      <c r="D3442" t="s">
        <v>1742</v>
      </c>
      <c r="E3442" t="s">
        <v>120</v>
      </c>
      <c r="F3442" t="s">
        <v>1601</v>
      </c>
      <c r="G3442" t="s">
        <v>496</v>
      </c>
      <c r="I3442" t="s">
        <v>41</v>
      </c>
      <c r="J3442" t="s">
        <v>199</v>
      </c>
      <c r="K3442" s="13">
        <v>5.4999999999999999E-6</v>
      </c>
      <c r="L3442" t="s">
        <v>1602</v>
      </c>
      <c r="M3442" t="s">
        <v>1746</v>
      </c>
      <c r="N3442" t="s">
        <v>1751</v>
      </c>
      <c r="O3442" t="s">
        <v>1603</v>
      </c>
      <c r="Q3442" t="str">
        <f>IFERROR(VLOOKUP($J$2:$J$12502,Pollutant_mapping!$A$2:$B$9,2, FALSE),"")</f>
        <v/>
      </c>
    </row>
    <row r="3443" spans="1:17">
      <c r="A3443" t="s">
        <v>491</v>
      </c>
      <c r="B3443" t="s">
        <v>492</v>
      </c>
      <c r="C3443" t="s">
        <v>493</v>
      </c>
      <c r="D3443" t="s">
        <v>1733</v>
      </c>
      <c r="E3443" t="s">
        <v>120</v>
      </c>
      <c r="F3443" t="s">
        <v>546</v>
      </c>
      <c r="G3443" t="s">
        <v>496</v>
      </c>
      <c r="I3443" t="s">
        <v>41</v>
      </c>
      <c r="J3443" t="s">
        <v>298</v>
      </c>
      <c r="K3443">
        <v>497.7</v>
      </c>
      <c r="L3443" t="s">
        <v>1602</v>
      </c>
      <c r="M3443" t="s">
        <v>1752</v>
      </c>
      <c r="N3443" t="s">
        <v>1753</v>
      </c>
      <c r="O3443" t="s">
        <v>1603</v>
      </c>
      <c r="P3443" t="s">
        <v>1029</v>
      </c>
      <c r="Q3443" t="str">
        <f>IFERROR(VLOOKUP($J$2:$J$12502,Pollutant_mapping!$A$2:$B$9,2, FALSE),"")</f>
        <v>CO</v>
      </c>
    </row>
    <row r="3444" spans="1:17" hidden="1">
      <c r="A3444" t="s">
        <v>483</v>
      </c>
      <c r="C3444" t="s">
        <v>484</v>
      </c>
      <c r="D3444" t="s">
        <v>1721</v>
      </c>
      <c r="E3444" t="s">
        <v>120</v>
      </c>
      <c r="F3444" t="s">
        <v>649</v>
      </c>
      <c r="G3444" t="s">
        <v>475</v>
      </c>
      <c r="I3444" t="s">
        <v>41</v>
      </c>
      <c r="J3444" t="s">
        <v>198</v>
      </c>
      <c r="K3444" s="13">
        <v>7.9000000000000006E-6</v>
      </c>
      <c r="L3444" t="s">
        <v>1602</v>
      </c>
      <c r="M3444" t="s">
        <v>1754</v>
      </c>
      <c r="N3444" t="s">
        <v>1755</v>
      </c>
      <c r="O3444" t="s">
        <v>1603</v>
      </c>
      <c r="Q3444" t="str">
        <f>IFERROR(VLOOKUP($J$2:$J$12502,Pollutant_mapping!$A$2:$B$9,2, FALSE),"")</f>
        <v/>
      </c>
    </row>
    <row r="3445" spans="1:17" hidden="1">
      <c r="A3445" t="s">
        <v>471</v>
      </c>
      <c r="C3445" t="s">
        <v>472</v>
      </c>
      <c r="D3445" t="s">
        <v>1710</v>
      </c>
      <c r="E3445" t="s">
        <v>120</v>
      </c>
      <c r="F3445" t="s">
        <v>474</v>
      </c>
      <c r="G3445" t="s">
        <v>475</v>
      </c>
      <c r="I3445" t="s">
        <v>41</v>
      </c>
      <c r="J3445" t="s">
        <v>202</v>
      </c>
      <c r="K3445" s="13">
        <v>1.66E-5</v>
      </c>
      <c r="L3445" t="s">
        <v>1602</v>
      </c>
      <c r="M3445" t="s">
        <v>1756</v>
      </c>
      <c r="N3445" t="s">
        <v>1757</v>
      </c>
      <c r="O3445" t="s">
        <v>1603</v>
      </c>
      <c r="Q3445" t="str">
        <f>IFERROR(VLOOKUP($J$2:$J$12502,Pollutant_mapping!$A$2:$B$9,2, FALSE),"")</f>
        <v/>
      </c>
    </row>
    <row r="3446" spans="1:17" hidden="1">
      <c r="A3446" t="s">
        <v>455</v>
      </c>
      <c r="B3446" t="s">
        <v>456</v>
      </c>
      <c r="C3446" t="s">
        <v>457</v>
      </c>
      <c r="D3446" t="s">
        <v>1678</v>
      </c>
      <c r="E3446" t="s">
        <v>120</v>
      </c>
      <c r="F3446" t="s">
        <v>1601</v>
      </c>
      <c r="G3446" t="s">
        <v>475</v>
      </c>
      <c r="I3446" t="s">
        <v>41</v>
      </c>
      <c r="J3446" t="s">
        <v>298</v>
      </c>
      <c r="K3446">
        <v>3.33</v>
      </c>
      <c r="L3446" t="s">
        <v>1602</v>
      </c>
      <c r="M3446" t="s">
        <v>1758</v>
      </c>
      <c r="N3446" t="s">
        <v>1759</v>
      </c>
      <c r="O3446" t="s">
        <v>1603</v>
      </c>
      <c r="Q3446" t="str">
        <f>IFERROR(VLOOKUP($J$2:$J$12502,Pollutant_mapping!$A$2:$B$9,2, FALSE),"")</f>
        <v>CO</v>
      </c>
    </row>
    <row r="3447" spans="1:17" hidden="1">
      <c r="A3447" t="s">
        <v>491</v>
      </c>
      <c r="B3447" t="s">
        <v>492</v>
      </c>
      <c r="C3447" t="s">
        <v>493</v>
      </c>
      <c r="D3447" t="s">
        <v>1760</v>
      </c>
      <c r="E3447" t="s">
        <v>120</v>
      </c>
      <c r="F3447" t="s">
        <v>546</v>
      </c>
      <c r="G3447" t="s">
        <v>496</v>
      </c>
      <c r="I3447" t="s">
        <v>41</v>
      </c>
      <c r="J3447" t="s">
        <v>199</v>
      </c>
      <c r="K3447" s="13">
        <v>8.3999999999999992E-6</v>
      </c>
      <c r="L3447" t="s">
        <v>1602</v>
      </c>
      <c r="M3447" t="s">
        <v>1761</v>
      </c>
      <c r="N3447" t="s">
        <v>1754</v>
      </c>
      <c r="O3447" t="s">
        <v>1603</v>
      </c>
      <c r="Q3447" t="str">
        <f>IFERROR(VLOOKUP($J$2:$J$12502,Pollutant_mapping!$A$2:$B$9,2, FALSE),"")</f>
        <v/>
      </c>
    </row>
    <row r="3448" spans="1:17" hidden="1">
      <c r="A3448" t="s">
        <v>471</v>
      </c>
      <c r="C3448" t="s">
        <v>472</v>
      </c>
      <c r="D3448" t="s">
        <v>1713</v>
      </c>
      <c r="E3448" t="s">
        <v>120</v>
      </c>
      <c r="F3448" t="s">
        <v>474</v>
      </c>
      <c r="G3448" t="s">
        <v>475</v>
      </c>
      <c r="I3448" t="s">
        <v>41</v>
      </c>
      <c r="J3448" t="s">
        <v>198</v>
      </c>
      <c r="K3448" s="13">
        <v>1.5800000000000001E-5</v>
      </c>
      <c r="L3448" t="s">
        <v>1602</v>
      </c>
      <c r="M3448" t="s">
        <v>1697</v>
      </c>
      <c r="N3448" t="s">
        <v>1714</v>
      </c>
      <c r="O3448" t="s">
        <v>1603</v>
      </c>
      <c r="Q3448" t="str">
        <f>IFERROR(VLOOKUP($J$2:$J$12502,Pollutant_mapping!$A$2:$B$9,2, FALSE),"")</f>
        <v/>
      </c>
    </row>
    <row r="3449" spans="1:17" hidden="1">
      <c r="A3449" t="s">
        <v>491</v>
      </c>
      <c r="B3449" t="s">
        <v>492</v>
      </c>
      <c r="C3449" t="s">
        <v>493</v>
      </c>
      <c r="D3449" t="s">
        <v>1760</v>
      </c>
      <c r="E3449" t="s">
        <v>120</v>
      </c>
      <c r="F3449" t="s">
        <v>546</v>
      </c>
      <c r="G3449" t="s">
        <v>496</v>
      </c>
      <c r="I3449" t="s">
        <v>41</v>
      </c>
      <c r="J3449" t="s">
        <v>202</v>
      </c>
      <c r="K3449" s="13">
        <v>9.3999999999999998E-6</v>
      </c>
      <c r="L3449" t="s">
        <v>1602</v>
      </c>
      <c r="M3449" t="s">
        <v>1762</v>
      </c>
      <c r="N3449" t="s">
        <v>1763</v>
      </c>
      <c r="O3449" t="s">
        <v>1603</v>
      </c>
      <c r="Q3449" t="str">
        <f>IFERROR(VLOOKUP($J$2:$J$12502,Pollutant_mapping!$A$2:$B$9,2, FALSE),"")</f>
        <v/>
      </c>
    </row>
    <row r="3450" spans="1:17" hidden="1">
      <c r="A3450" t="s">
        <v>455</v>
      </c>
      <c r="B3450" t="s">
        <v>456</v>
      </c>
      <c r="C3450" t="s">
        <v>457</v>
      </c>
      <c r="D3450" t="s">
        <v>1737</v>
      </c>
      <c r="E3450" t="s">
        <v>120</v>
      </c>
      <c r="F3450" t="s">
        <v>1601</v>
      </c>
      <c r="G3450" t="s">
        <v>475</v>
      </c>
      <c r="I3450" t="s">
        <v>41</v>
      </c>
      <c r="J3450" t="s">
        <v>202</v>
      </c>
      <c r="K3450" s="13">
        <v>2.2399999999999999E-5</v>
      </c>
      <c r="L3450" t="s">
        <v>1602</v>
      </c>
      <c r="M3450" t="s">
        <v>1764</v>
      </c>
      <c r="N3450" t="s">
        <v>1762</v>
      </c>
      <c r="O3450" t="s">
        <v>1603</v>
      </c>
      <c r="Q3450" t="str">
        <f>IFERROR(VLOOKUP($J$2:$J$12502,Pollutant_mapping!$A$2:$B$9,2, FALSE),"")</f>
        <v/>
      </c>
    </row>
    <row r="3451" spans="1:17" hidden="1">
      <c r="A3451" t="s">
        <v>1765</v>
      </c>
      <c r="C3451" t="s">
        <v>1766</v>
      </c>
      <c r="D3451" t="s">
        <v>114</v>
      </c>
      <c r="E3451" t="s">
        <v>39</v>
      </c>
      <c r="F3451" t="s">
        <v>1767</v>
      </c>
      <c r="G3451" t="s">
        <v>41</v>
      </c>
      <c r="I3451" t="s">
        <v>41</v>
      </c>
      <c r="J3451" t="s">
        <v>217</v>
      </c>
      <c r="K3451">
        <v>8.9999999999999998E-4</v>
      </c>
      <c r="L3451" t="s">
        <v>1768</v>
      </c>
      <c r="M3451" t="s">
        <v>315</v>
      </c>
      <c r="N3451" t="s">
        <v>330</v>
      </c>
      <c r="O3451" t="s">
        <v>1769</v>
      </c>
      <c r="Q3451" t="str">
        <f>IFERROR(VLOOKUP($J$2:$J$12502,Pollutant_mapping!$A$2:$B$9,2, FALSE),"")</f>
        <v/>
      </c>
    </row>
    <row r="3452" spans="1:17" hidden="1">
      <c r="A3452" t="s">
        <v>1765</v>
      </c>
      <c r="C3452" t="s">
        <v>1766</v>
      </c>
      <c r="D3452" t="s">
        <v>136</v>
      </c>
      <c r="E3452" t="s">
        <v>39</v>
      </c>
      <c r="F3452" t="s">
        <v>1770</v>
      </c>
      <c r="G3452" t="s">
        <v>41</v>
      </c>
      <c r="I3452" t="s">
        <v>41</v>
      </c>
      <c r="J3452" t="s">
        <v>217</v>
      </c>
      <c r="K3452">
        <v>1.1999999999999999E-3</v>
      </c>
      <c r="L3452" t="s">
        <v>1768</v>
      </c>
      <c r="M3452" t="s">
        <v>1771</v>
      </c>
      <c r="N3452" t="s">
        <v>340</v>
      </c>
      <c r="O3452" t="s">
        <v>1769</v>
      </c>
      <c r="Q3452" t="str">
        <f>IFERROR(VLOOKUP($J$2:$J$12502,Pollutant_mapping!$A$2:$B$9,2, FALSE),"")</f>
        <v/>
      </c>
    </row>
    <row r="3453" spans="1:17" hidden="1">
      <c r="A3453" t="s">
        <v>1765</v>
      </c>
      <c r="C3453" t="s">
        <v>1766</v>
      </c>
      <c r="D3453" t="s">
        <v>38</v>
      </c>
      <c r="E3453" t="s">
        <v>39</v>
      </c>
      <c r="F3453" t="s">
        <v>1767</v>
      </c>
      <c r="G3453" t="s">
        <v>41</v>
      </c>
      <c r="I3453" t="s">
        <v>41</v>
      </c>
      <c r="J3453" t="s">
        <v>217</v>
      </c>
      <c r="K3453">
        <v>1.1599999999999999E-2</v>
      </c>
      <c r="L3453" t="s">
        <v>1768</v>
      </c>
      <c r="M3453" t="s">
        <v>1772</v>
      </c>
      <c r="N3453" t="s">
        <v>1773</v>
      </c>
      <c r="O3453" t="s">
        <v>1769</v>
      </c>
      <c r="Q3453" t="str">
        <f>IFERROR(VLOOKUP($J$2:$J$12502,Pollutant_mapping!$A$2:$B$9,2, FALSE),"")</f>
        <v/>
      </c>
    </row>
    <row r="3454" spans="1:17" hidden="1">
      <c r="A3454" t="s">
        <v>1765</v>
      </c>
      <c r="C3454" t="s">
        <v>1766</v>
      </c>
      <c r="D3454" t="s">
        <v>129</v>
      </c>
      <c r="E3454" t="s">
        <v>39</v>
      </c>
      <c r="F3454" t="s">
        <v>1770</v>
      </c>
      <c r="G3454" t="s">
        <v>41</v>
      </c>
      <c r="I3454" t="s">
        <v>41</v>
      </c>
      <c r="J3454" t="s">
        <v>217</v>
      </c>
      <c r="K3454">
        <v>1.4999999999999999E-2</v>
      </c>
      <c r="L3454" t="s">
        <v>1768</v>
      </c>
      <c r="M3454" t="s">
        <v>1774</v>
      </c>
      <c r="N3454" t="s">
        <v>1775</v>
      </c>
      <c r="O3454" t="s">
        <v>1769</v>
      </c>
      <c r="Q3454" t="str">
        <f>IFERROR(VLOOKUP($J$2:$J$12502,Pollutant_mapping!$A$2:$B$9,2, FALSE),"")</f>
        <v/>
      </c>
    </row>
    <row r="3455" spans="1:17" hidden="1">
      <c r="A3455" t="s">
        <v>1765</v>
      </c>
      <c r="C3455" t="s">
        <v>1766</v>
      </c>
      <c r="D3455" t="s">
        <v>183</v>
      </c>
      <c r="E3455" t="s">
        <v>39</v>
      </c>
      <c r="F3455" t="s">
        <v>1776</v>
      </c>
      <c r="G3455" t="s">
        <v>41</v>
      </c>
      <c r="J3455" t="s">
        <v>217</v>
      </c>
      <c r="K3455">
        <v>2.6599999999999999E-2</v>
      </c>
      <c r="L3455" t="s">
        <v>1768</v>
      </c>
      <c r="M3455" t="s">
        <v>1777</v>
      </c>
      <c r="N3455" t="s">
        <v>1778</v>
      </c>
      <c r="O3455" t="s">
        <v>1769</v>
      </c>
      <c r="Q3455" t="str">
        <f>IFERROR(VLOOKUP($J$2:$J$12502,Pollutant_mapping!$A$2:$B$9,2, FALSE),"")</f>
        <v/>
      </c>
    </row>
    <row r="3456" spans="1:17" hidden="1">
      <c r="A3456" t="s">
        <v>1765</v>
      </c>
      <c r="C3456" t="s">
        <v>1766</v>
      </c>
      <c r="D3456" t="s">
        <v>108</v>
      </c>
      <c r="E3456" t="s">
        <v>39</v>
      </c>
      <c r="F3456" t="s">
        <v>1779</v>
      </c>
      <c r="G3456" t="s">
        <v>41</v>
      </c>
      <c r="I3456" t="s">
        <v>41</v>
      </c>
      <c r="J3456" t="s">
        <v>217</v>
      </c>
      <c r="K3456">
        <v>2.86E-2</v>
      </c>
      <c r="L3456" t="s">
        <v>1768</v>
      </c>
      <c r="M3456" t="s">
        <v>1780</v>
      </c>
      <c r="N3456" t="s">
        <v>1781</v>
      </c>
      <c r="O3456" t="s">
        <v>1769</v>
      </c>
      <c r="Q3456" t="str">
        <f>IFERROR(VLOOKUP($J$2:$J$12502,Pollutant_mapping!$A$2:$B$9,2, FALSE),"")</f>
        <v/>
      </c>
    </row>
    <row r="3457" spans="1:17" hidden="1">
      <c r="A3457" t="s">
        <v>455</v>
      </c>
      <c r="B3457" t="s">
        <v>456</v>
      </c>
      <c r="C3457" t="s">
        <v>457</v>
      </c>
      <c r="D3457" t="s">
        <v>1782</v>
      </c>
      <c r="E3457" t="s">
        <v>1611</v>
      </c>
      <c r="F3457" t="s">
        <v>1073</v>
      </c>
      <c r="G3457" t="s">
        <v>487</v>
      </c>
      <c r="I3457" t="s">
        <v>41</v>
      </c>
      <c r="J3457" t="s">
        <v>1037</v>
      </c>
      <c r="K3457">
        <v>34.200000000000003</v>
      </c>
      <c r="L3457" t="s">
        <v>461</v>
      </c>
      <c r="M3457">
        <v>0</v>
      </c>
      <c r="N3457">
        <v>0</v>
      </c>
      <c r="O3457" t="s">
        <v>1783</v>
      </c>
      <c r="Q3457" t="str">
        <f>IFERROR(VLOOKUP($J$2:$J$12502,Pollutant_mapping!$A$2:$B$9,2, FALSE),"")</f>
        <v/>
      </c>
    </row>
    <row r="3458" spans="1:17" hidden="1">
      <c r="A3458" t="s">
        <v>491</v>
      </c>
      <c r="B3458" t="s">
        <v>492</v>
      </c>
      <c r="C3458" t="s">
        <v>493</v>
      </c>
      <c r="D3458" t="s">
        <v>1651</v>
      </c>
      <c r="E3458" t="s">
        <v>120</v>
      </c>
      <c r="F3458" t="s">
        <v>546</v>
      </c>
      <c r="G3458" t="s">
        <v>496</v>
      </c>
      <c r="I3458" t="s">
        <v>41</v>
      </c>
      <c r="J3458" t="s">
        <v>217</v>
      </c>
      <c r="K3458">
        <v>5.8999999999999997E-2</v>
      </c>
      <c r="L3458" t="s">
        <v>1602</v>
      </c>
      <c r="M3458" t="s">
        <v>1652</v>
      </c>
      <c r="N3458" t="s">
        <v>1653</v>
      </c>
      <c r="O3458" t="s">
        <v>1783</v>
      </c>
      <c r="Q3458" t="str">
        <f>IFERROR(VLOOKUP($J$2:$J$12502,Pollutant_mapping!$A$2:$B$9,2, FALSE),"")</f>
        <v/>
      </c>
    </row>
    <row r="3459" spans="1:17" hidden="1">
      <c r="A3459" t="s">
        <v>483</v>
      </c>
      <c r="C3459" t="s">
        <v>484</v>
      </c>
      <c r="D3459" t="s">
        <v>1621</v>
      </c>
      <c r="E3459" t="s">
        <v>120</v>
      </c>
      <c r="F3459" t="s">
        <v>649</v>
      </c>
      <c r="G3459" t="s">
        <v>1606</v>
      </c>
      <c r="I3459" t="s">
        <v>41</v>
      </c>
      <c r="J3459" t="s">
        <v>477</v>
      </c>
      <c r="K3459">
        <v>0.24</v>
      </c>
      <c r="L3459" t="s">
        <v>1602</v>
      </c>
      <c r="M3459" t="s">
        <v>1522</v>
      </c>
      <c r="N3459" t="s">
        <v>138</v>
      </c>
      <c r="O3459" t="s">
        <v>1783</v>
      </c>
      <c r="Q3459" t="str">
        <f>IFERROR(VLOOKUP($J$2:$J$12502,Pollutant_mapping!$A$2:$B$9,2, FALSE),"")</f>
        <v/>
      </c>
    </row>
    <row r="3460" spans="1:17" hidden="1">
      <c r="A3460" t="s">
        <v>483</v>
      </c>
      <c r="C3460" t="s">
        <v>484</v>
      </c>
      <c r="D3460" t="s">
        <v>1784</v>
      </c>
      <c r="E3460" t="s">
        <v>39</v>
      </c>
      <c r="F3460" t="s">
        <v>486</v>
      </c>
      <c r="G3460" t="s">
        <v>1785</v>
      </c>
      <c r="H3460" t="s">
        <v>1786</v>
      </c>
      <c r="I3460" t="s">
        <v>41</v>
      </c>
      <c r="J3460" t="s">
        <v>131</v>
      </c>
      <c r="K3460" s="13">
        <v>1.5400000000000002E-5</v>
      </c>
      <c r="L3460" t="s">
        <v>461</v>
      </c>
      <c r="O3460" t="s">
        <v>1783</v>
      </c>
      <c r="Q3460" t="str">
        <f>IFERROR(VLOOKUP($J$2:$J$12502,Pollutant_mapping!$A$2:$B$9,2, FALSE),"")</f>
        <v/>
      </c>
    </row>
    <row r="3461" spans="1:17" hidden="1">
      <c r="A3461" t="s">
        <v>483</v>
      </c>
      <c r="C3461" t="s">
        <v>484</v>
      </c>
      <c r="D3461" t="s">
        <v>1784</v>
      </c>
      <c r="E3461" t="s">
        <v>39</v>
      </c>
      <c r="F3461" t="s">
        <v>486</v>
      </c>
      <c r="G3461" t="s">
        <v>1785</v>
      </c>
      <c r="H3461" t="s">
        <v>1787</v>
      </c>
      <c r="I3461" t="s">
        <v>41</v>
      </c>
      <c r="J3461" t="s">
        <v>131</v>
      </c>
      <c r="K3461" s="13">
        <v>1.5400000000000002E-5</v>
      </c>
      <c r="L3461" t="s">
        <v>461</v>
      </c>
      <c r="O3461" t="s">
        <v>1783</v>
      </c>
      <c r="Q3461" t="str">
        <f>IFERROR(VLOOKUP($J$2:$J$12502,Pollutant_mapping!$A$2:$B$9,2, FALSE),"")</f>
        <v/>
      </c>
    </row>
    <row r="3462" spans="1:17" hidden="1">
      <c r="A3462" t="s">
        <v>483</v>
      </c>
      <c r="C3462" t="s">
        <v>484</v>
      </c>
      <c r="D3462" t="s">
        <v>1784</v>
      </c>
      <c r="E3462" t="s">
        <v>39</v>
      </c>
      <c r="F3462" t="s">
        <v>486</v>
      </c>
      <c r="G3462" t="s">
        <v>1785</v>
      </c>
      <c r="H3462" t="s">
        <v>1786</v>
      </c>
      <c r="I3462" t="s">
        <v>41</v>
      </c>
      <c r="J3462" t="s">
        <v>217</v>
      </c>
      <c r="K3462">
        <v>8.9999999999999993E-3</v>
      </c>
      <c r="L3462" t="s">
        <v>461</v>
      </c>
      <c r="O3462" t="s">
        <v>1783</v>
      </c>
      <c r="Q3462" t="str">
        <f>IFERROR(VLOOKUP($J$2:$J$12502,Pollutant_mapping!$A$2:$B$9,2, FALSE),"")</f>
        <v/>
      </c>
    </row>
    <row r="3463" spans="1:17" hidden="1">
      <c r="A3463" t="s">
        <v>483</v>
      </c>
      <c r="C3463" t="s">
        <v>484</v>
      </c>
      <c r="D3463" t="s">
        <v>1784</v>
      </c>
      <c r="E3463" t="s">
        <v>39</v>
      </c>
      <c r="F3463" t="s">
        <v>486</v>
      </c>
      <c r="G3463" t="s">
        <v>1785</v>
      </c>
      <c r="H3463" t="s">
        <v>1787</v>
      </c>
      <c r="I3463" t="s">
        <v>41</v>
      </c>
      <c r="J3463" t="s">
        <v>217</v>
      </c>
      <c r="K3463">
        <v>8.9999999999999993E-3</v>
      </c>
      <c r="L3463" t="s">
        <v>461</v>
      </c>
      <c r="O3463" t="s">
        <v>1783</v>
      </c>
      <c r="Q3463" t="str">
        <f>IFERROR(VLOOKUP($J$2:$J$12502,Pollutant_mapping!$A$2:$B$9,2, FALSE),"")</f>
        <v/>
      </c>
    </row>
    <row r="3464" spans="1:17" hidden="1">
      <c r="A3464" t="s">
        <v>483</v>
      </c>
      <c r="C3464" t="s">
        <v>484</v>
      </c>
      <c r="D3464" t="s">
        <v>1784</v>
      </c>
      <c r="E3464" t="s">
        <v>39</v>
      </c>
      <c r="F3464" t="s">
        <v>486</v>
      </c>
      <c r="G3464" t="s">
        <v>1785</v>
      </c>
      <c r="H3464" t="s">
        <v>1786</v>
      </c>
      <c r="I3464" t="s">
        <v>41</v>
      </c>
      <c r="J3464" t="s">
        <v>477</v>
      </c>
      <c r="K3464">
        <v>0.04</v>
      </c>
      <c r="L3464" t="s">
        <v>461</v>
      </c>
      <c r="O3464" t="s">
        <v>1783</v>
      </c>
      <c r="Q3464" t="str">
        <f>IFERROR(VLOOKUP($J$2:$J$12502,Pollutant_mapping!$A$2:$B$9,2, FALSE),"")</f>
        <v/>
      </c>
    </row>
    <row r="3465" spans="1:17" hidden="1">
      <c r="A3465" t="s">
        <v>483</v>
      </c>
      <c r="C3465" t="s">
        <v>484</v>
      </c>
      <c r="D3465" t="s">
        <v>1784</v>
      </c>
      <c r="E3465" t="s">
        <v>39</v>
      </c>
      <c r="F3465" t="s">
        <v>486</v>
      </c>
      <c r="G3465" t="s">
        <v>1785</v>
      </c>
      <c r="H3465" t="s">
        <v>1787</v>
      </c>
      <c r="I3465" t="s">
        <v>41</v>
      </c>
      <c r="J3465" t="s">
        <v>477</v>
      </c>
      <c r="K3465">
        <v>0.04</v>
      </c>
      <c r="L3465" t="s">
        <v>461</v>
      </c>
      <c r="O3465" t="s">
        <v>1783</v>
      </c>
      <c r="Q3465" t="str">
        <f>IFERROR(VLOOKUP($J$2:$J$12502,Pollutant_mapping!$A$2:$B$9,2, FALSE),"")</f>
        <v/>
      </c>
    </row>
    <row r="3466" spans="1:17" hidden="1">
      <c r="A3466" t="s">
        <v>483</v>
      </c>
      <c r="B3466" t="s">
        <v>1030</v>
      </c>
      <c r="C3466" t="s">
        <v>484</v>
      </c>
      <c r="D3466" t="s">
        <v>1784</v>
      </c>
      <c r="E3466" t="s">
        <v>39</v>
      </c>
      <c r="F3466" t="s">
        <v>486</v>
      </c>
      <c r="G3466" t="s">
        <v>1785</v>
      </c>
      <c r="H3466" t="s">
        <v>1786</v>
      </c>
      <c r="I3466" t="s">
        <v>41</v>
      </c>
      <c r="J3466" t="s">
        <v>298</v>
      </c>
      <c r="K3466">
        <v>0.2</v>
      </c>
      <c r="L3466" t="s">
        <v>461</v>
      </c>
      <c r="O3466" t="s">
        <v>1783</v>
      </c>
      <c r="Q3466" t="str">
        <f>IFERROR(VLOOKUP($J$2:$J$12502,Pollutant_mapping!$A$2:$B$9,2, FALSE),"")</f>
        <v>CO</v>
      </c>
    </row>
    <row r="3467" spans="1:17" hidden="1">
      <c r="A3467" t="s">
        <v>483</v>
      </c>
      <c r="B3467" t="s">
        <v>1030</v>
      </c>
      <c r="C3467" t="s">
        <v>484</v>
      </c>
      <c r="D3467" t="s">
        <v>1784</v>
      </c>
      <c r="E3467" t="s">
        <v>39</v>
      </c>
      <c r="F3467" t="s">
        <v>486</v>
      </c>
      <c r="G3467" t="s">
        <v>1785</v>
      </c>
      <c r="H3467" t="s">
        <v>1787</v>
      </c>
      <c r="I3467" t="s">
        <v>41</v>
      </c>
      <c r="J3467" t="s">
        <v>298</v>
      </c>
      <c r="K3467">
        <v>0.2</v>
      </c>
      <c r="L3467" t="s">
        <v>461</v>
      </c>
      <c r="O3467" t="s">
        <v>1783</v>
      </c>
      <c r="Q3467" t="str">
        <f>IFERROR(VLOOKUP($J$2:$J$12502,Pollutant_mapping!$A$2:$B$9,2, FALSE),"")</f>
        <v>CO</v>
      </c>
    </row>
    <row r="3468" spans="1:17" hidden="1">
      <c r="A3468" t="s">
        <v>483</v>
      </c>
      <c r="B3468" t="s">
        <v>1030</v>
      </c>
      <c r="C3468" t="s">
        <v>484</v>
      </c>
      <c r="D3468" t="s">
        <v>1784</v>
      </c>
      <c r="E3468" t="s">
        <v>39</v>
      </c>
      <c r="F3468" t="s">
        <v>486</v>
      </c>
      <c r="G3468" t="s">
        <v>1785</v>
      </c>
      <c r="H3468" t="s">
        <v>1786</v>
      </c>
      <c r="I3468" t="s">
        <v>41</v>
      </c>
      <c r="J3468" t="s">
        <v>54</v>
      </c>
      <c r="K3468">
        <v>0.22</v>
      </c>
      <c r="L3468" t="s">
        <v>461</v>
      </c>
      <c r="O3468" t="s">
        <v>1783</v>
      </c>
      <c r="Q3468" t="str">
        <f>IFERROR(VLOOKUP($J$2:$J$12502,Pollutant_mapping!$A$2:$B$9,2, FALSE),"")</f>
        <v>VOC</v>
      </c>
    </row>
    <row r="3469" spans="1:17" hidden="1">
      <c r="A3469" t="s">
        <v>483</v>
      </c>
      <c r="B3469" t="s">
        <v>1030</v>
      </c>
      <c r="C3469" t="s">
        <v>484</v>
      </c>
      <c r="D3469" t="s">
        <v>1784</v>
      </c>
      <c r="E3469" t="s">
        <v>39</v>
      </c>
      <c r="F3469" t="s">
        <v>486</v>
      </c>
      <c r="G3469" t="s">
        <v>1785</v>
      </c>
      <c r="H3469" t="s">
        <v>1787</v>
      </c>
      <c r="I3469" t="s">
        <v>41</v>
      </c>
      <c r="J3469" t="s">
        <v>54</v>
      </c>
      <c r="K3469">
        <v>0.22</v>
      </c>
      <c r="L3469" t="s">
        <v>461</v>
      </c>
      <c r="O3469" t="s">
        <v>1783</v>
      </c>
      <c r="Q3469" t="str">
        <f>IFERROR(VLOOKUP($J$2:$J$12502,Pollutant_mapping!$A$2:$B$9,2, FALSE),"")</f>
        <v>VOC</v>
      </c>
    </row>
    <row r="3470" spans="1:17" hidden="1">
      <c r="A3470" t="s">
        <v>483</v>
      </c>
      <c r="B3470" t="s">
        <v>1030</v>
      </c>
      <c r="C3470" t="s">
        <v>484</v>
      </c>
      <c r="D3470" t="s">
        <v>1784</v>
      </c>
      <c r="E3470" t="s">
        <v>39</v>
      </c>
      <c r="F3470" t="s">
        <v>486</v>
      </c>
      <c r="G3470" t="s">
        <v>1785</v>
      </c>
      <c r="H3470" t="s">
        <v>1786</v>
      </c>
      <c r="I3470" t="s">
        <v>41</v>
      </c>
      <c r="J3470" t="s">
        <v>1032</v>
      </c>
      <c r="K3470">
        <v>0.26500000000000001</v>
      </c>
      <c r="L3470" t="s">
        <v>461</v>
      </c>
      <c r="O3470" t="s">
        <v>1783</v>
      </c>
      <c r="Q3470" t="str">
        <f>IFERROR(VLOOKUP($J$2:$J$12502,Pollutant_mapping!$A$2:$B$9,2, FALSE),"")</f>
        <v>CO2</v>
      </c>
    </row>
    <row r="3471" spans="1:17" hidden="1">
      <c r="A3471" t="s">
        <v>483</v>
      </c>
      <c r="B3471" t="s">
        <v>1030</v>
      </c>
      <c r="C3471" t="s">
        <v>484</v>
      </c>
      <c r="D3471" t="s">
        <v>1784</v>
      </c>
      <c r="E3471" t="s">
        <v>39</v>
      </c>
      <c r="F3471" t="s">
        <v>486</v>
      </c>
      <c r="G3471" t="s">
        <v>1785</v>
      </c>
      <c r="H3471" t="s">
        <v>1787</v>
      </c>
      <c r="I3471" t="s">
        <v>41</v>
      </c>
      <c r="J3471" t="s">
        <v>1032</v>
      </c>
      <c r="K3471">
        <v>0.26500000000000001</v>
      </c>
      <c r="L3471" t="s">
        <v>461</v>
      </c>
      <c r="O3471" t="s">
        <v>1783</v>
      </c>
      <c r="Q3471" t="str">
        <f>IFERROR(VLOOKUP($J$2:$J$12502,Pollutant_mapping!$A$2:$B$9,2, FALSE),"")</f>
        <v>CO2</v>
      </c>
    </row>
    <row r="3472" spans="1:17" hidden="1">
      <c r="A3472" t="s">
        <v>483</v>
      </c>
      <c r="B3472" t="s">
        <v>1030</v>
      </c>
      <c r="C3472" t="s">
        <v>484</v>
      </c>
      <c r="D3472" t="s">
        <v>1784</v>
      </c>
      <c r="E3472" t="s">
        <v>39</v>
      </c>
      <c r="F3472" t="s">
        <v>486</v>
      </c>
      <c r="G3472" t="s">
        <v>1785</v>
      </c>
      <c r="H3472" t="s">
        <v>1786</v>
      </c>
      <c r="I3472" t="s">
        <v>41</v>
      </c>
      <c r="J3472" t="s">
        <v>179</v>
      </c>
      <c r="K3472">
        <v>1.2</v>
      </c>
      <c r="L3472" t="s">
        <v>461</v>
      </c>
      <c r="O3472" t="s">
        <v>1783</v>
      </c>
      <c r="Q3472" t="str">
        <f>IFERROR(VLOOKUP($J$2:$J$12502,Pollutant_mapping!$A$2:$B$9,2, FALSE),"")</f>
        <v>NOx</v>
      </c>
    </row>
    <row r="3473" spans="1:17" hidden="1">
      <c r="A3473" t="s">
        <v>483</v>
      </c>
      <c r="B3473" t="s">
        <v>1030</v>
      </c>
      <c r="C3473" t="s">
        <v>484</v>
      </c>
      <c r="D3473" t="s">
        <v>1784</v>
      </c>
      <c r="E3473" t="s">
        <v>39</v>
      </c>
      <c r="F3473" t="s">
        <v>486</v>
      </c>
      <c r="G3473" t="s">
        <v>1785</v>
      </c>
      <c r="H3473" t="s">
        <v>1787</v>
      </c>
      <c r="I3473" t="s">
        <v>41</v>
      </c>
      <c r="J3473" t="s">
        <v>179</v>
      </c>
      <c r="K3473">
        <v>1.2</v>
      </c>
      <c r="L3473" t="s">
        <v>461</v>
      </c>
      <c r="O3473" t="s">
        <v>1783</v>
      </c>
      <c r="Q3473" t="str">
        <f>IFERROR(VLOOKUP($J$2:$J$12502,Pollutant_mapping!$A$2:$B$9,2, FALSE),"")</f>
        <v>NOx</v>
      </c>
    </row>
    <row r="3474" spans="1:17" hidden="1">
      <c r="A3474" t="s">
        <v>1788</v>
      </c>
      <c r="C3474" t="s">
        <v>1789</v>
      </c>
      <c r="D3474" t="s">
        <v>114</v>
      </c>
      <c r="E3474" t="s">
        <v>1337</v>
      </c>
      <c r="F3474" t="s">
        <v>1790</v>
      </c>
      <c r="H3474" t="s">
        <v>1791</v>
      </c>
      <c r="J3474" t="s">
        <v>217</v>
      </c>
      <c r="K3474">
        <v>20</v>
      </c>
      <c r="L3474" t="s">
        <v>1792</v>
      </c>
      <c r="O3474" t="s">
        <v>1793</v>
      </c>
      <c r="Q3474" t="str">
        <f>IFERROR(VLOOKUP($J$2:$J$12502,Pollutant_mapping!$A$2:$B$9,2, FALSE),"")</f>
        <v/>
      </c>
    </row>
    <row r="3475" spans="1:17" hidden="1">
      <c r="A3475" t="s">
        <v>1788</v>
      </c>
      <c r="C3475" t="s">
        <v>1789</v>
      </c>
      <c r="D3475" t="s">
        <v>114</v>
      </c>
      <c r="E3475" t="s">
        <v>1337</v>
      </c>
      <c r="F3475" t="s">
        <v>1790</v>
      </c>
      <c r="H3475" t="s">
        <v>1794</v>
      </c>
      <c r="J3475" t="s">
        <v>217</v>
      </c>
      <c r="K3475">
        <v>20</v>
      </c>
      <c r="L3475" t="s">
        <v>1792</v>
      </c>
      <c r="O3475" t="s">
        <v>1793</v>
      </c>
      <c r="Q3475" t="str">
        <f>IFERROR(VLOOKUP($J$2:$J$12502,Pollutant_mapping!$A$2:$B$9,2, FALSE),"")</f>
        <v/>
      </c>
    </row>
    <row r="3476" spans="1:17" hidden="1">
      <c r="A3476" t="s">
        <v>1788</v>
      </c>
      <c r="C3476" t="s">
        <v>1789</v>
      </c>
      <c r="D3476" t="s">
        <v>114</v>
      </c>
      <c r="E3476" t="s">
        <v>1337</v>
      </c>
      <c r="F3476" t="s">
        <v>1795</v>
      </c>
      <c r="H3476" t="s">
        <v>1794</v>
      </c>
      <c r="J3476" t="s">
        <v>217</v>
      </c>
      <c r="K3476">
        <v>24</v>
      </c>
      <c r="L3476" t="s">
        <v>1792</v>
      </c>
      <c r="O3476" t="s">
        <v>1793</v>
      </c>
      <c r="Q3476" t="str">
        <f>IFERROR(VLOOKUP($J$2:$J$12502,Pollutant_mapping!$A$2:$B$9,2, FALSE),"")</f>
        <v/>
      </c>
    </row>
    <row r="3477" spans="1:17" hidden="1">
      <c r="A3477" t="s">
        <v>1788</v>
      </c>
      <c r="C3477" t="s">
        <v>1789</v>
      </c>
      <c r="D3477" t="s">
        <v>114</v>
      </c>
      <c r="E3477" t="s">
        <v>1337</v>
      </c>
      <c r="F3477" t="s">
        <v>1796</v>
      </c>
      <c r="H3477" t="s">
        <v>1794</v>
      </c>
      <c r="J3477" t="s">
        <v>217</v>
      </c>
      <c r="K3477">
        <v>24</v>
      </c>
      <c r="L3477" t="s">
        <v>1792</v>
      </c>
      <c r="O3477" t="s">
        <v>1793</v>
      </c>
      <c r="Q3477" t="str">
        <f>IFERROR(VLOOKUP($J$2:$J$12502,Pollutant_mapping!$A$2:$B$9,2, FALSE),"")</f>
        <v/>
      </c>
    </row>
    <row r="3478" spans="1:17" hidden="1">
      <c r="A3478" t="s">
        <v>1788</v>
      </c>
      <c r="C3478" t="s">
        <v>1789</v>
      </c>
      <c r="D3478" t="s">
        <v>114</v>
      </c>
      <c r="E3478" t="s">
        <v>1337</v>
      </c>
      <c r="F3478" t="s">
        <v>1795</v>
      </c>
      <c r="H3478" t="s">
        <v>1791</v>
      </c>
      <c r="J3478" t="s">
        <v>217</v>
      </c>
      <c r="K3478">
        <v>52</v>
      </c>
      <c r="L3478" t="s">
        <v>1792</v>
      </c>
      <c r="O3478" t="s">
        <v>1793</v>
      </c>
      <c r="Q3478" t="str">
        <f>IFERROR(VLOOKUP($J$2:$J$12502,Pollutant_mapping!$A$2:$B$9,2, FALSE),"")</f>
        <v/>
      </c>
    </row>
    <row r="3479" spans="1:17" hidden="1">
      <c r="A3479" t="s">
        <v>1788</v>
      </c>
      <c r="C3479" t="s">
        <v>1789</v>
      </c>
      <c r="D3479" t="s">
        <v>114</v>
      </c>
      <c r="E3479" t="s">
        <v>1337</v>
      </c>
      <c r="F3479" t="s">
        <v>1796</v>
      </c>
      <c r="H3479" t="s">
        <v>1791</v>
      </c>
      <c r="J3479" t="s">
        <v>217</v>
      </c>
      <c r="K3479">
        <v>52</v>
      </c>
      <c r="L3479" t="s">
        <v>1792</v>
      </c>
      <c r="O3479" t="s">
        <v>1793</v>
      </c>
      <c r="Q3479" t="str">
        <f>IFERROR(VLOOKUP($J$2:$J$12502,Pollutant_mapping!$A$2:$B$9,2, FALSE),"")</f>
        <v/>
      </c>
    </row>
    <row r="3480" spans="1:17" hidden="1">
      <c r="A3480" t="s">
        <v>1788</v>
      </c>
      <c r="C3480" t="s">
        <v>1789</v>
      </c>
      <c r="D3480" t="s">
        <v>114</v>
      </c>
      <c r="E3480" t="s">
        <v>1337</v>
      </c>
      <c r="F3480" t="s">
        <v>1797</v>
      </c>
      <c r="H3480" t="s">
        <v>1791</v>
      </c>
      <c r="J3480" t="s">
        <v>217</v>
      </c>
      <c r="K3480">
        <v>52</v>
      </c>
      <c r="L3480" t="s">
        <v>1792</v>
      </c>
      <c r="O3480" t="s">
        <v>1793</v>
      </c>
      <c r="Q3480" t="str">
        <f>IFERROR(VLOOKUP($J$2:$J$12502,Pollutant_mapping!$A$2:$B$9,2, FALSE),"")</f>
        <v/>
      </c>
    </row>
    <row r="3481" spans="1:17" hidden="1">
      <c r="A3481" t="s">
        <v>1788</v>
      </c>
      <c r="C3481" t="s">
        <v>1789</v>
      </c>
      <c r="D3481" t="s">
        <v>114</v>
      </c>
      <c r="E3481" t="s">
        <v>1337</v>
      </c>
      <c r="F3481" t="s">
        <v>1797</v>
      </c>
      <c r="H3481" t="s">
        <v>1794</v>
      </c>
      <c r="J3481" t="s">
        <v>217</v>
      </c>
      <c r="K3481">
        <v>52</v>
      </c>
      <c r="L3481" t="s">
        <v>1792</v>
      </c>
      <c r="O3481" t="s">
        <v>1793</v>
      </c>
      <c r="Q3481" t="str">
        <f>IFERROR(VLOOKUP($J$2:$J$12502,Pollutant_mapping!$A$2:$B$9,2, FALSE),"")</f>
        <v/>
      </c>
    </row>
    <row r="3482" spans="1:17" hidden="1">
      <c r="A3482" t="s">
        <v>1788</v>
      </c>
      <c r="C3482" t="s">
        <v>1789</v>
      </c>
      <c r="D3482" t="s">
        <v>114</v>
      </c>
      <c r="E3482" t="s">
        <v>1337</v>
      </c>
      <c r="F3482" t="s">
        <v>1798</v>
      </c>
      <c r="H3482" t="s">
        <v>1794</v>
      </c>
      <c r="J3482" t="s">
        <v>217</v>
      </c>
      <c r="K3482">
        <v>84</v>
      </c>
      <c r="L3482" t="s">
        <v>1792</v>
      </c>
      <c r="O3482" t="s">
        <v>1793</v>
      </c>
      <c r="Q3482" t="str">
        <f>IFERROR(VLOOKUP($J$2:$J$12502,Pollutant_mapping!$A$2:$B$9,2, FALSE),"")</f>
        <v/>
      </c>
    </row>
    <row r="3483" spans="1:17" hidden="1">
      <c r="A3483" t="s">
        <v>1788</v>
      </c>
      <c r="C3483" t="s">
        <v>1789</v>
      </c>
      <c r="D3483" t="s">
        <v>114</v>
      </c>
      <c r="E3483" t="s">
        <v>1337</v>
      </c>
      <c r="F3483" t="s">
        <v>1799</v>
      </c>
      <c r="H3483" t="s">
        <v>1794</v>
      </c>
      <c r="J3483" t="s">
        <v>217</v>
      </c>
      <c r="K3483">
        <v>84</v>
      </c>
      <c r="L3483" t="s">
        <v>1792</v>
      </c>
      <c r="O3483" t="s">
        <v>1793</v>
      </c>
      <c r="Q3483" t="str">
        <f>IFERROR(VLOOKUP($J$2:$J$12502,Pollutant_mapping!$A$2:$B$9,2, FALSE),"")</f>
        <v/>
      </c>
    </row>
    <row r="3484" spans="1:17" hidden="1">
      <c r="A3484" t="s">
        <v>1788</v>
      </c>
      <c r="C3484" t="s">
        <v>1789</v>
      </c>
      <c r="D3484" t="s">
        <v>114</v>
      </c>
      <c r="E3484" t="s">
        <v>1337</v>
      </c>
      <c r="F3484" t="s">
        <v>1800</v>
      </c>
      <c r="H3484" t="s">
        <v>1794</v>
      </c>
      <c r="J3484" t="s">
        <v>217</v>
      </c>
      <c r="K3484">
        <v>84</v>
      </c>
      <c r="L3484" t="s">
        <v>1792</v>
      </c>
      <c r="O3484" t="s">
        <v>1793</v>
      </c>
      <c r="Q3484" t="str">
        <f>IFERROR(VLOOKUP($J$2:$J$12502,Pollutant_mapping!$A$2:$B$9,2, FALSE),"")</f>
        <v/>
      </c>
    </row>
    <row r="3485" spans="1:17" hidden="1">
      <c r="A3485" t="s">
        <v>1788</v>
      </c>
      <c r="C3485" t="s">
        <v>1789</v>
      </c>
      <c r="D3485" t="s">
        <v>114</v>
      </c>
      <c r="E3485" t="s">
        <v>1337</v>
      </c>
      <c r="F3485" t="s">
        <v>1801</v>
      </c>
      <c r="H3485" t="s">
        <v>1794</v>
      </c>
      <c r="J3485" t="s">
        <v>217</v>
      </c>
      <c r="K3485">
        <v>84</v>
      </c>
      <c r="L3485" t="s">
        <v>1792</v>
      </c>
      <c r="O3485" t="s">
        <v>1793</v>
      </c>
      <c r="Q3485" t="str">
        <f>IFERROR(VLOOKUP($J$2:$J$12502,Pollutant_mapping!$A$2:$B$9,2, FALSE),"")</f>
        <v/>
      </c>
    </row>
    <row r="3486" spans="1:17" hidden="1">
      <c r="A3486" t="s">
        <v>1788</v>
      </c>
      <c r="C3486" t="s">
        <v>1789</v>
      </c>
      <c r="D3486" t="s">
        <v>114</v>
      </c>
      <c r="E3486" t="s">
        <v>1337</v>
      </c>
      <c r="F3486" t="s">
        <v>1802</v>
      </c>
      <c r="H3486" t="s">
        <v>1794</v>
      </c>
      <c r="J3486" t="s">
        <v>217</v>
      </c>
      <c r="K3486">
        <v>84</v>
      </c>
      <c r="L3486" t="s">
        <v>1792</v>
      </c>
      <c r="O3486" t="s">
        <v>1793</v>
      </c>
      <c r="Q3486" t="str">
        <f>IFERROR(VLOOKUP($J$2:$J$12502,Pollutant_mapping!$A$2:$B$9,2, FALSE),"")</f>
        <v/>
      </c>
    </row>
    <row r="3487" spans="1:17" hidden="1">
      <c r="A3487" t="s">
        <v>1788</v>
      </c>
      <c r="C3487" t="s">
        <v>1789</v>
      </c>
      <c r="D3487" t="s">
        <v>114</v>
      </c>
      <c r="E3487" t="s">
        <v>1337</v>
      </c>
      <c r="F3487" t="s">
        <v>1803</v>
      </c>
      <c r="H3487" t="s">
        <v>1794</v>
      </c>
      <c r="J3487" t="s">
        <v>217</v>
      </c>
      <c r="K3487">
        <v>87</v>
      </c>
      <c r="L3487" t="s">
        <v>1792</v>
      </c>
      <c r="O3487" t="s">
        <v>1793</v>
      </c>
      <c r="Q3487" t="str">
        <f>IFERROR(VLOOKUP($J$2:$J$12502,Pollutant_mapping!$A$2:$B$9,2, FALSE),"")</f>
        <v/>
      </c>
    </row>
    <row r="3488" spans="1:17" hidden="1">
      <c r="A3488" t="s">
        <v>1788</v>
      </c>
      <c r="C3488" t="s">
        <v>1789</v>
      </c>
      <c r="D3488" t="s">
        <v>114</v>
      </c>
      <c r="E3488" t="s">
        <v>1337</v>
      </c>
      <c r="F3488" t="s">
        <v>1803</v>
      </c>
      <c r="H3488" t="s">
        <v>1791</v>
      </c>
      <c r="J3488" t="s">
        <v>217</v>
      </c>
      <c r="K3488">
        <v>161</v>
      </c>
      <c r="L3488" t="s">
        <v>1792</v>
      </c>
      <c r="O3488" t="s">
        <v>1793</v>
      </c>
      <c r="Q3488" t="str">
        <f>IFERROR(VLOOKUP($J$2:$J$12502,Pollutant_mapping!$A$2:$B$9,2, FALSE),"")</f>
        <v/>
      </c>
    </row>
    <row r="3489" spans="1:17" hidden="1">
      <c r="A3489" t="s">
        <v>1788</v>
      </c>
      <c r="C3489" t="s">
        <v>1789</v>
      </c>
      <c r="D3489" t="s">
        <v>114</v>
      </c>
      <c r="E3489" t="s">
        <v>1337</v>
      </c>
      <c r="F3489" t="s">
        <v>1798</v>
      </c>
      <c r="H3489" t="s">
        <v>1791</v>
      </c>
      <c r="J3489" t="s">
        <v>217</v>
      </c>
      <c r="K3489">
        <v>187</v>
      </c>
      <c r="L3489" t="s">
        <v>1792</v>
      </c>
      <c r="O3489" t="s">
        <v>1793</v>
      </c>
      <c r="Q3489" t="str">
        <f>IFERROR(VLOOKUP($J$2:$J$12502,Pollutant_mapping!$A$2:$B$9,2, FALSE),"")</f>
        <v/>
      </c>
    </row>
    <row r="3490" spans="1:17" hidden="1">
      <c r="A3490" t="s">
        <v>1788</v>
      </c>
      <c r="C3490" t="s">
        <v>1789</v>
      </c>
      <c r="D3490" t="s">
        <v>114</v>
      </c>
      <c r="E3490" t="s">
        <v>1337</v>
      </c>
      <c r="F3490" t="s">
        <v>1799</v>
      </c>
      <c r="H3490" t="s">
        <v>1791</v>
      </c>
      <c r="J3490" t="s">
        <v>217</v>
      </c>
      <c r="K3490">
        <v>187</v>
      </c>
      <c r="L3490" t="s">
        <v>1792</v>
      </c>
      <c r="O3490" t="s">
        <v>1793</v>
      </c>
      <c r="Q3490" t="str">
        <f>IFERROR(VLOOKUP($J$2:$J$12502,Pollutant_mapping!$A$2:$B$9,2, FALSE),"")</f>
        <v/>
      </c>
    </row>
    <row r="3491" spans="1:17" hidden="1">
      <c r="A3491" t="s">
        <v>1788</v>
      </c>
      <c r="C3491" t="s">
        <v>1789</v>
      </c>
      <c r="D3491" t="s">
        <v>114</v>
      </c>
      <c r="E3491" t="s">
        <v>1337</v>
      </c>
      <c r="F3491" t="s">
        <v>1800</v>
      </c>
      <c r="H3491" t="s">
        <v>1791</v>
      </c>
      <c r="J3491" t="s">
        <v>217</v>
      </c>
      <c r="K3491">
        <v>187</v>
      </c>
      <c r="L3491" t="s">
        <v>1792</v>
      </c>
      <c r="O3491" t="s">
        <v>1793</v>
      </c>
      <c r="Q3491" t="str">
        <f>IFERROR(VLOOKUP($J$2:$J$12502,Pollutant_mapping!$A$2:$B$9,2, FALSE),"")</f>
        <v/>
      </c>
    </row>
    <row r="3492" spans="1:17" hidden="1">
      <c r="A3492" t="s">
        <v>1788</v>
      </c>
      <c r="C3492" t="s">
        <v>1789</v>
      </c>
      <c r="D3492" t="s">
        <v>114</v>
      </c>
      <c r="E3492" t="s">
        <v>1337</v>
      </c>
      <c r="F3492" t="s">
        <v>1801</v>
      </c>
      <c r="H3492" t="s">
        <v>1791</v>
      </c>
      <c r="J3492" t="s">
        <v>217</v>
      </c>
      <c r="K3492">
        <v>187</v>
      </c>
      <c r="L3492" t="s">
        <v>1792</v>
      </c>
      <c r="O3492" t="s">
        <v>1793</v>
      </c>
      <c r="Q3492" t="str">
        <f>IFERROR(VLOOKUP($J$2:$J$12502,Pollutant_mapping!$A$2:$B$9,2, FALSE),"")</f>
        <v/>
      </c>
    </row>
    <row r="3493" spans="1:17" hidden="1">
      <c r="A3493" t="s">
        <v>1788</v>
      </c>
      <c r="C3493" t="s">
        <v>1789</v>
      </c>
      <c r="D3493" t="s">
        <v>114</v>
      </c>
      <c r="E3493" t="s">
        <v>1337</v>
      </c>
      <c r="F3493" t="s">
        <v>1802</v>
      </c>
      <c r="H3493" t="s">
        <v>1791</v>
      </c>
      <c r="J3493" t="s">
        <v>217</v>
      </c>
      <c r="K3493">
        <v>187</v>
      </c>
      <c r="L3493" t="s">
        <v>1792</v>
      </c>
      <c r="O3493" t="s">
        <v>1793</v>
      </c>
      <c r="Q3493" t="str">
        <f>IFERROR(VLOOKUP($J$2:$J$12502,Pollutant_mapping!$A$2:$B$9,2, FALSE),"")</f>
        <v/>
      </c>
    </row>
    <row r="3494" spans="1:17" hidden="1">
      <c r="A3494" t="s">
        <v>1788</v>
      </c>
      <c r="C3494" t="s">
        <v>1789</v>
      </c>
      <c r="D3494" t="s">
        <v>114</v>
      </c>
      <c r="E3494" t="s">
        <v>1337</v>
      </c>
      <c r="F3494" t="s">
        <v>1804</v>
      </c>
      <c r="H3494" t="s">
        <v>1794</v>
      </c>
      <c r="J3494" t="s">
        <v>217</v>
      </c>
      <c r="K3494">
        <v>195</v>
      </c>
      <c r="L3494" t="s">
        <v>1792</v>
      </c>
      <c r="O3494" t="s">
        <v>1793</v>
      </c>
      <c r="Q3494" t="str">
        <f>IFERROR(VLOOKUP($J$2:$J$12502,Pollutant_mapping!$A$2:$B$9,2, FALSE),"")</f>
        <v/>
      </c>
    </row>
    <row r="3495" spans="1:17" hidden="1">
      <c r="A3495" t="s">
        <v>1788</v>
      </c>
      <c r="C3495" t="s">
        <v>1789</v>
      </c>
      <c r="D3495" t="s">
        <v>114</v>
      </c>
      <c r="E3495" t="s">
        <v>1337</v>
      </c>
      <c r="F3495" t="s">
        <v>1804</v>
      </c>
      <c r="H3495" t="s">
        <v>1791</v>
      </c>
      <c r="J3495" t="s">
        <v>217</v>
      </c>
      <c r="K3495">
        <v>206</v>
      </c>
      <c r="L3495" t="s">
        <v>1792</v>
      </c>
      <c r="O3495" t="s">
        <v>1793</v>
      </c>
      <c r="Q3495" t="str">
        <f>IFERROR(VLOOKUP($J$2:$J$12502,Pollutant_mapping!$A$2:$B$9,2, FALSE),"")</f>
        <v/>
      </c>
    </row>
    <row r="3496" spans="1:17" hidden="1">
      <c r="A3496" t="s">
        <v>1788</v>
      </c>
      <c r="C3496" t="s">
        <v>1789</v>
      </c>
      <c r="D3496" t="s">
        <v>243</v>
      </c>
      <c r="E3496" t="s">
        <v>1337</v>
      </c>
      <c r="F3496" t="s">
        <v>1805</v>
      </c>
      <c r="G3496" t="s">
        <v>1806</v>
      </c>
      <c r="H3496" t="s">
        <v>1807</v>
      </c>
      <c r="J3496" t="s">
        <v>47</v>
      </c>
      <c r="K3496">
        <v>0</v>
      </c>
      <c r="L3496" t="s">
        <v>1808</v>
      </c>
      <c r="O3496" t="s">
        <v>1793</v>
      </c>
      <c r="Q3496" t="str">
        <f>IFERROR(VLOOKUP($J$2:$J$12502,Pollutant_mapping!$A$2:$B$9,2, FALSE),"")</f>
        <v>PM10</v>
      </c>
    </row>
    <row r="3497" spans="1:17" hidden="1">
      <c r="A3497" t="s">
        <v>1788</v>
      </c>
      <c r="C3497" t="s">
        <v>1789</v>
      </c>
      <c r="D3497" t="s">
        <v>183</v>
      </c>
      <c r="E3497" t="s">
        <v>1337</v>
      </c>
      <c r="F3497" t="s">
        <v>1805</v>
      </c>
      <c r="G3497" t="s">
        <v>1809</v>
      </c>
      <c r="H3497" t="s">
        <v>1807</v>
      </c>
      <c r="J3497" t="s">
        <v>47</v>
      </c>
      <c r="K3497">
        <v>0</v>
      </c>
      <c r="L3497" t="s">
        <v>1808</v>
      </c>
      <c r="O3497" t="s">
        <v>1793</v>
      </c>
      <c r="Q3497" t="str">
        <f>IFERROR(VLOOKUP($J$2:$J$12502,Pollutant_mapping!$A$2:$B$9,2, FALSE),"")</f>
        <v>PM10</v>
      </c>
    </row>
    <row r="3498" spans="1:17" hidden="1">
      <c r="A3498" t="s">
        <v>1788</v>
      </c>
      <c r="C3498" t="s">
        <v>1789</v>
      </c>
      <c r="D3498" t="s">
        <v>243</v>
      </c>
      <c r="E3498" t="s">
        <v>1337</v>
      </c>
      <c r="F3498" t="s">
        <v>1810</v>
      </c>
      <c r="G3498" t="s">
        <v>1806</v>
      </c>
      <c r="H3498" t="s">
        <v>1811</v>
      </c>
      <c r="J3498" t="s">
        <v>47</v>
      </c>
      <c r="K3498">
        <v>0</v>
      </c>
      <c r="L3498" t="s">
        <v>1808</v>
      </c>
      <c r="O3498" t="s">
        <v>1793</v>
      </c>
      <c r="Q3498" t="str">
        <f>IFERROR(VLOOKUP($J$2:$J$12502,Pollutant_mapping!$A$2:$B$9,2, FALSE),"")</f>
        <v>PM10</v>
      </c>
    </row>
    <row r="3499" spans="1:17" hidden="1">
      <c r="A3499" t="s">
        <v>1788</v>
      </c>
      <c r="C3499" t="s">
        <v>1789</v>
      </c>
      <c r="D3499" t="s">
        <v>243</v>
      </c>
      <c r="E3499" t="s">
        <v>1337</v>
      </c>
      <c r="F3499" t="s">
        <v>1805</v>
      </c>
      <c r="G3499" t="s">
        <v>1806</v>
      </c>
      <c r="H3499" t="s">
        <v>1811</v>
      </c>
      <c r="J3499" t="s">
        <v>47</v>
      </c>
      <c r="K3499">
        <v>0</v>
      </c>
      <c r="L3499" t="s">
        <v>1808</v>
      </c>
      <c r="O3499" t="s">
        <v>1793</v>
      </c>
      <c r="Q3499" t="str">
        <f>IFERROR(VLOOKUP($J$2:$J$12502,Pollutant_mapping!$A$2:$B$9,2, FALSE),"")</f>
        <v>PM10</v>
      </c>
    </row>
    <row r="3500" spans="1:17" hidden="1">
      <c r="A3500" t="s">
        <v>1788</v>
      </c>
      <c r="C3500" t="s">
        <v>1789</v>
      </c>
      <c r="D3500" t="s">
        <v>243</v>
      </c>
      <c r="E3500" t="s">
        <v>1337</v>
      </c>
      <c r="F3500" t="s">
        <v>1812</v>
      </c>
      <c r="G3500" t="s">
        <v>1806</v>
      </c>
      <c r="H3500" t="s">
        <v>1811</v>
      </c>
      <c r="J3500" t="s">
        <v>47</v>
      </c>
      <c r="K3500">
        <v>0</v>
      </c>
      <c r="L3500" t="s">
        <v>1808</v>
      </c>
      <c r="O3500" t="s">
        <v>1793</v>
      </c>
      <c r="Q3500" t="str">
        <f>IFERROR(VLOOKUP($J$2:$J$12502,Pollutant_mapping!$A$2:$B$9,2, FALSE),"")</f>
        <v>PM10</v>
      </c>
    </row>
    <row r="3501" spans="1:17" hidden="1">
      <c r="A3501" t="s">
        <v>1788</v>
      </c>
      <c r="C3501" t="s">
        <v>1789</v>
      </c>
      <c r="D3501" t="s">
        <v>243</v>
      </c>
      <c r="E3501" t="s">
        <v>1337</v>
      </c>
      <c r="F3501" t="s">
        <v>1813</v>
      </c>
      <c r="G3501" t="s">
        <v>1806</v>
      </c>
      <c r="H3501" t="s">
        <v>1811</v>
      </c>
      <c r="J3501" t="s">
        <v>47</v>
      </c>
      <c r="K3501">
        <v>0</v>
      </c>
      <c r="L3501" t="s">
        <v>1808</v>
      </c>
      <c r="O3501" t="s">
        <v>1793</v>
      </c>
      <c r="Q3501" t="str">
        <f>IFERROR(VLOOKUP($J$2:$J$12502,Pollutant_mapping!$A$2:$B$9,2, FALSE),"")</f>
        <v>PM10</v>
      </c>
    </row>
    <row r="3502" spans="1:17" hidden="1">
      <c r="A3502" t="s">
        <v>1788</v>
      </c>
      <c r="C3502" t="s">
        <v>1789</v>
      </c>
      <c r="D3502" t="s">
        <v>243</v>
      </c>
      <c r="E3502" t="s">
        <v>1337</v>
      </c>
      <c r="F3502" t="s">
        <v>1814</v>
      </c>
      <c r="G3502" t="s">
        <v>1806</v>
      </c>
      <c r="H3502" t="s">
        <v>1811</v>
      </c>
      <c r="J3502" t="s">
        <v>47</v>
      </c>
      <c r="K3502">
        <v>0</v>
      </c>
      <c r="L3502" t="s">
        <v>1808</v>
      </c>
      <c r="O3502" t="s">
        <v>1793</v>
      </c>
      <c r="Q3502" t="str">
        <f>IFERROR(VLOOKUP($J$2:$J$12502,Pollutant_mapping!$A$2:$B$9,2, FALSE),"")</f>
        <v>PM10</v>
      </c>
    </row>
    <row r="3503" spans="1:17" hidden="1">
      <c r="A3503" t="s">
        <v>1788</v>
      </c>
      <c r="C3503" t="s">
        <v>1789</v>
      </c>
      <c r="D3503" t="s">
        <v>183</v>
      </c>
      <c r="E3503" t="s">
        <v>1337</v>
      </c>
      <c r="F3503" t="s">
        <v>1805</v>
      </c>
      <c r="G3503" t="s">
        <v>1809</v>
      </c>
      <c r="H3503" t="s">
        <v>1811</v>
      </c>
      <c r="J3503" t="s">
        <v>47</v>
      </c>
      <c r="K3503">
        <v>0</v>
      </c>
      <c r="L3503" t="s">
        <v>1808</v>
      </c>
      <c r="O3503" t="s">
        <v>1793</v>
      </c>
      <c r="Q3503" t="str">
        <f>IFERROR(VLOOKUP($J$2:$J$12502,Pollutant_mapping!$A$2:$B$9,2, FALSE),"")</f>
        <v>PM10</v>
      </c>
    </row>
    <row r="3504" spans="1:17" hidden="1">
      <c r="A3504" t="s">
        <v>1788</v>
      </c>
      <c r="C3504" t="s">
        <v>1789</v>
      </c>
      <c r="D3504" t="s">
        <v>313</v>
      </c>
      <c r="E3504" t="s">
        <v>1337</v>
      </c>
      <c r="F3504" t="s">
        <v>1805</v>
      </c>
      <c r="G3504" t="s">
        <v>1806</v>
      </c>
      <c r="H3504" t="s">
        <v>1807</v>
      </c>
      <c r="J3504" t="s">
        <v>65</v>
      </c>
      <c r="K3504">
        <v>0</v>
      </c>
      <c r="L3504" t="s">
        <v>1808</v>
      </c>
      <c r="O3504" t="s">
        <v>1793</v>
      </c>
      <c r="Q3504" t="str">
        <f>IFERROR(VLOOKUP($J$2:$J$12502,Pollutant_mapping!$A$2:$B$9,2, FALSE),"")</f>
        <v>PM25</v>
      </c>
    </row>
    <row r="3505" spans="1:17" hidden="1">
      <c r="A3505" t="s">
        <v>1788</v>
      </c>
      <c r="C3505" t="s">
        <v>1789</v>
      </c>
      <c r="D3505" t="s">
        <v>272</v>
      </c>
      <c r="E3505" t="s">
        <v>1337</v>
      </c>
      <c r="F3505" t="s">
        <v>1805</v>
      </c>
      <c r="G3505" t="s">
        <v>1809</v>
      </c>
      <c r="H3505" t="s">
        <v>1807</v>
      </c>
      <c r="J3505" t="s">
        <v>65</v>
      </c>
      <c r="K3505">
        <v>0</v>
      </c>
      <c r="L3505" t="s">
        <v>1808</v>
      </c>
      <c r="O3505" t="s">
        <v>1793</v>
      </c>
      <c r="Q3505" t="str">
        <f>IFERROR(VLOOKUP($J$2:$J$12502,Pollutant_mapping!$A$2:$B$9,2, FALSE),"")</f>
        <v>PM25</v>
      </c>
    </row>
    <row r="3506" spans="1:17" hidden="1">
      <c r="A3506" t="s">
        <v>1788</v>
      </c>
      <c r="C3506" t="s">
        <v>1789</v>
      </c>
      <c r="D3506" t="s">
        <v>313</v>
      </c>
      <c r="E3506" t="s">
        <v>1337</v>
      </c>
      <c r="F3506" t="s">
        <v>1810</v>
      </c>
      <c r="G3506" t="s">
        <v>1806</v>
      </c>
      <c r="H3506" t="s">
        <v>1811</v>
      </c>
      <c r="J3506" t="s">
        <v>65</v>
      </c>
      <c r="K3506">
        <v>0</v>
      </c>
      <c r="L3506" t="s">
        <v>1808</v>
      </c>
      <c r="O3506" t="s">
        <v>1793</v>
      </c>
      <c r="Q3506" t="str">
        <f>IFERROR(VLOOKUP($J$2:$J$12502,Pollutant_mapping!$A$2:$B$9,2, FALSE),"")</f>
        <v>PM25</v>
      </c>
    </row>
    <row r="3507" spans="1:17" hidden="1">
      <c r="A3507" t="s">
        <v>1788</v>
      </c>
      <c r="C3507" t="s">
        <v>1789</v>
      </c>
      <c r="D3507" t="s">
        <v>313</v>
      </c>
      <c r="E3507" t="s">
        <v>1337</v>
      </c>
      <c r="F3507" t="s">
        <v>1805</v>
      </c>
      <c r="G3507" t="s">
        <v>1806</v>
      </c>
      <c r="H3507" t="s">
        <v>1811</v>
      </c>
      <c r="J3507" t="s">
        <v>65</v>
      </c>
      <c r="K3507">
        <v>0</v>
      </c>
      <c r="L3507" t="s">
        <v>1808</v>
      </c>
      <c r="O3507" t="s">
        <v>1793</v>
      </c>
      <c r="Q3507" t="str">
        <f>IFERROR(VLOOKUP($J$2:$J$12502,Pollutant_mapping!$A$2:$B$9,2, FALSE),"")</f>
        <v>PM25</v>
      </c>
    </row>
    <row r="3508" spans="1:17" hidden="1">
      <c r="A3508" t="s">
        <v>1788</v>
      </c>
      <c r="C3508" t="s">
        <v>1789</v>
      </c>
      <c r="D3508" t="s">
        <v>313</v>
      </c>
      <c r="E3508" t="s">
        <v>1337</v>
      </c>
      <c r="F3508" t="s">
        <v>1812</v>
      </c>
      <c r="G3508" t="s">
        <v>1806</v>
      </c>
      <c r="H3508" t="s">
        <v>1811</v>
      </c>
      <c r="J3508" t="s">
        <v>65</v>
      </c>
      <c r="K3508">
        <v>0</v>
      </c>
      <c r="L3508" t="s">
        <v>1808</v>
      </c>
      <c r="O3508" t="s">
        <v>1793</v>
      </c>
      <c r="Q3508" t="str">
        <f>IFERROR(VLOOKUP($J$2:$J$12502,Pollutant_mapping!$A$2:$B$9,2, FALSE),"")</f>
        <v>PM25</v>
      </c>
    </row>
    <row r="3509" spans="1:17" hidden="1">
      <c r="A3509" t="s">
        <v>1788</v>
      </c>
      <c r="C3509" t="s">
        <v>1789</v>
      </c>
      <c r="D3509" t="s">
        <v>313</v>
      </c>
      <c r="E3509" t="s">
        <v>1337</v>
      </c>
      <c r="F3509" t="s">
        <v>1813</v>
      </c>
      <c r="G3509" t="s">
        <v>1806</v>
      </c>
      <c r="H3509" t="s">
        <v>1811</v>
      </c>
      <c r="J3509" t="s">
        <v>65</v>
      </c>
      <c r="K3509">
        <v>0</v>
      </c>
      <c r="L3509" t="s">
        <v>1808</v>
      </c>
      <c r="O3509" t="s">
        <v>1793</v>
      </c>
      <c r="Q3509" t="str">
        <f>IFERROR(VLOOKUP($J$2:$J$12502,Pollutant_mapping!$A$2:$B$9,2, FALSE),"")</f>
        <v>PM25</v>
      </c>
    </row>
    <row r="3510" spans="1:17" hidden="1">
      <c r="A3510" t="s">
        <v>1788</v>
      </c>
      <c r="C3510" t="s">
        <v>1789</v>
      </c>
      <c r="D3510" t="s">
        <v>313</v>
      </c>
      <c r="E3510" t="s">
        <v>1337</v>
      </c>
      <c r="F3510" t="s">
        <v>1814</v>
      </c>
      <c r="G3510" t="s">
        <v>1806</v>
      </c>
      <c r="H3510" t="s">
        <v>1811</v>
      </c>
      <c r="J3510" t="s">
        <v>65</v>
      </c>
      <c r="K3510">
        <v>0</v>
      </c>
      <c r="L3510" t="s">
        <v>1808</v>
      </c>
      <c r="O3510" t="s">
        <v>1793</v>
      </c>
      <c r="Q3510" t="str">
        <f>IFERROR(VLOOKUP($J$2:$J$12502,Pollutant_mapping!$A$2:$B$9,2, FALSE),"")</f>
        <v>PM25</v>
      </c>
    </row>
    <row r="3511" spans="1:17" hidden="1">
      <c r="A3511" t="s">
        <v>1788</v>
      </c>
      <c r="C3511" t="s">
        <v>1789</v>
      </c>
      <c r="D3511" t="s">
        <v>272</v>
      </c>
      <c r="E3511" t="s">
        <v>1337</v>
      </c>
      <c r="F3511" t="s">
        <v>1805</v>
      </c>
      <c r="G3511" t="s">
        <v>1809</v>
      </c>
      <c r="H3511" t="s">
        <v>1811</v>
      </c>
      <c r="J3511" t="s">
        <v>65</v>
      </c>
      <c r="K3511">
        <v>0</v>
      </c>
      <c r="L3511" t="s">
        <v>1808</v>
      </c>
      <c r="O3511" t="s">
        <v>1793</v>
      </c>
      <c r="Q3511" t="str">
        <f>IFERROR(VLOOKUP($J$2:$J$12502,Pollutant_mapping!$A$2:$B$9,2, FALSE),"")</f>
        <v>PM25</v>
      </c>
    </row>
    <row r="3512" spans="1:17" hidden="1">
      <c r="A3512" t="s">
        <v>1788</v>
      </c>
      <c r="C3512" t="s">
        <v>1789</v>
      </c>
      <c r="D3512" t="s">
        <v>313</v>
      </c>
      <c r="E3512" t="s">
        <v>1337</v>
      </c>
      <c r="F3512" t="s">
        <v>1810</v>
      </c>
      <c r="G3512" t="s">
        <v>1806</v>
      </c>
      <c r="H3512" t="s">
        <v>1807</v>
      </c>
      <c r="J3512" t="s">
        <v>65</v>
      </c>
      <c r="K3512">
        <v>8.0000000000000002E-3</v>
      </c>
      <c r="L3512" t="s">
        <v>1808</v>
      </c>
      <c r="O3512" t="s">
        <v>1793</v>
      </c>
      <c r="Q3512" t="str">
        <f>IFERROR(VLOOKUP($J$2:$J$12502,Pollutant_mapping!$A$2:$B$9,2, FALSE),"")</f>
        <v>PM25</v>
      </c>
    </row>
    <row r="3513" spans="1:17" hidden="1">
      <c r="A3513" t="s">
        <v>1788</v>
      </c>
      <c r="C3513" t="s">
        <v>1789</v>
      </c>
      <c r="D3513" t="s">
        <v>313</v>
      </c>
      <c r="E3513" t="s">
        <v>1337</v>
      </c>
      <c r="F3513" t="s">
        <v>1813</v>
      </c>
      <c r="G3513" t="s">
        <v>1806</v>
      </c>
      <c r="H3513" t="s">
        <v>1807</v>
      </c>
      <c r="J3513" t="s">
        <v>65</v>
      </c>
      <c r="K3513">
        <v>8.0000000000000002E-3</v>
      </c>
      <c r="L3513" t="s">
        <v>1808</v>
      </c>
      <c r="O3513" t="s">
        <v>1793</v>
      </c>
      <c r="Q3513" t="str">
        <f>IFERROR(VLOOKUP($J$2:$J$12502,Pollutant_mapping!$A$2:$B$9,2, FALSE),"")</f>
        <v>PM25</v>
      </c>
    </row>
    <row r="3514" spans="1:17" hidden="1">
      <c r="A3514" t="s">
        <v>1788</v>
      </c>
      <c r="C3514" t="s">
        <v>1789</v>
      </c>
      <c r="D3514" t="s">
        <v>272</v>
      </c>
      <c r="E3514" t="s">
        <v>1337</v>
      </c>
      <c r="F3514" t="s">
        <v>1810</v>
      </c>
      <c r="G3514" t="s">
        <v>1809</v>
      </c>
      <c r="H3514" t="s">
        <v>1807</v>
      </c>
      <c r="J3514" t="s">
        <v>65</v>
      </c>
      <c r="K3514">
        <v>8.0000000000000002E-3</v>
      </c>
      <c r="L3514" t="s">
        <v>1808</v>
      </c>
      <c r="O3514" t="s">
        <v>1793</v>
      </c>
      <c r="Q3514" t="str">
        <f>IFERROR(VLOOKUP($J$2:$J$12502,Pollutant_mapping!$A$2:$B$9,2, FALSE),"")</f>
        <v>PM25</v>
      </c>
    </row>
    <row r="3515" spans="1:17" hidden="1">
      <c r="A3515" t="s">
        <v>1788</v>
      </c>
      <c r="C3515" t="s">
        <v>1789</v>
      </c>
      <c r="D3515" t="s">
        <v>272</v>
      </c>
      <c r="E3515" t="s">
        <v>1337</v>
      </c>
      <c r="F3515" t="s">
        <v>1813</v>
      </c>
      <c r="G3515" t="s">
        <v>1809</v>
      </c>
      <c r="H3515" t="s">
        <v>1807</v>
      </c>
      <c r="J3515" t="s">
        <v>65</v>
      </c>
      <c r="K3515">
        <v>8.0000000000000002E-3</v>
      </c>
      <c r="L3515" t="s">
        <v>1808</v>
      </c>
      <c r="O3515" t="s">
        <v>1793</v>
      </c>
      <c r="Q3515" t="str">
        <f>IFERROR(VLOOKUP($J$2:$J$12502,Pollutant_mapping!$A$2:$B$9,2, FALSE),"")</f>
        <v>PM25</v>
      </c>
    </row>
    <row r="3516" spans="1:17" hidden="1">
      <c r="A3516" t="s">
        <v>1788</v>
      </c>
      <c r="C3516" t="s">
        <v>1789</v>
      </c>
      <c r="D3516" t="s">
        <v>272</v>
      </c>
      <c r="E3516" t="s">
        <v>1337</v>
      </c>
      <c r="F3516" t="s">
        <v>1814</v>
      </c>
      <c r="G3516" t="s">
        <v>1809</v>
      </c>
      <c r="H3516" t="s">
        <v>1807</v>
      </c>
      <c r="J3516" t="s">
        <v>65</v>
      </c>
      <c r="K3516">
        <v>8.9999999999999993E-3</v>
      </c>
      <c r="L3516" t="s">
        <v>1808</v>
      </c>
      <c r="O3516" t="s">
        <v>1793</v>
      </c>
      <c r="Q3516" t="str">
        <f>IFERROR(VLOOKUP($J$2:$J$12502,Pollutant_mapping!$A$2:$B$9,2, FALSE),"")</f>
        <v>PM25</v>
      </c>
    </row>
    <row r="3517" spans="1:17" hidden="1">
      <c r="A3517" t="s">
        <v>1788</v>
      </c>
      <c r="C3517" t="s">
        <v>1789</v>
      </c>
      <c r="D3517" t="s">
        <v>313</v>
      </c>
      <c r="E3517" t="s">
        <v>1337</v>
      </c>
      <c r="F3517" t="s">
        <v>1814</v>
      </c>
      <c r="G3517" t="s">
        <v>1806</v>
      </c>
      <c r="H3517" t="s">
        <v>1807</v>
      </c>
      <c r="J3517" t="s">
        <v>65</v>
      </c>
      <c r="K3517">
        <v>9.4999999999999998E-3</v>
      </c>
      <c r="L3517" t="s">
        <v>1808</v>
      </c>
      <c r="O3517" t="s">
        <v>1793</v>
      </c>
      <c r="Q3517" t="str">
        <f>IFERROR(VLOOKUP($J$2:$J$12502,Pollutant_mapping!$A$2:$B$9,2, FALSE),"")</f>
        <v>PM25</v>
      </c>
    </row>
    <row r="3518" spans="1:17" hidden="1">
      <c r="A3518" t="s">
        <v>1788</v>
      </c>
      <c r="C3518" t="s">
        <v>1789</v>
      </c>
      <c r="D3518" t="s">
        <v>272</v>
      </c>
      <c r="E3518" t="s">
        <v>1337</v>
      </c>
      <c r="F3518" t="s">
        <v>1805</v>
      </c>
      <c r="G3518" t="s">
        <v>1809</v>
      </c>
      <c r="H3518" t="s">
        <v>1815</v>
      </c>
      <c r="J3518" t="s">
        <v>65</v>
      </c>
      <c r="K3518">
        <v>0.01</v>
      </c>
      <c r="L3518" t="s">
        <v>1808</v>
      </c>
      <c r="O3518" t="s">
        <v>1793</v>
      </c>
      <c r="Q3518" t="str">
        <f>IFERROR(VLOOKUP($J$2:$J$12502,Pollutant_mapping!$A$2:$B$9,2, FALSE),"")</f>
        <v>PM25</v>
      </c>
    </row>
    <row r="3519" spans="1:17" hidden="1">
      <c r="A3519" t="s">
        <v>1788</v>
      </c>
      <c r="C3519" t="s">
        <v>1789</v>
      </c>
      <c r="D3519" t="s">
        <v>313</v>
      </c>
      <c r="E3519" t="s">
        <v>1337</v>
      </c>
      <c r="F3519" t="s">
        <v>1812</v>
      </c>
      <c r="G3519" t="s">
        <v>1806</v>
      </c>
      <c r="H3519" t="s">
        <v>1807</v>
      </c>
      <c r="J3519" t="s">
        <v>65</v>
      </c>
      <c r="K3519">
        <v>1.2500000000000001E-2</v>
      </c>
      <c r="L3519" t="s">
        <v>1808</v>
      </c>
      <c r="O3519" t="s">
        <v>1793</v>
      </c>
      <c r="Q3519" t="str">
        <f>IFERROR(VLOOKUP($J$2:$J$12502,Pollutant_mapping!$A$2:$B$9,2, FALSE),"")</f>
        <v>PM25</v>
      </c>
    </row>
    <row r="3520" spans="1:17" hidden="1">
      <c r="A3520" t="s">
        <v>1788</v>
      </c>
      <c r="C3520" t="s">
        <v>1789</v>
      </c>
      <c r="D3520" t="s">
        <v>272</v>
      </c>
      <c r="E3520" t="s">
        <v>1337</v>
      </c>
      <c r="F3520" t="s">
        <v>1812</v>
      </c>
      <c r="G3520" t="s">
        <v>1809</v>
      </c>
      <c r="H3520" t="s">
        <v>1807</v>
      </c>
      <c r="J3520" t="s">
        <v>65</v>
      </c>
      <c r="K3520">
        <v>1.2500000000000001E-2</v>
      </c>
      <c r="L3520" t="s">
        <v>1808</v>
      </c>
      <c r="O3520" t="s">
        <v>1793</v>
      </c>
      <c r="Q3520" t="str">
        <f>IFERROR(VLOOKUP($J$2:$J$12502,Pollutant_mapping!$A$2:$B$9,2, FALSE),"")</f>
        <v>PM25</v>
      </c>
    </row>
    <row r="3521" spans="1:17" hidden="1">
      <c r="A3521" t="s">
        <v>1788</v>
      </c>
      <c r="C3521" t="s">
        <v>1789</v>
      </c>
      <c r="D3521" t="s">
        <v>272</v>
      </c>
      <c r="E3521" t="s">
        <v>1337</v>
      </c>
      <c r="F3521" t="s">
        <v>1813</v>
      </c>
      <c r="G3521" t="s">
        <v>1809</v>
      </c>
      <c r="H3521" t="s">
        <v>1815</v>
      </c>
      <c r="J3521" t="s">
        <v>65</v>
      </c>
      <c r="K3521">
        <v>1.4999999999999999E-2</v>
      </c>
      <c r="L3521" t="s">
        <v>1808</v>
      </c>
      <c r="O3521" t="s">
        <v>1793</v>
      </c>
      <c r="Q3521" t="str">
        <f>IFERROR(VLOOKUP($J$2:$J$12502,Pollutant_mapping!$A$2:$B$9,2, FALSE),"")</f>
        <v>PM25</v>
      </c>
    </row>
    <row r="3522" spans="1:17" hidden="1">
      <c r="A3522" t="s">
        <v>1788</v>
      </c>
      <c r="C3522" t="s">
        <v>1789</v>
      </c>
      <c r="D3522" t="s">
        <v>272</v>
      </c>
      <c r="E3522" t="s">
        <v>1337</v>
      </c>
      <c r="F3522" t="s">
        <v>1810</v>
      </c>
      <c r="G3522" t="s">
        <v>1809</v>
      </c>
      <c r="H3522" t="s">
        <v>1816</v>
      </c>
      <c r="J3522" t="s">
        <v>65</v>
      </c>
      <c r="K3522">
        <v>1.4999999999999999E-2</v>
      </c>
      <c r="L3522" t="s">
        <v>1808</v>
      </c>
      <c r="O3522" t="s">
        <v>1793</v>
      </c>
      <c r="Q3522" t="str">
        <f>IFERROR(VLOOKUP($J$2:$J$12502,Pollutant_mapping!$A$2:$B$9,2, FALSE),"")</f>
        <v>PM25</v>
      </c>
    </row>
    <row r="3523" spans="1:17" hidden="1">
      <c r="A3523" t="s">
        <v>1788</v>
      </c>
      <c r="C3523" t="s">
        <v>1789</v>
      </c>
      <c r="D3523" t="s">
        <v>272</v>
      </c>
      <c r="E3523" t="s">
        <v>1337</v>
      </c>
      <c r="F3523" t="s">
        <v>1805</v>
      </c>
      <c r="G3523" t="s">
        <v>1809</v>
      </c>
      <c r="H3523" t="s">
        <v>1816</v>
      </c>
      <c r="J3523" t="s">
        <v>65</v>
      </c>
      <c r="K3523">
        <v>1.4999999999999999E-2</v>
      </c>
      <c r="L3523" t="s">
        <v>1808</v>
      </c>
      <c r="O3523" t="s">
        <v>1793</v>
      </c>
      <c r="Q3523" t="str">
        <f>IFERROR(VLOOKUP($J$2:$J$12502,Pollutant_mapping!$A$2:$B$9,2, FALSE),"")</f>
        <v>PM25</v>
      </c>
    </row>
    <row r="3524" spans="1:17" hidden="1">
      <c r="A3524" t="s">
        <v>1788</v>
      </c>
      <c r="C3524" t="s">
        <v>1789</v>
      </c>
      <c r="D3524" t="s">
        <v>272</v>
      </c>
      <c r="E3524" t="s">
        <v>1337</v>
      </c>
      <c r="F3524" t="s">
        <v>1812</v>
      </c>
      <c r="G3524" t="s">
        <v>1809</v>
      </c>
      <c r="H3524" t="s">
        <v>1816</v>
      </c>
      <c r="J3524" t="s">
        <v>65</v>
      </c>
      <c r="K3524">
        <v>1.4999999999999999E-2</v>
      </c>
      <c r="L3524" t="s">
        <v>1808</v>
      </c>
      <c r="O3524" t="s">
        <v>1793</v>
      </c>
      <c r="Q3524" t="str">
        <f>IFERROR(VLOOKUP($J$2:$J$12502,Pollutant_mapping!$A$2:$B$9,2, FALSE),"")</f>
        <v>PM25</v>
      </c>
    </row>
    <row r="3525" spans="1:17" hidden="1">
      <c r="A3525" t="s">
        <v>1788</v>
      </c>
      <c r="C3525" t="s">
        <v>1789</v>
      </c>
      <c r="D3525" t="s">
        <v>272</v>
      </c>
      <c r="E3525" t="s">
        <v>1337</v>
      </c>
      <c r="F3525" t="s">
        <v>1817</v>
      </c>
      <c r="G3525" t="s">
        <v>1809</v>
      </c>
      <c r="H3525" t="s">
        <v>1816</v>
      </c>
      <c r="J3525" t="s">
        <v>65</v>
      </c>
      <c r="K3525">
        <v>1.4999999999999999E-2</v>
      </c>
      <c r="L3525" t="s">
        <v>1808</v>
      </c>
      <c r="O3525" t="s">
        <v>1793</v>
      </c>
      <c r="Q3525" t="str">
        <f>IFERROR(VLOOKUP($J$2:$J$12502,Pollutant_mapping!$A$2:$B$9,2, FALSE),"")</f>
        <v>PM25</v>
      </c>
    </row>
    <row r="3526" spans="1:17" hidden="1">
      <c r="A3526" t="s">
        <v>1788</v>
      </c>
      <c r="C3526" t="s">
        <v>1789</v>
      </c>
      <c r="D3526" t="s">
        <v>272</v>
      </c>
      <c r="E3526" t="s">
        <v>1337</v>
      </c>
      <c r="F3526" t="s">
        <v>1813</v>
      </c>
      <c r="G3526" t="s">
        <v>1809</v>
      </c>
      <c r="H3526" t="s">
        <v>1816</v>
      </c>
      <c r="J3526" t="s">
        <v>65</v>
      </c>
      <c r="K3526">
        <v>1.4999999999999999E-2</v>
      </c>
      <c r="L3526" t="s">
        <v>1808</v>
      </c>
      <c r="O3526" t="s">
        <v>1793</v>
      </c>
      <c r="Q3526" t="str">
        <f>IFERROR(VLOOKUP($J$2:$J$12502,Pollutant_mapping!$A$2:$B$9,2, FALSE),"")</f>
        <v>PM25</v>
      </c>
    </row>
    <row r="3527" spans="1:17" hidden="1">
      <c r="A3527" t="s">
        <v>1788</v>
      </c>
      <c r="C3527" t="s">
        <v>1789</v>
      </c>
      <c r="D3527" t="s">
        <v>272</v>
      </c>
      <c r="E3527" t="s">
        <v>1337</v>
      </c>
      <c r="F3527" t="s">
        <v>1814</v>
      </c>
      <c r="G3527" t="s">
        <v>1809</v>
      </c>
      <c r="H3527" t="s">
        <v>1816</v>
      </c>
      <c r="J3527" t="s">
        <v>65</v>
      </c>
      <c r="K3527">
        <v>1.4999999999999999E-2</v>
      </c>
      <c r="L3527" t="s">
        <v>1808</v>
      </c>
      <c r="O3527" t="s">
        <v>1793</v>
      </c>
      <c r="Q3527" t="str">
        <f>IFERROR(VLOOKUP($J$2:$J$12502,Pollutant_mapping!$A$2:$B$9,2, FALSE),"")</f>
        <v>PM25</v>
      </c>
    </row>
    <row r="3528" spans="1:17" hidden="1">
      <c r="A3528" t="s">
        <v>1788</v>
      </c>
      <c r="C3528" t="s">
        <v>1789</v>
      </c>
      <c r="D3528" t="s">
        <v>272</v>
      </c>
      <c r="E3528" t="s">
        <v>1337</v>
      </c>
      <c r="F3528" t="s">
        <v>1810</v>
      </c>
      <c r="G3528" t="s">
        <v>1809</v>
      </c>
      <c r="H3528" t="s">
        <v>1815</v>
      </c>
      <c r="J3528" t="s">
        <v>65</v>
      </c>
      <c r="K3528">
        <v>1.6E-2</v>
      </c>
      <c r="L3528" t="s">
        <v>1808</v>
      </c>
      <c r="O3528" t="s">
        <v>1793</v>
      </c>
      <c r="Q3528" t="str">
        <f>IFERROR(VLOOKUP($J$2:$J$12502,Pollutant_mapping!$A$2:$B$9,2, FALSE),"")</f>
        <v>PM25</v>
      </c>
    </row>
    <row r="3529" spans="1:17" hidden="1">
      <c r="A3529" t="s">
        <v>1788</v>
      </c>
      <c r="C3529" t="s">
        <v>1789</v>
      </c>
      <c r="D3529" t="s">
        <v>272</v>
      </c>
      <c r="E3529" t="s">
        <v>1337</v>
      </c>
      <c r="F3529" t="s">
        <v>1814</v>
      </c>
      <c r="G3529" t="s">
        <v>1809</v>
      </c>
      <c r="H3529" t="s">
        <v>1815</v>
      </c>
      <c r="J3529" t="s">
        <v>65</v>
      </c>
      <c r="K3529">
        <v>0.02</v>
      </c>
      <c r="L3529" t="s">
        <v>1808</v>
      </c>
      <c r="O3529" t="s">
        <v>1793</v>
      </c>
      <c r="Q3529" t="str">
        <f>IFERROR(VLOOKUP($J$2:$J$12502,Pollutant_mapping!$A$2:$B$9,2, FALSE),"")</f>
        <v>PM25</v>
      </c>
    </row>
    <row r="3530" spans="1:17" hidden="1">
      <c r="A3530" t="s">
        <v>1788</v>
      </c>
      <c r="C3530" t="s">
        <v>1789</v>
      </c>
      <c r="D3530" t="s">
        <v>272</v>
      </c>
      <c r="E3530" t="s">
        <v>1337</v>
      </c>
      <c r="F3530" t="s">
        <v>1812</v>
      </c>
      <c r="G3530" t="s">
        <v>1809</v>
      </c>
      <c r="H3530" t="s">
        <v>1815</v>
      </c>
      <c r="J3530" t="s">
        <v>65</v>
      </c>
      <c r="K3530">
        <v>2.5000000000000001E-2</v>
      </c>
      <c r="L3530" t="s">
        <v>1808</v>
      </c>
      <c r="O3530" t="s">
        <v>1793</v>
      </c>
      <c r="Q3530" t="str">
        <f>IFERROR(VLOOKUP($J$2:$J$12502,Pollutant_mapping!$A$2:$B$9,2, FALSE),"")</f>
        <v>PM25</v>
      </c>
    </row>
    <row r="3531" spans="1:17" hidden="1">
      <c r="A3531" t="s">
        <v>1788</v>
      </c>
      <c r="C3531" t="s">
        <v>1789</v>
      </c>
      <c r="D3531" t="s">
        <v>313</v>
      </c>
      <c r="E3531" t="s">
        <v>1337</v>
      </c>
      <c r="F3531" t="s">
        <v>1805</v>
      </c>
      <c r="G3531" t="s">
        <v>1806</v>
      </c>
      <c r="H3531" t="s">
        <v>1815</v>
      </c>
      <c r="J3531" t="s">
        <v>65</v>
      </c>
      <c r="K3531">
        <v>0.05</v>
      </c>
      <c r="L3531" t="s">
        <v>1808</v>
      </c>
      <c r="O3531" t="s">
        <v>1793</v>
      </c>
      <c r="Q3531" t="str">
        <f>IFERROR(VLOOKUP($J$2:$J$12502,Pollutant_mapping!$A$2:$B$9,2, FALSE),"")</f>
        <v>PM25</v>
      </c>
    </row>
    <row r="3532" spans="1:17" hidden="1">
      <c r="A3532" t="s">
        <v>1788</v>
      </c>
      <c r="C3532" t="s">
        <v>1789</v>
      </c>
      <c r="D3532" t="s">
        <v>313</v>
      </c>
      <c r="E3532" t="s">
        <v>1337</v>
      </c>
      <c r="F3532" t="s">
        <v>1813</v>
      </c>
      <c r="G3532" t="s">
        <v>1806</v>
      </c>
      <c r="H3532" t="s">
        <v>1815</v>
      </c>
      <c r="J3532" t="s">
        <v>65</v>
      </c>
      <c r="K3532">
        <v>7.3999999999999996E-2</v>
      </c>
      <c r="L3532" t="s">
        <v>1808</v>
      </c>
      <c r="O3532" t="s">
        <v>1793</v>
      </c>
      <c r="Q3532" t="str">
        <f>IFERROR(VLOOKUP($J$2:$J$12502,Pollutant_mapping!$A$2:$B$9,2, FALSE),"")</f>
        <v>PM25</v>
      </c>
    </row>
    <row r="3533" spans="1:17" hidden="1">
      <c r="A3533" t="s">
        <v>1788</v>
      </c>
      <c r="C3533" t="s">
        <v>1789</v>
      </c>
      <c r="D3533" t="s">
        <v>313</v>
      </c>
      <c r="E3533" t="s">
        <v>1337</v>
      </c>
      <c r="F3533" t="s">
        <v>1810</v>
      </c>
      <c r="G3533" t="s">
        <v>1806</v>
      </c>
      <c r="H3533" t="s">
        <v>1815</v>
      </c>
      <c r="J3533" t="s">
        <v>65</v>
      </c>
      <c r="K3533">
        <v>8.2000000000000003E-2</v>
      </c>
      <c r="L3533" t="s">
        <v>1808</v>
      </c>
      <c r="O3533" t="s">
        <v>1793</v>
      </c>
      <c r="Q3533" t="str">
        <f>IFERROR(VLOOKUP($J$2:$J$12502,Pollutant_mapping!$A$2:$B$9,2, FALSE),"")</f>
        <v>PM25</v>
      </c>
    </row>
    <row r="3534" spans="1:17" hidden="1">
      <c r="A3534" t="s">
        <v>1788</v>
      </c>
      <c r="C3534" t="s">
        <v>1789</v>
      </c>
      <c r="D3534" t="s">
        <v>313</v>
      </c>
      <c r="E3534" t="s">
        <v>1337</v>
      </c>
      <c r="F3534" t="s">
        <v>1814</v>
      </c>
      <c r="G3534" t="s">
        <v>1806</v>
      </c>
      <c r="H3534" t="s">
        <v>1815</v>
      </c>
      <c r="J3534" t="s">
        <v>65</v>
      </c>
      <c r="K3534">
        <v>9.8000000000000004E-2</v>
      </c>
      <c r="L3534" t="s">
        <v>1808</v>
      </c>
      <c r="O3534" t="s">
        <v>1793</v>
      </c>
      <c r="Q3534" t="str">
        <f>IFERROR(VLOOKUP($J$2:$J$12502,Pollutant_mapping!$A$2:$B$9,2, FALSE),"")</f>
        <v>PM25</v>
      </c>
    </row>
    <row r="3535" spans="1:17" hidden="1">
      <c r="A3535" t="s">
        <v>1788</v>
      </c>
      <c r="C3535" t="s">
        <v>1789</v>
      </c>
      <c r="D3535" t="s">
        <v>272</v>
      </c>
      <c r="E3535" t="s">
        <v>1337</v>
      </c>
      <c r="F3535" t="s">
        <v>1813</v>
      </c>
      <c r="G3535" t="s">
        <v>1809</v>
      </c>
      <c r="H3535" t="s">
        <v>1811</v>
      </c>
      <c r="J3535" t="s">
        <v>65</v>
      </c>
      <c r="K3535">
        <v>0.111</v>
      </c>
      <c r="L3535" t="s">
        <v>1808</v>
      </c>
      <c r="O3535" t="s">
        <v>1793</v>
      </c>
      <c r="Q3535" t="str">
        <f>IFERROR(VLOOKUP($J$2:$J$12502,Pollutant_mapping!$A$2:$B$9,2, FALSE),"")</f>
        <v>PM25</v>
      </c>
    </row>
    <row r="3536" spans="1:17" hidden="1">
      <c r="A3536" t="s">
        <v>1788</v>
      </c>
      <c r="C3536" t="s">
        <v>1789</v>
      </c>
      <c r="D3536" t="s">
        <v>313</v>
      </c>
      <c r="E3536" t="s">
        <v>1337</v>
      </c>
      <c r="F3536" t="s">
        <v>1810</v>
      </c>
      <c r="G3536" t="s">
        <v>1806</v>
      </c>
      <c r="H3536" t="s">
        <v>1816</v>
      </c>
      <c r="J3536" t="s">
        <v>65</v>
      </c>
      <c r="K3536">
        <v>0.12</v>
      </c>
      <c r="L3536" t="s">
        <v>1808</v>
      </c>
      <c r="O3536" t="s">
        <v>1793</v>
      </c>
      <c r="Q3536" t="str">
        <f>IFERROR(VLOOKUP($J$2:$J$12502,Pollutant_mapping!$A$2:$B$9,2, FALSE),"")</f>
        <v>PM25</v>
      </c>
    </row>
    <row r="3537" spans="1:17" hidden="1">
      <c r="A3537" t="s">
        <v>1788</v>
      </c>
      <c r="C3537" t="s">
        <v>1789</v>
      </c>
      <c r="D3537" t="s">
        <v>313</v>
      </c>
      <c r="E3537" t="s">
        <v>1337</v>
      </c>
      <c r="F3537" t="s">
        <v>1805</v>
      </c>
      <c r="G3537" t="s">
        <v>1806</v>
      </c>
      <c r="H3537" t="s">
        <v>1816</v>
      </c>
      <c r="J3537" t="s">
        <v>65</v>
      </c>
      <c r="K3537">
        <v>0.12</v>
      </c>
      <c r="L3537" t="s">
        <v>1808</v>
      </c>
      <c r="O3537" t="s">
        <v>1793</v>
      </c>
      <c r="Q3537" t="str">
        <f>IFERROR(VLOOKUP($J$2:$J$12502,Pollutant_mapping!$A$2:$B$9,2, FALSE),"")</f>
        <v>PM25</v>
      </c>
    </row>
    <row r="3538" spans="1:17" hidden="1">
      <c r="A3538" t="s">
        <v>1788</v>
      </c>
      <c r="C3538" t="s">
        <v>1789</v>
      </c>
      <c r="D3538" t="s">
        <v>313</v>
      </c>
      <c r="E3538" t="s">
        <v>1337</v>
      </c>
      <c r="F3538" t="s">
        <v>1812</v>
      </c>
      <c r="G3538" t="s">
        <v>1806</v>
      </c>
      <c r="H3538" t="s">
        <v>1816</v>
      </c>
      <c r="J3538" t="s">
        <v>65</v>
      </c>
      <c r="K3538">
        <v>0.12</v>
      </c>
      <c r="L3538" t="s">
        <v>1808</v>
      </c>
      <c r="O3538" t="s">
        <v>1793</v>
      </c>
      <c r="Q3538" t="str">
        <f>IFERROR(VLOOKUP($J$2:$J$12502,Pollutant_mapping!$A$2:$B$9,2, FALSE),"")</f>
        <v>PM25</v>
      </c>
    </row>
    <row r="3539" spans="1:17" hidden="1">
      <c r="A3539" t="s">
        <v>1788</v>
      </c>
      <c r="C3539" t="s">
        <v>1789</v>
      </c>
      <c r="D3539" t="s">
        <v>313</v>
      </c>
      <c r="E3539" t="s">
        <v>1337</v>
      </c>
      <c r="F3539" t="s">
        <v>1817</v>
      </c>
      <c r="G3539" t="s">
        <v>1806</v>
      </c>
      <c r="H3539" t="s">
        <v>1816</v>
      </c>
      <c r="J3539" t="s">
        <v>65</v>
      </c>
      <c r="K3539">
        <v>0.12</v>
      </c>
      <c r="L3539" t="s">
        <v>1808</v>
      </c>
      <c r="O3539" t="s">
        <v>1793</v>
      </c>
      <c r="Q3539" t="str">
        <f>IFERROR(VLOOKUP($J$2:$J$12502,Pollutant_mapping!$A$2:$B$9,2, FALSE),"")</f>
        <v>PM25</v>
      </c>
    </row>
    <row r="3540" spans="1:17" hidden="1">
      <c r="A3540" t="s">
        <v>1788</v>
      </c>
      <c r="C3540" t="s">
        <v>1789</v>
      </c>
      <c r="D3540" t="s">
        <v>313</v>
      </c>
      <c r="E3540" t="s">
        <v>1337</v>
      </c>
      <c r="F3540" t="s">
        <v>1813</v>
      </c>
      <c r="G3540" t="s">
        <v>1806</v>
      </c>
      <c r="H3540" t="s">
        <v>1816</v>
      </c>
      <c r="J3540" t="s">
        <v>65</v>
      </c>
      <c r="K3540">
        <v>0.12</v>
      </c>
      <c r="L3540" t="s">
        <v>1808</v>
      </c>
      <c r="O3540" t="s">
        <v>1793</v>
      </c>
      <c r="Q3540" t="str">
        <f>IFERROR(VLOOKUP($J$2:$J$12502,Pollutant_mapping!$A$2:$B$9,2, FALSE),"")</f>
        <v>PM25</v>
      </c>
    </row>
    <row r="3541" spans="1:17" hidden="1">
      <c r="A3541" t="s">
        <v>1788</v>
      </c>
      <c r="C3541" t="s">
        <v>1789</v>
      </c>
      <c r="D3541" t="s">
        <v>313</v>
      </c>
      <c r="E3541" t="s">
        <v>1337</v>
      </c>
      <c r="F3541" t="s">
        <v>1814</v>
      </c>
      <c r="G3541" t="s">
        <v>1806</v>
      </c>
      <c r="H3541" t="s">
        <v>1816</v>
      </c>
      <c r="J3541" t="s">
        <v>65</v>
      </c>
      <c r="K3541">
        <v>0.12</v>
      </c>
      <c r="L3541" t="s">
        <v>1808</v>
      </c>
      <c r="O3541" t="s">
        <v>1793</v>
      </c>
      <c r="Q3541" t="str">
        <f>IFERROR(VLOOKUP($J$2:$J$12502,Pollutant_mapping!$A$2:$B$9,2, FALSE),"")</f>
        <v>PM25</v>
      </c>
    </row>
    <row r="3542" spans="1:17" hidden="1">
      <c r="A3542" t="s">
        <v>1788</v>
      </c>
      <c r="C3542" t="s">
        <v>1789</v>
      </c>
      <c r="D3542" t="s">
        <v>313</v>
      </c>
      <c r="E3542" t="s">
        <v>1337</v>
      </c>
      <c r="F3542" t="s">
        <v>1812</v>
      </c>
      <c r="G3542" t="s">
        <v>1806</v>
      </c>
      <c r="H3542" t="s">
        <v>1815</v>
      </c>
      <c r="J3542" t="s">
        <v>65</v>
      </c>
      <c r="K3542">
        <v>0.125</v>
      </c>
      <c r="L3542" t="s">
        <v>1808</v>
      </c>
      <c r="O3542" t="s">
        <v>1793</v>
      </c>
      <c r="Q3542" t="str">
        <f>IFERROR(VLOOKUP($J$2:$J$12502,Pollutant_mapping!$A$2:$B$9,2, FALSE),"")</f>
        <v>PM25</v>
      </c>
    </row>
    <row r="3543" spans="1:17" hidden="1">
      <c r="A3543" t="s">
        <v>1788</v>
      </c>
      <c r="C3543" t="s">
        <v>1789</v>
      </c>
      <c r="D3543" t="s">
        <v>272</v>
      </c>
      <c r="E3543" t="s">
        <v>1337</v>
      </c>
      <c r="F3543" t="s">
        <v>1810</v>
      </c>
      <c r="G3543" t="s">
        <v>1809</v>
      </c>
      <c r="H3543" t="s">
        <v>1811</v>
      </c>
      <c r="J3543" t="s">
        <v>65</v>
      </c>
      <c r="K3543">
        <v>0.129</v>
      </c>
      <c r="L3543" t="s">
        <v>1808</v>
      </c>
      <c r="O3543" t="s">
        <v>1793</v>
      </c>
      <c r="Q3543" t="str">
        <f>IFERROR(VLOOKUP($J$2:$J$12502,Pollutant_mapping!$A$2:$B$9,2, FALSE),"")</f>
        <v>PM25</v>
      </c>
    </row>
    <row r="3544" spans="1:17" hidden="1">
      <c r="A3544" t="s">
        <v>1788</v>
      </c>
      <c r="C3544" t="s">
        <v>1789</v>
      </c>
      <c r="D3544" t="s">
        <v>243</v>
      </c>
      <c r="E3544" t="s">
        <v>1337</v>
      </c>
      <c r="F3544" t="s">
        <v>1810</v>
      </c>
      <c r="G3544" t="s">
        <v>1806</v>
      </c>
      <c r="H3544" t="s">
        <v>1807</v>
      </c>
      <c r="J3544" t="s">
        <v>47</v>
      </c>
      <c r="K3544">
        <v>0.16</v>
      </c>
      <c r="L3544" t="s">
        <v>1808</v>
      </c>
      <c r="O3544" t="s">
        <v>1793</v>
      </c>
      <c r="Q3544" t="str">
        <f>IFERROR(VLOOKUP($J$2:$J$12502,Pollutant_mapping!$A$2:$B$9,2, FALSE),"")</f>
        <v>PM10</v>
      </c>
    </row>
    <row r="3545" spans="1:17" hidden="1">
      <c r="A3545" t="s">
        <v>1788</v>
      </c>
      <c r="C3545" t="s">
        <v>1789</v>
      </c>
      <c r="D3545" t="s">
        <v>243</v>
      </c>
      <c r="E3545" t="s">
        <v>1337</v>
      </c>
      <c r="F3545" t="s">
        <v>1813</v>
      </c>
      <c r="G3545" t="s">
        <v>1806</v>
      </c>
      <c r="H3545" t="s">
        <v>1807</v>
      </c>
      <c r="J3545" t="s">
        <v>47</v>
      </c>
      <c r="K3545">
        <v>0.16</v>
      </c>
      <c r="L3545" t="s">
        <v>1808</v>
      </c>
      <c r="O3545" t="s">
        <v>1793</v>
      </c>
      <c r="Q3545" t="str">
        <f>IFERROR(VLOOKUP($J$2:$J$12502,Pollutant_mapping!$A$2:$B$9,2, FALSE),"")</f>
        <v>PM10</v>
      </c>
    </row>
    <row r="3546" spans="1:17" hidden="1">
      <c r="A3546" t="s">
        <v>1788</v>
      </c>
      <c r="C3546" t="s">
        <v>1789</v>
      </c>
      <c r="D3546" t="s">
        <v>183</v>
      </c>
      <c r="E3546" t="s">
        <v>1337</v>
      </c>
      <c r="F3546" t="s">
        <v>1810</v>
      </c>
      <c r="G3546" t="s">
        <v>1809</v>
      </c>
      <c r="H3546" t="s">
        <v>1807</v>
      </c>
      <c r="J3546" t="s">
        <v>47</v>
      </c>
      <c r="K3546">
        <v>0.16</v>
      </c>
      <c r="L3546" t="s">
        <v>1808</v>
      </c>
      <c r="O3546" t="s">
        <v>1793</v>
      </c>
      <c r="Q3546" t="str">
        <f>IFERROR(VLOOKUP($J$2:$J$12502,Pollutant_mapping!$A$2:$B$9,2, FALSE),"")</f>
        <v>PM10</v>
      </c>
    </row>
    <row r="3547" spans="1:17" hidden="1">
      <c r="A3547" t="s">
        <v>1788</v>
      </c>
      <c r="C3547" t="s">
        <v>1789</v>
      </c>
      <c r="D3547" t="s">
        <v>183</v>
      </c>
      <c r="E3547" t="s">
        <v>1337</v>
      </c>
      <c r="F3547" t="s">
        <v>1813</v>
      </c>
      <c r="G3547" t="s">
        <v>1809</v>
      </c>
      <c r="H3547" t="s">
        <v>1807</v>
      </c>
      <c r="J3547" t="s">
        <v>47</v>
      </c>
      <c r="K3547">
        <v>0.16</v>
      </c>
      <c r="L3547" t="s">
        <v>1808</v>
      </c>
      <c r="O3547" t="s">
        <v>1793</v>
      </c>
      <c r="Q3547" t="str">
        <f>IFERROR(VLOOKUP($J$2:$J$12502,Pollutant_mapping!$A$2:$B$9,2, FALSE),"")</f>
        <v>PM10</v>
      </c>
    </row>
    <row r="3548" spans="1:17" hidden="1">
      <c r="A3548" t="s">
        <v>1788</v>
      </c>
      <c r="C3548" t="s">
        <v>1789</v>
      </c>
      <c r="D3548" t="s">
        <v>272</v>
      </c>
      <c r="E3548" t="s">
        <v>1337</v>
      </c>
      <c r="F3548" t="s">
        <v>1814</v>
      </c>
      <c r="G3548" t="s">
        <v>1809</v>
      </c>
      <c r="H3548" t="s">
        <v>1811</v>
      </c>
      <c r="J3548" t="s">
        <v>65</v>
      </c>
      <c r="K3548">
        <v>0.16800000000000001</v>
      </c>
      <c r="L3548" t="s">
        <v>1808</v>
      </c>
      <c r="O3548" t="s">
        <v>1793</v>
      </c>
      <c r="Q3548" t="str">
        <f>IFERROR(VLOOKUP($J$2:$J$12502,Pollutant_mapping!$A$2:$B$9,2, FALSE),"")</f>
        <v>PM25</v>
      </c>
    </row>
    <row r="3549" spans="1:17" hidden="1">
      <c r="A3549" t="s">
        <v>1788</v>
      </c>
      <c r="C3549" t="s">
        <v>1789</v>
      </c>
      <c r="D3549" t="s">
        <v>243</v>
      </c>
      <c r="E3549" t="s">
        <v>1337</v>
      </c>
      <c r="F3549" t="s">
        <v>1814</v>
      </c>
      <c r="G3549" t="s">
        <v>1806</v>
      </c>
      <c r="H3549" t="s">
        <v>1807</v>
      </c>
      <c r="J3549" t="s">
        <v>47</v>
      </c>
      <c r="K3549">
        <v>0.19</v>
      </c>
      <c r="L3549" t="s">
        <v>1808</v>
      </c>
      <c r="O3549" t="s">
        <v>1793</v>
      </c>
      <c r="Q3549" t="str">
        <f>IFERROR(VLOOKUP($J$2:$J$12502,Pollutant_mapping!$A$2:$B$9,2, FALSE),"")</f>
        <v>PM10</v>
      </c>
    </row>
    <row r="3550" spans="1:17" hidden="1">
      <c r="A3550" t="s">
        <v>1788</v>
      </c>
      <c r="C3550" t="s">
        <v>1789</v>
      </c>
      <c r="D3550" t="s">
        <v>183</v>
      </c>
      <c r="E3550" t="s">
        <v>1337</v>
      </c>
      <c r="F3550" t="s">
        <v>1814</v>
      </c>
      <c r="G3550" t="s">
        <v>1809</v>
      </c>
      <c r="H3550" t="s">
        <v>1807</v>
      </c>
      <c r="J3550" t="s">
        <v>47</v>
      </c>
      <c r="K3550">
        <v>0.19</v>
      </c>
      <c r="L3550" t="s">
        <v>1808</v>
      </c>
      <c r="O3550" t="s">
        <v>1793</v>
      </c>
      <c r="Q3550" t="str">
        <f>IFERROR(VLOOKUP($J$2:$J$12502,Pollutant_mapping!$A$2:$B$9,2, FALSE),"")</f>
        <v>PM10</v>
      </c>
    </row>
    <row r="3551" spans="1:17" hidden="1">
      <c r="A3551" t="s">
        <v>1788</v>
      </c>
      <c r="C3551" t="s">
        <v>1789</v>
      </c>
      <c r="D3551" t="s">
        <v>272</v>
      </c>
      <c r="E3551" t="s">
        <v>1337</v>
      </c>
      <c r="F3551" t="s">
        <v>1812</v>
      </c>
      <c r="G3551" t="s">
        <v>1809</v>
      </c>
      <c r="H3551" t="s">
        <v>1811</v>
      </c>
      <c r="J3551" t="s">
        <v>65</v>
      </c>
      <c r="K3551">
        <v>0.19800000000000001</v>
      </c>
      <c r="L3551" t="s">
        <v>1808</v>
      </c>
      <c r="O3551" t="s">
        <v>1793</v>
      </c>
      <c r="Q3551" t="str">
        <f>IFERROR(VLOOKUP($J$2:$J$12502,Pollutant_mapping!$A$2:$B$9,2, FALSE),"")</f>
        <v>PM25</v>
      </c>
    </row>
    <row r="3552" spans="1:17" hidden="1">
      <c r="A3552" t="s">
        <v>1788</v>
      </c>
      <c r="C3552" t="s">
        <v>1789</v>
      </c>
      <c r="D3552" t="s">
        <v>243</v>
      </c>
      <c r="E3552" t="s">
        <v>1337</v>
      </c>
      <c r="F3552" t="s">
        <v>1812</v>
      </c>
      <c r="G3552" t="s">
        <v>1806</v>
      </c>
      <c r="H3552" t="s">
        <v>1807</v>
      </c>
      <c r="J3552" t="s">
        <v>47</v>
      </c>
      <c r="K3552">
        <v>0.25</v>
      </c>
      <c r="L3552" t="s">
        <v>1808</v>
      </c>
      <c r="O3552" t="s">
        <v>1793</v>
      </c>
      <c r="Q3552" t="str">
        <f>IFERROR(VLOOKUP($J$2:$J$12502,Pollutant_mapping!$A$2:$B$9,2, FALSE),"")</f>
        <v>PM10</v>
      </c>
    </row>
    <row r="3553" spans="1:17" hidden="1">
      <c r="A3553" t="s">
        <v>1788</v>
      </c>
      <c r="C3553" t="s">
        <v>1789</v>
      </c>
      <c r="D3553" t="s">
        <v>183</v>
      </c>
      <c r="E3553" t="s">
        <v>1337</v>
      </c>
      <c r="F3553" t="s">
        <v>1812</v>
      </c>
      <c r="G3553" t="s">
        <v>1809</v>
      </c>
      <c r="H3553" t="s">
        <v>1807</v>
      </c>
      <c r="J3553" t="s">
        <v>47</v>
      </c>
      <c r="K3553">
        <v>0.25</v>
      </c>
      <c r="L3553" t="s">
        <v>1808</v>
      </c>
      <c r="O3553" t="s">
        <v>1793</v>
      </c>
      <c r="Q3553" t="str">
        <f>IFERROR(VLOOKUP($J$2:$J$12502,Pollutant_mapping!$A$2:$B$9,2, FALSE),"")</f>
        <v>PM10</v>
      </c>
    </row>
    <row r="3554" spans="1:17" hidden="1">
      <c r="A3554" t="s">
        <v>1788</v>
      </c>
      <c r="C3554" t="s">
        <v>1789</v>
      </c>
      <c r="D3554" t="s">
        <v>183</v>
      </c>
      <c r="E3554" t="s">
        <v>1337</v>
      </c>
      <c r="F3554" t="s">
        <v>1805</v>
      </c>
      <c r="G3554" t="s">
        <v>1809</v>
      </c>
      <c r="H3554" t="s">
        <v>1815</v>
      </c>
      <c r="J3554" t="s">
        <v>47</v>
      </c>
      <c r="K3554">
        <v>0.25</v>
      </c>
      <c r="L3554" t="s">
        <v>1808</v>
      </c>
      <c r="O3554" t="s">
        <v>1793</v>
      </c>
      <c r="Q3554" t="str">
        <f>IFERROR(VLOOKUP($J$2:$J$12502,Pollutant_mapping!$A$2:$B$9,2, FALSE),"")</f>
        <v>PM10</v>
      </c>
    </row>
    <row r="3555" spans="1:17" hidden="1">
      <c r="A3555" t="s">
        <v>1788</v>
      </c>
      <c r="C3555" t="s">
        <v>1789</v>
      </c>
      <c r="D3555" t="s">
        <v>183</v>
      </c>
      <c r="E3555" t="s">
        <v>1337</v>
      </c>
      <c r="F3555" t="s">
        <v>1810</v>
      </c>
      <c r="G3555" t="s">
        <v>1809</v>
      </c>
      <c r="H3555" t="s">
        <v>1816</v>
      </c>
      <c r="J3555" t="s">
        <v>47</v>
      </c>
      <c r="K3555">
        <v>0.25</v>
      </c>
      <c r="L3555" t="s">
        <v>1808</v>
      </c>
      <c r="O3555" t="s">
        <v>1793</v>
      </c>
      <c r="Q3555" t="str">
        <f>IFERROR(VLOOKUP($J$2:$J$12502,Pollutant_mapping!$A$2:$B$9,2, FALSE),"")</f>
        <v>PM10</v>
      </c>
    </row>
    <row r="3556" spans="1:17" hidden="1">
      <c r="A3556" t="s">
        <v>1788</v>
      </c>
      <c r="C3556" t="s">
        <v>1789</v>
      </c>
      <c r="D3556" t="s">
        <v>183</v>
      </c>
      <c r="E3556" t="s">
        <v>1337</v>
      </c>
      <c r="F3556" t="s">
        <v>1805</v>
      </c>
      <c r="G3556" t="s">
        <v>1809</v>
      </c>
      <c r="H3556" t="s">
        <v>1816</v>
      </c>
      <c r="J3556" t="s">
        <v>47</v>
      </c>
      <c r="K3556">
        <v>0.25</v>
      </c>
      <c r="L3556" t="s">
        <v>1808</v>
      </c>
      <c r="O3556" t="s">
        <v>1793</v>
      </c>
      <c r="Q3556" t="str">
        <f>IFERROR(VLOOKUP($J$2:$J$12502,Pollutant_mapping!$A$2:$B$9,2, FALSE),"")</f>
        <v>PM10</v>
      </c>
    </row>
    <row r="3557" spans="1:17" hidden="1">
      <c r="A3557" t="s">
        <v>1788</v>
      </c>
      <c r="C3557" t="s">
        <v>1789</v>
      </c>
      <c r="D3557" t="s">
        <v>183</v>
      </c>
      <c r="E3557" t="s">
        <v>1337</v>
      </c>
      <c r="F3557" t="s">
        <v>1812</v>
      </c>
      <c r="G3557" t="s">
        <v>1809</v>
      </c>
      <c r="H3557" t="s">
        <v>1816</v>
      </c>
      <c r="J3557" t="s">
        <v>47</v>
      </c>
      <c r="K3557">
        <v>0.25</v>
      </c>
      <c r="L3557" t="s">
        <v>1808</v>
      </c>
      <c r="O3557" t="s">
        <v>1793</v>
      </c>
      <c r="Q3557" t="str">
        <f>IFERROR(VLOOKUP($J$2:$J$12502,Pollutant_mapping!$A$2:$B$9,2, FALSE),"")</f>
        <v>PM10</v>
      </c>
    </row>
    <row r="3558" spans="1:17" hidden="1">
      <c r="A3558" t="s">
        <v>1788</v>
      </c>
      <c r="C3558" t="s">
        <v>1789</v>
      </c>
      <c r="D3558" t="s">
        <v>183</v>
      </c>
      <c r="E3558" t="s">
        <v>1337</v>
      </c>
      <c r="F3558" t="s">
        <v>1817</v>
      </c>
      <c r="G3558" t="s">
        <v>1809</v>
      </c>
      <c r="H3558" t="s">
        <v>1816</v>
      </c>
      <c r="J3558" t="s">
        <v>47</v>
      </c>
      <c r="K3558">
        <v>0.25</v>
      </c>
      <c r="L3558" t="s">
        <v>1808</v>
      </c>
      <c r="O3558" t="s">
        <v>1793</v>
      </c>
      <c r="Q3558" t="str">
        <f>IFERROR(VLOOKUP($J$2:$J$12502,Pollutant_mapping!$A$2:$B$9,2, FALSE),"")</f>
        <v>PM10</v>
      </c>
    </row>
    <row r="3559" spans="1:17" hidden="1">
      <c r="A3559" t="s">
        <v>1788</v>
      </c>
      <c r="C3559" t="s">
        <v>1789</v>
      </c>
      <c r="D3559" t="s">
        <v>183</v>
      </c>
      <c r="E3559" t="s">
        <v>1337</v>
      </c>
      <c r="F3559" t="s">
        <v>1813</v>
      </c>
      <c r="G3559" t="s">
        <v>1809</v>
      </c>
      <c r="H3559" t="s">
        <v>1816</v>
      </c>
      <c r="J3559" t="s">
        <v>47</v>
      </c>
      <c r="K3559">
        <v>0.25</v>
      </c>
      <c r="L3559" t="s">
        <v>1808</v>
      </c>
      <c r="O3559" t="s">
        <v>1793</v>
      </c>
      <c r="Q3559" t="str">
        <f>IFERROR(VLOOKUP($J$2:$J$12502,Pollutant_mapping!$A$2:$B$9,2, FALSE),"")</f>
        <v>PM10</v>
      </c>
    </row>
    <row r="3560" spans="1:17" hidden="1">
      <c r="A3560" t="s">
        <v>1788</v>
      </c>
      <c r="C3560" t="s">
        <v>1789</v>
      </c>
      <c r="D3560" t="s">
        <v>183</v>
      </c>
      <c r="E3560" t="s">
        <v>1337</v>
      </c>
      <c r="F3560" t="s">
        <v>1814</v>
      </c>
      <c r="G3560" t="s">
        <v>1809</v>
      </c>
      <c r="H3560" t="s">
        <v>1816</v>
      </c>
      <c r="J3560" t="s">
        <v>47</v>
      </c>
      <c r="K3560">
        <v>0.25</v>
      </c>
      <c r="L3560" t="s">
        <v>1808</v>
      </c>
      <c r="O3560" t="s">
        <v>1793</v>
      </c>
      <c r="Q3560" t="str">
        <f>IFERROR(VLOOKUP($J$2:$J$12502,Pollutant_mapping!$A$2:$B$9,2, FALSE),"")</f>
        <v>PM10</v>
      </c>
    </row>
    <row r="3561" spans="1:17" hidden="1">
      <c r="A3561" t="s">
        <v>1788</v>
      </c>
      <c r="C3561" t="s">
        <v>1789</v>
      </c>
      <c r="D3561" t="s">
        <v>183</v>
      </c>
      <c r="E3561" t="s">
        <v>1337</v>
      </c>
      <c r="F3561" t="s">
        <v>1813</v>
      </c>
      <c r="G3561" t="s">
        <v>1809</v>
      </c>
      <c r="H3561" t="s">
        <v>1811</v>
      </c>
      <c r="J3561" t="s">
        <v>47</v>
      </c>
      <c r="K3561">
        <v>0.37</v>
      </c>
      <c r="L3561" t="s">
        <v>1808</v>
      </c>
      <c r="O3561" t="s">
        <v>1793</v>
      </c>
      <c r="Q3561" t="str">
        <f>IFERROR(VLOOKUP($J$2:$J$12502,Pollutant_mapping!$A$2:$B$9,2, FALSE),"")</f>
        <v>PM10</v>
      </c>
    </row>
    <row r="3562" spans="1:17" hidden="1">
      <c r="A3562" t="s">
        <v>1788</v>
      </c>
      <c r="C3562" t="s">
        <v>1789</v>
      </c>
      <c r="D3562" t="s">
        <v>183</v>
      </c>
      <c r="E3562" t="s">
        <v>1337</v>
      </c>
      <c r="F3562" t="s">
        <v>1810</v>
      </c>
      <c r="G3562" t="s">
        <v>1809</v>
      </c>
      <c r="H3562" t="s">
        <v>1811</v>
      </c>
      <c r="J3562" t="s">
        <v>47</v>
      </c>
      <c r="K3562">
        <v>0.43</v>
      </c>
      <c r="L3562" t="s">
        <v>1808</v>
      </c>
      <c r="O3562" t="s">
        <v>1793</v>
      </c>
      <c r="Q3562" t="str">
        <f>IFERROR(VLOOKUP($J$2:$J$12502,Pollutant_mapping!$A$2:$B$9,2, FALSE),"")</f>
        <v>PM10</v>
      </c>
    </row>
    <row r="3563" spans="1:17" hidden="1">
      <c r="A3563" t="s">
        <v>1788</v>
      </c>
      <c r="C3563" t="s">
        <v>1789</v>
      </c>
      <c r="D3563" t="s">
        <v>183</v>
      </c>
      <c r="E3563" t="s">
        <v>1337</v>
      </c>
      <c r="F3563" t="s">
        <v>1814</v>
      </c>
      <c r="G3563" t="s">
        <v>1809</v>
      </c>
      <c r="H3563" t="s">
        <v>1811</v>
      </c>
      <c r="J3563" t="s">
        <v>47</v>
      </c>
      <c r="K3563">
        <v>0.56000000000000005</v>
      </c>
      <c r="L3563" t="s">
        <v>1808</v>
      </c>
      <c r="O3563" t="s">
        <v>1793</v>
      </c>
      <c r="Q3563" t="str">
        <f>IFERROR(VLOOKUP($J$2:$J$12502,Pollutant_mapping!$A$2:$B$9,2, FALSE),"")</f>
        <v>PM10</v>
      </c>
    </row>
    <row r="3564" spans="1:17" hidden="1">
      <c r="A3564" t="s">
        <v>1788</v>
      </c>
      <c r="C3564" t="s">
        <v>1789</v>
      </c>
      <c r="D3564" t="s">
        <v>183</v>
      </c>
      <c r="E3564" t="s">
        <v>1337</v>
      </c>
      <c r="F3564" t="s">
        <v>1812</v>
      </c>
      <c r="G3564" t="s">
        <v>1809</v>
      </c>
      <c r="H3564" t="s">
        <v>1811</v>
      </c>
      <c r="J3564" t="s">
        <v>47</v>
      </c>
      <c r="K3564">
        <v>0.66</v>
      </c>
      <c r="L3564" t="s">
        <v>1808</v>
      </c>
      <c r="O3564" t="s">
        <v>1793</v>
      </c>
      <c r="Q3564" t="str">
        <f>IFERROR(VLOOKUP($J$2:$J$12502,Pollutant_mapping!$A$2:$B$9,2, FALSE),"")</f>
        <v>PM10</v>
      </c>
    </row>
    <row r="3565" spans="1:17" hidden="1">
      <c r="A3565" t="s">
        <v>1788</v>
      </c>
      <c r="C3565" t="s">
        <v>1789</v>
      </c>
      <c r="D3565" t="s">
        <v>243</v>
      </c>
      <c r="E3565" t="s">
        <v>1337</v>
      </c>
      <c r="F3565" t="s">
        <v>1805</v>
      </c>
      <c r="G3565" t="s">
        <v>1806</v>
      </c>
      <c r="H3565" t="s">
        <v>1815</v>
      </c>
      <c r="J3565" t="s">
        <v>47</v>
      </c>
      <c r="K3565">
        <v>1.25</v>
      </c>
      <c r="L3565" t="s">
        <v>1808</v>
      </c>
      <c r="O3565" t="s">
        <v>1793</v>
      </c>
      <c r="Q3565" t="str">
        <f>IFERROR(VLOOKUP($J$2:$J$12502,Pollutant_mapping!$A$2:$B$9,2, FALSE),"")</f>
        <v>PM10</v>
      </c>
    </row>
    <row r="3566" spans="1:17" hidden="1">
      <c r="A3566" t="s">
        <v>1788</v>
      </c>
      <c r="C3566" t="s">
        <v>1789</v>
      </c>
      <c r="D3566" t="s">
        <v>243</v>
      </c>
      <c r="E3566" t="s">
        <v>1337</v>
      </c>
      <c r="F3566" t="s">
        <v>1813</v>
      </c>
      <c r="G3566" t="s">
        <v>1806</v>
      </c>
      <c r="H3566" t="s">
        <v>1815</v>
      </c>
      <c r="J3566" t="s">
        <v>47</v>
      </c>
      <c r="K3566">
        <v>1.85</v>
      </c>
      <c r="L3566" t="s">
        <v>1808</v>
      </c>
      <c r="O3566" t="s">
        <v>1793</v>
      </c>
      <c r="Q3566" t="str">
        <f>IFERROR(VLOOKUP($J$2:$J$12502,Pollutant_mapping!$A$2:$B$9,2, FALSE),"")</f>
        <v>PM10</v>
      </c>
    </row>
    <row r="3567" spans="1:17" hidden="1">
      <c r="A3567" t="s">
        <v>1788</v>
      </c>
      <c r="C3567" t="s">
        <v>1789</v>
      </c>
      <c r="D3567" t="s">
        <v>183</v>
      </c>
      <c r="E3567" t="s">
        <v>1337</v>
      </c>
      <c r="F3567" t="s">
        <v>1813</v>
      </c>
      <c r="G3567" t="s">
        <v>1809</v>
      </c>
      <c r="H3567" t="s">
        <v>1815</v>
      </c>
      <c r="J3567" t="s">
        <v>47</v>
      </c>
      <c r="K3567">
        <v>2</v>
      </c>
      <c r="L3567" t="s">
        <v>1808</v>
      </c>
      <c r="O3567" t="s">
        <v>1793</v>
      </c>
      <c r="Q3567" t="str">
        <f>IFERROR(VLOOKUP($J$2:$J$12502,Pollutant_mapping!$A$2:$B$9,2, FALSE),"")</f>
        <v>PM10</v>
      </c>
    </row>
    <row r="3568" spans="1:17" hidden="1">
      <c r="A3568" t="s">
        <v>1788</v>
      </c>
      <c r="C3568" t="s">
        <v>1789</v>
      </c>
      <c r="D3568" t="s">
        <v>243</v>
      </c>
      <c r="E3568" t="s">
        <v>1337</v>
      </c>
      <c r="F3568" t="s">
        <v>1810</v>
      </c>
      <c r="G3568" t="s">
        <v>1806</v>
      </c>
      <c r="H3568" t="s">
        <v>1815</v>
      </c>
      <c r="J3568" t="s">
        <v>47</v>
      </c>
      <c r="K3568">
        <v>2.0499999999999998</v>
      </c>
      <c r="L3568" t="s">
        <v>1808</v>
      </c>
      <c r="O3568" t="s">
        <v>1793</v>
      </c>
      <c r="Q3568" t="str">
        <f>IFERROR(VLOOKUP($J$2:$J$12502,Pollutant_mapping!$A$2:$B$9,2, FALSE),"")</f>
        <v>PM10</v>
      </c>
    </row>
    <row r="3569" spans="1:17" hidden="1">
      <c r="A3569" t="s">
        <v>1788</v>
      </c>
      <c r="C3569" t="s">
        <v>1789</v>
      </c>
      <c r="D3569" t="s">
        <v>243</v>
      </c>
      <c r="E3569" t="s">
        <v>1337</v>
      </c>
      <c r="F3569" t="s">
        <v>1810</v>
      </c>
      <c r="G3569" t="s">
        <v>1806</v>
      </c>
      <c r="H3569" t="s">
        <v>1816</v>
      </c>
      <c r="J3569" t="s">
        <v>47</v>
      </c>
      <c r="K3569">
        <v>2.25</v>
      </c>
      <c r="L3569" t="s">
        <v>1808</v>
      </c>
      <c r="O3569" t="s">
        <v>1793</v>
      </c>
      <c r="Q3569" t="str">
        <f>IFERROR(VLOOKUP($J$2:$J$12502,Pollutant_mapping!$A$2:$B$9,2, FALSE),"")</f>
        <v>PM10</v>
      </c>
    </row>
    <row r="3570" spans="1:17" hidden="1">
      <c r="A3570" t="s">
        <v>1788</v>
      </c>
      <c r="C3570" t="s">
        <v>1789</v>
      </c>
      <c r="D3570" t="s">
        <v>243</v>
      </c>
      <c r="E3570" t="s">
        <v>1337</v>
      </c>
      <c r="F3570" t="s">
        <v>1805</v>
      </c>
      <c r="G3570" t="s">
        <v>1806</v>
      </c>
      <c r="H3570" t="s">
        <v>1816</v>
      </c>
      <c r="J3570" t="s">
        <v>47</v>
      </c>
      <c r="K3570">
        <v>2.25</v>
      </c>
      <c r="L3570" t="s">
        <v>1808</v>
      </c>
      <c r="O3570" t="s">
        <v>1793</v>
      </c>
      <c r="Q3570" t="str">
        <f>IFERROR(VLOOKUP($J$2:$J$12502,Pollutant_mapping!$A$2:$B$9,2, FALSE),"")</f>
        <v>PM10</v>
      </c>
    </row>
    <row r="3571" spans="1:17" hidden="1">
      <c r="A3571" t="s">
        <v>1788</v>
      </c>
      <c r="C3571" t="s">
        <v>1789</v>
      </c>
      <c r="D3571" t="s">
        <v>243</v>
      </c>
      <c r="E3571" t="s">
        <v>1337</v>
      </c>
      <c r="F3571" t="s">
        <v>1812</v>
      </c>
      <c r="G3571" t="s">
        <v>1806</v>
      </c>
      <c r="H3571" t="s">
        <v>1816</v>
      </c>
      <c r="J3571" t="s">
        <v>47</v>
      </c>
      <c r="K3571">
        <v>2.25</v>
      </c>
      <c r="L3571" t="s">
        <v>1808</v>
      </c>
      <c r="O3571" t="s">
        <v>1793</v>
      </c>
      <c r="Q3571" t="str">
        <f>IFERROR(VLOOKUP($J$2:$J$12502,Pollutant_mapping!$A$2:$B$9,2, FALSE),"")</f>
        <v>PM10</v>
      </c>
    </row>
    <row r="3572" spans="1:17" hidden="1">
      <c r="A3572" t="s">
        <v>1788</v>
      </c>
      <c r="C3572" t="s">
        <v>1789</v>
      </c>
      <c r="D3572" t="s">
        <v>243</v>
      </c>
      <c r="E3572" t="s">
        <v>1337</v>
      </c>
      <c r="F3572" t="s">
        <v>1817</v>
      </c>
      <c r="G3572" t="s">
        <v>1806</v>
      </c>
      <c r="H3572" t="s">
        <v>1816</v>
      </c>
      <c r="J3572" t="s">
        <v>47</v>
      </c>
      <c r="K3572">
        <v>2.25</v>
      </c>
      <c r="L3572" t="s">
        <v>1808</v>
      </c>
      <c r="O3572" t="s">
        <v>1793</v>
      </c>
      <c r="Q3572" t="str">
        <f>IFERROR(VLOOKUP($J$2:$J$12502,Pollutant_mapping!$A$2:$B$9,2, FALSE),"")</f>
        <v>PM10</v>
      </c>
    </row>
    <row r="3573" spans="1:17" hidden="1">
      <c r="A3573" t="s">
        <v>1788</v>
      </c>
      <c r="C3573" t="s">
        <v>1789</v>
      </c>
      <c r="D3573" t="s">
        <v>243</v>
      </c>
      <c r="E3573" t="s">
        <v>1337</v>
      </c>
      <c r="F3573" t="s">
        <v>1813</v>
      </c>
      <c r="G3573" t="s">
        <v>1806</v>
      </c>
      <c r="H3573" t="s">
        <v>1816</v>
      </c>
      <c r="J3573" t="s">
        <v>47</v>
      </c>
      <c r="K3573">
        <v>2.25</v>
      </c>
      <c r="L3573" t="s">
        <v>1808</v>
      </c>
      <c r="O3573" t="s">
        <v>1793</v>
      </c>
      <c r="Q3573" t="str">
        <f>IFERROR(VLOOKUP($J$2:$J$12502,Pollutant_mapping!$A$2:$B$9,2, FALSE),"")</f>
        <v>PM10</v>
      </c>
    </row>
    <row r="3574" spans="1:17" hidden="1">
      <c r="A3574" t="s">
        <v>1788</v>
      </c>
      <c r="C3574" t="s">
        <v>1789</v>
      </c>
      <c r="D3574" t="s">
        <v>243</v>
      </c>
      <c r="E3574" t="s">
        <v>1337</v>
      </c>
      <c r="F3574" t="s">
        <v>1814</v>
      </c>
      <c r="G3574" t="s">
        <v>1806</v>
      </c>
      <c r="H3574" t="s">
        <v>1816</v>
      </c>
      <c r="J3574" t="s">
        <v>47</v>
      </c>
      <c r="K3574">
        <v>2.25</v>
      </c>
      <c r="L3574" t="s">
        <v>1808</v>
      </c>
      <c r="O3574" t="s">
        <v>1793</v>
      </c>
      <c r="Q3574" t="str">
        <f>IFERROR(VLOOKUP($J$2:$J$12502,Pollutant_mapping!$A$2:$B$9,2, FALSE),"")</f>
        <v>PM10</v>
      </c>
    </row>
    <row r="3575" spans="1:17" hidden="1">
      <c r="A3575" t="s">
        <v>1788</v>
      </c>
      <c r="C3575" t="s">
        <v>1789</v>
      </c>
      <c r="D3575" t="s">
        <v>183</v>
      </c>
      <c r="E3575" t="s">
        <v>1337</v>
      </c>
      <c r="F3575" t="s">
        <v>1810</v>
      </c>
      <c r="G3575" t="s">
        <v>1809</v>
      </c>
      <c r="H3575" t="s">
        <v>1815</v>
      </c>
      <c r="J3575" t="s">
        <v>47</v>
      </c>
      <c r="K3575">
        <v>2.2999999999999998</v>
      </c>
      <c r="L3575" t="s">
        <v>1808</v>
      </c>
      <c r="O3575" t="s">
        <v>1793</v>
      </c>
      <c r="Q3575" t="str">
        <f>IFERROR(VLOOKUP($J$2:$J$12502,Pollutant_mapping!$A$2:$B$9,2, FALSE),"")</f>
        <v>PM10</v>
      </c>
    </row>
    <row r="3576" spans="1:17" hidden="1">
      <c r="A3576" t="s">
        <v>1788</v>
      </c>
      <c r="C3576" t="s">
        <v>1789</v>
      </c>
      <c r="D3576" t="s">
        <v>183</v>
      </c>
      <c r="E3576" t="s">
        <v>1337</v>
      </c>
      <c r="F3576" t="s">
        <v>1812</v>
      </c>
      <c r="G3576" t="s">
        <v>1809</v>
      </c>
      <c r="H3576" t="s">
        <v>1815</v>
      </c>
      <c r="J3576" t="s">
        <v>47</v>
      </c>
      <c r="K3576">
        <v>2.2999999999999998</v>
      </c>
      <c r="L3576" t="s">
        <v>1808</v>
      </c>
      <c r="O3576" t="s">
        <v>1793</v>
      </c>
      <c r="Q3576" t="str">
        <f>IFERROR(VLOOKUP($J$2:$J$12502,Pollutant_mapping!$A$2:$B$9,2, FALSE),"")</f>
        <v>PM10</v>
      </c>
    </row>
    <row r="3577" spans="1:17" hidden="1">
      <c r="A3577" t="s">
        <v>1788</v>
      </c>
      <c r="C3577" t="s">
        <v>1789</v>
      </c>
      <c r="D3577" t="s">
        <v>243</v>
      </c>
      <c r="E3577" t="s">
        <v>1337</v>
      </c>
      <c r="F3577" t="s">
        <v>1814</v>
      </c>
      <c r="G3577" t="s">
        <v>1806</v>
      </c>
      <c r="H3577" t="s">
        <v>1815</v>
      </c>
      <c r="J3577" t="s">
        <v>47</v>
      </c>
      <c r="K3577">
        <v>2.4500000000000002</v>
      </c>
      <c r="L3577" t="s">
        <v>1808</v>
      </c>
      <c r="O3577" t="s">
        <v>1793</v>
      </c>
      <c r="Q3577" t="str">
        <f>IFERROR(VLOOKUP($J$2:$J$12502,Pollutant_mapping!$A$2:$B$9,2, FALSE),"")</f>
        <v>PM10</v>
      </c>
    </row>
    <row r="3578" spans="1:17" hidden="1">
      <c r="A3578" t="s">
        <v>1788</v>
      </c>
      <c r="C3578" t="s">
        <v>1789</v>
      </c>
      <c r="D3578" t="s">
        <v>183</v>
      </c>
      <c r="E3578" t="s">
        <v>1337</v>
      </c>
      <c r="F3578" t="s">
        <v>1814</v>
      </c>
      <c r="G3578" t="s">
        <v>1809</v>
      </c>
      <c r="H3578" t="s">
        <v>1815</v>
      </c>
      <c r="J3578" t="s">
        <v>47</v>
      </c>
      <c r="K3578">
        <v>2.7</v>
      </c>
      <c r="L3578" t="s">
        <v>1808</v>
      </c>
      <c r="O3578" t="s">
        <v>1793</v>
      </c>
      <c r="Q3578" t="str">
        <f>IFERROR(VLOOKUP($J$2:$J$12502,Pollutant_mapping!$A$2:$B$9,2, FALSE),"")</f>
        <v>PM10</v>
      </c>
    </row>
    <row r="3579" spans="1:17" hidden="1">
      <c r="A3579" t="s">
        <v>1788</v>
      </c>
      <c r="C3579" t="s">
        <v>1789</v>
      </c>
      <c r="D3579" t="s">
        <v>243</v>
      </c>
      <c r="E3579" t="s">
        <v>1337</v>
      </c>
      <c r="F3579" t="s">
        <v>1812</v>
      </c>
      <c r="G3579" t="s">
        <v>1806</v>
      </c>
      <c r="H3579" t="s">
        <v>1815</v>
      </c>
      <c r="J3579" t="s">
        <v>47</v>
      </c>
      <c r="K3579">
        <v>3.1</v>
      </c>
      <c r="L3579" t="s">
        <v>1808</v>
      </c>
      <c r="O3579" t="s">
        <v>1793</v>
      </c>
      <c r="Q3579" t="str">
        <f>IFERROR(VLOOKUP($J$2:$J$12502,Pollutant_mapping!$A$2:$B$9,2, FALSE),"")</f>
        <v>PM10</v>
      </c>
    </row>
    <row r="3580" spans="1:17" hidden="1">
      <c r="A3580" t="s">
        <v>1788</v>
      </c>
      <c r="C3580" t="s">
        <v>1789</v>
      </c>
      <c r="D3580" t="s">
        <v>243</v>
      </c>
      <c r="E3580" t="s">
        <v>1337</v>
      </c>
      <c r="F3580" t="s">
        <v>1817</v>
      </c>
      <c r="G3580" t="s">
        <v>1806</v>
      </c>
      <c r="H3580" t="s">
        <v>1807</v>
      </c>
      <c r="J3580" t="s">
        <v>47</v>
      </c>
      <c r="K3580" t="s">
        <v>1818</v>
      </c>
      <c r="L3580" t="s">
        <v>1808</v>
      </c>
      <c r="O3580" t="s">
        <v>1793</v>
      </c>
      <c r="Q3580" t="str">
        <f>IFERROR(VLOOKUP($J$2:$J$12502,Pollutant_mapping!$A$2:$B$9,2, FALSE),"")</f>
        <v>PM10</v>
      </c>
    </row>
    <row r="3581" spans="1:17" hidden="1">
      <c r="A3581" t="s">
        <v>1788</v>
      </c>
      <c r="C3581" t="s">
        <v>1789</v>
      </c>
      <c r="D3581" t="s">
        <v>183</v>
      </c>
      <c r="E3581" t="s">
        <v>1337</v>
      </c>
      <c r="F3581" t="s">
        <v>1817</v>
      </c>
      <c r="G3581" t="s">
        <v>1809</v>
      </c>
      <c r="H3581" t="s">
        <v>1807</v>
      </c>
      <c r="J3581" t="s">
        <v>47</v>
      </c>
      <c r="K3581" t="s">
        <v>1818</v>
      </c>
      <c r="L3581" t="s">
        <v>1808</v>
      </c>
      <c r="O3581" t="s">
        <v>1793</v>
      </c>
      <c r="Q3581" t="str">
        <f>IFERROR(VLOOKUP($J$2:$J$12502,Pollutant_mapping!$A$2:$B$9,2, FALSE),"")</f>
        <v>PM10</v>
      </c>
    </row>
    <row r="3582" spans="1:17" hidden="1">
      <c r="A3582" t="s">
        <v>1788</v>
      </c>
      <c r="C3582" t="s">
        <v>1789</v>
      </c>
      <c r="D3582" t="s">
        <v>243</v>
      </c>
      <c r="E3582" t="s">
        <v>1337</v>
      </c>
      <c r="F3582" t="s">
        <v>1817</v>
      </c>
      <c r="G3582" t="s">
        <v>1806</v>
      </c>
      <c r="H3582" t="s">
        <v>1811</v>
      </c>
      <c r="J3582" t="s">
        <v>47</v>
      </c>
      <c r="K3582" t="s">
        <v>1818</v>
      </c>
      <c r="L3582" t="s">
        <v>1808</v>
      </c>
      <c r="O3582" t="s">
        <v>1793</v>
      </c>
      <c r="Q3582" t="str">
        <f>IFERROR(VLOOKUP($J$2:$J$12502,Pollutant_mapping!$A$2:$B$9,2, FALSE),"")</f>
        <v>PM10</v>
      </c>
    </row>
    <row r="3583" spans="1:17" hidden="1">
      <c r="A3583" t="s">
        <v>1788</v>
      </c>
      <c r="C3583" t="s">
        <v>1789</v>
      </c>
      <c r="D3583" t="s">
        <v>183</v>
      </c>
      <c r="E3583" t="s">
        <v>1337</v>
      </c>
      <c r="F3583" t="s">
        <v>1817</v>
      </c>
      <c r="G3583" t="s">
        <v>1809</v>
      </c>
      <c r="H3583" t="s">
        <v>1811</v>
      </c>
      <c r="J3583" t="s">
        <v>47</v>
      </c>
      <c r="K3583" t="s">
        <v>1818</v>
      </c>
      <c r="L3583" t="s">
        <v>1808</v>
      </c>
      <c r="O3583" t="s">
        <v>1793</v>
      </c>
      <c r="Q3583" t="str">
        <f>IFERROR(VLOOKUP($J$2:$J$12502,Pollutant_mapping!$A$2:$B$9,2, FALSE),"")</f>
        <v>PM10</v>
      </c>
    </row>
    <row r="3584" spans="1:17" hidden="1">
      <c r="A3584" t="s">
        <v>1788</v>
      </c>
      <c r="C3584" t="s">
        <v>1789</v>
      </c>
      <c r="D3584" t="s">
        <v>243</v>
      </c>
      <c r="E3584" t="s">
        <v>1337</v>
      </c>
      <c r="F3584" t="s">
        <v>1817</v>
      </c>
      <c r="G3584" t="s">
        <v>1806</v>
      </c>
      <c r="H3584" t="s">
        <v>1815</v>
      </c>
      <c r="J3584" t="s">
        <v>47</v>
      </c>
      <c r="K3584" t="s">
        <v>1818</v>
      </c>
      <c r="L3584" t="s">
        <v>1808</v>
      </c>
      <c r="O3584" t="s">
        <v>1793</v>
      </c>
      <c r="Q3584" t="str">
        <f>IFERROR(VLOOKUP($J$2:$J$12502,Pollutant_mapping!$A$2:$B$9,2, FALSE),"")</f>
        <v>PM10</v>
      </c>
    </row>
    <row r="3585" spans="1:17" hidden="1">
      <c r="A3585" t="s">
        <v>1788</v>
      </c>
      <c r="C3585" t="s">
        <v>1789</v>
      </c>
      <c r="D3585" t="s">
        <v>183</v>
      </c>
      <c r="E3585" t="s">
        <v>1337</v>
      </c>
      <c r="F3585" t="s">
        <v>1817</v>
      </c>
      <c r="G3585" t="s">
        <v>1809</v>
      </c>
      <c r="H3585" t="s">
        <v>1815</v>
      </c>
      <c r="J3585" t="s">
        <v>47</v>
      </c>
      <c r="K3585" t="s">
        <v>1818</v>
      </c>
      <c r="L3585" t="s">
        <v>1808</v>
      </c>
      <c r="O3585" t="s">
        <v>1793</v>
      </c>
      <c r="Q3585" t="str">
        <f>IFERROR(VLOOKUP($J$2:$J$12502,Pollutant_mapping!$A$2:$B$9,2, FALSE),"")</f>
        <v>PM10</v>
      </c>
    </row>
    <row r="3586" spans="1:17" hidden="1">
      <c r="A3586" t="s">
        <v>1788</v>
      </c>
      <c r="C3586" t="s">
        <v>1789</v>
      </c>
      <c r="D3586" t="s">
        <v>313</v>
      </c>
      <c r="E3586" t="s">
        <v>1337</v>
      </c>
      <c r="F3586" t="s">
        <v>1817</v>
      </c>
      <c r="G3586" t="s">
        <v>1806</v>
      </c>
      <c r="H3586" t="s">
        <v>1807</v>
      </c>
      <c r="J3586" t="s">
        <v>65</v>
      </c>
      <c r="K3586" t="s">
        <v>1818</v>
      </c>
      <c r="L3586" t="s">
        <v>1808</v>
      </c>
      <c r="O3586" t="s">
        <v>1793</v>
      </c>
      <c r="Q3586" t="str">
        <f>IFERROR(VLOOKUP($J$2:$J$12502,Pollutant_mapping!$A$2:$B$9,2, FALSE),"")</f>
        <v>PM25</v>
      </c>
    </row>
    <row r="3587" spans="1:17" hidden="1">
      <c r="A3587" t="s">
        <v>1788</v>
      </c>
      <c r="C3587" t="s">
        <v>1789</v>
      </c>
      <c r="D3587" t="s">
        <v>272</v>
      </c>
      <c r="E3587" t="s">
        <v>1337</v>
      </c>
      <c r="F3587" t="s">
        <v>1817</v>
      </c>
      <c r="G3587" t="s">
        <v>1809</v>
      </c>
      <c r="H3587" t="s">
        <v>1807</v>
      </c>
      <c r="J3587" t="s">
        <v>65</v>
      </c>
      <c r="K3587" t="s">
        <v>1818</v>
      </c>
      <c r="L3587" t="s">
        <v>1808</v>
      </c>
      <c r="O3587" t="s">
        <v>1793</v>
      </c>
      <c r="Q3587" t="str">
        <f>IFERROR(VLOOKUP($J$2:$J$12502,Pollutant_mapping!$A$2:$B$9,2, FALSE),"")</f>
        <v>PM25</v>
      </c>
    </row>
    <row r="3588" spans="1:17" hidden="1">
      <c r="A3588" t="s">
        <v>1788</v>
      </c>
      <c r="C3588" t="s">
        <v>1789</v>
      </c>
      <c r="D3588" t="s">
        <v>313</v>
      </c>
      <c r="E3588" t="s">
        <v>1337</v>
      </c>
      <c r="F3588" t="s">
        <v>1817</v>
      </c>
      <c r="G3588" t="s">
        <v>1806</v>
      </c>
      <c r="H3588" t="s">
        <v>1811</v>
      </c>
      <c r="J3588" t="s">
        <v>65</v>
      </c>
      <c r="K3588" t="s">
        <v>1818</v>
      </c>
      <c r="L3588" t="s">
        <v>1808</v>
      </c>
      <c r="O3588" t="s">
        <v>1793</v>
      </c>
      <c r="Q3588" t="str">
        <f>IFERROR(VLOOKUP($J$2:$J$12502,Pollutant_mapping!$A$2:$B$9,2, FALSE),"")</f>
        <v>PM25</v>
      </c>
    </row>
    <row r="3589" spans="1:17" hidden="1">
      <c r="A3589" t="s">
        <v>1788</v>
      </c>
      <c r="C3589" t="s">
        <v>1789</v>
      </c>
      <c r="D3589" t="s">
        <v>272</v>
      </c>
      <c r="E3589" t="s">
        <v>1337</v>
      </c>
      <c r="F3589" t="s">
        <v>1817</v>
      </c>
      <c r="G3589" t="s">
        <v>1809</v>
      </c>
      <c r="H3589" t="s">
        <v>1811</v>
      </c>
      <c r="J3589" t="s">
        <v>65</v>
      </c>
      <c r="K3589" t="s">
        <v>1818</v>
      </c>
      <c r="L3589" t="s">
        <v>1808</v>
      </c>
      <c r="O3589" t="s">
        <v>1793</v>
      </c>
      <c r="Q3589" t="str">
        <f>IFERROR(VLOOKUP($J$2:$J$12502,Pollutant_mapping!$A$2:$B$9,2, FALSE),"")</f>
        <v>PM25</v>
      </c>
    </row>
    <row r="3590" spans="1:17" hidden="1">
      <c r="A3590" t="s">
        <v>1788</v>
      </c>
      <c r="C3590" t="s">
        <v>1789</v>
      </c>
      <c r="D3590" t="s">
        <v>313</v>
      </c>
      <c r="E3590" t="s">
        <v>1337</v>
      </c>
      <c r="F3590" t="s">
        <v>1817</v>
      </c>
      <c r="G3590" t="s">
        <v>1806</v>
      </c>
      <c r="H3590" t="s">
        <v>1815</v>
      </c>
      <c r="J3590" t="s">
        <v>65</v>
      </c>
      <c r="K3590" t="s">
        <v>1818</v>
      </c>
      <c r="L3590" t="s">
        <v>1808</v>
      </c>
      <c r="O3590" t="s">
        <v>1793</v>
      </c>
      <c r="Q3590" t="str">
        <f>IFERROR(VLOOKUP($J$2:$J$12502,Pollutant_mapping!$A$2:$B$9,2, FALSE),"")</f>
        <v>PM25</v>
      </c>
    </row>
    <row r="3591" spans="1:17" hidden="1">
      <c r="A3591" t="s">
        <v>1788</v>
      </c>
      <c r="C3591" t="s">
        <v>1789</v>
      </c>
      <c r="D3591" t="s">
        <v>272</v>
      </c>
      <c r="E3591" t="s">
        <v>1337</v>
      </c>
      <c r="F3591" t="s">
        <v>1817</v>
      </c>
      <c r="G3591" t="s">
        <v>1809</v>
      </c>
      <c r="H3591" t="s">
        <v>1815</v>
      </c>
      <c r="J3591" t="s">
        <v>65</v>
      </c>
      <c r="K3591" t="s">
        <v>1818</v>
      </c>
      <c r="L3591" t="s">
        <v>1808</v>
      </c>
      <c r="O3591" t="s">
        <v>1793</v>
      </c>
      <c r="Q3591" t="str">
        <f>IFERROR(VLOOKUP($J$2:$J$12502,Pollutant_mapping!$A$2:$B$9,2, FALSE),"")</f>
        <v>PM25</v>
      </c>
    </row>
    <row r="3592" spans="1:17" hidden="1">
      <c r="A3592" t="s">
        <v>1819</v>
      </c>
      <c r="C3592" t="s">
        <v>1820</v>
      </c>
      <c r="D3592" t="s">
        <v>108</v>
      </c>
      <c r="E3592" t="s">
        <v>237</v>
      </c>
      <c r="J3592" t="s">
        <v>217</v>
      </c>
      <c r="K3592" t="s">
        <v>1821</v>
      </c>
      <c r="L3592" t="s">
        <v>1822</v>
      </c>
      <c r="O3592" t="s">
        <v>1793</v>
      </c>
      <c r="Q3592" t="str">
        <f>IFERROR(VLOOKUP($J$2:$J$12502,Pollutant_mapping!$A$2:$B$9,2, FALSE),"")</f>
        <v/>
      </c>
    </row>
    <row r="3593" spans="1:17" hidden="1">
      <c r="A3593" t="s">
        <v>1823</v>
      </c>
      <c r="C3593" t="s">
        <v>1824</v>
      </c>
      <c r="D3593" t="s">
        <v>108</v>
      </c>
      <c r="E3593" t="s">
        <v>237</v>
      </c>
      <c r="J3593" t="s">
        <v>217</v>
      </c>
      <c r="K3593">
        <v>3.4000000000000002E-2</v>
      </c>
      <c r="L3593" t="s">
        <v>1825</v>
      </c>
      <c r="O3593" t="s">
        <v>1793</v>
      </c>
      <c r="Q3593" t="str">
        <f>IFERROR(VLOOKUP($J$2:$J$12502,Pollutant_mapping!$A$2:$B$9,2, FALSE),"")</f>
        <v/>
      </c>
    </row>
    <row r="3594" spans="1:17" hidden="1">
      <c r="A3594" t="s">
        <v>1788</v>
      </c>
      <c r="C3594" t="s">
        <v>1789</v>
      </c>
      <c r="D3594" t="s">
        <v>108</v>
      </c>
      <c r="E3594" t="s">
        <v>237</v>
      </c>
      <c r="J3594" t="s">
        <v>217</v>
      </c>
      <c r="K3594">
        <v>8.5000000000000006E-2</v>
      </c>
      <c r="L3594" t="s">
        <v>1826</v>
      </c>
      <c r="O3594" t="s">
        <v>1793</v>
      </c>
      <c r="Q3594" t="str">
        <f>IFERROR(VLOOKUP($J$2:$J$12502,Pollutant_mapping!$A$2:$B$9,2, FALSE),"")</f>
        <v/>
      </c>
    </row>
    <row r="3595" spans="1:17" hidden="1">
      <c r="A3595" t="s">
        <v>1819</v>
      </c>
      <c r="C3595" t="s">
        <v>1820</v>
      </c>
      <c r="D3595" t="s">
        <v>108</v>
      </c>
      <c r="E3595" t="s">
        <v>237</v>
      </c>
      <c r="J3595" t="s">
        <v>1827</v>
      </c>
      <c r="K3595">
        <v>2E-3</v>
      </c>
      <c r="L3595" t="s">
        <v>1828</v>
      </c>
      <c r="O3595" t="s">
        <v>1793</v>
      </c>
      <c r="Q3595" t="str">
        <f>IFERROR(VLOOKUP($J$2:$J$12502,Pollutant_mapping!$A$2:$B$9,2, FALSE),"")</f>
        <v/>
      </c>
    </row>
    <row r="3596" spans="1:17" hidden="1">
      <c r="A3596" t="s">
        <v>66</v>
      </c>
      <c r="C3596" t="s">
        <v>67</v>
      </c>
      <c r="D3596" t="s">
        <v>404</v>
      </c>
      <c r="E3596" t="s">
        <v>120</v>
      </c>
      <c r="F3596" t="s">
        <v>41</v>
      </c>
      <c r="G3596" t="s">
        <v>164</v>
      </c>
      <c r="I3596" t="s">
        <v>41</v>
      </c>
      <c r="J3596" t="s">
        <v>298</v>
      </c>
      <c r="K3596">
        <v>570</v>
      </c>
      <c r="L3596" t="s">
        <v>62</v>
      </c>
      <c r="M3596">
        <v>50</v>
      </c>
      <c r="N3596">
        <v>4000</v>
      </c>
      <c r="O3596" t="s">
        <v>1829</v>
      </c>
      <c r="P3596" t="s">
        <v>164</v>
      </c>
      <c r="Q3596" t="str">
        <f>IFERROR(VLOOKUP($J$2:$J$12502,Pollutant_mapping!$A$2:$B$9,2, FALSE),"")</f>
        <v>CO</v>
      </c>
    </row>
    <row r="3597" spans="1:17" hidden="1">
      <c r="A3597" t="s">
        <v>72</v>
      </c>
      <c r="B3597" t="s">
        <v>57</v>
      </c>
      <c r="C3597" t="s">
        <v>73</v>
      </c>
      <c r="D3597" t="s">
        <v>404</v>
      </c>
      <c r="E3597" t="s">
        <v>120</v>
      </c>
      <c r="F3597" t="s">
        <v>41</v>
      </c>
      <c r="G3597" t="s">
        <v>164</v>
      </c>
      <c r="I3597" t="s">
        <v>41</v>
      </c>
      <c r="J3597" t="s">
        <v>298</v>
      </c>
      <c r="K3597">
        <v>570</v>
      </c>
      <c r="L3597" t="s">
        <v>62</v>
      </c>
      <c r="M3597">
        <v>50</v>
      </c>
      <c r="N3597">
        <v>4000</v>
      </c>
      <c r="O3597" t="s">
        <v>1829</v>
      </c>
      <c r="P3597" t="s">
        <v>164</v>
      </c>
      <c r="Q3597" t="str">
        <f>IFERROR(VLOOKUP($J$2:$J$12502,Pollutant_mapping!$A$2:$B$9,2, FALSE),"")</f>
        <v>CO</v>
      </c>
    </row>
    <row r="3598" spans="1:17" hidden="1">
      <c r="A3598" t="s">
        <v>88</v>
      </c>
      <c r="B3598" t="s">
        <v>57</v>
      </c>
      <c r="C3598" t="s">
        <v>89</v>
      </c>
      <c r="D3598" t="s">
        <v>404</v>
      </c>
      <c r="E3598" t="s">
        <v>120</v>
      </c>
      <c r="F3598" t="s">
        <v>41</v>
      </c>
      <c r="G3598" t="s">
        <v>164</v>
      </c>
      <c r="I3598" t="s">
        <v>41</v>
      </c>
      <c r="J3598" t="s">
        <v>298</v>
      </c>
      <c r="K3598">
        <v>570</v>
      </c>
      <c r="L3598" t="s">
        <v>62</v>
      </c>
      <c r="M3598">
        <v>50</v>
      </c>
      <c r="N3598">
        <v>4000</v>
      </c>
      <c r="O3598" t="s">
        <v>1829</v>
      </c>
      <c r="P3598" t="s">
        <v>164</v>
      </c>
      <c r="Q3598" t="str">
        <f>IFERROR(VLOOKUP($J$2:$J$12502,Pollutant_mapping!$A$2:$B$9,2, FALSE),"")</f>
        <v>CO</v>
      </c>
    </row>
    <row r="3599" spans="1:17" hidden="1">
      <c r="A3599" t="s">
        <v>416</v>
      </c>
      <c r="C3599" t="s">
        <v>417</v>
      </c>
      <c r="D3599" t="s">
        <v>129</v>
      </c>
      <c r="E3599" t="s">
        <v>120</v>
      </c>
      <c r="F3599" t="s">
        <v>41</v>
      </c>
      <c r="G3599" t="s">
        <v>164</v>
      </c>
      <c r="I3599" t="s">
        <v>41</v>
      </c>
      <c r="J3599" t="s">
        <v>298</v>
      </c>
      <c r="K3599">
        <v>570</v>
      </c>
      <c r="L3599" t="s">
        <v>62</v>
      </c>
      <c r="M3599">
        <v>50</v>
      </c>
      <c r="N3599">
        <v>4000</v>
      </c>
      <c r="O3599" t="s">
        <v>1829</v>
      </c>
      <c r="P3599" t="s">
        <v>164</v>
      </c>
      <c r="Q3599" t="str">
        <f>IFERROR(VLOOKUP($J$2:$J$12502,Pollutant_mapping!$A$2:$B$9,2, FALSE),"")</f>
        <v>CO</v>
      </c>
    </row>
    <row r="3600" spans="1:17" hidden="1">
      <c r="A3600" t="s">
        <v>418</v>
      </c>
      <c r="C3600" t="s">
        <v>419</v>
      </c>
      <c r="D3600" t="s">
        <v>129</v>
      </c>
      <c r="E3600" t="s">
        <v>120</v>
      </c>
      <c r="F3600" t="s">
        <v>41</v>
      </c>
      <c r="G3600" t="s">
        <v>164</v>
      </c>
      <c r="I3600" t="s">
        <v>41</v>
      </c>
      <c r="J3600" t="s">
        <v>298</v>
      </c>
      <c r="K3600">
        <v>570</v>
      </c>
      <c r="L3600" t="s">
        <v>62</v>
      </c>
      <c r="M3600">
        <v>50</v>
      </c>
      <c r="N3600">
        <v>4000</v>
      </c>
      <c r="O3600" t="s">
        <v>1829</v>
      </c>
      <c r="P3600" t="s">
        <v>164</v>
      </c>
      <c r="Q3600" t="str">
        <f>IFERROR(VLOOKUP($J$2:$J$12502,Pollutant_mapping!$A$2:$B$9,2, FALSE),"")</f>
        <v>CO</v>
      </c>
    </row>
    <row r="3601" spans="1:17" hidden="1">
      <c r="A3601" t="s">
        <v>241</v>
      </c>
      <c r="C3601" t="s">
        <v>242</v>
      </c>
      <c r="D3601" t="s">
        <v>129</v>
      </c>
      <c r="E3601" t="s">
        <v>120</v>
      </c>
      <c r="F3601" t="s">
        <v>41</v>
      </c>
      <c r="G3601" t="s">
        <v>164</v>
      </c>
      <c r="I3601" t="s">
        <v>41</v>
      </c>
      <c r="J3601" t="s">
        <v>298</v>
      </c>
      <c r="K3601">
        <v>570</v>
      </c>
      <c r="L3601" t="s">
        <v>62</v>
      </c>
      <c r="M3601">
        <v>50</v>
      </c>
      <c r="N3601">
        <v>4000</v>
      </c>
      <c r="O3601" t="s">
        <v>1829</v>
      </c>
      <c r="P3601" t="s">
        <v>164</v>
      </c>
      <c r="Q3601" t="str">
        <f>IFERROR(VLOOKUP($J$2:$J$12502,Pollutant_mapping!$A$2:$B$9,2, FALSE),"")</f>
        <v>CO</v>
      </c>
    </row>
    <row r="3602" spans="1:17" hidden="1">
      <c r="A3602" t="s">
        <v>420</v>
      </c>
      <c r="C3602" t="s">
        <v>421</v>
      </c>
      <c r="D3602" t="s">
        <v>129</v>
      </c>
      <c r="E3602" t="s">
        <v>120</v>
      </c>
      <c r="F3602" t="s">
        <v>41</v>
      </c>
      <c r="G3602" t="s">
        <v>164</v>
      </c>
      <c r="I3602" t="s">
        <v>41</v>
      </c>
      <c r="J3602" t="s">
        <v>298</v>
      </c>
      <c r="K3602">
        <v>570</v>
      </c>
      <c r="L3602" t="s">
        <v>62</v>
      </c>
      <c r="M3602">
        <v>50</v>
      </c>
      <c r="N3602">
        <v>4000</v>
      </c>
      <c r="O3602" t="s">
        <v>1829</v>
      </c>
      <c r="P3602" t="s">
        <v>164</v>
      </c>
      <c r="Q3602" t="str">
        <f>IFERROR(VLOOKUP($J$2:$J$12502,Pollutant_mapping!$A$2:$B$9,2, FALSE),"")</f>
        <v>CO</v>
      </c>
    </row>
    <row r="3603" spans="1:17" hidden="1">
      <c r="A3603" t="s">
        <v>422</v>
      </c>
      <c r="C3603" t="s">
        <v>423</v>
      </c>
      <c r="D3603" t="s">
        <v>129</v>
      </c>
      <c r="E3603" t="s">
        <v>120</v>
      </c>
      <c r="F3603" t="s">
        <v>41</v>
      </c>
      <c r="G3603" t="s">
        <v>164</v>
      </c>
      <c r="I3603" t="s">
        <v>41</v>
      </c>
      <c r="J3603" t="s">
        <v>298</v>
      </c>
      <c r="K3603">
        <v>570</v>
      </c>
      <c r="L3603" t="s">
        <v>62</v>
      </c>
      <c r="M3603">
        <v>50</v>
      </c>
      <c r="N3603">
        <v>4000</v>
      </c>
      <c r="O3603" t="s">
        <v>1829</v>
      </c>
      <c r="P3603" t="s">
        <v>164</v>
      </c>
      <c r="Q3603" t="str">
        <f>IFERROR(VLOOKUP($J$2:$J$12502,Pollutant_mapping!$A$2:$B$9,2, FALSE),"")</f>
        <v>CO</v>
      </c>
    </row>
    <row r="3604" spans="1:17" hidden="1">
      <c r="A3604" t="s">
        <v>424</v>
      </c>
      <c r="C3604" t="s">
        <v>425</v>
      </c>
      <c r="D3604" t="s">
        <v>129</v>
      </c>
      <c r="E3604" t="s">
        <v>120</v>
      </c>
      <c r="F3604" t="s">
        <v>41</v>
      </c>
      <c r="G3604" t="s">
        <v>164</v>
      </c>
      <c r="I3604" t="s">
        <v>41</v>
      </c>
      <c r="J3604" t="s">
        <v>298</v>
      </c>
      <c r="K3604">
        <v>570</v>
      </c>
      <c r="L3604" t="s">
        <v>62</v>
      </c>
      <c r="M3604">
        <v>50</v>
      </c>
      <c r="N3604">
        <v>4000</v>
      </c>
      <c r="O3604" t="s">
        <v>1829</v>
      </c>
      <c r="P3604" t="s">
        <v>164</v>
      </c>
      <c r="Q3604" t="str">
        <f>IFERROR(VLOOKUP($J$2:$J$12502,Pollutant_mapping!$A$2:$B$9,2, FALSE),"")</f>
        <v>CO</v>
      </c>
    </row>
    <row r="3605" spans="1:17" hidden="1">
      <c r="A3605" t="s">
        <v>66</v>
      </c>
      <c r="C3605" t="s">
        <v>67</v>
      </c>
      <c r="D3605" t="s">
        <v>412</v>
      </c>
      <c r="E3605" t="s">
        <v>39</v>
      </c>
      <c r="F3605" t="s">
        <v>413</v>
      </c>
      <c r="G3605" t="s">
        <v>162</v>
      </c>
      <c r="I3605" t="s">
        <v>41</v>
      </c>
      <c r="J3605" t="s">
        <v>298</v>
      </c>
      <c r="K3605">
        <v>570</v>
      </c>
      <c r="L3605" t="s">
        <v>62</v>
      </c>
      <c r="M3605">
        <v>50</v>
      </c>
      <c r="N3605">
        <v>4000</v>
      </c>
      <c r="O3605" t="s">
        <v>1829</v>
      </c>
      <c r="P3605" t="s">
        <v>164</v>
      </c>
      <c r="Q3605" t="str">
        <f>IFERROR(VLOOKUP($J$2:$J$12502,Pollutant_mapping!$A$2:$B$9,2, FALSE),"")</f>
        <v>CO</v>
      </c>
    </row>
    <row r="3606" spans="1:17" hidden="1">
      <c r="A3606" t="s">
        <v>72</v>
      </c>
      <c r="B3606" t="s">
        <v>57</v>
      </c>
      <c r="C3606" t="s">
        <v>73</v>
      </c>
      <c r="D3606" t="s">
        <v>412</v>
      </c>
      <c r="E3606" t="s">
        <v>39</v>
      </c>
      <c r="F3606" t="s">
        <v>413</v>
      </c>
      <c r="G3606" t="s">
        <v>162</v>
      </c>
      <c r="I3606" t="s">
        <v>41</v>
      </c>
      <c r="J3606" t="s">
        <v>298</v>
      </c>
      <c r="K3606">
        <v>570</v>
      </c>
      <c r="L3606" t="s">
        <v>62</v>
      </c>
      <c r="M3606">
        <v>50</v>
      </c>
      <c r="N3606">
        <v>4000</v>
      </c>
      <c r="O3606" t="s">
        <v>1829</v>
      </c>
      <c r="P3606" t="s">
        <v>164</v>
      </c>
      <c r="Q3606" t="str">
        <f>IFERROR(VLOOKUP($J$2:$J$12502,Pollutant_mapping!$A$2:$B$9,2, FALSE),"")</f>
        <v>CO</v>
      </c>
    </row>
    <row r="3607" spans="1:17" hidden="1">
      <c r="A3607" t="s">
        <v>88</v>
      </c>
      <c r="B3607" t="s">
        <v>57</v>
      </c>
      <c r="C3607" t="s">
        <v>89</v>
      </c>
      <c r="D3607" t="s">
        <v>412</v>
      </c>
      <c r="E3607" t="s">
        <v>39</v>
      </c>
      <c r="F3607" t="s">
        <v>413</v>
      </c>
      <c r="G3607" t="s">
        <v>162</v>
      </c>
      <c r="I3607" t="s">
        <v>41</v>
      </c>
      <c r="J3607" t="s">
        <v>298</v>
      </c>
      <c r="K3607">
        <v>570</v>
      </c>
      <c r="L3607" t="s">
        <v>62</v>
      </c>
      <c r="M3607">
        <v>50</v>
      </c>
      <c r="N3607">
        <v>4000</v>
      </c>
      <c r="O3607" t="s">
        <v>1829</v>
      </c>
      <c r="P3607" t="s">
        <v>164</v>
      </c>
      <c r="Q3607" t="str">
        <f>IFERROR(VLOOKUP($J$2:$J$12502,Pollutant_mapping!$A$2:$B$9,2, FALSE),"")</f>
        <v>CO</v>
      </c>
    </row>
    <row r="3608" spans="1:17" hidden="1">
      <c r="A3608" t="s">
        <v>66</v>
      </c>
      <c r="C3608" t="s">
        <v>67</v>
      </c>
      <c r="D3608" t="s">
        <v>160</v>
      </c>
      <c r="E3608" t="s">
        <v>39</v>
      </c>
      <c r="F3608" t="s">
        <v>161</v>
      </c>
      <c r="G3608" t="s">
        <v>162</v>
      </c>
      <c r="I3608" t="s">
        <v>41</v>
      </c>
      <c r="J3608" t="s">
        <v>298</v>
      </c>
      <c r="K3608">
        <v>435</v>
      </c>
      <c r="L3608" t="s">
        <v>62</v>
      </c>
      <c r="M3608">
        <v>50</v>
      </c>
      <c r="N3608">
        <v>4000</v>
      </c>
      <c r="O3608" t="s">
        <v>1830</v>
      </c>
      <c r="P3608" t="s">
        <v>164</v>
      </c>
      <c r="Q3608" t="str">
        <f>IFERROR(VLOOKUP($J$2:$J$12502,Pollutant_mapping!$A$2:$B$9,2, FALSE),"")</f>
        <v>CO</v>
      </c>
    </row>
    <row r="3609" spans="1:17" hidden="1">
      <c r="A3609" t="s">
        <v>72</v>
      </c>
      <c r="B3609" t="s">
        <v>57</v>
      </c>
      <c r="C3609" t="s">
        <v>73</v>
      </c>
      <c r="D3609" t="s">
        <v>160</v>
      </c>
      <c r="E3609" t="s">
        <v>39</v>
      </c>
      <c r="F3609" t="s">
        <v>161</v>
      </c>
      <c r="G3609" t="s">
        <v>162</v>
      </c>
      <c r="I3609" t="s">
        <v>41</v>
      </c>
      <c r="J3609" t="s">
        <v>298</v>
      </c>
      <c r="K3609">
        <v>435</v>
      </c>
      <c r="L3609" t="s">
        <v>62</v>
      </c>
      <c r="M3609">
        <v>50</v>
      </c>
      <c r="N3609">
        <v>4000</v>
      </c>
      <c r="O3609" t="s">
        <v>1830</v>
      </c>
      <c r="P3609" t="s">
        <v>164</v>
      </c>
      <c r="Q3609" t="str">
        <f>IFERROR(VLOOKUP($J$2:$J$12502,Pollutant_mapping!$A$2:$B$9,2, FALSE),"")</f>
        <v>CO</v>
      </c>
    </row>
    <row r="3610" spans="1:17" hidden="1">
      <c r="A3610" t="s">
        <v>88</v>
      </c>
      <c r="B3610" t="s">
        <v>57</v>
      </c>
      <c r="C3610" t="s">
        <v>89</v>
      </c>
      <c r="D3610" t="s">
        <v>160</v>
      </c>
      <c r="E3610" t="s">
        <v>39</v>
      </c>
      <c r="F3610" t="s">
        <v>161</v>
      </c>
      <c r="G3610" t="s">
        <v>162</v>
      </c>
      <c r="I3610" t="s">
        <v>41</v>
      </c>
      <c r="J3610" t="s">
        <v>298</v>
      </c>
      <c r="K3610">
        <v>435</v>
      </c>
      <c r="L3610" t="s">
        <v>62</v>
      </c>
      <c r="M3610">
        <v>50</v>
      </c>
      <c r="N3610">
        <v>4000</v>
      </c>
      <c r="O3610" t="s">
        <v>1830</v>
      </c>
      <c r="P3610" t="s">
        <v>164</v>
      </c>
      <c r="Q3610" t="str">
        <f>IFERROR(VLOOKUP($J$2:$J$12502,Pollutant_mapping!$A$2:$B$9,2, FALSE),"")</f>
        <v>CO</v>
      </c>
    </row>
    <row r="3611" spans="1:17" hidden="1">
      <c r="A3611" t="s">
        <v>56</v>
      </c>
      <c r="B3611" t="s">
        <v>57</v>
      </c>
      <c r="C3611" t="s">
        <v>58</v>
      </c>
      <c r="D3611" t="s">
        <v>1207</v>
      </c>
      <c r="E3611" t="s">
        <v>39</v>
      </c>
      <c r="F3611" t="s">
        <v>1831</v>
      </c>
      <c r="G3611" t="s">
        <v>1832</v>
      </c>
      <c r="I3611" t="s">
        <v>41</v>
      </c>
      <c r="J3611" t="s">
        <v>165</v>
      </c>
      <c r="K3611">
        <v>9.8390000000000004</v>
      </c>
      <c r="L3611" t="s">
        <v>166</v>
      </c>
      <c r="M3611">
        <v>3</v>
      </c>
      <c r="N3611">
        <v>30</v>
      </c>
      <c r="O3611" t="s">
        <v>1833</v>
      </c>
      <c r="Q3611" t="str">
        <f>IFERROR(VLOOKUP($J$2:$J$12502,Pollutant_mapping!$A$2:$B$9,2, FALSE),"")</f>
        <v>BC</v>
      </c>
    </row>
    <row r="3612" spans="1:17" hidden="1">
      <c r="A3612" t="s">
        <v>66</v>
      </c>
      <c r="C3612" t="s">
        <v>67</v>
      </c>
      <c r="D3612" t="s">
        <v>80</v>
      </c>
      <c r="E3612" t="s">
        <v>39</v>
      </c>
      <c r="F3612" t="s">
        <v>78</v>
      </c>
      <c r="G3612" t="s">
        <v>70</v>
      </c>
      <c r="I3612" t="s">
        <v>41</v>
      </c>
      <c r="J3612" t="s">
        <v>165</v>
      </c>
      <c r="K3612">
        <v>2.5</v>
      </c>
      <c r="L3612" t="s">
        <v>166</v>
      </c>
      <c r="M3612" t="s">
        <v>127</v>
      </c>
      <c r="N3612" t="s">
        <v>1834</v>
      </c>
      <c r="O3612" t="s">
        <v>1835</v>
      </c>
      <c r="Q3612" t="str">
        <f>IFERROR(VLOOKUP($J$2:$J$12502,Pollutant_mapping!$A$2:$B$9,2, FALSE),"")</f>
        <v>BC</v>
      </c>
    </row>
    <row r="3613" spans="1:17" hidden="1">
      <c r="A3613" t="s">
        <v>72</v>
      </c>
      <c r="B3613" t="s">
        <v>57</v>
      </c>
      <c r="C3613" t="s">
        <v>73</v>
      </c>
      <c r="D3613" t="s">
        <v>80</v>
      </c>
      <c r="E3613" t="s">
        <v>39</v>
      </c>
      <c r="F3613" t="s">
        <v>78</v>
      </c>
      <c r="G3613" t="s">
        <v>70</v>
      </c>
      <c r="I3613" t="s">
        <v>41</v>
      </c>
      <c r="J3613" t="s">
        <v>165</v>
      </c>
      <c r="K3613">
        <v>2.5</v>
      </c>
      <c r="L3613" t="s">
        <v>166</v>
      </c>
      <c r="M3613" t="s">
        <v>127</v>
      </c>
      <c r="N3613" t="s">
        <v>1834</v>
      </c>
      <c r="O3613" t="s">
        <v>1835</v>
      </c>
      <c r="P3613" t="s">
        <v>74</v>
      </c>
      <c r="Q3613" t="str">
        <f>IFERROR(VLOOKUP($J$2:$J$12502,Pollutant_mapping!$A$2:$B$9,2, FALSE),"")</f>
        <v>BC</v>
      </c>
    </row>
    <row r="3614" spans="1:17" hidden="1">
      <c r="A3614" t="s">
        <v>56</v>
      </c>
      <c r="B3614" t="s">
        <v>57</v>
      </c>
      <c r="C3614" t="s">
        <v>58</v>
      </c>
      <c r="D3614" t="s">
        <v>80</v>
      </c>
      <c r="E3614" t="s">
        <v>39</v>
      </c>
      <c r="F3614" t="s">
        <v>78</v>
      </c>
      <c r="G3614" t="s">
        <v>70</v>
      </c>
      <c r="I3614" t="s">
        <v>41</v>
      </c>
      <c r="J3614" t="s">
        <v>165</v>
      </c>
      <c r="K3614">
        <v>2.5</v>
      </c>
      <c r="L3614" t="s">
        <v>166</v>
      </c>
      <c r="M3614" t="s">
        <v>127</v>
      </c>
      <c r="N3614" t="s">
        <v>1834</v>
      </c>
      <c r="O3614" t="s">
        <v>1835</v>
      </c>
      <c r="P3614" t="s">
        <v>74</v>
      </c>
      <c r="Q3614" t="str">
        <f>IFERROR(VLOOKUP($J$2:$J$12502,Pollutant_mapping!$A$2:$B$9,2, FALSE),"")</f>
        <v>BC</v>
      </c>
    </row>
    <row r="3615" spans="1:17" hidden="1">
      <c r="A3615" t="s">
        <v>66</v>
      </c>
      <c r="C3615" t="s">
        <v>67</v>
      </c>
      <c r="D3615" t="s">
        <v>68</v>
      </c>
      <c r="E3615" t="s">
        <v>39</v>
      </c>
      <c r="F3615" t="s">
        <v>69</v>
      </c>
      <c r="G3615" t="s">
        <v>70</v>
      </c>
      <c r="I3615" t="s">
        <v>41</v>
      </c>
      <c r="J3615" t="s">
        <v>165</v>
      </c>
      <c r="K3615">
        <v>2.5</v>
      </c>
      <c r="L3615" t="s">
        <v>166</v>
      </c>
      <c r="M3615" t="s">
        <v>127</v>
      </c>
      <c r="N3615" t="s">
        <v>1834</v>
      </c>
      <c r="O3615" t="s">
        <v>1835</v>
      </c>
      <c r="P3615" t="s">
        <v>71</v>
      </c>
      <c r="Q3615" t="str">
        <f>IFERROR(VLOOKUP($J$2:$J$12502,Pollutant_mapping!$A$2:$B$9,2, FALSE),"")</f>
        <v>BC</v>
      </c>
    </row>
    <row r="3616" spans="1:17" hidden="1">
      <c r="A3616" t="s">
        <v>72</v>
      </c>
      <c r="B3616" t="s">
        <v>57</v>
      </c>
      <c r="C3616" t="s">
        <v>73</v>
      </c>
      <c r="D3616" t="s">
        <v>68</v>
      </c>
      <c r="E3616" t="s">
        <v>39</v>
      </c>
      <c r="F3616" t="s">
        <v>69</v>
      </c>
      <c r="G3616" t="s">
        <v>70</v>
      </c>
      <c r="I3616" t="s">
        <v>41</v>
      </c>
      <c r="J3616" t="s">
        <v>165</v>
      </c>
      <c r="K3616">
        <v>2.5</v>
      </c>
      <c r="L3616" t="s">
        <v>166</v>
      </c>
      <c r="M3616" t="s">
        <v>127</v>
      </c>
      <c r="N3616" t="s">
        <v>1834</v>
      </c>
      <c r="O3616" t="s">
        <v>1835</v>
      </c>
      <c r="P3616" t="s">
        <v>74</v>
      </c>
      <c r="Q3616" t="str">
        <f>IFERROR(VLOOKUP($J$2:$J$12502,Pollutant_mapping!$A$2:$B$9,2, FALSE),"")</f>
        <v>BC</v>
      </c>
    </row>
    <row r="3617" spans="1:17" hidden="1">
      <c r="A3617" t="s">
        <v>56</v>
      </c>
      <c r="B3617" t="s">
        <v>57</v>
      </c>
      <c r="C3617" t="s">
        <v>58</v>
      </c>
      <c r="D3617" t="s">
        <v>68</v>
      </c>
      <c r="E3617" t="s">
        <v>39</v>
      </c>
      <c r="F3617" t="s">
        <v>69</v>
      </c>
      <c r="G3617" t="s">
        <v>70</v>
      </c>
      <c r="I3617" t="s">
        <v>41</v>
      </c>
      <c r="J3617" t="s">
        <v>165</v>
      </c>
      <c r="K3617">
        <v>2.5</v>
      </c>
      <c r="L3617" t="s">
        <v>166</v>
      </c>
      <c r="M3617" t="s">
        <v>127</v>
      </c>
      <c r="N3617" t="s">
        <v>1834</v>
      </c>
      <c r="O3617" t="s">
        <v>1835</v>
      </c>
      <c r="P3617" t="s">
        <v>74</v>
      </c>
      <c r="Q3617" t="str">
        <f>IFERROR(VLOOKUP($J$2:$J$12502,Pollutant_mapping!$A$2:$B$9,2, FALSE),"")</f>
        <v>BC</v>
      </c>
    </row>
    <row r="3618" spans="1:17" hidden="1">
      <c r="A3618" t="s">
        <v>343</v>
      </c>
      <c r="C3618" t="s">
        <v>344</v>
      </c>
      <c r="D3618" t="s">
        <v>114</v>
      </c>
      <c r="E3618" t="s">
        <v>120</v>
      </c>
      <c r="F3618" t="s">
        <v>41</v>
      </c>
      <c r="G3618" t="s">
        <v>345</v>
      </c>
      <c r="I3618" t="s">
        <v>41</v>
      </c>
      <c r="J3618" t="s">
        <v>65</v>
      </c>
      <c r="K3618">
        <v>1.4</v>
      </c>
      <c r="L3618" t="s">
        <v>176</v>
      </c>
      <c r="O3618" t="s">
        <v>1836</v>
      </c>
      <c r="P3618" t="s">
        <v>64</v>
      </c>
      <c r="Q3618" t="str">
        <f>IFERROR(VLOOKUP($J$2:$J$12502,Pollutant_mapping!$A$2:$B$9,2, FALSE),"")</f>
        <v>PM25</v>
      </c>
    </row>
    <row r="3619" spans="1:17" hidden="1">
      <c r="A3619" t="s">
        <v>348</v>
      </c>
      <c r="C3619" t="s">
        <v>349</v>
      </c>
      <c r="D3619" t="s">
        <v>114</v>
      </c>
      <c r="E3619" t="s">
        <v>120</v>
      </c>
      <c r="F3619" t="s">
        <v>41</v>
      </c>
      <c r="G3619" t="s">
        <v>345</v>
      </c>
      <c r="I3619" t="s">
        <v>41</v>
      </c>
      <c r="J3619" t="s">
        <v>65</v>
      </c>
      <c r="K3619">
        <v>1.4</v>
      </c>
      <c r="L3619" t="s">
        <v>176</v>
      </c>
      <c r="O3619" t="s">
        <v>1836</v>
      </c>
      <c r="Q3619" t="str">
        <f>IFERROR(VLOOKUP($J$2:$J$12502,Pollutant_mapping!$A$2:$B$9,2, FALSE),"")</f>
        <v>PM25</v>
      </c>
    </row>
    <row r="3620" spans="1:17" hidden="1">
      <c r="A3620" t="s">
        <v>350</v>
      </c>
      <c r="C3620" t="s">
        <v>351</v>
      </c>
      <c r="D3620" t="s">
        <v>114</v>
      </c>
      <c r="E3620" t="s">
        <v>120</v>
      </c>
      <c r="F3620" t="s">
        <v>41</v>
      </c>
      <c r="G3620" t="s">
        <v>345</v>
      </c>
      <c r="I3620" t="s">
        <v>41</v>
      </c>
      <c r="J3620" t="s">
        <v>65</v>
      </c>
      <c r="K3620">
        <v>1.4</v>
      </c>
      <c r="L3620" t="s">
        <v>176</v>
      </c>
      <c r="O3620" t="s">
        <v>1836</v>
      </c>
      <c r="P3620" t="s">
        <v>64</v>
      </c>
      <c r="Q3620" t="str">
        <f>IFERROR(VLOOKUP($J$2:$J$12502,Pollutant_mapping!$A$2:$B$9,2, FALSE),"")</f>
        <v>PM25</v>
      </c>
    </row>
    <row r="3621" spans="1:17" hidden="1">
      <c r="A3621" t="s">
        <v>352</v>
      </c>
      <c r="C3621" t="s">
        <v>353</v>
      </c>
      <c r="D3621" t="s">
        <v>114</v>
      </c>
      <c r="E3621" t="s">
        <v>120</v>
      </c>
      <c r="F3621" t="s">
        <v>41</v>
      </c>
      <c r="G3621" t="s">
        <v>345</v>
      </c>
      <c r="I3621" t="s">
        <v>41</v>
      </c>
      <c r="J3621" t="s">
        <v>65</v>
      </c>
      <c r="K3621">
        <v>1.4</v>
      </c>
      <c r="L3621" t="s">
        <v>176</v>
      </c>
      <c r="O3621" t="s">
        <v>1836</v>
      </c>
      <c r="P3621" t="s">
        <v>64</v>
      </c>
      <c r="Q3621" t="str">
        <f>IFERROR(VLOOKUP($J$2:$J$12502,Pollutant_mapping!$A$2:$B$9,2, FALSE),"")</f>
        <v>PM25</v>
      </c>
    </row>
    <row r="3622" spans="1:17" hidden="1">
      <c r="A3622" t="s">
        <v>343</v>
      </c>
      <c r="C3622" t="s">
        <v>344</v>
      </c>
      <c r="D3622" t="s">
        <v>114</v>
      </c>
      <c r="E3622" t="s">
        <v>120</v>
      </c>
      <c r="F3622" t="s">
        <v>41</v>
      </c>
      <c r="G3622" t="s">
        <v>345</v>
      </c>
      <c r="I3622" t="s">
        <v>41</v>
      </c>
      <c r="J3622" t="s">
        <v>47</v>
      </c>
      <c r="K3622">
        <v>1.5</v>
      </c>
      <c r="L3622" t="s">
        <v>176</v>
      </c>
      <c r="O3622" t="s">
        <v>1836</v>
      </c>
      <c r="P3622" t="s">
        <v>64</v>
      </c>
      <c r="Q3622" t="str">
        <f>IFERROR(VLOOKUP($J$2:$J$12502,Pollutant_mapping!$A$2:$B$9,2, FALSE),"")</f>
        <v>PM10</v>
      </c>
    </row>
    <row r="3623" spans="1:17" hidden="1">
      <c r="A3623" t="s">
        <v>348</v>
      </c>
      <c r="C3623" t="s">
        <v>349</v>
      </c>
      <c r="D3623" t="s">
        <v>114</v>
      </c>
      <c r="E3623" t="s">
        <v>120</v>
      </c>
      <c r="F3623" t="s">
        <v>41</v>
      </c>
      <c r="G3623" t="s">
        <v>345</v>
      </c>
      <c r="I3623" t="s">
        <v>41</v>
      </c>
      <c r="J3623" t="s">
        <v>47</v>
      </c>
      <c r="K3623">
        <v>1.5</v>
      </c>
      <c r="L3623" t="s">
        <v>176</v>
      </c>
      <c r="O3623" t="s">
        <v>1836</v>
      </c>
      <c r="Q3623" t="str">
        <f>IFERROR(VLOOKUP($J$2:$J$12502,Pollutant_mapping!$A$2:$B$9,2, FALSE),"")</f>
        <v>PM10</v>
      </c>
    </row>
    <row r="3624" spans="1:17" hidden="1">
      <c r="A3624" t="s">
        <v>350</v>
      </c>
      <c r="C3624" t="s">
        <v>351</v>
      </c>
      <c r="D3624" t="s">
        <v>114</v>
      </c>
      <c r="E3624" t="s">
        <v>120</v>
      </c>
      <c r="F3624" t="s">
        <v>41</v>
      </c>
      <c r="G3624" t="s">
        <v>345</v>
      </c>
      <c r="I3624" t="s">
        <v>41</v>
      </c>
      <c r="J3624" t="s">
        <v>47</v>
      </c>
      <c r="K3624">
        <v>1.5</v>
      </c>
      <c r="L3624" t="s">
        <v>176</v>
      </c>
      <c r="O3624" t="s">
        <v>1836</v>
      </c>
      <c r="P3624" t="s">
        <v>64</v>
      </c>
      <c r="Q3624" t="str">
        <f>IFERROR(VLOOKUP($J$2:$J$12502,Pollutant_mapping!$A$2:$B$9,2, FALSE),"")</f>
        <v>PM10</v>
      </c>
    </row>
    <row r="3625" spans="1:17" hidden="1">
      <c r="A3625" t="s">
        <v>352</v>
      </c>
      <c r="C3625" t="s">
        <v>353</v>
      </c>
      <c r="D3625" t="s">
        <v>114</v>
      </c>
      <c r="E3625" t="s">
        <v>120</v>
      </c>
      <c r="F3625" t="s">
        <v>41</v>
      </c>
      <c r="G3625" t="s">
        <v>345</v>
      </c>
      <c r="I3625" t="s">
        <v>41</v>
      </c>
      <c r="J3625" t="s">
        <v>47</v>
      </c>
      <c r="K3625">
        <v>1.5</v>
      </c>
      <c r="L3625" t="s">
        <v>176</v>
      </c>
      <c r="O3625" t="s">
        <v>1836</v>
      </c>
      <c r="P3625" t="s">
        <v>64</v>
      </c>
      <c r="Q3625" t="str">
        <f>IFERROR(VLOOKUP($J$2:$J$12502,Pollutant_mapping!$A$2:$B$9,2, FALSE),"")</f>
        <v>PM10</v>
      </c>
    </row>
    <row r="3626" spans="1:17" hidden="1">
      <c r="A3626" t="s">
        <v>343</v>
      </c>
      <c r="C3626" t="s">
        <v>344</v>
      </c>
      <c r="D3626" t="s">
        <v>114</v>
      </c>
      <c r="E3626" t="s">
        <v>120</v>
      </c>
      <c r="F3626" t="s">
        <v>41</v>
      </c>
      <c r="G3626" t="s">
        <v>345</v>
      </c>
      <c r="I3626" t="s">
        <v>41</v>
      </c>
      <c r="J3626" t="s">
        <v>49</v>
      </c>
      <c r="K3626">
        <v>1.5</v>
      </c>
      <c r="L3626" t="s">
        <v>176</v>
      </c>
      <c r="O3626" t="s">
        <v>1836</v>
      </c>
      <c r="P3626" t="s">
        <v>64</v>
      </c>
      <c r="Q3626" t="str">
        <f>IFERROR(VLOOKUP($J$2:$J$12502,Pollutant_mapping!$A$2:$B$9,2, FALSE),"")</f>
        <v/>
      </c>
    </row>
    <row r="3627" spans="1:17" hidden="1">
      <c r="A3627" t="s">
        <v>348</v>
      </c>
      <c r="C3627" t="s">
        <v>349</v>
      </c>
      <c r="D3627" t="s">
        <v>114</v>
      </c>
      <c r="E3627" t="s">
        <v>120</v>
      </c>
      <c r="F3627" t="s">
        <v>41</v>
      </c>
      <c r="G3627" t="s">
        <v>345</v>
      </c>
      <c r="I3627" t="s">
        <v>41</v>
      </c>
      <c r="J3627" t="s">
        <v>49</v>
      </c>
      <c r="K3627">
        <v>1.5</v>
      </c>
      <c r="L3627" t="s">
        <v>176</v>
      </c>
      <c r="O3627" t="s">
        <v>1836</v>
      </c>
      <c r="P3627" t="s">
        <v>64</v>
      </c>
      <c r="Q3627" t="str">
        <f>IFERROR(VLOOKUP($J$2:$J$12502,Pollutant_mapping!$A$2:$B$9,2, FALSE),"")</f>
        <v/>
      </c>
    </row>
    <row r="3628" spans="1:17" hidden="1">
      <c r="A3628" t="s">
        <v>350</v>
      </c>
      <c r="C3628" t="s">
        <v>351</v>
      </c>
      <c r="D3628" t="s">
        <v>114</v>
      </c>
      <c r="E3628" t="s">
        <v>120</v>
      </c>
      <c r="F3628" t="s">
        <v>41</v>
      </c>
      <c r="G3628" t="s">
        <v>345</v>
      </c>
      <c r="I3628" t="s">
        <v>41</v>
      </c>
      <c r="J3628" t="s">
        <v>49</v>
      </c>
      <c r="K3628">
        <v>1.5</v>
      </c>
      <c r="L3628" t="s">
        <v>176</v>
      </c>
      <c r="O3628" t="s">
        <v>1836</v>
      </c>
      <c r="P3628" t="s">
        <v>64</v>
      </c>
      <c r="Q3628" t="str">
        <f>IFERROR(VLOOKUP($J$2:$J$12502,Pollutant_mapping!$A$2:$B$9,2, FALSE),"")</f>
        <v/>
      </c>
    </row>
    <row r="3629" spans="1:17" hidden="1">
      <c r="A3629" t="s">
        <v>352</v>
      </c>
      <c r="C3629" t="s">
        <v>353</v>
      </c>
      <c r="D3629" t="s">
        <v>114</v>
      </c>
      <c r="E3629" t="s">
        <v>120</v>
      </c>
      <c r="F3629" t="s">
        <v>41</v>
      </c>
      <c r="G3629" t="s">
        <v>345</v>
      </c>
      <c r="I3629" t="s">
        <v>41</v>
      </c>
      <c r="J3629" t="s">
        <v>49</v>
      </c>
      <c r="K3629">
        <v>1.5</v>
      </c>
      <c r="L3629" t="s">
        <v>176</v>
      </c>
      <c r="O3629" t="s">
        <v>1836</v>
      </c>
      <c r="P3629" t="s">
        <v>64</v>
      </c>
      <c r="Q3629" t="str">
        <f>IFERROR(VLOOKUP($J$2:$J$12502,Pollutant_mapping!$A$2:$B$9,2, FALSE),"")</f>
        <v/>
      </c>
    </row>
    <row r="3630" spans="1:17" hidden="1">
      <c r="A3630" t="s">
        <v>343</v>
      </c>
      <c r="C3630" t="s">
        <v>344</v>
      </c>
      <c r="D3630" t="s">
        <v>108</v>
      </c>
      <c r="E3630" t="s">
        <v>120</v>
      </c>
      <c r="F3630" t="s">
        <v>41</v>
      </c>
      <c r="G3630" t="s">
        <v>354</v>
      </c>
      <c r="I3630" t="s">
        <v>41</v>
      </c>
      <c r="J3630" t="s">
        <v>65</v>
      </c>
      <c r="K3630">
        <v>5.6</v>
      </c>
      <c r="L3630" t="s">
        <v>176</v>
      </c>
      <c r="O3630" t="s">
        <v>1836</v>
      </c>
      <c r="Q3630" t="str">
        <f>IFERROR(VLOOKUP($J$2:$J$12502,Pollutant_mapping!$A$2:$B$9,2, FALSE),"")</f>
        <v>PM25</v>
      </c>
    </row>
    <row r="3631" spans="1:17" hidden="1">
      <c r="A3631" t="s">
        <v>348</v>
      </c>
      <c r="C3631" t="s">
        <v>349</v>
      </c>
      <c r="D3631" t="s">
        <v>108</v>
      </c>
      <c r="E3631" t="s">
        <v>120</v>
      </c>
      <c r="F3631" t="s">
        <v>41</v>
      </c>
      <c r="G3631" t="s">
        <v>354</v>
      </c>
      <c r="I3631" t="s">
        <v>41</v>
      </c>
      <c r="J3631" t="s">
        <v>65</v>
      </c>
      <c r="K3631">
        <v>5.6</v>
      </c>
      <c r="L3631" t="s">
        <v>176</v>
      </c>
      <c r="O3631" t="s">
        <v>1836</v>
      </c>
      <c r="Q3631" t="str">
        <f>IFERROR(VLOOKUP($J$2:$J$12502,Pollutant_mapping!$A$2:$B$9,2, FALSE),"")</f>
        <v>PM25</v>
      </c>
    </row>
    <row r="3632" spans="1:17" hidden="1">
      <c r="A3632" t="s">
        <v>350</v>
      </c>
      <c r="C3632" t="s">
        <v>351</v>
      </c>
      <c r="D3632" t="s">
        <v>108</v>
      </c>
      <c r="E3632" t="s">
        <v>120</v>
      </c>
      <c r="F3632" t="s">
        <v>41</v>
      </c>
      <c r="G3632" t="s">
        <v>354</v>
      </c>
      <c r="I3632" t="s">
        <v>41</v>
      </c>
      <c r="J3632" t="s">
        <v>65</v>
      </c>
      <c r="K3632">
        <v>5.6</v>
      </c>
      <c r="L3632" t="s">
        <v>176</v>
      </c>
      <c r="O3632" t="s">
        <v>1836</v>
      </c>
      <c r="Q3632" t="str">
        <f>IFERROR(VLOOKUP($J$2:$J$12502,Pollutant_mapping!$A$2:$B$9,2, FALSE),"")</f>
        <v>PM25</v>
      </c>
    </row>
    <row r="3633" spans="1:17" hidden="1">
      <c r="A3633" t="s">
        <v>352</v>
      </c>
      <c r="C3633" t="s">
        <v>353</v>
      </c>
      <c r="D3633" t="s">
        <v>108</v>
      </c>
      <c r="E3633" t="s">
        <v>120</v>
      </c>
      <c r="F3633" t="s">
        <v>41</v>
      </c>
      <c r="G3633" t="s">
        <v>354</v>
      </c>
      <c r="I3633" t="s">
        <v>41</v>
      </c>
      <c r="J3633" t="s">
        <v>65</v>
      </c>
      <c r="K3633">
        <v>5.6</v>
      </c>
      <c r="L3633" t="s">
        <v>176</v>
      </c>
      <c r="O3633" t="s">
        <v>1836</v>
      </c>
      <c r="Q3633" t="str">
        <f>IFERROR(VLOOKUP($J$2:$J$12502,Pollutant_mapping!$A$2:$B$9,2, FALSE),"")</f>
        <v>PM25</v>
      </c>
    </row>
    <row r="3634" spans="1:17" hidden="1">
      <c r="A3634" t="s">
        <v>343</v>
      </c>
      <c r="C3634" t="s">
        <v>344</v>
      </c>
      <c r="D3634" t="s">
        <v>108</v>
      </c>
      <c r="E3634" t="s">
        <v>120</v>
      </c>
      <c r="F3634" t="s">
        <v>41</v>
      </c>
      <c r="G3634" t="s">
        <v>354</v>
      </c>
      <c r="I3634" t="s">
        <v>41</v>
      </c>
      <c r="J3634" t="s">
        <v>47</v>
      </c>
      <c r="K3634">
        <v>6.2</v>
      </c>
      <c r="L3634" t="s">
        <v>176</v>
      </c>
      <c r="O3634" t="s">
        <v>1836</v>
      </c>
      <c r="Q3634" t="str">
        <f>IFERROR(VLOOKUP($J$2:$J$12502,Pollutant_mapping!$A$2:$B$9,2, FALSE),"")</f>
        <v>PM10</v>
      </c>
    </row>
    <row r="3635" spans="1:17" hidden="1">
      <c r="A3635" t="s">
        <v>348</v>
      </c>
      <c r="C3635" t="s">
        <v>349</v>
      </c>
      <c r="D3635" t="s">
        <v>108</v>
      </c>
      <c r="E3635" t="s">
        <v>120</v>
      </c>
      <c r="F3635" t="s">
        <v>41</v>
      </c>
      <c r="G3635" t="s">
        <v>354</v>
      </c>
      <c r="I3635" t="s">
        <v>41</v>
      </c>
      <c r="J3635" t="s">
        <v>47</v>
      </c>
      <c r="K3635">
        <v>6.2</v>
      </c>
      <c r="L3635" t="s">
        <v>176</v>
      </c>
      <c r="O3635" t="s">
        <v>1836</v>
      </c>
      <c r="Q3635" t="str">
        <f>IFERROR(VLOOKUP($J$2:$J$12502,Pollutant_mapping!$A$2:$B$9,2, FALSE),"")</f>
        <v>PM10</v>
      </c>
    </row>
    <row r="3636" spans="1:17" hidden="1">
      <c r="A3636" t="s">
        <v>350</v>
      </c>
      <c r="C3636" t="s">
        <v>351</v>
      </c>
      <c r="D3636" t="s">
        <v>108</v>
      </c>
      <c r="E3636" t="s">
        <v>120</v>
      </c>
      <c r="F3636" t="s">
        <v>41</v>
      </c>
      <c r="G3636" t="s">
        <v>354</v>
      </c>
      <c r="I3636" t="s">
        <v>41</v>
      </c>
      <c r="J3636" t="s">
        <v>47</v>
      </c>
      <c r="K3636">
        <v>6.2</v>
      </c>
      <c r="L3636" t="s">
        <v>176</v>
      </c>
      <c r="O3636" t="s">
        <v>1836</v>
      </c>
      <c r="Q3636" t="str">
        <f>IFERROR(VLOOKUP($J$2:$J$12502,Pollutant_mapping!$A$2:$B$9,2, FALSE),"")</f>
        <v>PM10</v>
      </c>
    </row>
    <row r="3637" spans="1:17" hidden="1">
      <c r="A3637" t="s">
        <v>352</v>
      </c>
      <c r="C3637" t="s">
        <v>353</v>
      </c>
      <c r="D3637" t="s">
        <v>108</v>
      </c>
      <c r="E3637" t="s">
        <v>120</v>
      </c>
      <c r="F3637" t="s">
        <v>41</v>
      </c>
      <c r="G3637" t="s">
        <v>354</v>
      </c>
      <c r="I3637" t="s">
        <v>41</v>
      </c>
      <c r="J3637" t="s">
        <v>47</v>
      </c>
      <c r="K3637">
        <v>6.2</v>
      </c>
      <c r="L3637" t="s">
        <v>176</v>
      </c>
      <c r="O3637" t="s">
        <v>1836</v>
      </c>
      <c r="Q3637" t="str">
        <f>IFERROR(VLOOKUP($J$2:$J$12502,Pollutant_mapping!$A$2:$B$9,2, FALSE),"")</f>
        <v>PM10</v>
      </c>
    </row>
    <row r="3638" spans="1:17" hidden="1">
      <c r="A3638" t="s">
        <v>343</v>
      </c>
      <c r="C3638" t="s">
        <v>344</v>
      </c>
      <c r="D3638" t="s">
        <v>108</v>
      </c>
      <c r="E3638" t="s">
        <v>120</v>
      </c>
      <c r="F3638" t="s">
        <v>41</v>
      </c>
      <c r="G3638" t="s">
        <v>354</v>
      </c>
      <c r="I3638" t="s">
        <v>41</v>
      </c>
      <c r="J3638" t="s">
        <v>49</v>
      </c>
      <c r="K3638">
        <v>6.2</v>
      </c>
      <c r="L3638" t="s">
        <v>176</v>
      </c>
      <c r="O3638" t="s">
        <v>1836</v>
      </c>
      <c r="Q3638" t="str">
        <f>IFERROR(VLOOKUP($J$2:$J$12502,Pollutant_mapping!$A$2:$B$9,2, FALSE),"")</f>
        <v/>
      </c>
    </row>
    <row r="3639" spans="1:17" hidden="1">
      <c r="A3639" t="s">
        <v>348</v>
      </c>
      <c r="C3639" t="s">
        <v>349</v>
      </c>
      <c r="D3639" t="s">
        <v>108</v>
      </c>
      <c r="E3639" t="s">
        <v>120</v>
      </c>
      <c r="F3639" t="s">
        <v>41</v>
      </c>
      <c r="G3639" t="s">
        <v>354</v>
      </c>
      <c r="I3639" t="s">
        <v>41</v>
      </c>
      <c r="J3639" t="s">
        <v>49</v>
      </c>
      <c r="K3639">
        <v>6.2</v>
      </c>
      <c r="L3639" t="s">
        <v>176</v>
      </c>
      <c r="O3639" t="s">
        <v>1836</v>
      </c>
      <c r="Q3639" t="str">
        <f>IFERROR(VLOOKUP($J$2:$J$12502,Pollutant_mapping!$A$2:$B$9,2, FALSE),"")</f>
        <v/>
      </c>
    </row>
    <row r="3640" spans="1:17" hidden="1">
      <c r="A3640" t="s">
        <v>350</v>
      </c>
      <c r="C3640" t="s">
        <v>351</v>
      </c>
      <c r="D3640" t="s">
        <v>108</v>
      </c>
      <c r="E3640" t="s">
        <v>120</v>
      </c>
      <c r="F3640" t="s">
        <v>41</v>
      </c>
      <c r="G3640" t="s">
        <v>354</v>
      </c>
      <c r="I3640" t="s">
        <v>41</v>
      </c>
      <c r="J3640" t="s">
        <v>49</v>
      </c>
      <c r="K3640">
        <v>6.2</v>
      </c>
      <c r="L3640" t="s">
        <v>176</v>
      </c>
      <c r="O3640" t="s">
        <v>1836</v>
      </c>
      <c r="Q3640" t="str">
        <f>IFERROR(VLOOKUP($J$2:$J$12502,Pollutant_mapping!$A$2:$B$9,2, FALSE),"")</f>
        <v/>
      </c>
    </row>
    <row r="3641" spans="1:17" hidden="1">
      <c r="A3641" t="s">
        <v>352</v>
      </c>
      <c r="C3641" t="s">
        <v>353</v>
      </c>
      <c r="D3641" t="s">
        <v>108</v>
      </c>
      <c r="E3641" t="s">
        <v>120</v>
      </c>
      <c r="F3641" t="s">
        <v>41</v>
      </c>
      <c r="G3641" t="s">
        <v>354</v>
      </c>
      <c r="I3641" t="s">
        <v>41</v>
      </c>
      <c r="J3641" t="s">
        <v>49</v>
      </c>
      <c r="K3641">
        <v>6.2</v>
      </c>
      <c r="L3641" t="s">
        <v>176</v>
      </c>
      <c r="O3641" t="s">
        <v>1836</v>
      </c>
      <c r="Q3641" t="str">
        <f>IFERROR(VLOOKUP($J$2:$J$12502,Pollutant_mapping!$A$2:$B$9,2, FALSE),"")</f>
        <v/>
      </c>
    </row>
    <row r="3642" spans="1:17" hidden="1">
      <c r="A3642" t="s">
        <v>343</v>
      </c>
      <c r="C3642" t="s">
        <v>344</v>
      </c>
      <c r="D3642" t="s">
        <v>108</v>
      </c>
      <c r="E3642" t="s">
        <v>120</v>
      </c>
      <c r="F3642" t="s">
        <v>41</v>
      </c>
      <c r="G3642" t="s">
        <v>354</v>
      </c>
      <c r="I3642" t="s">
        <v>41</v>
      </c>
      <c r="J3642" t="s">
        <v>179</v>
      </c>
      <c r="K3642">
        <v>79.3</v>
      </c>
      <c r="L3642" t="s">
        <v>176</v>
      </c>
      <c r="O3642" t="s">
        <v>1837</v>
      </c>
      <c r="Q3642" t="str">
        <f>IFERROR(VLOOKUP($J$2:$J$12502,Pollutant_mapping!$A$2:$B$9,2, FALSE),"")</f>
        <v>NOx</v>
      </c>
    </row>
    <row r="3643" spans="1:17" hidden="1">
      <c r="A3643" t="s">
        <v>348</v>
      </c>
      <c r="C3643" t="s">
        <v>349</v>
      </c>
      <c r="D3643" t="s">
        <v>108</v>
      </c>
      <c r="E3643" t="s">
        <v>120</v>
      </c>
      <c r="F3643" t="s">
        <v>41</v>
      </c>
      <c r="G3643" t="s">
        <v>354</v>
      </c>
      <c r="I3643" t="s">
        <v>41</v>
      </c>
      <c r="J3643" t="s">
        <v>179</v>
      </c>
      <c r="K3643">
        <v>79.3</v>
      </c>
      <c r="L3643" t="s">
        <v>176</v>
      </c>
      <c r="O3643" t="s">
        <v>1837</v>
      </c>
      <c r="Q3643" t="str">
        <f>IFERROR(VLOOKUP($J$2:$J$12502,Pollutant_mapping!$A$2:$B$9,2, FALSE),"")</f>
        <v>NOx</v>
      </c>
    </row>
    <row r="3644" spans="1:17" hidden="1">
      <c r="A3644" t="s">
        <v>350</v>
      </c>
      <c r="C3644" t="s">
        <v>351</v>
      </c>
      <c r="D3644" t="s">
        <v>108</v>
      </c>
      <c r="E3644" t="s">
        <v>120</v>
      </c>
      <c r="F3644" t="s">
        <v>41</v>
      </c>
      <c r="G3644" t="s">
        <v>354</v>
      </c>
      <c r="I3644" t="s">
        <v>41</v>
      </c>
      <c r="J3644" t="s">
        <v>179</v>
      </c>
      <c r="K3644">
        <v>79.3</v>
      </c>
      <c r="L3644" t="s">
        <v>176</v>
      </c>
      <c r="O3644" t="s">
        <v>1837</v>
      </c>
      <c r="Q3644" t="str">
        <f>IFERROR(VLOOKUP($J$2:$J$12502,Pollutant_mapping!$A$2:$B$9,2, FALSE),"")</f>
        <v>NOx</v>
      </c>
    </row>
    <row r="3645" spans="1:17" hidden="1">
      <c r="A3645" t="s">
        <v>352</v>
      </c>
      <c r="C3645" t="s">
        <v>353</v>
      </c>
      <c r="D3645" t="s">
        <v>108</v>
      </c>
      <c r="E3645" t="s">
        <v>120</v>
      </c>
      <c r="F3645" t="s">
        <v>41</v>
      </c>
      <c r="G3645" t="s">
        <v>354</v>
      </c>
      <c r="I3645" t="s">
        <v>41</v>
      </c>
      <c r="J3645" t="s">
        <v>179</v>
      </c>
      <c r="K3645">
        <v>79.3</v>
      </c>
      <c r="L3645" t="s">
        <v>176</v>
      </c>
      <c r="O3645" t="s">
        <v>1837</v>
      </c>
      <c r="Q3645" t="str">
        <f>IFERROR(VLOOKUP($J$2:$J$12502,Pollutant_mapping!$A$2:$B$9,2, FALSE),"")</f>
        <v>NOx</v>
      </c>
    </row>
    <row r="3646" spans="1:17" hidden="1">
      <c r="A3646" t="s">
        <v>343</v>
      </c>
      <c r="C3646" t="s">
        <v>344</v>
      </c>
      <c r="D3646" t="s">
        <v>108</v>
      </c>
      <c r="E3646" t="s">
        <v>120</v>
      </c>
      <c r="F3646" t="s">
        <v>41</v>
      </c>
      <c r="G3646" t="s">
        <v>354</v>
      </c>
      <c r="I3646" t="s">
        <v>41</v>
      </c>
      <c r="J3646" t="s">
        <v>54</v>
      </c>
      <c r="K3646">
        <v>2.7</v>
      </c>
      <c r="L3646" t="s">
        <v>176</v>
      </c>
      <c r="O3646" t="s">
        <v>1838</v>
      </c>
      <c r="Q3646" t="str">
        <f>IFERROR(VLOOKUP($J$2:$J$12502,Pollutant_mapping!$A$2:$B$9,2, FALSE),"")</f>
        <v>VOC</v>
      </c>
    </row>
    <row r="3647" spans="1:17" hidden="1">
      <c r="A3647" t="s">
        <v>348</v>
      </c>
      <c r="C3647" t="s">
        <v>349</v>
      </c>
      <c r="D3647" t="s">
        <v>108</v>
      </c>
      <c r="E3647" t="s">
        <v>120</v>
      </c>
      <c r="F3647" t="s">
        <v>41</v>
      </c>
      <c r="G3647" t="s">
        <v>354</v>
      </c>
      <c r="I3647" t="s">
        <v>41</v>
      </c>
      <c r="J3647" t="s">
        <v>54</v>
      </c>
      <c r="K3647">
        <v>2.7</v>
      </c>
      <c r="L3647" t="s">
        <v>176</v>
      </c>
      <c r="O3647" t="s">
        <v>1838</v>
      </c>
      <c r="Q3647" t="str">
        <f>IFERROR(VLOOKUP($J$2:$J$12502,Pollutant_mapping!$A$2:$B$9,2, FALSE),"")</f>
        <v>VOC</v>
      </c>
    </row>
    <row r="3648" spans="1:17" hidden="1">
      <c r="A3648" t="s">
        <v>350</v>
      </c>
      <c r="C3648" t="s">
        <v>351</v>
      </c>
      <c r="D3648" t="s">
        <v>108</v>
      </c>
      <c r="E3648" t="s">
        <v>120</v>
      </c>
      <c r="F3648" t="s">
        <v>41</v>
      </c>
      <c r="G3648" t="s">
        <v>354</v>
      </c>
      <c r="I3648" t="s">
        <v>41</v>
      </c>
      <c r="J3648" t="s">
        <v>54</v>
      </c>
      <c r="K3648">
        <v>2.7</v>
      </c>
      <c r="L3648" t="s">
        <v>176</v>
      </c>
      <c r="O3648" t="s">
        <v>1838</v>
      </c>
      <c r="Q3648" t="str">
        <f>IFERROR(VLOOKUP($J$2:$J$12502,Pollutant_mapping!$A$2:$B$9,2, FALSE),"")</f>
        <v>VOC</v>
      </c>
    </row>
    <row r="3649" spans="1:17" hidden="1">
      <c r="A3649" t="s">
        <v>352</v>
      </c>
      <c r="C3649" t="s">
        <v>353</v>
      </c>
      <c r="D3649" t="s">
        <v>108</v>
      </c>
      <c r="E3649" t="s">
        <v>120</v>
      </c>
      <c r="F3649" t="s">
        <v>41</v>
      </c>
      <c r="G3649" t="s">
        <v>354</v>
      </c>
      <c r="I3649" t="s">
        <v>41</v>
      </c>
      <c r="J3649" t="s">
        <v>54</v>
      </c>
      <c r="K3649">
        <v>2.7</v>
      </c>
      <c r="L3649" t="s">
        <v>176</v>
      </c>
      <c r="O3649" t="s">
        <v>1838</v>
      </c>
      <c r="Q3649" t="str">
        <f>IFERROR(VLOOKUP($J$2:$J$12502,Pollutant_mapping!$A$2:$B$9,2, FALSE),"")</f>
        <v>VOC</v>
      </c>
    </row>
    <row r="3650" spans="1:17" hidden="1">
      <c r="A3650" t="s">
        <v>343</v>
      </c>
      <c r="C3650" t="s">
        <v>344</v>
      </c>
      <c r="D3650" t="s">
        <v>114</v>
      </c>
      <c r="E3650" t="s">
        <v>120</v>
      </c>
      <c r="F3650" t="s">
        <v>41</v>
      </c>
      <c r="G3650" t="s">
        <v>345</v>
      </c>
      <c r="I3650" t="s">
        <v>41</v>
      </c>
      <c r="J3650" t="s">
        <v>54</v>
      </c>
      <c r="K3650">
        <v>2.8</v>
      </c>
      <c r="L3650" t="s">
        <v>176</v>
      </c>
      <c r="O3650" t="s">
        <v>1838</v>
      </c>
      <c r="P3650" t="s">
        <v>64</v>
      </c>
      <c r="Q3650" t="str">
        <f>IFERROR(VLOOKUP($J$2:$J$12502,Pollutant_mapping!$A$2:$B$9,2, FALSE),"")</f>
        <v>VOC</v>
      </c>
    </row>
    <row r="3651" spans="1:17" hidden="1">
      <c r="A3651" t="s">
        <v>348</v>
      </c>
      <c r="C3651" t="s">
        <v>349</v>
      </c>
      <c r="D3651" t="s">
        <v>114</v>
      </c>
      <c r="E3651" t="s">
        <v>120</v>
      </c>
      <c r="F3651" t="s">
        <v>41</v>
      </c>
      <c r="G3651" t="s">
        <v>345</v>
      </c>
      <c r="I3651" t="s">
        <v>41</v>
      </c>
      <c r="J3651" t="s">
        <v>54</v>
      </c>
      <c r="K3651">
        <v>2.8</v>
      </c>
      <c r="L3651" t="s">
        <v>176</v>
      </c>
      <c r="O3651" t="s">
        <v>1838</v>
      </c>
      <c r="Q3651" t="str">
        <f>IFERROR(VLOOKUP($J$2:$J$12502,Pollutant_mapping!$A$2:$B$9,2, FALSE),"")</f>
        <v>VOC</v>
      </c>
    </row>
    <row r="3652" spans="1:17" hidden="1">
      <c r="A3652" t="s">
        <v>350</v>
      </c>
      <c r="C3652" t="s">
        <v>351</v>
      </c>
      <c r="D3652" t="s">
        <v>114</v>
      </c>
      <c r="E3652" t="s">
        <v>120</v>
      </c>
      <c r="F3652" t="s">
        <v>41</v>
      </c>
      <c r="G3652" t="s">
        <v>345</v>
      </c>
      <c r="I3652" t="s">
        <v>41</v>
      </c>
      <c r="J3652" t="s">
        <v>54</v>
      </c>
      <c r="K3652">
        <v>2.8</v>
      </c>
      <c r="L3652" t="s">
        <v>176</v>
      </c>
      <c r="O3652" t="s">
        <v>1838</v>
      </c>
      <c r="P3652" t="s">
        <v>64</v>
      </c>
      <c r="Q3652" t="str">
        <f>IFERROR(VLOOKUP($J$2:$J$12502,Pollutant_mapping!$A$2:$B$9,2, FALSE),"")</f>
        <v>VOC</v>
      </c>
    </row>
    <row r="3653" spans="1:17" hidden="1">
      <c r="A3653" t="s">
        <v>352</v>
      </c>
      <c r="C3653" t="s">
        <v>353</v>
      </c>
      <c r="D3653" t="s">
        <v>114</v>
      </c>
      <c r="E3653" t="s">
        <v>120</v>
      </c>
      <c r="F3653" t="s">
        <v>41</v>
      </c>
      <c r="G3653" t="s">
        <v>345</v>
      </c>
      <c r="I3653" t="s">
        <v>41</v>
      </c>
      <c r="J3653" t="s">
        <v>54</v>
      </c>
      <c r="K3653">
        <v>2.8</v>
      </c>
      <c r="L3653" t="s">
        <v>176</v>
      </c>
      <c r="O3653" t="s">
        <v>1838</v>
      </c>
      <c r="P3653" t="s">
        <v>64</v>
      </c>
      <c r="Q3653" t="str">
        <f>IFERROR(VLOOKUP($J$2:$J$12502,Pollutant_mapping!$A$2:$B$9,2, FALSE),"")</f>
        <v>VOC</v>
      </c>
    </row>
    <row r="3654" spans="1:17" hidden="1">
      <c r="A3654" t="s">
        <v>343</v>
      </c>
      <c r="C3654" t="s">
        <v>344</v>
      </c>
      <c r="D3654" t="s">
        <v>114</v>
      </c>
      <c r="E3654" t="s">
        <v>120</v>
      </c>
      <c r="F3654" t="s">
        <v>41</v>
      </c>
      <c r="G3654" t="s">
        <v>345</v>
      </c>
      <c r="I3654" t="s">
        <v>41</v>
      </c>
      <c r="J3654" t="s">
        <v>179</v>
      </c>
      <c r="K3654">
        <v>78.5</v>
      </c>
      <c r="L3654" t="s">
        <v>176</v>
      </c>
      <c r="O3654" t="s">
        <v>1838</v>
      </c>
      <c r="P3654" t="s">
        <v>64</v>
      </c>
      <c r="Q3654" t="str">
        <f>IFERROR(VLOOKUP($J$2:$J$12502,Pollutant_mapping!$A$2:$B$9,2, FALSE),"")</f>
        <v>NOx</v>
      </c>
    </row>
    <row r="3655" spans="1:17" hidden="1">
      <c r="A3655" t="s">
        <v>348</v>
      </c>
      <c r="C3655" t="s">
        <v>349</v>
      </c>
      <c r="D3655" t="s">
        <v>114</v>
      </c>
      <c r="E3655" t="s">
        <v>120</v>
      </c>
      <c r="F3655" t="s">
        <v>41</v>
      </c>
      <c r="G3655" t="s">
        <v>345</v>
      </c>
      <c r="I3655" t="s">
        <v>41</v>
      </c>
      <c r="J3655" t="s">
        <v>179</v>
      </c>
      <c r="K3655">
        <v>78.5</v>
      </c>
      <c r="L3655" t="s">
        <v>176</v>
      </c>
      <c r="O3655" t="s">
        <v>1838</v>
      </c>
      <c r="Q3655" t="str">
        <f>IFERROR(VLOOKUP($J$2:$J$12502,Pollutant_mapping!$A$2:$B$9,2, FALSE),"")</f>
        <v>NOx</v>
      </c>
    </row>
    <row r="3656" spans="1:17" hidden="1">
      <c r="A3656" t="s">
        <v>350</v>
      </c>
      <c r="C3656" t="s">
        <v>351</v>
      </c>
      <c r="D3656" t="s">
        <v>114</v>
      </c>
      <c r="E3656" t="s">
        <v>120</v>
      </c>
      <c r="F3656" t="s">
        <v>41</v>
      </c>
      <c r="G3656" t="s">
        <v>345</v>
      </c>
      <c r="I3656" t="s">
        <v>41</v>
      </c>
      <c r="J3656" t="s">
        <v>179</v>
      </c>
      <c r="K3656">
        <v>78.5</v>
      </c>
      <c r="L3656" t="s">
        <v>176</v>
      </c>
      <c r="O3656" t="s">
        <v>1838</v>
      </c>
      <c r="P3656" t="s">
        <v>64</v>
      </c>
      <c r="Q3656" t="str">
        <f>IFERROR(VLOOKUP($J$2:$J$12502,Pollutant_mapping!$A$2:$B$9,2, FALSE),"")</f>
        <v>NOx</v>
      </c>
    </row>
    <row r="3657" spans="1:17" hidden="1">
      <c r="A3657" t="s">
        <v>352</v>
      </c>
      <c r="C3657" t="s">
        <v>353</v>
      </c>
      <c r="D3657" t="s">
        <v>114</v>
      </c>
      <c r="E3657" t="s">
        <v>120</v>
      </c>
      <c r="F3657" t="s">
        <v>41</v>
      </c>
      <c r="G3657" t="s">
        <v>345</v>
      </c>
      <c r="I3657" t="s">
        <v>41</v>
      </c>
      <c r="J3657" t="s">
        <v>179</v>
      </c>
      <c r="K3657">
        <v>78.5</v>
      </c>
      <c r="L3657" t="s">
        <v>176</v>
      </c>
      <c r="O3657" t="s">
        <v>1838</v>
      </c>
      <c r="P3657" t="s">
        <v>64</v>
      </c>
      <c r="Q3657" t="str">
        <f>IFERROR(VLOOKUP($J$2:$J$12502,Pollutant_mapping!$A$2:$B$9,2, FALSE),"")</f>
        <v>NOx</v>
      </c>
    </row>
    <row r="3658" spans="1:17" hidden="1">
      <c r="A3658" t="s">
        <v>96</v>
      </c>
      <c r="C3658" t="s">
        <v>97</v>
      </c>
      <c r="D3658" t="s">
        <v>38</v>
      </c>
      <c r="E3658" t="s">
        <v>39</v>
      </c>
      <c r="F3658" t="s">
        <v>98</v>
      </c>
      <c r="G3658" t="s">
        <v>41</v>
      </c>
      <c r="J3658" t="s">
        <v>49</v>
      </c>
      <c r="K3658">
        <v>1.5</v>
      </c>
      <c r="L3658" t="s">
        <v>99</v>
      </c>
      <c r="M3658" t="s">
        <v>44</v>
      </c>
      <c r="N3658" t="s">
        <v>1585</v>
      </c>
      <c r="O3658" t="s">
        <v>1839</v>
      </c>
      <c r="Q3658" t="str">
        <f>IFERROR(VLOOKUP($J$2:$J$12502,Pollutant_mapping!$A$2:$B$9,2, FALSE),"")</f>
        <v/>
      </c>
    </row>
    <row r="3659" spans="1:17" hidden="1">
      <c r="A3659" t="s">
        <v>222</v>
      </c>
      <c r="C3659" t="s">
        <v>223</v>
      </c>
      <c r="D3659" t="s">
        <v>1840</v>
      </c>
      <c r="E3659" t="s">
        <v>39</v>
      </c>
      <c r="F3659" t="s">
        <v>1841</v>
      </c>
      <c r="G3659" t="s">
        <v>41</v>
      </c>
      <c r="J3659" t="s">
        <v>54</v>
      </c>
      <c r="K3659">
        <v>500</v>
      </c>
      <c r="L3659" t="s">
        <v>1842</v>
      </c>
      <c r="M3659">
        <v>300</v>
      </c>
      <c r="N3659">
        <v>700</v>
      </c>
      <c r="O3659" t="s">
        <v>1843</v>
      </c>
      <c r="Q3659" t="str">
        <f>IFERROR(VLOOKUP($J$2:$J$12502,Pollutant_mapping!$A$2:$B$9,2, FALSE),"")</f>
        <v>VOC</v>
      </c>
    </row>
    <row r="3660" spans="1:17" hidden="1">
      <c r="A3660" t="s">
        <v>222</v>
      </c>
      <c r="C3660" t="s">
        <v>223</v>
      </c>
      <c r="D3660" t="s">
        <v>1844</v>
      </c>
      <c r="E3660" t="s">
        <v>39</v>
      </c>
      <c r="F3660" t="s">
        <v>1845</v>
      </c>
      <c r="G3660" t="s">
        <v>41</v>
      </c>
      <c r="J3660" t="s">
        <v>54</v>
      </c>
      <c r="K3660">
        <v>750</v>
      </c>
      <c r="L3660" t="s">
        <v>1842</v>
      </c>
      <c r="M3660">
        <v>500</v>
      </c>
      <c r="N3660">
        <v>1000</v>
      </c>
      <c r="O3660" t="s">
        <v>1843</v>
      </c>
      <c r="Q3660" t="str">
        <f>IFERROR(VLOOKUP($J$2:$J$12502,Pollutant_mapping!$A$2:$B$9,2, FALSE),"")</f>
        <v>VOC</v>
      </c>
    </row>
    <row r="3661" spans="1:17" hidden="1">
      <c r="A3661" t="s">
        <v>222</v>
      </c>
      <c r="C3661" t="s">
        <v>223</v>
      </c>
      <c r="D3661" t="s">
        <v>1846</v>
      </c>
      <c r="E3661" t="s">
        <v>39</v>
      </c>
      <c r="F3661" t="s">
        <v>1847</v>
      </c>
      <c r="G3661" t="s">
        <v>41</v>
      </c>
      <c r="J3661" t="s">
        <v>54</v>
      </c>
      <c r="K3661">
        <v>950</v>
      </c>
      <c r="L3661" t="s">
        <v>1842</v>
      </c>
      <c r="M3661">
        <v>700</v>
      </c>
      <c r="N3661">
        <v>1000</v>
      </c>
      <c r="O3661" t="s">
        <v>1843</v>
      </c>
      <c r="Q3661" t="str">
        <f>IFERROR(VLOOKUP($J$2:$J$12502,Pollutant_mapping!$A$2:$B$9,2, FALSE),"")</f>
        <v>VOC</v>
      </c>
    </row>
    <row r="3662" spans="1:17" hidden="1">
      <c r="A3662" t="s">
        <v>222</v>
      </c>
      <c r="C3662" t="s">
        <v>223</v>
      </c>
      <c r="D3662" t="s">
        <v>1848</v>
      </c>
      <c r="E3662" t="s">
        <v>39</v>
      </c>
      <c r="F3662" t="s">
        <v>1849</v>
      </c>
      <c r="G3662" t="s">
        <v>41</v>
      </c>
      <c r="J3662" t="s">
        <v>54</v>
      </c>
      <c r="K3662">
        <v>950</v>
      </c>
      <c r="L3662" t="s">
        <v>1842</v>
      </c>
      <c r="M3662">
        <v>950</v>
      </c>
      <c r="N3662">
        <v>1000</v>
      </c>
      <c r="O3662" t="s">
        <v>1843</v>
      </c>
      <c r="Q3662" t="str">
        <f>IFERROR(VLOOKUP($J$2:$J$12502,Pollutant_mapping!$A$2:$B$9,2, FALSE),"")</f>
        <v>VOC</v>
      </c>
    </row>
    <row r="3663" spans="1:17" hidden="1">
      <c r="A3663" t="s">
        <v>222</v>
      </c>
      <c r="C3663" t="s">
        <v>223</v>
      </c>
      <c r="D3663" t="s">
        <v>1850</v>
      </c>
      <c r="E3663" t="s">
        <v>39</v>
      </c>
      <c r="F3663" t="s">
        <v>1851</v>
      </c>
      <c r="G3663" t="s">
        <v>41</v>
      </c>
      <c r="J3663" t="s">
        <v>54</v>
      </c>
      <c r="K3663">
        <v>1000</v>
      </c>
      <c r="L3663" t="s">
        <v>1842</v>
      </c>
      <c r="M3663">
        <v>950</v>
      </c>
      <c r="N3663">
        <v>1000</v>
      </c>
      <c r="O3663" t="s">
        <v>1843</v>
      </c>
      <c r="Q3663" t="str">
        <f>IFERROR(VLOOKUP($J$2:$J$12502,Pollutant_mapping!$A$2:$B$9,2, FALSE),"")</f>
        <v>VOC</v>
      </c>
    </row>
    <row r="3664" spans="1:17" hidden="1">
      <c r="A3664" t="s">
        <v>222</v>
      </c>
      <c r="C3664" t="s">
        <v>223</v>
      </c>
      <c r="D3664" t="s">
        <v>1852</v>
      </c>
      <c r="E3664" t="s">
        <v>39</v>
      </c>
      <c r="F3664" t="s">
        <v>1853</v>
      </c>
      <c r="G3664" t="s">
        <v>41</v>
      </c>
      <c r="J3664" t="s">
        <v>54</v>
      </c>
      <c r="K3664">
        <v>1000</v>
      </c>
      <c r="L3664" t="s">
        <v>1842</v>
      </c>
      <c r="M3664">
        <v>950</v>
      </c>
      <c r="N3664">
        <v>1000</v>
      </c>
      <c r="O3664" t="s">
        <v>1843</v>
      </c>
      <c r="Q3664" t="str">
        <f>IFERROR(VLOOKUP($J$2:$J$12502,Pollutant_mapping!$A$2:$B$9,2, FALSE),"")</f>
        <v>VOC</v>
      </c>
    </row>
    <row r="3665" spans="1:17" hidden="1">
      <c r="A3665" t="s">
        <v>222</v>
      </c>
      <c r="C3665" t="s">
        <v>223</v>
      </c>
      <c r="D3665" t="s">
        <v>1854</v>
      </c>
      <c r="E3665" t="s">
        <v>39</v>
      </c>
      <c r="F3665" t="s">
        <v>1855</v>
      </c>
      <c r="G3665" t="s">
        <v>41</v>
      </c>
      <c r="J3665" t="s">
        <v>54</v>
      </c>
      <c r="K3665">
        <v>1000</v>
      </c>
      <c r="L3665" t="s">
        <v>1842</v>
      </c>
      <c r="M3665">
        <v>950</v>
      </c>
      <c r="N3665">
        <v>1000</v>
      </c>
      <c r="O3665" t="s">
        <v>1843</v>
      </c>
      <c r="Q3665" t="str">
        <f>IFERROR(VLOOKUP($J$2:$J$12502,Pollutant_mapping!$A$2:$B$9,2, FALSE),"")</f>
        <v>VOC</v>
      </c>
    </row>
    <row r="3666" spans="1:17" hidden="1">
      <c r="A3666" t="s">
        <v>222</v>
      </c>
      <c r="C3666" t="s">
        <v>223</v>
      </c>
      <c r="D3666" t="s">
        <v>1856</v>
      </c>
      <c r="E3666" t="s">
        <v>39</v>
      </c>
      <c r="F3666" t="s">
        <v>1857</v>
      </c>
      <c r="G3666" t="s">
        <v>41</v>
      </c>
      <c r="J3666" t="s">
        <v>54</v>
      </c>
      <c r="K3666">
        <v>1000</v>
      </c>
      <c r="L3666" t="s">
        <v>1842</v>
      </c>
      <c r="M3666">
        <v>950</v>
      </c>
      <c r="N3666">
        <v>1000</v>
      </c>
      <c r="O3666" t="s">
        <v>1843</v>
      </c>
      <c r="Q3666" t="str">
        <f>IFERROR(VLOOKUP($J$2:$J$12502,Pollutant_mapping!$A$2:$B$9,2, FALSE),"")</f>
        <v>VOC</v>
      </c>
    </row>
    <row r="3667" spans="1:17" hidden="1">
      <c r="A3667" t="s">
        <v>257</v>
      </c>
      <c r="B3667" t="s">
        <v>258</v>
      </c>
      <c r="C3667" t="s">
        <v>259</v>
      </c>
      <c r="D3667" t="s">
        <v>1858</v>
      </c>
      <c r="E3667" t="s">
        <v>1337</v>
      </c>
      <c r="F3667" t="s">
        <v>1859</v>
      </c>
      <c r="G3667" t="s">
        <v>260</v>
      </c>
      <c r="J3667" t="s">
        <v>49</v>
      </c>
      <c r="K3667">
        <v>0</v>
      </c>
      <c r="L3667" t="s">
        <v>1860</v>
      </c>
      <c r="O3667" t="s">
        <v>1861</v>
      </c>
      <c r="P3667" t="s">
        <v>262</v>
      </c>
      <c r="Q3667" t="str">
        <f>IFERROR(VLOOKUP($J$2:$J$12502,Pollutant_mapping!$A$2:$B$9,2, FALSE),"")</f>
        <v/>
      </c>
    </row>
    <row r="3668" spans="1:17" hidden="1">
      <c r="A3668" t="s">
        <v>1862</v>
      </c>
      <c r="C3668" t="s">
        <v>1863</v>
      </c>
      <c r="D3668" t="s">
        <v>1858</v>
      </c>
      <c r="E3668" t="s">
        <v>1337</v>
      </c>
      <c r="F3668" t="s">
        <v>1859</v>
      </c>
      <c r="G3668" t="s">
        <v>260</v>
      </c>
      <c r="J3668" t="s">
        <v>49</v>
      </c>
      <c r="K3668">
        <v>0</v>
      </c>
      <c r="L3668" t="s">
        <v>1860</v>
      </c>
      <c r="O3668" t="s">
        <v>1861</v>
      </c>
      <c r="Q3668" t="str">
        <f>IFERROR(VLOOKUP($J$2:$J$12502,Pollutant_mapping!$A$2:$B$9,2, FALSE),"")</f>
        <v/>
      </c>
    </row>
    <row r="3669" spans="1:17" hidden="1">
      <c r="A3669" t="s">
        <v>257</v>
      </c>
      <c r="B3669" t="s">
        <v>258</v>
      </c>
      <c r="C3669" t="s">
        <v>259</v>
      </c>
      <c r="D3669" t="s">
        <v>1864</v>
      </c>
      <c r="E3669" t="s">
        <v>1337</v>
      </c>
      <c r="F3669" t="s">
        <v>1865</v>
      </c>
      <c r="G3669" t="s">
        <v>260</v>
      </c>
      <c r="J3669" t="s">
        <v>49</v>
      </c>
      <c r="K3669">
        <v>0.03</v>
      </c>
      <c r="L3669" t="s">
        <v>1860</v>
      </c>
      <c r="O3669" t="s">
        <v>1861</v>
      </c>
      <c r="P3669" t="s">
        <v>262</v>
      </c>
      <c r="Q3669" t="str">
        <f>IFERROR(VLOOKUP($J$2:$J$12502,Pollutant_mapping!$A$2:$B$9,2, FALSE),"")</f>
        <v/>
      </c>
    </row>
    <row r="3670" spans="1:17" hidden="1">
      <c r="A3670" t="s">
        <v>1862</v>
      </c>
      <c r="C3670" t="s">
        <v>1863</v>
      </c>
      <c r="D3670" t="s">
        <v>1864</v>
      </c>
      <c r="E3670" t="s">
        <v>1337</v>
      </c>
      <c r="F3670" t="s">
        <v>1865</v>
      </c>
      <c r="G3670" t="s">
        <v>260</v>
      </c>
      <c r="J3670" t="s">
        <v>49</v>
      </c>
      <c r="K3670">
        <v>0.03</v>
      </c>
      <c r="L3670" t="s">
        <v>1860</v>
      </c>
      <c r="O3670" t="s">
        <v>1861</v>
      </c>
      <c r="Q3670" t="str">
        <f>IFERROR(VLOOKUP($J$2:$J$12502,Pollutant_mapping!$A$2:$B$9,2, FALSE),"")</f>
        <v/>
      </c>
    </row>
    <row r="3671" spans="1:17" hidden="1">
      <c r="A3671" t="s">
        <v>257</v>
      </c>
      <c r="B3671" t="s">
        <v>258</v>
      </c>
      <c r="C3671" t="s">
        <v>259</v>
      </c>
      <c r="D3671" t="s">
        <v>1864</v>
      </c>
      <c r="E3671" t="s">
        <v>1337</v>
      </c>
      <c r="F3671" t="s">
        <v>1865</v>
      </c>
      <c r="G3671" t="s">
        <v>260</v>
      </c>
      <c r="J3671" t="s">
        <v>1866</v>
      </c>
      <c r="K3671">
        <v>0.04</v>
      </c>
      <c r="L3671" t="s">
        <v>1860</v>
      </c>
      <c r="O3671" t="s">
        <v>1861</v>
      </c>
      <c r="P3671" t="s">
        <v>262</v>
      </c>
      <c r="Q3671" t="str">
        <f>IFERROR(VLOOKUP($J$2:$J$12502,Pollutant_mapping!$A$2:$B$9,2, FALSE),"")</f>
        <v/>
      </c>
    </row>
    <row r="3672" spans="1:17" hidden="1">
      <c r="A3672" t="s">
        <v>1862</v>
      </c>
      <c r="C3672" t="s">
        <v>1863</v>
      </c>
      <c r="D3672" t="s">
        <v>1864</v>
      </c>
      <c r="E3672" t="s">
        <v>1337</v>
      </c>
      <c r="F3672" t="s">
        <v>1865</v>
      </c>
      <c r="G3672" t="s">
        <v>260</v>
      </c>
      <c r="J3672" t="s">
        <v>1866</v>
      </c>
      <c r="K3672">
        <v>0.04</v>
      </c>
      <c r="L3672" t="s">
        <v>1860</v>
      </c>
      <c r="O3672" t="s">
        <v>1861</v>
      </c>
      <c r="Q3672" t="str">
        <f>IFERROR(VLOOKUP($J$2:$J$12502,Pollutant_mapping!$A$2:$B$9,2, FALSE),"")</f>
        <v/>
      </c>
    </row>
    <row r="3673" spans="1:17" hidden="1">
      <c r="A3673" t="s">
        <v>257</v>
      </c>
      <c r="B3673" t="s">
        <v>258</v>
      </c>
      <c r="C3673" t="s">
        <v>259</v>
      </c>
      <c r="D3673" t="s">
        <v>1867</v>
      </c>
      <c r="E3673" t="s">
        <v>1337</v>
      </c>
      <c r="F3673" t="s">
        <v>1868</v>
      </c>
      <c r="G3673" t="s">
        <v>260</v>
      </c>
      <c r="J3673" t="s">
        <v>49</v>
      </c>
      <c r="K3673">
        <v>0.06</v>
      </c>
      <c r="L3673" t="s">
        <v>1860</v>
      </c>
      <c r="O3673" t="s">
        <v>1861</v>
      </c>
      <c r="P3673" t="s">
        <v>262</v>
      </c>
      <c r="Q3673" t="str">
        <f>IFERROR(VLOOKUP($J$2:$J$12502,Pollutant_mapping!$A$2:$B$9,2, FALSE),"")</f>
        <v/>
      </c>
    </row>
    <row r="3674" spans="1:17" hidden="1">
      <c r="A3674" t="s">
        <v>1862</v>
      </c>
      <c r="C3674" t="s">
        <v>1863</v>
      </c>
      <c r="D3674" t="s">
        <v>1867</v>
      </c>
      <c r="E3674" t="s">
        <v>1337</v>
      </c>
      <c r="F3674" t="s">
        <v>1868</v>
      </c>
      <c r="G3674" t="s">
        <v>260</v>
      </c>
      <c r="J3674" t="s">
        <v>49</v>
      </c>
      <c r="K3674">
        <v>0.06</v>
      </c>
      <c r="L3674" t="s">
        <v>1860</v>
      </c>
      <c r="O3674" t="s">
        <v>1861</v>
      </c>
      <c r="Q3674" t="str">
        <f>IFERROR(VLOOKUP($J$2:$J$12502,Pollutant_mapping!$A$2:$B$9,2, FALSE),"")</f>
        <v/>
      </c>
    </row>
    <row r="3675" spans="1:17" hidden="1">
      <c r="A3675" t="s">
        <v>257</v>
      </c>
      <c r="B3675" t="s">
        <v>258</v>
      </c>
      <c r="C3675" t="s">
        <v>259</v>
      </c>
      <c r="D3675" t="s">
        <v>1869</v>
      </c>
      <c r="E3675" t="s">
        <v>1337</v>
      </c>
      <c r="F3675" t="s">
        <v>1870</v>
      </c>
      <c r="G3675" t="s">
        <v>260</v>
      </c>
      <c r="J3675" t="s">
        <v>49</v>
      </c>
      <c r="K3675">
        <v>7.0000000000000007E-2</v>
      </c>
      <c r="L3675" t="s">
        <v>1860</v>
      </c>
      <c r="O3675" t="s">
        <v>1861</v>
      </c>
      <c r="P3675" t="s">
        <v>262</v>
      </c>
      <c r="Q3675" t="str">
        <f>IFERROR(VLOOKUP($J$2:$J$12502,Pollutant_mapping!$A$2:$B$9,2, FALSE),"")</f>
        <v/>
      </c>
    </row>
    <row r="3676" spans="1:17" hidden="1">
      <c r="A3676" t="s">
        <v>1862</v>
      </c>
      <c r="C3676" t="s">
        <v>1863</v>
      </c>
      <c r="D3676" t="s">
        <v>1869</v>
      </c>
      <c r="E3676" t="s">
        <v>1337</v>
      </c>
      <c r="F3676" t="s">
        <v>1870</v>
      </c>
      <c r="G3676" t="s">
        <v>260</v>
      </c>
      <c r="J3676" t="s">
        <v>49</v>
      </c>
      <c r="K3676">
        <v>7.0000000000000007E-2</v>
      </c>
      <c r="L3676" t="s">
        <v>1860</v>
      </c>
      <c r="O3676" t="s">
        <v>1861</v>
      </c>
      <c r="Q3676" t="str">
        <f>IFERROR(VLOOKUP($J$2:$J$12502,Pollutant_mapping!$A$2:$B$9,2, FALSE),"")</f>
        <v/>
      </c>
    </row>
    <row r="3677" spans="1:17" hidden="1">
      <c r="A3677" t="s">
        <v>257</v>
      </c>
      <c r="B3677" t="s">
        <v>258</v>
      </c>
      <c r="C3677" t="s">
        <v>259</v>
      </c>
      <c r="D3677" t="s">
        <v>1871</v>
      </c>
      <c r="E3677" t="s">
        <v>1337</v>
      </c>
      <c r="F3677" t="s">
        <v>1872</v>
      </c>
      <c r="G3677" t="s">
        <v>260</v>
      </c>
      <c r="J3677" t="s">
        <v>49</v>
      </c>
      <c r="K3677">
        <v>7.0000000000000007E-2</v>
      </c>
      <c r="L3677" t="s">
        <v>1860</v>
      </c>
      <c r="O3677" t="s">
        <v>1861</v>
      </c>
      <c r="P3677" t="s">
        <v>262</v>
      </c>
      <c r="Q3677" t="str">
        <f>IFERROR(VLOOKUP($J$2:$J$12502,Pollutant_mapping!$A$2:$B$9,2, FALSE),"")</f>
        <v/>
      </c>
    </row>
    <row r="3678" spans="1:17" hidden="1">
      <c r="A3678" t="s">
        <v>1862</v>
      </c>
      <c r="C3678" t="s">
        <v>1863</v>
      </c>
      <c r="D3678" t="s">
        <v>1871</v>
      </c>
      <c r="E3678" t="s">
        <v>1337</v>
      </c>
      <c r="F3678" t="s">
        <v>1872</v>
      </c>
      <c r="G3678" t="s">
        <v>260</v>
      </c>
      <c r="J3678" t="s">
        <v>49</v>
      </c>
      <c r="K3678">
        <v>7.0000000000000007E-2</v>
      </c>
      <c r="L3678" t="s">
        <v>1860</v>
      </c>
      <c r="O3678" t="s">
        <v>1861</v>
      </c>
      <c r="Q3678" t="str">
        <f>IFERROR(VLOOKUP($J$2:$J$12502,Pollutant_mapping!$A$2:$B$9,2, FALSE),"")</f>
        <v/>
      </c>
    </row>
    <row r="3679" spans="1:17" hidden="1">
      <c r="A3679" t="s">
        <v>257</v>
      </c>
      <c r="B3679" t="s">
        <v>258</v>
      </c>
      <c r="C3679" t="s">
        <v>259</v>
      </c>
      <c r="D3679" t="s">
        <v>1873</v>
      </c>
      <c r="E3679" t="s">
        <v>1337</v>
      </c>
      <c r="F3679" t="s">
        <v>1874</v>
      </c>
      <c r="G3679" t="s">
        <v>260</v>
      </c>
      <c r="J3679" t="s">
        <v>49</v>
      </c>
      <c r="K3679">
        <v>7.0000000000000007E-2</v>
      </c>
      <c r="L3679" t="s">
        <v>1860</v>
      </c>
      <c r="O3679" t="s">
        <v>1861</v>
      </c>
      <c r="P3679" t="s">
        <v>262</v>
      </c>
      <c r="Q3679" t="str">
        <f>IFERROR(VLOOKUP($J$2:$J$12502,Pollutant_mapping!$A$2:$B$9,2, FALSE),"")</f>
        <v/>
      </c>
    </row>
    <row r="3680" spans="1:17" hidden="1">
      <c r="A3680" t="s">
        <v>1862</v>
      </c>
      <c r="C3680" t="s">
        <v>1863</v>
      </c>
      <c r="D3680" t="s">
        <v>1873</v>
      </c>
      <c r="E3680" t="s">
        <v>1337</v>
      </c>
      <c r="F3680" t="s">
        <v>1874</v>
      </c>
      <c r="G3680" t="s">
        <v>260</v>
      </c>
      <c r="J3680" t="s">
        <v>49</v>
      </c>
      <c r="K3680">
        <v>7.0000000000000007E-2</v>
      </c>
      <c r="L3680" t="s">
        <v>1860</v>
      </c>
      <c r="O3680" t="s">
        <v>1861</v>
      </c>
      <c r="Q3680" t="str">
        <f>IFERROR(VLOOKUP($J$2:$J$12502,Pollutant_mapping!$A$2:$B$9,2, FALSE),"")</f>
        <v/>
      </c>
    </row>
    <row r="3681" spans="1:17" hidden="1">
      <c r="A3681" t="s">
        <v>257</v>
      </c>
      <c r="B3681" t="s">
        <v>258</v>
      </c>
      <c r="C3681" t="s">
        <v>259</v>
      </c>
      <c r="D3681" t="s">
        <v>1875</v>
      </c>
      <c r="E3681" t="s">
        <v>1337</v>
      </c>
      <c r="F3681" t="s">
        <v>1876</v>
      </c>
      <c r="G3681" t="s">
        <v>260</v>
      </c>
      <c r="J3681" t="s">
        <v>49</v>
      </c>
      <c r="K3681">
        <v>0.1</v>
      </c>
      <c r="L3681" t="s">
        <v>1860</v>
      </c>
      <c r="O3681" t="s">
        <v>1861</v>
      </c>
      <c r="P3681" t="s">
        <v>262</v>
      </c>
      <c r="Q3681" t="str">
        <f>IFERROR(VLOOKUP($J$2:$J$12502,Pollutant_mapping!$A$2:$B$9,2, FALSE),"")</f>
        <v/>
      </c>
    </row>
    <row r="3682" spans="1:17" hidden="1">
      <c r="A3682" t="s">
        <v>1862</v>
      </c>
      <c r="C3682" t="s">
        <v>1863</v>
      </c>
      <c r="D3682" t="s">
        <v>1875</v>
      </c>
      <c r="E3682" t="s">
        <v>1337</v>
      </c>
      <c r="F3682" t="s">
        <v>1876</v>
      </c>
      <c r="G3682" t="s">
        <v>260</v>
      </c>
      <c r="J3682" t="s">
        <v>49</v>
      </c>
      <c r="K3682">
        <v>0.1</v>
      </c>
      <c r="L3682" t="s">
        <v>1860</v>
      </c>
      <c r="O3682" t="s">
        <v>1861</v>
      </c>
      <c r="Q3682" t="str">
        <f>IFERROR(VLOOKUP($J$2:$J$12502,Pollutant_mapping!$A$2:$B$9,2, FALSE),"")</f>
        <v/>
      </c>
    </row>
    <row r="3683" spans="1:17" hidden="1">
      <c r="A3683" t="s">
        <v>257</v>
      </c>
      <c r="B3683" t="s">
        <v>258</v>
      </c>
      <c r="C3683" t="s">
        <v>259</v>
      </c>
      <c r="D3683" t="s">
        <v>1877</v>
      </c>
      <c r="E3683" t="s">
        <v>1337</v>
      </c>
      <c r="F3683" t="s">
        <v>1878</v>
      </c>
      <c r="G3683" t="s">
        <v>260</v>
      </c>
      <c r="J3683" t="s">
        <v>1866</v>
      </c>
      <c r="K3683">
        <v>0.11</v>
      </c>
      <c r="L3683" t="s">
        <v>1860</v>
      </c>
      <c r="O3683" t="s">
        <v>1861</v>
      </c>
      <c r="P3683" t="s">
        <v>262</v>
      </c>
      <c r="Q3683" t="str">
        <f>IFERROR(VLOOKUP($J$2:$J$12502,Pollutant_mapping!$A$2:$B$9,2, FALSE),"")</f>
        <v/>
      </c>
    </row>
    <row r="3684" spans="1:17" hidden="1">
      <c r="A3684" t="s">
        <v>1862</v>
      </c>
      <c r="C3684" t="s">
        <v>1863</v>
      </c>
      <c r="D3684" t="s">
        <v>1877</v>
      </c>
      <c r="E3684" t="s">
        <v>1337</v>
      </c>
      <c r="F3684" t="s">
        <v>1878</v>
      </c>
      <c r="G3684" t="s">
        <v>260</v>
      </c>
      <c r="J3684" t="s">
        <v>1866</v>
      </c>
      <c r="K3684">
        <v>0.11</v>
      </c>
      <c r="L3684" t="s">
        <v>1860</v>
      </c>
      <c r="O3684" t="s">
        <v>1861</v>
      </c>
      <c r="Q3684" t="str">
        <f>IFERROR(VLOOKUP($J$2:$J$12502,Pollutant_mapping!$A$2:$B$9,2, FALSE),"")</f>
        <v/>
      </c>
    </row>
    <row r="3685" spans="1:17" hidden="1">
      <c r="A3685" t="s">
        <v>257</v>
      </c>
      <c r="B3685" t="s">
        <v>258</v>
      </c>
      <c r="C3685" t="s">
        <v>259</v>
      </c>
      <c r="D3685" t="s">
        <v>1879</v>
      </c>
      <c r="E3685" t="s">
        <v>1337</v>
      </c>
      <c r="F3685" t="s">
        <v>1880</v>
      </c>
      <c r="G3685" t="s">
        <v>260</v>
      </c>
      <c r="J3685" t="s">
        <v>49</v>
      </c>
      <c r="K3685">
        <v>0.12</v>
      </c>
      <c r="L3685" t="s">
        <v>1860</v>
      </c>
      <c r="O3685" t="s">
        <v>1861</v>
      </c>
      <c r="P3685" t="s">
        <v>262</v>
      </c>
      <c r="Q3685" t="str">
        <f>IFERROR(VLOOKUP($J$2:$J$12502,Pollutant_mapping!$A$2:$B$9,2, FALSE),"")</f>
        <v/>
      </c>
    </row>
    <row r="3686" spans="1:17" hidden="1">
      <c r="A3686" t="s">
        <v>1862</v>
      </c>
      <c r="C3686" t="s">
        <v>1863</v>
      </c>
      <c r="D3686" t="s">
        <v>1879</v>
      </c>
      <c r="E3686" t="s">
        <v>1337</v>
      </c>
      <c r="F3686" t="s">
        <v>1880</v>
      </c>
      <c r="G3686" t="s">
        <v>260</v>
      </c>
      <c r="J3686" t="s">
        <v>49</v>
      </c>
      <c r="K3686">
        <v>0.12</v>
      </c>
      <c r="L3686" t="s">
        <v>1860</v>
      </c>
      <c r="O3686" t="s">
        <v>1861</v>
      </c>
      <c r="Q3686" t="str">
        <f>IFERROR(VLOOKUP($J$2:$J$12502,Pollutant_mapping!$A$2:$B$9,2, FALSE),"")</f>
        <v/>
      </c>
    </row>
    <row r="3687" spans="1:17" hidden="1">
      <c r="A3687" t="s">
        <v>257</v>
      </c>
      <c r="B3687" t="s">
        <v>258</v>
      </c>
      <c r="C3687" t="s">
        <v>259</v>
      </c>
      <c r="D3687" t="s">
        <v>1881</v>
      </c>
      <c r="E3687" t="s">
        <v>1337</v>
      </c>
      <c r="F3687" t="s">
        <v>1882</v>
      </c>
      <c r="G3687" t="s">
        <v>260</v>
      </c>
      <c r="J3687" t="s">
        <v>49</v>
      </c>
      <c r="K3687">
        <v>0.13</v>
      </c>
      <c r="L3687" t="s">
        <v>1860</v>
      </c>
      <c r="O3687" t="s">
        <v>1861</v>
      </c>
      <c r="P3687" t="s">
        <v>262</v>
      </c>
      <c r="Q3687" t="str">
        <f>IFERROR(VLOOKUP($J$2:$J$12502,Pollutant_mapping!$A$2:$B$9,2, FALSE),"")</f>
        <v/>
      </c>
    </row>
    <row r="3688" spans="1:17" hidden="1">
      <c r="A3688" t="s">
        <v>1862</v>
      </c>
      <c r="C3688" t="s">
        <v>1863</v>
      </c>
      <c r="D3688" t="s">
        <v>1881</v>
      </c>
      <c r="E3688" t="s">
        <v>1337</v>
      </c>
      <c r="F3688" t="s">
        <v>1882</v>
      </c>
      <c r="G3688" t="s">
        <v>260</v>
      </c>
      <c r="J3688" t="s">
        <v>49</v>
      </c>
      <c r="K3688">
        <v>0.13</v>
      </c>
      <c r="L3688" t="s">
        <v>1860</v>
      </c>
      <c r="O3688" t="s">
        <v>1861</v>
      </c>
      <c r="Q3688" t="str">
        <f>IFERROR(VLOOKUP($J$2:$J$12502,Pollutant_mapping!$A$2:$B$9,2, FALSE),"")</f>
        <v/>
      </c>
    </row>
    <row r="3689" spans="1:17" hidden="1">
      <c r="A3689" t="s">
        <v>257</v>
      </c>
      <c r="B3689" t="s">
        <v>258</v>
      </c>
      <c r="C3689" t="s">
        <v>259</v>
      </c>
      <c r="D3689" t="s">
        <v>1883</v>
      </c>
      <c r="E3689" t="s">
        <v>1337</v>
      </c>
      <c r="F3689" t="s">
        <v>1884</v>
      </c>
      <c r="G3689" t="s">
        <v>260</v>
      </c>
      <c r="J3689" t="s">
        <v>49</v>
      </c>
      <c r="K3689">
        <v>0.14000000000000001</v>
      </c>
      <c r="L3689" t="s">
        <v>1860</v>
      </c>
      <c r="O3689" t="s">
        <v>1861</v>
      </c>
      <c r="P3689" t="s">
        <v>262</v>
      </c>
      <c r="Q3689" t="str">
        <f>IFERROR(VLOOKUP($J$2:$J$12502,Pollutant_mapping!$A$2:$B$9,2, FALSE),"")</f>
        <v/>
      </c>
    </row>
    <row r="3690" spans="1:17" hidden="1">
      <c r="A3690" t="s">
        <v>1862</v>
      </c>
      <c r="C3690" t="s">
        <v>1863</v>
      </c>
      <c r="D3690" t="s">
        <v>1883</v>
      </c>
      <c r="E3690" t="s">
        <v>1337</v>
      </c>
      <c r="F3690" t="s">
        <v>1884</v>
      </c>
      <c r="G3690" t="s">
        <v>260</v>
      </c>
      <c r="J3690" t="s">
        <v>49</v>
      </c>
      <c r="K3690">
        <v>0.14000000000000001</v>
      </c>
      <c r="L3690" t="s">
        <v>1860</v>
      </c>
      <c r="O3690" t="s">
        <v>1861</v>
      </c>
      <c r="Q3690" t="str">
        <f>IFERROR(VLOOKUP($J$2:$J$12502,Pollutant_mapping!$A$2:$B$9,2, FALSE),"")</f>
        <v/>
      </c>
    </row>
    <row r="3691" spans="1:17" hidden="1">
      <c r="A3691" t="s">
        <v>257</v>
      </c>
      <c r="B3691" t="s">
        <v>258</v>
      </c>
      <c r="C3691" t="s">
        <v>259</v>
      </c>
      <c r="D3691" t="s">
        <v>1881</v>
      </c>
      <c r="E3691" t="s">
        <v>1337</v>
      </c>
      <c r="F3691" t="s">
        <v>1882</v>
      </c>
      <c r="G3691" t="s">
        <v>260</v>
      </c>
      <c r="J3691" t="s">
        <v>79</v>
      </c>
      <c r="K3691">
        <v>0.15</v>
      </c>
      <c r="L3691" t="s">
        <v>1860</v>
      </c>
      <c r="O3691" t="s">
        <v>1861</v>
      </c>
      <c r="P3691" t="s">
        <v>262</v>
      </c>
      <c r="Q3691" t="str">
        <f>IFERROR(VLOOKUP($J$2:$J$12502,Pollutant_mapping!$A$2:$B$9,2, FALSE),"")</f>
        <v>SOx</v>
      </c>
    </row>
    <row r="3692" spans="1:17" hidden="1">
      <c r="A3692" t="s">
        <v>1862</v>
      </c>
      <c r="C3692" t="s">
        <v>1863</v>
      </c>
      <c r="D3692" t="s">
        <v>1881</v>
      </c>
      <c r="E3692" t="s">
        <v>1337</v>
      </c>
      <c r="F3692" t="s">
        <v>1882</v>
      </c>
      <c r="G3692" t="s">
        <v>260</v>
      </c>
      <c r="J3692" t="s">
        <v>79</v>
      </c>
      <c r="K3692">
        <v>0.15</v>
      </c>
      <c r="L3692" t="s">
        <v>1860</v>
      </c>
      <c r="O3692" t="s">
        <v>1861</v>
      </c>
      <c r="Q3692" t="str">
        <f>IFERROR(VLOOKUP($J$2:$J$12502,Pollutant_mapping!$A$2:$B$9,2, FALSE),"")</f>
        <v>SOx</v>
      </c>
    </row>
    <row r="3693" spans="1:17" hidden="1">
      <c r="A3693" t="s">
        <v>257</v>
      </c>
      <c r="B3693" t="s">
        <v>258</v>
      </c>
      <c r="C3693" t="s">
        <v>259</v>
      </c>
      <c r="D3693" t="s">
        <v>1885</v>
      </c>
      <c r="E3693" t="s">
        <v>1337</v>
      </c>
      <c r="F3693" t="s">
        <v>1886</v>
      </c>
      <c r="G3693" t="s">
        <v>260</v>
      </c>
      <c r="J3693" t="s">
        <v>49</v>
      </c>
      <c r="K3693">
        <v>0.16</v>
      </c>
      <c r="L3693" t="s">
        <v>1860</v>
      </c>
      <c r="O3693" t="s">
        <v>1861</v>
      </c>
      <c r="P3693" t="s">
        <v>262</v>
      </c>
      <c r="Q3693" t="str">
        <f>IFERROR(VLOOKUP($J$2:$J$12502,Pollutant_mapping!$A$2:$B$9,2, FALSE),"")</f>
        <v/>
      </c>
    </row>
    <row r="3694" spans="1:17" hidden="1">
      <c r="A3694" t="s">
        <v>1862</v>
      </c>
      <c r="C3694" t="s">
        <v>1863</v>
      </c>
      <c r="D3694" t="s">
        <v>1885</v>
      </c>
      <c r="E3694" t="s">
        <v>1337</v>
      </c>
      <c r="F3694" t="s">
        <v>1886</v>
      </c>
      <c r="G3694" t="s">
        <v>260</v>
      </c>
      <c r="J3694" t="s">
        <v>49</v>
      </c>
      <c r="K3694">
        <v>0.16</v>
      </c>
      <c r="L3694" t="s">
        <v>1860</v>
      </c>
      <c r="O3694" t="s">
        <v>1861</v>
      </c>
      <c r="Q3694" t="str">
        <f>IFERROR(VLOOKUP($J$2:$J$12502,Pollutant_mapping!$A$2:$B$9,2, FALSE),"")</f>
        <v/>
      </c>
    </row>
    <row r="3695" spans="1:17" hidden="1">
      <c r="A3695" t="s">
        <v>257</v>
      </c>
      <c r="B3695" t="s">
        <v>258</v>
      </c>
      <c r="C3695" t="s">
        <v>259</v>
      </c>
      <c r="D3695" t="s">
        <v>1887</v>
      </c>
      <c r="E3695" t="s">
        <v>1337</v>
      </c>
      <c r="F3695" t="s">
        <v>1888</v>
      </c>
      <c r="G3695" t="s">
        <v>260</v>
      </c>
      <c r="J3695" t="s">
        <v>49</v>
      </c>
      <c r="K3695">
        <v>0.16</v>
      </c>
      <c r="L3695" t="s">
        <v>1860</v>
      </c>
      <c r="O3695" t="s">
        <v>1861</v>
      </c>
      <c r="P3695" t="s">
        <v>262</v>
      </c>
      <c r="Q3695" t="str">
        <f>IFERROR(VLOOKUP($J$2:$J$12502,Pollutant_mapping!$A$2:$B$9,2, FALSE),"")</f>
        <v/>
      </c>
    </row>
    <row r="3696" spans="1:17" hidden="1">
      <c r="A3696" t="s">
        <v>1862</v>
      </c>
      <c r="C3696" t="s">
        <v>1863</v>
      </c>
      <c r="D3696" t="s">
        <v>1887</v>
      </c>
      <c r="E3696" t="s">
        <v>1337</v>
      </c>
      <c r="F3696" t="s">
        <v>1888</v>
      </c>
      <c r="G3696" t="s">
        <v>260</v>
      </c>
      <c r="J3696" t="s">
        <v>49</v>
      </c>
      <c r="K3696">
        <v>0.16</v>
      </c>
      <c r="L3696" t="s">
        <v>1860</v>
      </c>
      <c r="O3696" t="s">
        <v>1861</v>
      </c>
      <c r="Q3696" t="str">
        <f>IFERROR(VLOOKUP($J$2:$J$12502,Pollutant_mapping!$A$2:$B$9,2, FALSE),"")</f>
        <v/>
      </c>
    </row>
    <row r="3697" spans="1:17" hidden="1">
      <c r="A3697" t="s">
        <v>257</v>
      </c>
      <c r="B3697" t="s">
        <v>258</v>
      </c>
      <c r="C3697" t="s">
        <v>259</v>
      </c>
      <c r="D3697" t="s">
        <v>1889</v>
      </c>
      <c r="E3697" t="s">
        <v>1337</v>
      </c>
      <c r="F3697" t="s">
        <v>1890</v>
      </c>
      <c r="G3697" t="s">
        <v>260</v>
      </c>
      <c r="J3697" t="s">
        <v>49</v>
      </c>
      <c r="K3697">
        <v>0.16</v>
      </c>
      <c r="L3697" t="s">
        <v>1860</v>
      </c>
      <c r="O3697" t="s">
        <v>1861</v>
      </c>
      <c r="P3697" t="s">
        <v>262</v>
      </c>
      <c r="Q3697" t="str">
        <f>IFERROR(VLOOKUP($J$2:$J$12502,Pollutant_mapping!$A$2:$B$9,2, FALSE),"")</f>
        <v/>
      </c>
    </row>
    <row r="3698" spans="1:17" hidden="1">
      <c r="A3698" t="s">
        <v>1862</v>
      </c>
      <c r="C3698" t="s">
        <v>1863</v>
      </c>
      <c r="D3698" t="s">
        <v>1889</v>
      </c>
      <c r="E3698" t="s">
        <v>1337</v>
      </c>
      <c r="F3698" t="s">
        <v>1890</v>
      </c>
      <c r="G3698" t="s">
        <v>260</v>
      </c>
      <c r="J3698" t="s">
        <v>49</v>
      </c>
      <c r="K3698">
        <v>0.16</v>
      </c>
      <c r="L3698" t="s">
        <v>1860</v>
      </c>
      <c r="O3698" t="s">
        <v>1861</v>
      </c>
      <c r="Q3698" t="str">
        <f>IFERROR(VLOOKUP($J$2:$J$12502,Pollutant_mapping!$A$2:$B$9,2, FALSE),"")</f>
        <v/>
      </c>
    </row>
    <row r="3699" spans="1:17" hidden="1">
      <c r="A3699" t="s">
        <v>257</v>
      </c>
      <c r="B3699" t="s">
        <v>258</v>
      </c>
      <c r="C3699" t="s">
        <v>259</v>
      </c>
      <c r="D3699" t="s">
        <v>1891</v>
      </c>
      <c r="E3699" t="s">
        <v>1337</v>
      </c>
      <c r="F3699" t="s">
        <v>1892</v>
      </c>
      <c r="G3699" t="s">
        <v>260</v>
      </c>
      <c r="J3699" t="s">
        <v>49</v>
      </c>
      <c r="K3699">
        <v>0.16</v>
      </c>
      <c r="L3699" t="s">
        <v>1860</v>
      </c>
      <c r="O3699" t="s">
        <v>1861</v>
      </c>
      <c r="P3699" t="s">
        <v>262</v>
      </c>
      <c r="Q3699" t="str">
        <f>IFERROR(VLOOKUP($J$2:$J$12502,Pollutant_mapping!$A$2:$B$9,2, FALSE),"")</f>
        <v/>
      </c>
    </row>
    <row r="3700" spans="1:17" hidden="1">
      <c r="A3700" t="s">
        <v>1862</v>
      </c>
      <c r="C3700" t="s">
        <v>1863</v>
      </c>
      <c r="D3700" t="s">
        <v>1891</v>
      </c>
      <c r="E3700" t="s">
        <v>1337</v>
      </c>
      <c r="F3700" t="s">
        <v>1892</v>
      </c>
      <c r="G3700" t="s">
        <v>260</v>
      </c>
      <c r="J3700" t="s">
        <v>49</v>
      </c>
      <c r="K3700">
        <v>0.16</v>
      </c>
      <c r="L3700" t="s">
        <v>1860</v>
      </c>
      <c r="O3700" t="s">
        <v>1861</v>
      </c>
      <c r="Q3700" t="str">
        <f>IFERROR(VLOOKUP($J$2:$J$12502,Pollutant_mapping!$A$2:$B$9,2, FALSE),"")</f>
        <v/>
      </c>
    </row>
    <row r="3701" spans="1:17" hidden="1">
      <c r="A3701" t="s">
        <v>257</v>
      </c>
      <c r="B3701" t="s">
        <v>258</v>
      </c>
      <c r="C3701" t="s">
        <v>259</v>
      </c>
      <c r="D3701" t="s">
        <v>1893</v>
      </c>
      <c r="E3701" t="s">
        <v>1337</v>
      </c>
      <c r="F3701" t="s">
        <v>1894</v>
      </c>
      <c r="G3701" t="s">
        <v>260</v>
      </c>
      <c r="J3701" t="s">
        <v>49</v>
      </c>
      <c r="K3701">
        <v>0.16</v>
      </c>
      <c r="L3701" t="s">
        <v>1860</v>
      </c>
      <c r="O3701" t="s">
        <v>1861</v>
      </c>
      <c r="P3701" t="s">
        <v>262</v>
      </c>
      <c r="Q3701" t="str">
        <f>IFERROR(VLOOKUP($J$2:$J$12502,Pollutant_mapping!$A$2:$B$9,2, FALSE),"")</f>
        <v/>
      </c>
    </row>
    <row r="3702" spans="1:17" hidden="1">
      <c r="A3702" t="s">
        <v>1862</v>
      </c>
      <c r="C3702" t="s">
        <v>1863</v>
      </c>
      <c r="D3702" t="s">
        <v>1893</v>
      </c>
      <c r="E3702" t="s">
        <v>1337</v>
      </c>
      <c r="F3702" t="s">
        <v>1894</v>
      </c>
      <c r="G3702" t="s">
        <v>260</v>
      </c>
      <c r="J3702" t="s">
        <v>49</v>
      </c>
      <c r="K3702">
        <v>0.16</v>
      </c>
      <c r="L3702" t="s">
        <v>1860</v>
      </c>
      <c r="O3702" t="s">
        <v>1861</v>
      </c>
      <c r="Q3702" t="str">
        <f>IFERROR(VLOOKUP($J$2:$J$12502,Pollutant_mapping!$A$2:$B$9,2, FALSE),"")</f>
        <v/>
      </c>
    </row>
    <row r="3703" spans="1:17" hidden="1">
      <c r="A3703" t="s">
        <v>257</v>
      </c>
      <c r="B3703" t="s">
        <v>258</v>
      </c>
      <c r="C3703" t="s">
        <v>259</v>
      </c>
      <c r="D3703" t="s">
        <v>1895</v>
      </c>
      <c r="E3703" t="s">
        <v>1337</v>
      </c>
      <c r="F3703" t="s">
        <v>1896</v>
      </c>
      <c r="G3703" t="s">
        <v>260</v>
      </c>
      <c r="J3703" t="s">
        <v>49</v>
      </c>
      <c r="K3703">
        <v>0.16</v>
      </c>
      <c r="L3703" t="s">
        <v>1860</v>
      </c>
      <c r="O3703" t="s">
        <v>1861</v>
      </c>
      <c r="P3703" t="s">
        <v>262</v>
      </c>
      <c r="Q3703" t="str">
        <f>IFERROR(VLOOKUP($J$2:$J$12502,Pollutant_mapping!$A$2:$B$9,2, FALSE),"")</f>
        <v/>
      </c>
    </row>
    <row r="3704" spans="1:17" hidden="1">
      <c r="A3704" t="s">
        <v>1862</v>
      </c>
      <c r="C3704" t="s">
        <v>1863</v>
      </c>
      <c r="D3704" t="s">
        <v>1895</v>
      </c>
      <c r="E3704" t="s">
        <v>1337</v>
      </c>
      <c r="F3704" t="s">
        <v>1896</v>
      </c>
      <c r="G3704" t="s">
        <v>260</v>
      </c>
      <c r="J3704" t="s">
        <v>49</v>
      </c>
      <c r="K3704">
        <v>0.16</v>
      </c>
      <c r="L3704" t="s">
        <v>1860</v>
      </c>
      <c r="O3704" t="s">
        <v>1861</v>
      </c>
      <c r="Q3704" t="str">
        <f>IFERROR(VLOOKUP($J$2:$J$12502,Pollutant_mapping!$A$2:$B$9,2, FALSE),"")</f>
        <v/>
      </c>
    </row>
    <row r="3705" spans="1:17" hidden="1">
      <c r="A3705" t="s">
        <v>257</v>
      </c>
      <c r="B3705" t="s">
        <v>258</v>
      </c>
      <c r="C3705" t="s">
        <v>259</v>
      </c>
      <c r="D3705" t="s">
        <v>1897</v>
      </c>
      <c r="E3705" t="s">
        <v>1337</v>
      </c>
      <c r="F3705" t="s">
        <v>1898</v>
      </c>
      <c r="G3705" t="s">
        <v>260</v>
      </c>
      <c r="J3705" t="s">
        <v>49</v>
      </c>
      <c r="K3705">
        <v>0.16</v>
      </c>
      <c r="L3705" t="s">
        <v>1860</v>
      </c>
      <c r="O3705" t="s">
        <v>1861</v>
      </c>
      <c r="P3705" t="s">
        <v>262</v>
      </c>
      <c r="Q3705" t="str">
        <f>IFERROR(VLOOKUP($J$2:$J$12502,Pollutant_mapping!$A$2:$B$9,2, FALSE),"")</f>
        <v/>
      </c>
    </row>
    <row r="3706" spans="1:17" hidden="1">
      <c r="A3706" t="s">
        <v>1862</v>
      </c>
      <c r="C3706" t="s">
        <v>1863</v>
      </c>
      <c r="D3706" t="s">
        <v>1897</v>
      </c>
      <c r="E3706" t="s">
        <v>1337</v>
      </c>
      <c r="F3706" t="s">
        <v>1898</v>
      </c>
      <c r="G3706" t="s">
        <v>260</v>
      </c>
      <c r="J3706" t="s">
        <v>49</v>
      </c>
      <c r="K3706">
        <v>0.16</v>
      </c>
      <c r="L3706" t="s">
        <v>1860</v>
      </c>
      <c r="O3706" t="s">
        <v>1861</v>
      </c>
      <c r="Q3706" t="str">
        <f>IFERROR(VLOOKUP($J$2:$J$12502,Pollutant_mapping!$A$2:$B$9,2, FALSE),"")</f>
        <v/>
      </c>
    </row>
    <row r="3707" spans="1:17" hidden="1">
      <c r="A3707" t="s">
        <v>257</v>
      </c>
      <c r="B3707" t="s">
        <v>258</v>
      </c>
      <c r="C3707" t="s">
        <v>259</v>
      </c>
      <c r="D3707" t="s">
        <v>1889</v>
      </c>
      <c r="E3707" t="s">
        <v>1337</v>
      </c>
      <c r="F3707" t="s">
        <v>1890</v>
      </c>
      <c r="G3707" t="s">
        <v>260</v>
      </c>
      <c r="J3707" t="s">
        <v>1866</v>
      </c>
      <c r="K3707">
        <v>0.17</v>
      </c>
      <c r="L3707" t="s">
        <v>1860</v>
      </c>
      <c r="O3707" t="s">
        <v>1861</v>
      </c>
      <c r="P3707" t="s">
        <v>262</v>
      </c>
      <c r="Q3707" t="str">
        <f>IFERROR(VLOOKUP($J$2:$J$12502,Pollutant_mapping!$A$2:$B$9,2, FALSE),"")</f>
        <v/>
      </c>
    </row>
    <row r="3708" spans="1:17" hidden="1">
      <c r="A3708" t="s">
        <v>1862</v>
      </c>
      <c r="C3708" t="s">
        <v>1863</v>
      </c>
      <c r="D3708" t="s">
        <v>1889</v>
      </c>
      <c r="E3708" t="s">
        <v>1337</v>
      </c>
      <c r="F3708" t="s">
        <v>1890</v>
      </c>
      <c r="G3708" t="s">
        <v>260</v>
      </c>
      <c r="J3708" t="s">
        <v>1866</v>
      </c>
      <c r="K3708">
        <v>0.17</v>
      </c>
      <c r="L3708" t="s">
        <v>1860</v>
      </c>
      <c r="O3708" t="s">
        <v>1861</v>
      </c>
      <c r="Q3708" t="str">
        <f>IFERROR(VLOOKUP($J$2:$J$12502,Pollutant_mapping!$A$2:$B$9,2, FALSE),"")</f>
        <v/>
      </c>
    </row>
    <row r="3709" spans="1:17" hidden="1">
      <c r="A3709" t="s">
        <v>257</v>
      </c>
      <c r="B3709" t="s">
        <v>258</v>
      </c>
      <c r="C3709" t="s">
        <v>259</v>
      </c>
      <c r="D3709" t="s">
        <v>1877</v>
      </c>
      <c r="E3709" t="s">
        <v>1337</v>
      </c>
      <c r="F3709" t="s">
        <v>1878</v>
      </c>
      <c r="G3709" t="s">
        <v>260</v>
      </c>
      <c r="J3709" t="s">
        <v>49</v>
      </c>
      <c r="K3709">
        <v>0.17</v>
      </c>
      <c r="L3709" t="s">
        <v>1860</v>
      </c>
      <c r="O3709" t="s">
        <v>1861</v>
      </c>
      <c r="P3709" t="s">
        <v>262</v>
      </c>
      <c r="Q3709" t="str">
        <f>IFERROR(VLOOKUP($J$2:$J$12502,Pollutant_mapping!$A$2:$B$9,2, FALSE),"")</f>
        <v/>
      </c>
    </row>
    <row r="3710" spans="1:17" hidden="1">
      <c r="A3710" t="s">
        <v>1862</v>
      </c>
      <c r="C3710" t="s">
        <v>1863</v>
      </c>
      <c r="D3710" t="s">
        <v>1877</v>
      </c>
      <c r="E3710" t="s">
        <v>1337</v>
      </c>
      <c r="F3710" t="s">
        <v>1878</v>
      </c>
      <c r="G3710" t="s">
        <v>260</v>
      </c>
      <c r="J3710" t="s">
        <v>49</v>
      </c>
      <c r="K3710">
        <v>0.17</v>
      </c>
      <c r="L3710" t="s">
        <v>1860</v>
      </c>
      <c r="O3710" t="s">
        <v>1861</v>
      </c>
      <c r="Q3710" t="str">
        <f>IFERROR(VLOOKUP($J$2:$J$12502,Pollutant_mapping!$A$2:$B$9,2, FALSE),"")</f>
        <v/>
      </c>
    </row>
    <row r="3711" spans="1:17" hidden="1">
      <c r="A3711" t="s">
        <v>257</v>
      </c>
      <c r="B3711" t="s">
        <v>258</v>
      </c>
      <c r="C3711" t="s">
        <v>259</v>
      </c>
      <c r="D3711" t="s">
        <v>1899</v>
      </c>
      <c r="E3711" t="s">
        <v>1337</v>
      </c>
      <c r="F3711" t="s">
        <v>1900</v>
      </c>
      <c r="G3711" t="s">
        <v>260</v>
      </c>
      <c r="J3711" t="s">
        <v>49</v>
      </c>
      <c r="K3711">
        <v>0.17</v>
      </c>
      <c r="L3711" t="s">
        <v>1860</v>
      </c>
      <c r="O3711" t="s">
        <v>1861</v>
      </c>
      <c r="P3711" t="s">
        <v>262</v>
      </c>
      <c r="Q3711" t="str">
        <f>IFERROR(VLOOKUP($J$2:$J$12502,Pollutant_mapping!$A$2:$B$9,2, FALSE),"")</f>
        <v/>
      </c>
    </row>
    <row r="3712" spans="1:17" hidden="1">
      <c r="A3712" t="s">
        <v>1862</v>
      </c>
      <c r="C3712" t="s">
        <v>1863</v>
      </c>
      <c r="D3712" t="s">
        <v>1899</v>
      </c>
      <c r="E3712" t="s">
        <v>1337</v>
      </c>
      <c r="F3712" t="s">
        <v>1900</v>
      </c>
      <c r="G3712" t="s">
        <v>260</v>
      </c>
      <c r="J3712" t="s">
        <v>49</v>
      </c>
      <c r="K3712">
        <v>0.17</v>
      </c>
      <c r="L3712" t="s">
        <v>1860</v>
      </c>
      <c r="O3712" t="s">
        <v>1861</v>
      </c>
      <c r="Q3712" t="str">
        <f>IFERROR(VLOOKUP($J$2:$J$12502,Pollutant_mapping!$A$2:$B$9,2, FALSE),"")</f>
        <v/>
      </c>
    </row>
    <row r="3713" spans="1:17" hidden="1">
      <c r="A3713" t="s">
        <v>257</v>
      </c>
      <c r="B3713" t="s">
        <v>258</v>
      </c>
      <c r="C3713" t="s">
        <v>259</v>
      </c>
      <c r="D3713" t="s">
        <v>1858</v>
      </c>
      <c r="E3713" t="s">
        <v>1337</v>
      </c>
      <c r="F3713" t="s">
        <v>1859</v>
      </c>
      <c r="G3713" t="s">
        <v>260</v>
      </c>
      <c r="J3713" t="s">
        <v>79</v>
      </c>
      <c r="K3713">
        <v>0.18</v>
      </c>
      <c r="L3713" t="s">
        <v>1860</v>
      </c>
      <c r="O3713" t="s">
        <v>1861</v>
      </c>
      <c r="P3713" t="s">
        <v>262</v>
      </c>
      <c r="Q3713" t="str">
        <f>IFERROR(VLOOKUP($J$2:$J$12502,Pollutant_mapping!$A$2:$B$9,2, FALSE),"")</f>
        <v>SOx</v>
      </c>
    </row>
    <row r="3714" spans="1:17" hidden="1">
      <c r="A3714" t="s">
        <v>1862</v>
      </c>
      <c r="C3714" t="s">
        <v>1863</v>
      </c>
      <c r="D3714" t="s">
        <v>1858</v>
      </c>
      <c r="E3714" t="s">
        <v>1337</v>
      </c>
      <c r="F3714" t="s">
        <v>1859</v>
      </c>
      <c r="G3714" t="s">
        <v>260</v>
      </c>
      <c r="J3714" t="s">
        <v>79</v>
      </c>
      <c r="K3714">
        <v>0.18</v>
      </c>
      <c r="L3714" t="s">
        <v>1860</v>
      </c>
      <c r="O3714" t="s">
        <v>1861</v>
      </c>
      <c r="Q3714" t="str">
        <f>IFERROR(VLOOKUP($J$2:$J$12502,Pollutant_mapping!$A$2:$B$9,2, FALSE),"")</f>
        <v>SOx</v>
      </c>
    </row>
    <row r="3715" spans="1:17" hidden="1">
      <c r="A3715" t="s">
        <v>257</v>
      </c>
      <c r="B3715" t="s">
        <v>258</v>
      </c>
      <c r="C3715" t="s">
        <v>259</v>
      </c>
      <c r="D3715" t="s">
        <v>1901</v>
      </c>
      <c r="E3715" t="s">
        <v>1337</v>
      </c>
      <c r="F3715" t="s">
        <v>1902</v>
      </c>
      <c r="G3715" t="s">
        <v>260</v>
      </c>
      <c r="J3715" t="s">
        <v>49</v>
      </c>
      <c r="K3715">
        <v>0.2</v>
      </c>
      <c r="L3715" t="s">
        <v>1860</v>
      </c>
      <c r="O3715" t="s">
        <v>1861</v>
      </c>
      <c r="P3715" t="s">
        <v>262</v>
      </c>
      <c r="Q3715" t="str">
        <f>IFERROR(VLOOKUP($J$2:$J$12502,Pollutant_mapping!$A$2:$B$9,2, FALSE),"")</f>
        <v/>
      </c>
    </row>
    <row r="3716" spans="1:17" hidden="1">
      <c r="A3716" t="s">
        <v>1862</v>
      </c>
      <c r="C3716" t="s">
        <v>1863</v>
      </c>
      <c r="D3716" t="s">
        <v>1901</v>
      </c>
      <c r="E3716" t="s">
        <v>1337</v>
      </c>
      <c r="F3716" t="s">
        <v>1902</v>
      </c>
      <c r="G3716" t="s">
        <v>260</v>
      </c>
      <c r="J3716" t="s">
        <v>49</v>
      </c>
      <c r="K3716">
        <v>0.2</v>
      </c>
      <c r="L3716" t="s">
        <v>1860</v>
      </c>
      <c r="O3716" t="s">
        <v>1861</v>
      </c>
      <c r="Q3716" t="str">
        <f>IFERROR(VLOOKUP($J$2:$J$12502,Pollutant_mapping!$A$2:$B$9,2, FALSE),"")</f>
        <v/>
      </c>
    </row>
    <row r="3717" spans="1:17" hidden="1">
      <c r="A3717" t="s">
        <v>257</v>
      </c>
      <c r="B3717" t="s">
        <v>258</v>
      </c>
      <c r="C3717" t="s">
        <v>259</v>
      </c>
      <c r="D3717" t="s">
        <v>1903</v>
      </c>
      <c r="E3717" t="s">
        <v>1337</v>
      </c>
      <c r="F3717" t="s">
        <v>1904</v>
      </c>
      <c r="G3717" t="s">
        <v>260</v>
      </c>
      <c r="J3717" t="s">
        <v>49</v>
      </c>
      <c r="K3717">
        <v>0.2</v>
      </c>
      <c r="L3717" t="s">
        <v>1860</v>
      </c>
      <c r="O3717" t="s">
        <v>1861</v>
      </c>
      <c r="P3717" t="s">
        <v>262</v>
      </c>
      <c r="Q3717" t="str">
        <f>IFERROR(VLOOKUP($J$2:$J$12502,Pollutant_mapping!$A$2:$B$9,2, FALSE),"")</f>
        <v/>
      </c>
    </row>
    <row r="3718" spans="1:17" hidden="1">
      <c r="A3718" t="s">
        <v>1862</v>
      </c>
      <c r="C3718" t="s">
        <v>1863</v>
      </c>
      <c r="D3718" t="s">
        <v>1903</v>
      </c>
      <c r="E3718" t="s">
        <v>1337</v>
      </c>
      <c r="F3718" t="s">
        <v>1904</v>
      </c>
      <c r="G3718" t="s">
        <v>260</v>
      </c>
      <c r="J3718" t="s">
        <v>49</v>
      </c>
      <c r="K3718">
        <v>0.2</v>
      </c>
      <c r="L3718" t="s">
        <v>1860</v>
      </c>
      <c r="O3718" t="s">
        <v>1861</v>
      </c>
      <c r="Q3718" t="str">
        <f>IFERROR(VLOOKUP($J$2:$J$12502,Pollutant_mapping!$A$2:$B$9,2, FALSE),"")</f>
        <v/>
      </c>
    </row>
    <row r="3719" spans="1:17" hidden="1">
      <c r="A3719" t="s">
        <v>257</v>
      </c>
      <c r="B3719" t="s">
        <v>258</v>
      </c>
      <c r="C3719" t="s">
        <v>259</v>
      </c>
      <c r="D3719" t="s">
        <v>1905</v>
      </c>
      <c r="E3719" t="s">
        <v>1337</v>
      </c>
      <c r="F3719" t="s">
        <v>1906</v>
      </c>
      <c r="G3719" t="s">
        <v>260</v>
      </c>
      <c r="J3719" t="s">
        <v>49</v>
      </c>
      <c r="K3719">
        <v>0.21</v>
      </c>
      <c r="L3719" t="s">
        <v>1860</v>
      </c>
      <c r="O3719" t="s">
        <v>1861</v>
      </c>
      <c r="P3719" t="s">
        <v>262</v>
      </c>
      <c r="Q3719" t="str">
        <f>IFERROR(VLOOKUP($J$2:$J$12502,Pollutant_mapping!$A$2:$B$9,2, FALSE),"")</f>
        <v/>
      </c>
    </row>
    <row r="3720" spans="1:17" hidden="1">
      <c r="A3720" t="s">
        <v>1862</v>
      </c>
      <c r="C3720" t="s">
        <v>1863</v>
      </c>
      <c r="D3720" t="s">
        <v>1905</v>
      </c>
      <c r="E3720" t="s">
        <v>1337</v>
      </c>
      <c r="F3720" t="s">
        <v>1906</v>
      </c>
      <c r="G3720" t="s">
        <v>260</v>
      </c>
      <c r="J3720" t="s">
        <v>49</v>
      </c>
      <c r="K3720">
        <v>0.21</v>
      </c>
      <c r="L3720" t="s">
        <v>1860</v>
      </c>
      <c r="O3720" t="s">
        <v>1861</v>
      </c>
      <c r="Q3720" t="str">
        <f>IFERROR(VLOOKUP($J$2:$J$12502,Pollutant_mapping!$A$2:$B$9,2, FALSE),"")</f>
        <v/>
      </c>
    </row>
    <row r="3721" spans="1:17" hidden="1">
      <c r="A3721" t="s">
        <v>257</v>
      </c>
      <c r="B3721" t="s">
        <v>258</v>
      </c>
      <c r="C3721" t="s">
        <v>259</v>
      </c>
      <c r="D3721" t="s">
        <v>1907</v>
      </c>
      <c r="E3721" t="s">
        <v>1337</v>
      </c>
      <c r="F3721" t="s">
        <v>1908</v>
      </c>
      <c r="G3721" t="s">
        <v>260</v>
      </c>
      <c r="J3721" t="s">
        <v>49</v>
      </c>
      <c r="K3721">
        <v>0.21</v>
      </c>
      <c r="L3721" t="s">
        <v>1860</v>
      </c>
      <c r="O3721" t="s">
        <v>1861</v>
      </c>
      <c r="P3721" t="s">
        <v>262</v>
      </c>
      <c r="Q3721" t="str">
        <f>IFERROR(VLOOKUP($J$2:$J$12502,Pollutant_mapping!$A$2:$B$9,2, FALSE),"")</f>
        <v/>
      </c>
    </row>
    <row r="3722" spans="1:17" hidden="1">
      <c r="A3722" t="s">
        <v>1862</v>
      </c>
      <c r="C3722" t="s">
        <v>1863</v>
      </c>
      <c r="D3722" t="s">
        <v>1907</v>
      </c>
      <c r="E3722" t="s">
        <v>1337</v>
      </c>
      <c r="F3722" t="s">
        <v>1908</v>
      </c>
      <c r="G3722" t="s">
        <v>260</v>
      </c>
      <c r="J3722" t="s">
        <v>49</v>
      </c>
      <c r="K3722">
        <v>0.21</v>
      </c>
      <c r="L3722" t="s">
        <v>1860</v>
      </c>
      <c r="O3722" t="s">
        <v>1861</v>
      </c>
      <c r="Q3722" t="str">
        <f>IFERROR(VLOOKUP($J$2:$J$12502,Pollutant_mapping!$A$2:$B$9,2, FALSE),"")</f>
        <v/>
      </c>
    </row>
    <row r="3723" spans="1:17" hidden="1">
      <c r="A3723" t="s">
        <v>257</v>
      </c>
      <c r="B3723" t="s">
        <v>258</v>
      </c>
      <c r="C3723" t="s">
        <v>259</v>
      </c>
      <c r="D3723" t="s">
        <v>1909</v>
      </c>
      <c r="E3723" t="s">
        <v>1337</v>
      </c>
      <c r="F3723" t="s">
        <v>1910</v>
      </c>
      <c r="G3723" t="s">
        <v>260</v>
      </c>
      <c r="J3723" t="s">
        <v>49</v>
      </c>
      <c r="K3723">
        <v>0.22</v>
      </c>
      <c r="L3723" t="s">
        <v>1860</v>
      </c>
      <c r="O3723" t="s">
        <v>1861</v>
      </c>
      <c r="P3723" t="s">
        <v>262</v>
      </c>
      <c r="Q3723" t="str">
        <f>IFERROR(VLOOKUP($J$2:$J$12502,Pollutant_mapping!$A$2:$B$9,2, FALSE),"")</f>
        <v/>
      </c>
    </row>
    <row r="3724" spans="1:17" hidden="1">
      <c r="A3724" t="s">
        <v>1862</v>
      </c>
      <c r="C3724" t="s">
        <v>1863</v>
      </c>
      <c r="D3724" t="s">
        <v>1909</v>
      </c>
      <c r="E3724" t="s">
        <v>1337</v>
      </c>
      <c r="F3724" t="s">
        <v>1910</v>
      </c>
      <c r="G3724" t="s">
        <v>260</v>
      </c>
      <c r="J3724" t="s">
        <v>49</v>
      </c>
      <c r="K3724">
        <v>0.22</v>
      </c>
      <c r="L3724" t="s">
        <v>1860</v>
      </c>
      <c r="O3724" t="s">
        <v>1861</v>
      </c>
      <c r="Q3724" t="str">
        <f>IFERROR(VLOOKUP($J$2:$J$12502,Pollutant_mapping!$A$2:$B$9,2, FALSE),"")</f>
        <v/>
      </c>
    </row>
    <row r="3725" spans="1:17" hidden="1">
      <c r="A3725" t="s">
        <v>257</v>
      </c>
      <c r="B3725" t="s">
        <v>258</v>
      </c>
      <c r="C3725" t="s">
        <v>259</v>
      </c>
      <c r="D3725" t="s">
        <v>1903</v>
      </c>
      <c r="E3725" t="s">
        <v>1337</v>
      </c>
      <c r="F3725" t="s">
        <v>1904</v>
      </c>
      <c r="G3725" t="s">
        <v>260</v>
      </c>
      <c r="J3725" t="s">
        <v>1866</v>
      </c>
      <c r="K3725">
        <v>0.23</v>
      </c>
      <c r="L3725" t="s">
        <v>1860</v>
      </c>
      <c r="O3725" t="s">
        <v>1861</v>
      </c>
      <c r="P3725" t="s">
        <v>262</v>
      </c>
      <c r="Q3725" t="str">
        <f>IFERROR(VLOOKUP($J$2:$J$12502,Pollutant_mapping!$A$2:$B$9,2, FALSE),"")</f>
        <v/>
      </c>
    </row>
    <row r="3726" spans="1:17" hidden="1">
      <c r="A3726" t="s">
        <v>1862</v>
      </c>
      <c r="C3726" t="s">
        <v>1863</v>
      </c>
      <c r="D3726" t="s">
        <v>1903</v>
      </c>
      <c r="E3726" t="s">
        <v>1337</v>
      </c>
      <c r="F3726" t="s">
        <v>1904</v>
      </c>
      <c r="G3726" t="s">
        <v>260</v>
      </c>
      <c r="J3726" t="s">
        <v>1866</v>
      </c>
      <c r="K3726">
        <v>0.23</v>
      </c>
      <c r="L3726" t="s">
        <v>1860</v>
      </c>
      <c r="O3726" t="s">
        <v>1861</v>
      </c>
      <c r="Q3726" t="str">
        <f>IFERROR(VLOOKUP($J$2:$J$12502,Pollutant_mapping!$A$2:$B$9,2, FALSE),"")</f>
        <v/>
      </c>
    </row>
    <row r="3727" spans="1:17" hidden="1">
      <c r="A3727" t="s">
        <v>257</v>
      </c>
      <c r="B3727" t="s">
        <v>258</v>
      </c>
      <c r="C3727" t="s">
        <v>259</v>
      </c>
      <c r="D3727" t="s">
        <v>1901</v>
      </c>
      <c r="E3727" t="s">
        <v>1337</v>
      </c>
      <c r="F3727" t="s">
        <v>1902</v>
      </c>
      <c r="G3727" t="s">
        <v>260</v>
      </c>
      <c r="J3727" t="s">
        <v>1866</v>
      </c>
      <c r="K3727">
        <v>0.24</v>
      </c>
      <c r="L3727" t="s">
        <v>1860</v>
      </c>
      <c r="O3727" t="s">
        <v>1861</v>
      </c>
      <c r="P3727" t="s">
        <v>262</v>
      </c>
      <c r="Q3727" t="str">
        <f>IFERROR(VLOOKUP($J$2:$J$12502,Pollutant_mapping!$A$2:$B$9,2, FALSE),"")</f>
        <v/>
      </c>
    </row>
    <row r="3728" spans="1:17" hidden="1">
      <c r="A3728" t="s">
        <v>1862</v>
      </c>
      <c r="C3728" t="s">
        <v>1863</v>
      </c>
      <c r="D3728" t="s">
        <v>1901</v>
      </c>
      <c r="E3728" t="s">
        <v>1337</v>
      </c>
      <c r="F3728" t="s">
        <v>1902</v>
      </c>
      <c r="G3728" t="s">
        <v>260</v>
      </c>
      <c r="J3728" t="s">
        <v>1866</v>
      </c>
      <c r="K3728">
        <v>0.24</v>
      </c>
      <c r="L3728" t="s">
        <v>1860</v>
      </c>
      <c r="O3728" t="s">
        <v>1861</v>
      </c>
      <c r="Q3728" t="str">
        <f>IFERROR(VLOOKUP($J$2:$J$12502,Pollutant_mapping!$A$2:$B$9,2, FALSE),"")</f>
        <v/>
      </c>
    </row>
    <row r="3729" spans="1:17" hidden="1">
      <c r="A3729" t="s">
        <v>257</v>
      </c>
      <c r="B3729" t="s">
        <v>258</v>
      </c>
      <c r="C3729" t="s">
        <v>259</v>
      </c>
      <c r="D3729" t="s">
        <v>1911</v>
      </c>
      <c r="E3729" t="s">
        <v>1337</v>
      </c>
      <c r="F3729" t="s">
        <v>1912</v>
      </c>
      <c r="G3729" t="s">
        <v>260</v>
      </c>
      <c r="J3729" t="s">
        <v>49</v>
      </c>
      <c r="K3729">
        <v>0.25</v>
      </c>
      <c r="L3729" t="s">
        <v>1860</v>
      </c>
      <c r="O3729" t="s">
        <v>1861</v>
      </c>
      <c r="P3729" t="s">
        <v>262</v>
      </c>
      <c r="Q3729" t="str">
        <f>IFERROR(VLOOKUP($J$2:$J$12502,Pollutant_mapping!$A$2:$B$9,2, FALSE),"")</f>
        <v/>
      </c>
    </row>
    <row r="3730" spans="1:17" hidden="1">
      <c r="A3730" t="s">
        <v>1862</v>
      </c>
      <c r="C3730" t="s">
        <v>1863</v>
      </c>
      <c r="D3730" t="s">
        <v>1911</v>
      </c>
      <c r="E3730" t="s">
        <v>1337</v>
      </c>
      <c r="F3730" t="s">
        <v>1912</v>
      </c>
      <c r="G3730" t="s">
        <v>260</v>
      </c>
      <c r="J3730" t="s">
        <v>49</v>
      </c>
      <c r="K3730">
        <v>0.25</v>
      </c>
      <c r="L3730" t="s">
        <v>1860</v>
      </c>
      <c r="O3730" t="s">
        <v>1861</v>
      </c>
      <c r="Q3730" t="str">
        <f>IFERROR(VLOOKUP($J$2:$J$12502,Pollutant_mapping!$A$2:$B$9,2, FALSE),"")</f>
        <v/>
      </c>
    </row>
    <row r="3731" spans="1:17" hidden="1">
      <c r="A3731" t="s">
        <v>257</v>
      </c>
      <c r="B3731" t="s">
        <v>258</v>
      </c>
      <c r="C3731" t="s">
        <v>259</v>
      </c>
      <c r="D3731" t="s">
        <v>1913</v>
      </c>
      <c r="E3731" t="s">
        <v>1337</v>
      </c>
      <c r="F3731" t="s">
        <v>1914</v>
      </c>
      <c r="G3731" t="s">
        <v>260</v>
      </c>
      <c r="J3731" t="s">
        <v>49</v>
      </c>
      <c r="K3731">
        <v>0.25</v>
      </c>
      <c r="L3731" t="s">
        <v>1860</v>
      </c>
      <c r="O3731" t="s">
        <v>1861</v>
      </c>
      <c r="P3731" t="s">
        <v>262</v>
      </c>
      <c r="Q3731" t="str">
        <f>IFERROR(VLOOKUP($J$2:$J$12502,Pollutant_mapping!$A$2:$B$9,2, FALSE),"")</f>
        <v/>
      </c>
    </row>
    <row r="3732" spans="1:17" hidden="1">
      <c r="A3732" t="s">
        <v>1862</v>
      </c>
      <c r="C3732" t="s">
        <v>1863</v>
      </c>
      <c r="D3732" t="s">
        <v>1913</v>
      </c>
      <c r="E3732" t="s">
        <v>1337</v>
      </c>
      <c r="F3732" t="s">
        <v>1914</v>
      </c>
      <c r="G3732" t="s">
        <v>260</v>
      </c>
      <c r="J3732" t="s">
        <v>49</v>
      </c>
      <c r="K3732">
        <v>0.25</v>
      </c>
      <c r="L3732" t="s">
        <v>1860</v>
      </c>
      <c r="O3732" t="s">
        <v>1861</v>
      </c>
      <c r="Q3732" t="str">
        <f>IFERROR(VLOOKUP($J$2:$J$12502,Pollutant_mapping!$A$2:$B$9,2, FALSE),"")</f>
        <v/>
      </c>
    </row>
    <row r="3733" spans="1:17" hidden="1">
      <c r="A3733" t="s">
        <v>257</v>
      </c>
      <c r="B3733" t="s">
        <v>258</v>
      </c>
      <c r="C3733" t="s">
        <v>259</v>
      </c>
      <c r="D3733" t="s">
        <v>1915</v>
      </c>
      <c r="E3733" t="s">
        <v>1337</v>
      </c>
      <c r="F3733" t="s">
        <v>1916</v>
      </c>
      <c r="G3733" t="s">
        <v>260</v>
      </c>
      <c r="J3733" t="s">
        <v>49</v>
      </c>
      <c r="K3733">
        <v>0.28999999999999998</v>
      </c>
      <c r="L3733" t="s">
        <v>1860</v>
      </c>
      <c r="O3733" t="s">
        <v>1861</v>
      </c>
      <c r="P3733" t="s">
        <v>262</v>
      </c>
      <c r="Q3733" t="str">
        <f>IFERROR(VLOOKUP($J$2:$J$12502,Pollutant_mapping!$A$2:$B$9,2, FALSE),"")</f>
        <v/>
      </c>
    </row>
    <row r="3734" spans="1:17" hidden="1">
      <c r="A3734" t="s">
        <v>1862</v>
      </c>
      <c r="C3734" t="s">
        <v>1863</v>
      </c>
      <c r="D3734" t="s">
        <v>1915</v>
      </c>
      <c r="E3734" t="s">
        <v>1337</v>
      </c>
      <c r="F3734" t="s">
        <v>1916</v>
      </c>
      <c r="G3734" t="s">
        <v>260</v>
      </c>
      <c r="J3734" t="s">
        <v>49</v>
      </c>
      <c r="K3734">
        <v>0.28999999999999998</v>
      </c>
      <c r="L3734" t="s">
        <v>1860</v>
      </c>
      <c r="O3734" t="s">
        <v>1861</v>
      </c>
      <c r="Q3734" t="str">
        <f>IFERROR(VLOOKUP($J$2:$J$12502,Pollutant_mapping!$A$2:$B$9,2, FALSE),"")</f>
        <v/>
      </c>
    </row>
    <row r="3735" spans="1:17" hidden="1">
      <c r="A3735" t="s">
        <v>257</v>
      </c>
      <c r="B3735" t="s">
        <v>258</v>
      </c>
      <c r="C3735" t="s">
        <v>259</v>
      </c>
      <c r="D3735" t="s">
        <v>1917</v>
      </c>
      <c r="E3735" t="s">
        <v>1337</v>
      </c>
      <c r="F3735" t="s">
        <v>1918</v>
      </c>
      <c r="G3735" t="s">
        <v>260</v>
      </c>
      <c r="J3735" t="s">
        <v>49</v>
      </c>
      <c r="K3735">
        <v>0.28999999999999998</v>
      </c>
      <c r="L3735" t="s">
        <v>1860</v>
      </c>
      <c r="O3735" t="s">
        <v>1861</v>
      </c>
      <c r="P3735" t="s">
        <v>262</v>
      </c>
      <c r="Q3735" t="str">
        <f>IFERROR(VLOOKUP($J$2:$J$12502,Pollutant_mapping!$A$2:$B$9,2, FALSE),"")</f>
        <v/>
      </c>
    </row>
    <row r="3736" spans="1:17" hidden="1">
      <c r="A3736" t="s">
        <v>1862</v>
      </c>
      <c r="C3736" t="s">
        <v>1863</v>
      </c>
      <c r="D3736" t="s">
        <v>1917</v>
      </c>
      <c r="E3736" t="s">
        <v>1337</v>
      </c>
      <c r="F3736" t="s">
        <v>1918</v>
      </c>
      <c r="G3736" t="s">
        <v>260</v>
      </c>
      <c r="J3736" t="s">
        <v>49</v>
      </c>
      <c r="K3736">
        <v>0.28999999999999998</v>
      </c>
      <c r="L3736" t="s">
        <v>1860</v>
      </c>
      <c r="O3736" t="s">
        <v>1861</v>
      </c>
      <c r="Q3736" t="str">
        <f>IFERROR(VLOOKUP($J$2:$J$12502,Pollutant_mapping!$A$2:$B$9,2, FALSE),"")</f>
        <v/>
      </c>
    </row>
    <row r="3737" spans="1:17" hidden="1">
      <c r="A3737" t="s">
        <v>257</v>
      </c>
      <c r="B3737" t="s">
        <v>258</v>
      </c>
      <c r="C3737" t="s">
        <v>259</v>
      </c>
      <c r="D3737" t="s">
        <v>1913</v>
      </c>
      <c r="E3737" t="s">
        <v>1337</v>
      </c>
      <c r="F3737" t="s">
        <v>1914</v>
      </c>
      <c r="G3737" t="s">
        <v>260</v>
      </c>
      <c r="J3737" t="s">
        <v>1866</v>
      </c>
      <c r="K3737">
        <v>0.3</v>
      </c>
      <c r="L3737" t="s">
        <v>1860</v>
      </c>
      <c r="O3737" t="s">
        <v>1861</v>
      </c>
      <c r="P3737" t="s">
        <v>262</v>
      </c>
      <c r="Q3737" t="str">
        <f>IFERROR(VLOOKUP($J$2:$J$12502,Pollutant_mapping!$A$2:$B$9,2, FALSE),"")</f>
        <v/>
      </c>
    </row>
    <row r="3738" spans="1:17" hidden="1">
      <c r="A3738" t="s">
        <v>1862</v>
      </c>
      <c r="C3738" t="s">
        <v>1863</v>
      </c>
      <c r="D3738" t="s">
        <v>1913</v>
      </c>
      <c r="E3738" t="s">
        <v>1337</v>
      </c>
      <c r="F3738" t="s">
        <v>1914</v>
      </c>
      <c r="G3738" t="s">
        <v>260</v>
      </c>
      <c r="J3738" t="s">
        <v>1866</v>
      </c>
      <c r="K3738">
        <v>0.3</v>
      </c>
      <c r="L3738" t="s">
        <v>1860</v>
      </c>
      <c r="O3738" t="s">
        <v>1861</v>
      </c>
      <c r="Q3738" t="str">
        <f>IFERROR(VLOOKUP($J$2:$J$12502,Pollutant_mapping!$A$2:$B$9,2, FALSE),"")</f>
        <v/>
      </c>
    </row>
    <row r="3739" spans="1:17" hidden="1">
      <c r="A3739" t="s">
        <v>257</v>
      </c>
      <c r="B3739" t="s">
        <v>258</v>
      </c>
      <c r="C3739" t="s">
        <v>259</v>
      </c>
      <c r="D3739" t="s">
        <v>1858</v>
      </c>
      <c r="E3739" t="s">
        <v>1337</v>
      </c>
      <c r="F3739" t="s">
        <v>1859</v>
      </c>
      <c r="G3739" t="s">
        <v>260</v>
      </c>
      <c r="J3739" t="s">
        <v>179</v>
      </c>
      <c r="K3739">
        <v>0.3</v>
      </c>
      <c r="L3739" t="s">
        <v>1860</v>
      </c>
      <c r="O3739" t="s">
        <v>1861</v>
      </c>
      <c r="P3739" t="s">
        <v>262</v>
      </c>
      <c r="Q3739" t="str">
        <f>IFERROR(VLOOKUP($J$2:$J$12502,Pollutant_mapping!$A$2:$B$9,2, FALSE),"")</f>
        <v>NOx</v>
      </c>
    </row>
    <row r="3740" spans="1:17" hidden="1">
      <c r="A3740" t="s">
        <v>1862</v>
      </c>
      <c r="C3740" t="s">
        <v>1863</v>
      </c>
      <c r="D3740" t="s">
        <v>1858</v>
      </c>
      <c r="E3740" t="s">
        <v>1337</v>
      </c>
      <c r="F3740" t="s">
        <v>1859</v>
      </c>
      <c r="G3740" t="s">
        <v>260</v>
      </c>
      <c r="J3740" t="s">
        <v>179</v>
      </c>
      <c r="K3740">
        <v>0.3</v>
      </c>
      <c r="L3740" t="s">
        <v>1860</v>
      </c>
      <c r="O3740" t="s">
        <v>1861</v>
      </c>
      <c r="Q3740" t="str">
        <f>IFERROR(VLOOKUP($J$2:$J$12502,Pollutant_mapping!$A$2:$B$9,2, FALSE),"")</f>
        <v>NOx</v>
      </c>
    </row>
    <row r="3741" spans="1:17" hidden="1">
      <c r="A3741" t="s">
        <v>257</v>
      </c>
      <c r="B3741" t="s">
        <v>258</v>
      </c>
      <c r="C3741" t="s">
        <v>259</v>
      </c>
      <c r="D3741" t="s">
        <v>1911</v>
      </c>
      <c r="E3741" t="s">
        <v>1337</v>
      </c>
      <c r="F3741" t="s">
        <v>1912</v>
      </c>
      <c r="G3741" t="s">
        <v>260</v>
      </c>
      <c r="J3741" t="s">
        <v>1866</v>
      </c>
      <c r="K3741">
        <v>0.38</v>
      </c>
      <c r="L3741" t="s">
        <v>1860</v>
      </c>
      <c r="O3741" t="s">
        <v>1861</v>
      </c>
      <c r="P3741" t="s">
        <v>262</v>
      </c>
      <c r="Q3741" t="str">
        <f>IFERROR(VLOOKUP($J$2:$J$12502,Pollutant_mapping!$A$2:$B$9,2, FALSE),"")</f>
        <v/>
      </c>
    </row>
    <row r="3742" spans="1:17" hidden="1">
      <c r="A3742" t="s">
        <v>1862</v>
      </c>
      <c r="C3742" t="s">
        <v>1863</v>
      </c>
      <c r="D3742" t="s">
        <v>1911</v>
      </c>
      <c r="E3742" t="s">
        <v>1337</v>
      </c>
      <c r="F3742" t="s">
        <v>1912</v>
      </c>
      <c r="G3742" t="s">
        <v>260</v>
      </c>
      <c r="J3742" t="s">
        <v>1866</v>
      </c>
      <c r="K3742">
        <v>0.38</v>
      </c>
      <c r="L3742" t="s">
        <v>1860</v>
      </c>
      <c r="O3742" t="s">
        <v>1861</v>
      </c>
      <c r="Q3742" t="str">
        <f>IFERROR(VLOOKUP($J$2:$J$12502,Pollutant_mapping!$A$2:$B$9,2, FALSE),"")</f>
        <v/>
      </c>
    </row>
    <row r="3743" spans="1:17" hidden="1">
      <c r="A3743" t="s">
        <v>257</v>
      </c>
      <c r="B3743" t="s">
        <v>258</v>
      </c>
      <c r="C3743" t="s">
        <v>259</v>
      </c>
      <c r="D3743" t="s">
        <v>1864</v>
      </c>
      <c r="E3743" t="s">
        <v>1337</v>
      </c>
      <c r="F3743" t="s">
        <v>1865</v>
      </c>
      <c r="G3743" t="s">
        <v>260</v>
      </c>
      <c r="J3743" t="s">
        <v>79</v>
      </c>
      <c r="K3743">
        <v>0.4</v>
      </c>
      <c r="L3743" t="s">
        <v>1860</v>
      </c>
      <c r="O3743" t="s">
        <v>1861</v>
      </c>
      <c r="P3743" t="s">
        <v>262</v>
      </c>
      <c r="Q3743" t="str">
        <f>IFERROR(VLOOKUP($J$2:$J$12502,Pollutant_mapping!$A$2:$B$9,2, FALSE),"")</f>
        <v>SOx</v>
      </c>
    </row>
    <row r="3744" spans="1:17" hidden="1">
      <c r="A3744" t="s">
        <v>1862</v>
      </c>
      <c r="C3744" t="s">
        <v>1863</v>
      </c>
      <c r="D3744" t="s">
        <v>1864</v>
      </c>
      <c r="E3744" t="s">
        <v>1337</v>
      </c>
      <c r="F3744" t="s">
        <v>1865</v>
      </c>
      <c r="G3744" t="s">
        <v>260</v>
      </c>
      <c r="J3744" t="s">
        <v>79</v>
      </c>
      <c r="K3744">
        <v>0.4</v>
      </c>
      <c r="L3744" t="s">
        <v>1860</v>
      </c>
      <c r="O3744" t="s">
        <v>1861</v>
      </c>
      <c r="Q3744" t="str">
        <f>IFERROR(VLOOKUP($J$2:$J$12502,Pollutant_mapping!$A$2:$B$9,2, FALSE),"")</f>
        <v>SOx</v>
      </c>
    </row>
    <row r="3745" spans="1:17" hidden="1">
      <c r="A3745" t="s">
        <v>257</v>
      </c>
      <c r="B3745" t="s">
        <v>258</v>
      </c>
      <c r="C3745" t="s">
        <v>259</v>
      </c>
      <c r="D3745" t="s">
        <v>1895</v>
      </c>
      <c r="E3745" t="s">
        <v>1337</v>
      </c>
      <c r="F3745" t="s">
        <v>1896</v>
      </c>
      <c r="G3745" t="s">
        <v>260</v>
      </c>
      <c r="J3745" t="s">
        <v>1866</v>
      </c>
      <c r="K3745">
        <v>0.44</v>
      </c>
      <c r="L3745" t="s">
        <v>1860</v>
      </c>
      <c r="O3745" t="s">
        <v>1861</v>
      </c>
      <c r="P3745" t="s">
        <v>262</v>
      </c>
      <c r="Q3745" t="str">
        <f>IFERROR(VLOOKUP($J$2:$J$12502,Pollutant_mapping!$A$2:$B$9,2, FALSE),"")</f>
        <v/>
      </c>
    </row>
    <row r="3746" spans="1:17" hidden="1">
      <c r="A3746" t="s">
        <v>1862</v>
      </c>
      <c r="C3746" t="s">
        <v>1863</v>
      </c>
      <c r="D3746" t="s">
        <v>1895</v>
      </c>
      <c r="E3746" t="s">
        <v>1337</v>
      </c>
      <c r="F3746" t="s">
        <v>1896</v>
      </c>
      <c r="G3746" t="s">
        <v>260</v>
      </c>
      <c r="J3746" t="s">
        <v>1866</v>
      </c>
      <c r="K3746">
        <v>0.44</v>
      </c>
      <c r="L3746" t="s">
        <v>1860</v>
      </c>
      <c r="O3746" t="s">
        <v>1861</v>
      </c>
      <c r="Q3746" t="str">
        <f>IFERROR(VLOOKUP($J$2:$J$12502,Pollutant_mapping!$A$2:$B$9,2, FALSE),"")</f>
        <v/>
      </c>
    </row>
    <row r="3747" spans="1:17" hidden="1">
      <c r="A3747" t="s">
        <v>257</v>
      </c>
      <c r="B3747" t="s">
        <v>258</v>
      </c>
      <c r="C3747" t="s">
        <v>259</v>
      </c>
      <c r="D3747" t="s">
        <v>1919</v>
      </c>
      <c r="E3747" t="s">
        <v>1337</v>
      </c>
      <c r="F3747" t="s">
        <v>1920</v>
      </c>
      <c r="G3747" t="s">
        <v>260</v>
      </c>
      <c r="J3747" t="s">
        <v>49</v>
      </c>
      <c r="K3747">
        <v>0.5</v>
      </c>
      <c r="L3747" t="s">
        <v>1860</v>
      </c>
      <c r="O3747" t="s">
        <v>1861</v>
      </c>
      <c r="P3747" t="s">
        <v>262</v>
      </c>
      <c r="Q3747" t="str">
        <f>IFERROR(VLOOKUP($J$2:$J$12502,Pollutant_mapping!$A$2:$B$9,2, FALSE),"")</f>
        <v/>
      </c>
    </row>
    <row r="3748" spans="1:17" hidden="1">
      <c r="A3748" t="s">
        <v>1862</v>
      </c>
      <c r="C3748" t="s">
        <v>1863</v>
      </c>
      <c r="D3748" t="s">
        <v>1919</v>
      </c>
      <c r="E3748" t="s">
        <v>1337</v>
      </c>
      <c r="F3748" t="s">
        <v>1920</v>
      </c>
      <c r="G3748" t="s">
        <v>260</v>
      </c>
      <c r="J3748" t="s">
        <v>49</v>
      </c>
      <c r="K3748">
        <v>0.5</v>
      </c>
      <c r="L3748" t="s">
        <v>1860</v>
      </c>
      <c r="O3748" t="s">
        <v>1861</v>
      </c>
      <c r="Q3748" t="str">
        <f>IFERROR(VLOOKUP($J$2:$J$12502,Pollutant_mapping!$A$2:$B$9,2, FALSE),"")</f>
        <v/>
      </c>
    </row>
    <row r="3749" spans="1:17" hidden="1">
      <c r="A3749" t="s">
        <v>257</v>
      </c>
      <c r="B3749" t="s">
        <v>258</v>
      </c>
      <c r="C3749" t="s">
        <v>259</v>
      </c>
      <c r="D3749" t="s">
        <v>1867</v>
      </c>
      <c r="E3749" t="s">
        <v>1337</v>
      </c>
      <c r="F3749" t="s">
        <v>1868</v>
      </c>
      <c r="G3749" t="s">
        <v>260</v>
      </c>
      <c r="J3749" t="s">
        <v>79</v>
      </c>
      <c r="K3749">
        <v>0.57999999999999996</v>
      </c>
      <c r="L3749" t="s">
        <v>1860</v>
      </c>
      <c r="O3749" t="s">
        <v>1861</v>
      </c>
      <c r="P3749" t="s">
        <v>262</v>
      </c>
      <c r="Q3749" t="str">
        <f>IFERROR(VLOOKUP($J$2:$J$12502,Pollutant_mapping!$A$2:$B$9,2, FALSE),"")</f>
        <v>SOx</v>
      </c>
    </row>
    <row r="3750" spans="1:17" hidden="1">
      <c r="A3750" t="s">
        <v>1862</v>
      </c>
      <c r="C3750" t="s">
        <v>1863</v>
      </c>
      <c r="D3750" t="s">
        <v>1867</v>
      </c>
      <c r="E3750" t="s">
        <v>1337</v>
      </c>
      <c r="F3750" t="s">
        <v>1868</v>
      </c>
      <c r="G3750" t="s">
        <v>260</v>
      </c>
      <c r="J3750" t="s">
        <v>79</v>
      </c>
      <c r="K3750">
        <v>0.57999999999999996</v>
      </c>
      <c r="L3750" t="s">
        <v>1860</v>
      </c>
      <c r="O3750" t="s">
        <v>1861</v>
      </c>
      <c r="Q3750" t="str">
        <f>IFERROR(VLOOKUP($J$2:$J$12502,Pollutant_mapping!$A$2:$B$9,2, FALSE),"")</f>
        <v>SOx</v>
      </c>
    </row>
    <row r="3751" spans="1:17" hidden="1">
      <c r="A3751" t="s">
        <v>257</v>
      </c>
      <c r="B3751" t="s">
        <v>258</v>
      </c>
      <c r="C3751" t="s">
        <v>259</v>
      </c>
      <c r="D3751" t="s">
        <v>1897</v>
      </c>
      <c r="E3751" t="s">
        <v>1337</v>
      </c>
      <c r="F3751" t="s">
        <v>1898</v>
      </c>
      <c r="G3751" t="s">
        <v>260</v>
      </c>
      <c r="J3751" t="s">
        <v>1866</v>
      </c>
      <c r="K3751">
        <v>0.66</v>
      </c>
      <c r="L3751" t="s">
        <v>1860</v>
      </c>
      <c r="O3751" t="s">
        <v>1861</v>
      </c>
      <c r="P3751" t="s">
        <v>262</v>
      </c>
      <c r="Q3751" t="str">
        <f>IFERROR(VLOOKUP($J$2:$J$12502,Pollutant_mapping!$A$2:$B$9,2, FALSE),"")</f>
        <v/>
      </c>
    </row>
    <row r="3752" spans="1:17" hidden="1">
      <c r="A3752" t="s">
        <v>1862</v>
      </c>
      <c r="C3752" t="s">
        <v>1863</v>
      </c>
      <c r="D3752" t="s">
        <v>1897</v>
      </c>
      <c r="E3752" t="s">
        <v>1337</v>
      </c>
      <c r="F3752" t="s">
        <v>1898</v>
      </c>
      <c r="G3752" t="s">
        <v>260</v>
      </c>
      <c r="J3752" t="s">
        <v>1866</v>
      </c>
      <c r="K3752">
        <v>0.66</v>
      </c>
      <c r="L3752" t="s">
        <v>1860</v>
      </c>
      <c r="O3752" t="s">
        <v>1861</v>
      </c>
      <c r="Q3752" t="str">
        <f>IFERROR(VLOOKUP($J$2:$J$12502,Pollutant_mapping!$A$2:$B$9,2, FALSE),"")</f>
        <v/>
      </c>
    </row>
    <row r="3753" spans="1:17" hidden="1">
      <c r="A3753" t="s">
        <v>257</v>
      </c>
      <c r="B3753" t="s">
        <v>258</v>
      </c>
      <c r="C3753" t="s">
        <v>259</v>
      </c>
      <c r="D3753" t="s">
        <v>1869</v>
      </c>
      <c r="E3753" t="s">
        <v>1337</v>
      </c>
      <c r="F3753" t="s">
        <v>1870</v>
      </c>
      <c r="G3753" t="s">
        <v>260</v>
      </c>
      <c r="J3753" t="s">
        <v>79</v>
      </c>
      <c r="K3753">
        <v>0.69</v>
      </c>
      <c r="L3753" t="s">
        <v>1860</v>
      </c>
      <c r="O3753" t="s">
        <v>1861</v>
      </c>
      <c r="P3753" t="s">
        <v>262</v>
      </c>
      <c r="Q3753" t="str">
        <f>IFERROR(VLOOKUP($J$2:$J$12502,Pollutant_mapping!$A$2:$B$9,2, FALSE),"")</f>
        <v>SOx</v>
      </c>
    </row>
    <row r="3754" spans="1:17" hidden="1">
      <c r="A3754" t="s">
        <v>1862</v>
      </c>
      <c r="C3754" t="s">
        <v>1863</v>
      </c>
      <c r="D3754" t="s">
        <v>1869</v>
      </c>
      <c r="E3754" t="s">
        <v>1337</v>
      </c>
      <c r="F3754" t="s">
        <v>1870</v>
      </c>
      <c r="G3754" t="s">
        <v>260</v>
      </c>
      <c r="J3754" t="s">
        <v>79</v>
      </c>
      <c r="K3754">
        <v>0.69</v>
      </c>
      <c r="L3754" t="s">
        <v>1860</v>
      </c>
      <c r="O3754" t="s">
        <v>1861</v>
      </c>
      <c r="Q3754" t="str">
        <f>IFERROR(VLOOKUP($J$2:$J$12502,Pollutant_mapping!$A$2:$B$9,2, FALSE),"")</f>
        <v>SOx</v>
      </c>
    </row>
    <row r="3755" spans="1:17" hidden="1">
      <c r="A3755" t="s">
        <v>257</v>
      </c>
      <c r="B3755" t="s">
        <v>258</v>
      </c>
      <c r="C3755" t="s">
        <v>259</v>
      </c>
      <c r="D3755" t="s">
        <v>1871</v>
      </c>
      <c r="E3755" t="s">
        <v>1337</v>
      </c>
      <c r="F3755" t="s">
        <v>1872</v>
      </c>
      <c r="G3755" t="s">
        <v>260</v>
      </c>
      <c r="J3755" t="s">
        <v>79</v>
      </c>
      <c r="K3755">
        <v>0.69</v>
      </c>
      <c r="L3755" t="s">
        <v>1860</v>
      </c>
      <c r="O3755" t="s">
        <v>1861</v>
      </c>
      <c r="P3755" t="s">
        <v>262</v>
      </c>
      <c r="Q3755" t="str">
        <f>IFERROR(VLOOKUP($J$2:$J$12502,Pollutant_mapping!$A$2:$B$9,2, FALSE),"")</f>
        <v>SOx</v>
      </c>
    </row>
    <row r="3756" spans="1:17" hidden="1">
      <c r="A3756" t="s">
        <v>1862</v>
      </c>
      <c r="C3756" t="s">
        <v>1863</v>
      </c>
      <c r="D3756" t="s">
        <v>1871</v>
      </c>
      <c r="E3756" t="s">
        <v>1337</v>
      </c>
      <c r="F3756" t="s">
        <v>1872</v>
      </c>
      <c r="G3756" t="s">
        <v>260</v>
      </c>
      <c r="J3756" t="s">
        <v>79</v>
      </c>
      <c r="K3756">
        <v>0.69</v>
      </c>
      <c r="L3756" t="s">
        <v>1860</v>
      </c>
      <c r="O3756" t="s">
        <v>1861</v>
      </c>
      <c r="Q3756" t="str">
        <f>IFERROR(VLOOKUP($J$2:$J$12502,Pollutant_mapping!$A$2:$B$9,2, FALSE),"")</f>
        <v>SOx</v>
      </c>
    </row>
    <row r="3757" spans="1:17" hidden="1">
      <c r="A3757" t="s">
        <v>257</v>
      </c>
      <c r="B3757" t="s">
        <v>258</v>
      </c>
      <c r="C3757" t="s">
        <v>259</v>
      </c>
      <c r="D3757" t="s">
        <v>1873</v>
      </c>
      <c r="E3757" t="s">
        <v>1337</v>
      </c>
      <c r="F3757" t="s">
        <v>1874</v>
      </c>
      <c r="G3757" t="s">
        <v>260</v>
      </c>
      <c r="J3757" t="s">
        <v>1866</v>
      </c>
      <c r="K3757">
        <v>0.72</v>
      </c>
      <c r="L3757" t="s">
        <v>1860</v>
      </c>
      <c r="O3757" t="s">
        <v>1861</v>
      </c>
      <c r="P3757" t="s">
        <v>262</v>
      </c>
      <c r="Q3757" t="str">
        <f>IFERROR(VLOOKUP($J$2:$J$12502,Pollutant_mapping!$A$2:$B$9,2, FALSE),"")</f>
        <v/>
      </c>
    </row>
    <row r="3758" spans="1:17" hidden="1">
      <c r="A3758" t="s">
        <v>1862</v>
      </c>
      <c r="C3758" t="s">
        <v>1863</v>
      </c>
      <c r="D3758" t="s">
        <v>1873</v>
      </c>
      <c r="E3758" t="s">
        <v>1337</v>
      </c>
      <c r="F3758" t="s">
        <v>1874</v>
      </c>
      <c r="G3758" t="s">
        <v>260</v>
      </c>
      <c r="J3758" t="s">
        <v>1866</v>
      </c>
      <c r="K3758">
        <v>0.72</v>
      </c>
      <c r="L3758" t="s">
        <v>1860</v>
      </c>
      <c r="O3758" t="s">
        <v>1861</v>
      </c>
      <c r="Q3758" t="str">
        <f>IFERROR(VLOOKUP($J$2:$J$12502,Pollutant_mapping!$A$2:$B$9,2, FALSE),"")</f>
        <v/>
      </c>
    </row>
    <row r="3759" spans="1:17" hidden="1">
      <c r="A3759" t="s">
        <v>257</v>
      </c>
      <c r="B3759" t="s">
        <v>258</v>
      </c>
      <c r="C3759" t="s">
        <v>259</v>
      </c>
      <c r="D3759" t="s">
        <v>1873</v>
      </c>
      <c r="E3759" t="s">
        <v>1337</v>
      </c>
      <c r="F3759" t="s">
        <v>1874</v>
      </c>
      <c r="G3759" t="s">
        <v>260</v>
      </c>
      <c r="J3759" t="s">
        <v>79</v>
      </c>
      <c r="K3759">
        <v>0.74</v>
      </c>
      <c r="L3759" t="s">
        <v>1860</v>
      </c>
      <c r="O3759" t="s">
        <v>1861</v>
      </c>
      <c r="P3759" t="s">
        <v>262</v>
      </c>
      <c r="Q3759" t="str">
        <f>IFERROR(VLOOKUP($J$2:$J$12502,Pollutant_mapping!$A$2:$B$9,2, FALSE),"")</f>
        <v>SOx</v>
      </c>
    </row>
    <row r="3760" spans="1:17" hidden="1">
      <c r="A3760" t="s">
        <v>1862</v>
      </c>
      <c r="C3760" t="s">
        <v>1863</v>
      </c>
      <c r="D3760" t="s">
        <v>1873</v>
      </c>
      <c r="E3760" t="s">
        <v>1337</v>
      </c>
      <c r="F3760" t="s">
        <v>1874</v>
      </c>
      <c r="G3760" t="s">
        <v>260</v>
      </c>
      <c r="J3760" t="s">
        <v>79</v>
      </c>
      <c r="K3760">
        <v>0.74</v>
      </c>
      <c r="L3760" t="s">
        <v>1860</v>
      </c>
      <c r="O3760" t="s">
        <v>1861</v>
      </c>
      <c r="Q3760" t="str">
        <f>IFERROR(VLOOKUP($J$2:$J$12502,Pollutant_mapping!$A$2:$B$9,2, FALSE),"")</f>
        <v>SOx</v>
      </c>
    </row>
    <row r="3761" spans="1:17" hidden="1">
      <c r="A3761" t="s">
        <v>257</v>
      </c>
      <c r="B3761" t="s">
        <v>258</v>
      </c>
      <c r="C3761" t="s">
        <v>259</v>
      </c>
      <c r="D3761" t="s">
        <v>1881</v>
      </c>
      <c r="E3761" t="s">
        <v>1337</v>
      </c>
      <c r="F3761" t="s">
        <v>1882</v>
      </c>
      <c r="G3761" t="s">
        <v>260</v>
      </c>
      <c r="J3761" t="s">
        <v>1866</v>
      </c>
      <c r="K3761">
        <v>0.79</v>
      </c>
      <c r="L3761" t="s">
        <v>1860</v>
      </c>
      <c r="O3761" t="s">
        <v>1861</v>
      </c>
      <c r="P3761" t="s">
        <v>262</v>
      </c>
      <c r="Q3761" t="str">
        <f>IFERROR(VLOOKUP($J$2:$J$12502,Pollutant_mapping!$A$2:$B$9,2, FALSE),"")</f>
        <v/>
      </c>
    </row>
    <row r="3762" spans="1:17" hidden="1">
      <c r="A3762" t="s">
        <v>1862</v>
      </c>
      <c r="C3762" t="s">
        <v>1863</v>
      </c>
      <c r="D3762" t="s">
        <v>1881</v>
      </c>
      <c r="E3762" t="s">
        <v>1337</v>
      </c>
      <c r="F3762" t="s">
        <v>1882</v>
      </c>
      <c r="G3762" t="s">
        <v>260</v>
      </c>
      <c r="J3762" t="s">
        <v>1866</v>
      </c>
      <c r="K3762">
        <v>0.79</v>
      </c>
      <c r="L3762" t="s">
        <v>1860</v>
      </c>
      <c r="O3762" t="s">
        <v>1861</v>
      </c>
      <c r="Q3762" t="str">
        <f>IFERROR(VLOOKUP($J$2:$J$12502,Pollutant_mapping!$A$2:$B$9,2, FALSE),"")</f>
        <v/>
      </c>
    </row>
    <row r="3763" spans="1:17" hidden="1">
      <c r="A3763" t="s">
        <v>257</v>
      </c>
      <c r="B3763" t="s">
        <v>258</v>
      </c>
      <c r="C3763" t="s">
        <v>259</v>
      </c>
      <c r="D3763" t="s">
        <v>1871</v>
      </c>
      <c r="E3763" t="s">
        <v>1337</v>
      </c>
      <c r="F3763" t="s">
        <v>1872</v>
      </c>
      <c r="G3763" t="s">
        <v>260</v>
      </c>
      <c r="J3763" t="s">
        <v>1866</v>
      </c>
      <c r="K3763">
        <v>0.86</v>
      </c>
      <c r="L3763" t="s">
        <v>1860</v>
      </c>
      <c r="O3763" t="s">
        <v>1861</v>
      </c>
      <c r="P3763" t="s">
        <v>262</v>
      </c>
      <c r="Q3763" t="str">
        <f>IFERROR(VLOOKUP($J$2:$J$12502,Pollutant_mapping!$A$2:$B$9,2, FALSE),"")</f>
        <v/>
      </c>
    </row>
    <row r="3764" spans="1:17" hidden="1">
      <c r="A3764" t="s">
        <v>1862</v>
      </c>
      <c r="C3764" t="s">
        <v>1863</v>
      </c>
      <c r="D3764" t="s">
        <v>1871</v>
      </c>
      <c r="E3764" t="s">
        <v>1337</v>
      </c>
      <c r="F3764" t="s">
        <v>1872</v>
      </c>
      <c r="G3764" t="s">
        <v>260</v>
      </c>
      <c r="J3764" t="s">
        <v>1866</v>
      </c>
      <c r="K3764">
        <v>0.86</v>
      </c>
      <c r="L3764" t="s">
        <v>1860</v>
      </c>
      <c r="O3764" t="s">
        <v>1861</v>
      </c>
      <c r="Q3764" t="str">
        <f>IFERROR(VLOOKUP($J$2:$J$12502,Pollutant_mapping!$A$2:$B$9,2, FALSE),"")</f>
        <v/>
      </c>
    </row>
    <row r="3765" spans="1:17" hidden="1">
      <c r="A3765" t="s">
        <v>257</v>
      </c>
      <c r="B3765" t="s">
        <v>258</v>
      </c>
      <c r="C3765" t="s">
        <v>259</v>
      </c>
      <c r="D3765" t="s">
        <v>1889</v>
      </c>
      <c r="E3765" t="s">
        <v>1337</v>
      </c>
      <c r="F3765" t="s">
        <v>1890</v>
      </c>
      <c r="G3765" t="s">
        <v>260</v>
      </c>
      <c r="J3765" t="s">
        <v>79</v>
      </c>
      <c r="K3765">
        <v>1.1399999999999999</v>
      </c>
      <c r="L3765" t="s">
        <v>1860</v>
      </c>
      <c r="O3765" t="s">
        <v>1861</v>
      </c>
      <c r="P3765" t="s">
        <v>262</v>
      </c>
      <c r="Q3765" t="str">
        <f>IFERROR(VLOOKUP($J$2:$J$12502,Pollutant_mapping!$A$2:$B$9,2, FALSE),"")</f>
        <v>SOx</v>
      </c>
    </row>
    <row r="3766" spans="1:17" hidden="1">
      <c r="A3766" t="s">
        <v>1862</v>
      </c>
      <c r="C3766" t="s">
        <v>1863</v>
      </c>
      <c r="D3766" t="s">
        <v>1889</v>
      </c>
      <c r="E3766" t="s">
        <v>1337</v>
      </c>
      <c r="F3766" t="s">
        <v>1890</v>
      </c>
      <c r="G3766" t="s">
        <v>260</v>
      </c>
      <c r="J3766" t="s">
        <v>79</v>
      </c>
      <c r="K3766">
        <v>1.1399999999999999</v>
      </c>
      <c r="L3766" t="s">
        <v>1860</v>
      </c>
      <c r="O3766" t="s">
        <v>1861</v>
      </c>
      <c r="Q3766" t="str">
        <f>IFERROR(VLOOKUP($J$2:$J$12502,Pollutant_mapping!$A$2:$B$9,2, FALSE),"")</f>
        <v>SOx</v>
      </c>
    </row>
    <row r="3767" spans="1:17" hidden="1">
      <c r="A3767" t="s">
        <v>257</v>
      </c>
      <c r="B3767" t="s">
        <v>258</v>
      </c>
      <c r="C3767" t="s">
        <v>259</v>
      </c>
      <c r="D3767" t="s">
        <v>1875</v>
      </c>
      <c r="E3767" t="s">
        <v>1337</v>
      </c>
      <c r="F3767" t="s">
        <v>1876</v>
      </c>
      <c r="G3767" t="s">
        <v>260</v>
      </c>
      <c r="J3767" t="s">
        <v>1866</v>
      </c>
      <c r="K3767">
        <v>1.2</v>
      </c>
      <c r="L3767" t="s">
        <v>1860</v>
      </c>
      <c r="O3767" t="s">
        <v>1861</v>
      </c>
      <c r="P3767" t="s">
        <v>262</v>
      </c>
      <c r="Q3767" t="str">
        <f>IFERROR(VLOOKUP($J$2:$J$12502,Pollutant_mapping!$A$2:$B$9,2, FALSE),"")</f>
        <v/>
      </c>
    </row>
    <row r="3768" spans="1:17" hidden="1">
      <c r="A3768" t="s">
        <v>1862</v>
      </c>
      <c r="C3768" t="s">
        <v>1863</v>
      </c>
      <c r="D3768" t="s">
        <v>1875</v>
      </c>
      <c r="E3768" t="s">
        <v>1337</v>
      </c>
      <c r="F3768" t="s">
        <v>1876</v>
      </c>
      <c r="G3768" t="s">
        <v>260</v>
      </c>
      <c r="J3768" t="s">
        <v>1866</v>
      </c>
      <c r="K3768">
        <v>1.2</v>
      </c>
      <c r="L3768" t="s">
        <v>1860</v>
      </c>
      <c r="O3768" t="s">
        <v>1861</v>
      </c>
      <c r="Q3768" t="str">
        <f>IFERROR(VLOOKUP($J$2:$J$12502,Pollutant_mapping!$A$2:$B$9,2, FALSE),"")</f>
        <v/>
      </c>
    </row>
    <row r="3769" spans="1:17" hidden="1">
      <c r="A3769" t="s">
        <v>257</v>
      </c>
      <c r="B3769" t="s">
        <v>258</v>
      </c>
      <c r="C3769" t="s">
        <v>259</v>
      </c>
      <c r="D3769" t="s">
        <v>1877</v>
      </c>
      <c r="E3769" t="s">
        <v>1337</v>
      </c>
      <c r="F3769" t="s">
        <v>1878</v>
      </c>
      <c r="G3769" t="s">
        <v>260</v>
      </c>
      <c r="J3769" t="s">
        <v>79</v>
      </c>
      <c r="K3769">
        <v>1.23</v>
      </c>
      <c r="L3769" t="s">
        <v>1860</v>
      </c>
      <c r="O3769" t="s">
        <v>1861</v>
      </c>
      <c r="P3769" t="s">
        <v>262</v>
      </c>
      <c r="Q3769" t="str">
        <f>IFERROR(VLOOKUP($J$2:$J$12502,Pollutant_mapping!$A$2:$B$9,2, FALSE),"")</f>
        <v>SOx</v>
      </c>
    </row>
    <row r="3770" spans="1:17" hidden="1">
      <c r="A3770" t="s">
        <v>1862</v>
      </c>
      <c r="C3770" t="s">
        <v>1863</v>
      </c>
      <c r="D3770" t="s">
        <v>1877</v>
      </c>
      <c r="E3770" t="s">
        <v>1337</v>
      </c>
      <c r="F3770" t="s">
        <v>1878</v>
      </c>
      <c r="G3770" t="s">
        <v>260</v>
      </c>
      <c r="J3770" t="s">
        <v>79</v>
      </c>
      <c r="K3770">
        <v>1.23</v>
      </c>
      <c r="L3770" t="s">
        <v>1860</v>
      </c>
      <c r="O3770" t="s">
        <v>1861</v>
      </c>
      <c r="Q3770" t="str">
        <f>IFERROR(VLOOKUP($J$2:$J$12502,Pollutant_mapping!$A$2:$B$9,2, FALSE),"")</f>
        <v>SOx</v>
      </c>
    </row>
    <row r="3771" spans="1:17" hidden="1">
      <c r="A3771" t="s">
        <v>257</v>
      </c>
      <c r="B3771" t="s">
        <v>258</v>
      </c>
      <c r="C3771" t="s">
        <v>259</v>
      </c>
      <c r="D3771" t="s">
        <v>1891</v>
      </c>
      <c r="E3771" t="s">
        <v>1337</v>
      </c>
      <c r="F3771" t="s">
        <v>1892</v>
      </c>
      <c r="G3771" t="s">
        <v>260</v>
      </c>
      <c r="J3771" t="s">
        <v>79</v>
      </c>
      <c r="K3771">
        <v>1.23</v>
      </c>
      <c r="L3771" t="s">
        <v>1860</v>
      </c>
      <c r="O3771" t="s">
        <v>1861</v>
      </c>
      <c r="P3771" t="s">
        <v>262</v>
      </c>
      <c r="Q3771" t="str">
        <f>IFERROR(VLOOKUP($J$2:$J$12502,Pollutant_mapping!$A$2:$B$9,2, FALSE),"")</f>
        <v>SOx</v>
      </c>
    </row>
    <row r="3772" spans="1:17" hidden="1">
      <c r="A3772" t="s">
        <v>1862</v>
      </c>
      <c r="C3772" t="s">
        <v>1863</v>
      </c>
      <c r="D3772" t="s">
        <v>1891</v>
      </c>
      <c r="E3772" t="s">
        <v>1337</v>
      </c>
      <c r="F3772" t="s">
        <v>1892</v>
      </c>
      <c r="G3772" t="s">
        <v>260</v>
      </c>
      <c r="J3772" t="s">
        <v>79</v>
      </c>
      <c r="K3772">
        <v>1.23</v>
      </c>
      <c r="L3772" t="s">
        <v>1860</v>
      </c>
      <c r="O3772" t="s">
        <v>1861</v>
      </c>
      <c r="Q3772" t="str">
        <f>IFERROR(VLOOKUP($J$2:$J$12502,Pollutant_mapping!$A$2:$B$9,2, FALSE),"")</f>
        <v>SOx</v>
      </c>
    </row>
    <row r="3773" spans="1:17" hidden="1">
      <c r="A3773" t="s">
        <v>257</v>
      </c>
      <c r="B3773" t="s">
        <v>258</v>
      </c>
      <c r="C3773" t="s">
        <v>259</v>
      </c>
      <c r="D3773" t="s">
        <v>1883</v>
      </c>
      <c r="E3773" t="s">
        <v>1337</v>
      </c>
      <c r="F3773" t="s">
        <v>1884</v>
      </c>
      <c r="G3773" t="s">
        <v>260</v>
      </c>
      <c r="J3773" t="s">
        <v>1866</v>
      </c>
      <c r="K3773">
        <v>1.25</v>
      </c>
      <c r="L3773" t="s">
        <v>1860</v>
      </c>
      <c r="O3773" t="s">
        <v>1861</v>
      </c>
      <c r="P3773" t="s">
        <v>262</v>
      </c>
      <c r="Q3773" t="str">
        <f>IFERROR(VLOOKUP($J$2:$J$12502,Pollutant_mapping!$A$2:$B$9,2, FALSE),"")</f>
        <v/>
      </c>
    </row>
    <row r="3774" spans="1:17" hidden="1">
      <c r="A3774" t="s">
        <v>1862</v>
      </c>
      <c r="C3774" t="s">
        <v>1863</v>
      </c>
      <c r="D3774" t="s">
        <v>1883</v>
      </c>
      <c r="E3774" t="s">
        <v>1337</v>
      </c>
      <c r="F3774" t="s">
        <v>1884</v>
      </c>
      <c r="G3774" t="s">
        <v>260</v>
      </c>
      <c r="J3774" t="s">
        <v>1866</v>
      </c>
      <c r="K3774">
        <v>1.25</v>
      </c>
      <c r="L3774" t="s">
        <v>1860</v>
      </c>
      <c r="O3774" t="s">
        <v>1861</v>
      </c>
      <c r="Q3774" t="str">
        <f>IFERROR(VLOOKUP($J$2:$J$12502,Pollutant_mapping!$A$2:$B$9,2, FALSE),"")</f>
        <v/>
      </c>
    </row>
    <row r="3775" spans="1:17" hidden="1">
      <c r="A3775" t="s">
        <v>257</v>
      </c>
      <c r="B3775" t="s">
        <v>258</v>
      </c>
      <c r="C3775" t="s">
        <v>259</v>
      </c>
      <c r="D3775" t="s">
        <v>1875</v>
      </c>
      <c r="E3775" t="s">
        <v>1337</v>
      </c>
      <c r="F3775" t="s">
        <v>1876</v>
      </c>
      <c r="G3775" t="s">
        <v>260</v>
      </c>
      <c r="J3775" t="s">
        <v>79</v>
      </c>
      <c r="K3775">
        <v>1.29</v>
      </c>
      <c r="L3775" t="s">
        <v>1860</v>
      </c>
      <c r="O3775" t="s">
        <v>1861</v>
      </c>
      <c r="P3775" t="s">
        <v>262</v>
      </c>
      <c r="Q3775" t="str">
        <f>IFERROR(VLOOKUP($J$2:$J$12502,Pollutant_mapping!$A$2:$B$9,2, FALSE),"")</f>
        <v>SOx</v>
      </c>
    </row>
    <row r="3776" spans="1:17" hidden="1">
      <c r="A3776" t="s">
        <v>1862</v>
      </c>
      <c r="C3776" t="s">
        <v>1863</v>
      </c>
      <c r="D3776" t="s">
        <v>1875</v>
      </c>
      <c r="E3776" t="s">
        <v>1337</v>
      </c>
      <c r="F3776" t="s">
        <v>1876</v>
      </c>
      <c r="G3776" t="s">
        <v>260</v>
      </c>
      <c r="J3776" t="s">
        <v>79</v>
      </c>
      <c r="K3776">
        <v>1.29</v>
      </c>
      <c r="L3776" t="s">
        <v>1860</v>
      </c>
      <c r="O3776" t="s">
        <v>1861</v>
      </c>
      <c r="Q3776" t="str">
        <f>IFERROR(VLOOKUP($J$2:$J$12502,Pollutant_mapping!$A$2:$B$9,2, FALSE),"")</f>
        <v>SOx</v>
      </c>
    </row>
    <row r="3777" spans="1:17" hidden="1">
      <c r="A3777" t="s">
        <v>257</v>
      </c>
      <c r="B3777" t="s">
        <v>258</v>
      </c>
      <c r="C3777" t="s">
        <v>259</v>
      </c>
      <c r="D3777" t="s">
        <v>1879</v>
      </c>
      <c r="E3777" t="s">
        <v>1337</v>
      </c>
      <c r="F3777" t="s">
        <v>1880</v>
      </c>
      <c r="G3777" t="s">
        <v>260</v>
      </c>
      <c r="J3777" t="s">
        <v>79</v>
      </c>
      <c r="K3777">
        <v>1.42</v>
      </c>
      <c r="L3777" t="s">
        <v>1860</v>
      </c>
      <c r="O3777" t="s">
        <v>1861</v>
      </c>
      <c r="P3777" t="s">
        <v>262</v>
      </c>
      <c r="Q3777" t="str">
        <f>IFERROR(VLOOKUP($J$2:$J$12502,Pollutant_mapping!$A$2:$B$9,2, FALSE),"")</f>
        <v>SOx</v>
      </c>
    </row>
    <row r="3778" spans="1:17" hidden="1">
      <c r="A3778" t="s">
        <v>1862</v>
      </c>
      <c r="C3778" t="s">
        <v>1863</v>
      </c>
      <c r="D3778" t="s">
        <v>1879</v>
      </c>
      <c r="E3778" t="s">
        <v>1337</v>
      </c>
      <c r="F3778" t="s">
        <v>1880</v>
      </c>
      <c r="G3778" t="s">
        <v>260</v>
      </c>
      <c r="J3778" t="s">
        <v>79</v>
      </c>
      <c r="K3778">
        <v>1.42</v>
      </c>
      <c r="L3778" t="s">
        <v>1860</v>
      </c>
      <c r="O3778" t="s">
        <v>1861</v>
      </c>
      <c r="Q3778" t="str">
        <f>IFERROR(VLOOKUP($J$2:$J$12502,Pollutant_mapping!$A$2:$B$9,2, FALSE),"")</f>
        <v>SOx</v>
      </c>
    </row>
    <row r="3779" spans="1:17" hidden="1">
      <c r="A3779" t="s">
        <v>257</v>
      </c>
      <c r="B3779" t="s">
        <v>258</v>
      </c>
      <c r="C3779" t="s">
        <v>259</v>
      </c>
      <c r="D3779" t="s">
        <v>1899</v>
      </c>
      <c r="E3779" t="s">
        <v>1337</v>
      </c>
      <c r="F3779" t="s">
        <v>1900</v>
      </c>
      <c r="G3779" t="s">
        <v>260</v>
      </c>
      <c r="J3779" t="s">
        <v>1866</v>
      </c>
      <c r="K3779">
        <v>1.43</v>
      </c>
      <c r="L3779" t="s">
        <v>1860</v>
      </c>
      <c r="O3779" t="s">
        <v>1861</v>
      </c>
      <c r="P3779" t="s">
        <v>262</v>
      </c>
      <c r="Q3779" t="str">
        <f>IFERROR(VLOOKUP($J$2:$J$12502,Pollutant_mapping!$A$2:$B$9,2, FALSE),"")</f>
        <v/>
      </c>
    </row>
    <row r="3780" spans="1:17" hidden="1">
      <c r="A3780" t="s">
        <v>1862</v>
      </c>
      <c r="C3780" t="s">
        <v>1863</v>
      </c>
      <c r="D3780" t="s">
        <v>1899</v>
      </c>
      <c r="E3780" t="s">
        <v>1337</v>
      </c>
      <c r="F3780" t="s">
        <v>1900</v>
      </c>
      <c r="G3780" t="s">
        <v>260</v>
      </c>
      <c r="J3780" t="s">
        <v>1866</v>
      </c>
      <c r="K3780">
        <v>1.43</v>
      </c>
      <c r="L3780" t="s">
        <v>1860</v>
      </c>
      <c r="O3780" t="s">
        <v>1861</v>
      </c>
      <c r="Q3780" t="str">
        <f>IFERROR(VLOOKUP($J$2:$J$12502,Pollutant_mapping!$A$2:$B$9,2, FALSE),"")</f>
        <v/>
      </c>
    </row>
    <row r="3781" spans="1:17" hidden="1">
      <c r="A3781" t="s">
        <v>257</v>
      </c>
      <c r="B3781" t="s">
        <v>258</v>
      </c>
      <c r="C3781" t="s">
        <v>259</v>
      </c>
      <c r="D3781" t="s">
        <v>1883</v>
      </c>
      <c r="E3781" t="s">
        <v>1337</v>
      </c>
      <c r="F3781" t="s">
        <v>1884</v>
      </c>
      <c r="G3781" t="s">
        <v>260</v>
      </c>
      <c r="J3781" t="s">
        <v>79</v>
      </c>
      <c r="K3781">
        <v>1.45</v>
      </c>
      <c r="L3781" t="s">
        <v>1860</v>
      </c>
      <c r="O3781" t="s">
        <v>1861</v>
      </c>
      <c r="P3781" t="s">
        <v>262</v>
      </c>
      <c r="Q3781" t="str">
        <f>IFERROR(VLOOKUP($J$2:$J$12502,Pollutant_mapping!$A$2:$B$9,2, FALSE),"")</f>
        <v>SOx</v>
      </c>
    </row>
    <row r="3782" spans="1:17" hidden="1">
      <c r="A3782" t="s">
        <v>1862</v>
      </c>
      <c r="C3782" t="s">
        <v>1863</v>
      </c>
      <c r="D3782" t="s">
        <v>1883</v>
      </c>
      <c r="E3782" t="s">
        <v>1337</v>
      </c>
      <c r="F3782" t="s">
        <v>1884</v>
      </c>
      <c r="G3782" t="s">
        <v>260</v>
      </c>
      <c r="J3782" t="s">
        <v>79</v>
      </c>
      <c r="K3782">
        <v>1.45</v>
      </c>
      <c r="L3782" t="s">
        <v>1860</v>
      </c>
      <c r="O3782" t="s">
        <v>1861</v>
      </c>
      <c r="Q3782" t="str">
        <f>IFERROR(VLOOKUP($J$2:$J$12502,Pollutant_mapping!$A$2:$B$9,2, FALSE),"")</f>
        <v>SOx</v>
      </c>
    </row>
    <row r="3783" spans="1:17" hidden="1">
      <c r="A3783" t="s">
        <v>257</v>
      </c>
      <c r="B3783" t="s">
        <v>258</v>
      </c>
      <c r="C3783" t="s">
        <v>259</v>
      </c>
      <c r="D3783" t="s">
        <v>1893</v>
      </c>
      <c r="E3783" t="s">
        <v>1337</v>
      </c>
      <c r="F3783" t="s">
        <v>1894</v>
      </c>
      <c r="G3783" t="s">
        <v>260</v>
      </c>
      <c r="J3783" t="s">
        <v>79</v>
      </c>
      <c r="K3783">
        <v>1.45</v>
      </c>
      <c r="L3783" t="s">
        <v>1860</v>
      </c>
      <c r="O3783" t="s">
        <v>1861</v>
      </c>
      <c r="P3783" t="s">
        <v>262</v>
      </c>
      <c r="Q3783" t="str">
        <f>IFERROR(VLOOKUP($J$2:$J$12502,Pollutant_mapping!$A$2:$B$9,2, FALSE),"")</f>
        <v>SOx</v>
      </c>
    </row>
    <row r="3784" spans="1:17" hidden="1">
      <c r="A3784" t="s">
        <v>1862</v>
      </c>
      <c r="C3784" t="s">
        <v>1863</v>
      </c>
      <c r="D3784" t="s">
        <v>1893</v>
      </c>
      <c r="E3784" t="s">
        <v>1337</v>
      </c>
      <c r="F3784" t="s">
        <v>1894</v>
      </c>
      <c r="G3784" t="s">
        <v>260</v>
      </c>
      <c r="J3784" t="s">
        <v>79</v>
      </c>
      <c r="K3784">
        <v>1.45</v>
      </c>
      <c r="L3784" t="s">
        <v>1860</v>
      </c>
      <c r="O3784" t="s">
        <v>1861</v>
      </c>
      <c r="Q3784" t="str">
        <f>IFERROR(VLOOKUP($J$2:$J$12502,Pollutant_mapping!$A$2:$B$9,2, FALSE),"")</f>
        <v>SOx</v>
      </c>
    </row>
    <row r="3785" spans="1:17" hidden="1">
      <c r="A3785" t="s">
        <v>257</v>
      </c>
      <c r="B3785" t="s">
        <v>258</v>
      </c>
      <c r="C3785" t="s">
        <v>259</v>
      </c>
      <c r="D3785" t="s">
        <v>1879</v>
      </c>
      <c r="E3785" t="s">
        <v>1337</v>
      </c>
      <c r="F3785" t="s">
        <v>1880</v>
      </c>
      <c r="G3785" t="s">
        <v>260</v>
      </c>
      <c r="J3785" t="s">
        <v>1866</v>
      </c>
      <c r="K3785">
        <v>1.51</v>
      </c>
      <c r="L3785" t="s">
        <v>1860</v>
      </c>
      <c r="O3785" t="s">
        <v>1861</v>
      </c>
      <c r="P3785" t="s">
        <v>262</v>
      </c>
      <c r="Q3785" t="str">
        <f>IFERROR(VLOOKUP($J$2:$J$12502,Pollutant_mapping!$A$2:$B$9,2, FALSE),"")</f>
        <v/>
      </c>
    </row>
    <row r="3786" spans="1:17" hidden="1">
      <c r="A3786" t="s">
        <v>1862</v>
      </c>
      <c r="C3786" t="s">
        <v>1863</v>
      </c>
      <c r="D3786" t="s">
        <v>1879</v>
      </c>
      <c r="E3786" t="s">
        <v>1337</v>
      </c>
      <c r="F3786" t="s">
        <v>1880</v>
      </c>
      <c r="G3786" t="s">
        <v>260</v>
      </c>
      <c r="J3786" t="s">
        <v>1866</v>
      </c>
      <c r="K3786">
        <v>1.51</v>
      </c>
      <c r="L3786" t="s">
        <v>1860</v>
      </c>
      <c r="O3786" t="s">
        <v>1861</v>
      </c>
      <c r="Q3786" t="str">
        <f>IFERROR(VLOOKUP($J$2:$J$12502,Pollutant_mapping!$A$2:$B$9,2, FALSE),"")</f>
        <v/>
      </c>
    </row>
    <row r="3787" spans="1:17" hidden="1">
      <c r="A3787" t="s">
        <v>257</v>
      </c>
      <c r="B3787" t="s">
        <v>258</v>
      </c>
      <c r="C3787" t="s">
        <v>259</v>
      </c>
      <c r="D3787" t="s">
        <v>1869</v>
      </c>
      <c r="E3787" t="s">
        <v>1337</v>
      </c>
      <c r="F3787" t="s">
        <v>1870</v>
      </c>
      <c r="G3787" t="s">
        <v>260</v>
      </c>
      <c r="J3787" t="s">
        <v>1866</v>
      </c>
      <c r="K3787">
        <v>1.64</v>
      </c>
      <c r="L3787" t="s">
        <v>1860</v>
      </c>
      <c r="O3787" t="s">
        <v>1861</v>
      </c>
      <c r="P3787" t="s">
        <v>262</v>
      </c>
      <c r="Q3787" t="str">
        <f>IFERROR(VLOOKUP($J$2:$J$12502,Pollutant_mapping!$A$2:$B$9,2, FALSE),"")</f>
        <v/>
      </c>
    </row>
    <row r="3788" spans="1:17" hidden="1">
      <c r="A3788" t="s">
        <v>1862</v>
      </c>
      <c r="C3788" t="s">
        <v>1863</v>
      </c>
      <c r="D3788" t="s">
        <v>1869</v>
      </c>
      <c r="E3788" t="s">
        <v>1337</v>
      </c>
      <c r="F3788" t="s">
        <v>1870</v>
      </c>
      <c r="G3788" t="s">
        <v>260</v>
      </c>
      <c r="J3788" t="s">
        <v>1866</v>
      </c>
      <c r="K3788">
        <v>1.64</v>
      </c>
      <c r="L3788" t="s">
        <v>1860</v>
      </c>
      <c r="O3788" t="s">
        <v>1861</v>
      </c>
      <c r="Q3788" t="str">
        <f>IFERROR(VLOOKUP($J$2:$J$12502,Pollutant_mapping!$A$2:$B$9,2, FALSE),"")</f>
        <v/>
      </c>
    </row>
    <row r="3789" spans="1:17" hidden="1">
      <c r="A3789" t="s">
        <v>257</v>
      </c>
      <c r="B3789" t="s">
        <v>258</v>
      </c>
      <c r="C3789" t="s">
        <v>259</v>
      </c>
      <c r="D3789" t="s">
        <v>1881</v>
      </c>
      <c r="E3789" t="s">
        <v>1337</v>
      </c>
      <c r="F3789" t="s">
        <v>1882</v>
      </c>
      <c r="G3789" t="s">
        <v>260</v>
      </c>
      <c r="J3789" t="s">
        <v>179</v>
      </c>
      <c r="K3789">
        <v>1.69</v>
      </c>
      <c r="L3789" t="s">
        <v>1860</v>
      </c>
      <c r="O3789" t="s">
        <v>1861</v>
      </c>
      <c r="P3789" t="s">
        <v>262</v>
      </c>
      <c r="Q3789" t="str">
        <f>IFERROR(VLOOKUP($J$2:$J$12502,Pollutant_mapping!$A$2:$B$9,2, FALSE),"")</f>
        <v>NOx</v>
      </c>
    </row>
    <row r="3790" spans="1:17" hidden="1">
      <c r="A3790" t="s">
        <v>1862</v>
      </c>
      <c r="C3790" t="s">
        <v>1863</v>
      </c>
      <c r="D3790" t="s">
        <v>1881</v>
      </c>
      <c r="E3790" t="s">
        <v>1337</v>
      </c>
      <c r="F3790" t="s">
        <v>1882</v>
      </c>
      <c r="G3790" t="s">
        <v>260</v>
      </c>
      <c r="J3790" t="s">
        <v>179</v>
      </c>
      <c r="K3790">
        <v>1.69</v>
      </c>
      <c r="L3790" t="s">
        <v>1860</v>
      </c>
      <c r="O3790" t="s">
        <v>1861</v>
      </c>
      <c r="Q3790" t="str">
        <f>IFERROR(VLOOKUP($J$2:$J$12502,Pollutant_mapping!$A$2:$B$9,2, FALSE),"")</f>
        <v>NOx</v>
      </c>
    </row>
    <row r="3791" spans="1:17" hidden="1">
      <c r="A3791" t="s">
        <v>257</v>
      </c>
      <c r="B3791" t="s">
        <v>258</v>
      </c>
      <c r="C3791" t="s">
        <v>259</v>
      </c>
      <c r="D3791" t="s">
        <v>1919</v>
      </c>
      <c r="E3791" t="s">
        <v>1337</v>
      </c>
      <c r="F3791" t="s">
        <v>1920</v>
      </c>
      <c r="G3791" t="s">
        <v>260</v>
      </c>
      <c r="J3791" t="s">
        <v>79</v>
      </c>
      <c r="K3791">
        <v>1.7</v>
      </c>
      <c r="L3791" t="s">
        <v>1860</v>
      </c>
      <c r="O3791" t="s">
        <v>1861</v>
      </c>
      <c r="P3791" t="s">
        <v>262</v>
      </c>
      <c r="Q3791" t="str">
        <f>IFERROR(VLOOKUP($J$2:$J$12502,Pollutant_mapping!$A$2:$B$9,2, FALSE),"")</f>
        <v>SOx</v>
      </c>
    </row>
    <row r="3792" spans="1:17" hidden="1">
      <c r="A3792" t="s">
        <v>1862</v>
      </c>
      <c r="C3792" t="s">
        <v>1863</v>
      </c>
      <c r="D3792" t="s">
        <v>1919</v>
      </c>
      <c r="E3792" t="s">
        <v>1337</v>
      </c>
      <c r="F3792" t="s">
        <v>1920</v>
      </c>
      <c r="G3792" t="s">
        <v>260</v>
      </c>
      <c r="J3792" t="s">
        <v>79</v>
      </c>
      <c r="K3792">
        <v>1.7</v>
      </c>
      <c r="L3792" t="s">
        <v>1860</v>
      </c>
      <c r="O3792" t="s">
        <v>1861</v>
      </c>
      <c r="Q3792" t="str">
        <f>IFERROR(VLOOKUP($J$2:$J$12502,Pollutant_mapping!$A$2:$B$9,2, FALSE),"")</f>
        <v>SOx</v>
      </c>
    </row>
    <row r="3793" spans="1:17" hidden="1">
      <c r="A3793" t="s">
        <v>257</v>
      </c>
      <c r="B3793" t="s">
        <v>258</v>
      </c>
      <c r="C3793" t="s">
        <v>259</v>
      </c>
      <c r="D3793" t="s">
        <v>1885</v>
      </c>
      <c r="E3793" t="s">
        <v>1337</v>
      </c>
      <c r="F3793" t="s">
        <v>1886</v>
      </c>
      <c r="G3793" t="s">
        <v>260</v>
      </c>
      <c r="J3793" t="s">
        <v>79</v>
      </c>
      <c r="K3793">
        <v>1.82</v>
      </c>
      <c r="L3793" t="s">
        <v>1860</v>
      </c>
      <c r="O3793" t="s">
        <v>1861</v>
      </c>
      <c r="P3793" t="s">
        <v>262</v>
      </c>
      <c r="Q3793" t="str">
        <f>IFERROR(VLOOKUP($J$2:$J$12502,Pollutant_mapping!$A$2:$B$9,2, FALSE),"")</f>
        <v>SOx</v>
      </c>
    </row>
    <row r="3794" spans="1:17" hidden="1">
      <c r="A3794" t="s">
        <v>1862</v>
      </c>
      <c r="C3794" t="s">
        <v>1863</v>
      </c>
      <c r="D3794" t="s">
        <v>1885</v>
      </c>
      <c r="E3794" t="s">
        <v>1337</v>
      </c>
      <c r="F3794" t="s">
        <v>1886</v>
      </c>
      <c r="G3794" t="s">
        <v>260</v>
      </c>
      <c r="J3794" t="s">
        <v>79</v>
      </c>
      <c r="K3794">
        <v>1.82</v>
      </c>
      <c r="L3794" t="s">
        <v>1860</v>
      </c>
      <c r="O3794" t="s">
        <v>1861</v>
      </c>
      <c r="Q3794" t="str">
        <f>IFERROR(VLOOKUP($J$2:$J$12502,Pollutant_mapping!$A$2:$B$9,2, FALSE),"")</f>
        <v>SOx</v>
      </c>
    </row>
    <row r="3795" spans="1:17" hidden="1">
      <c r="A3795" t="s">
        <v>257</v>
      </c>
      <c r="B3795" t="s">
        <v>258</v>
      </c>
      <c r="C3795" t="s">
        <v>259</v>
      </c>
      <c r="D3795" t="s">
        <v>1887</v>
      </c>
      <c r="E3795" t="s">
        <v>1337</v>
      </c>
      <c r="F3795" t="s">
        <v>1888</v>
      </c>
      <c r="G3795" t="s">
        <v>260</v>
      </c>
      <c r="J3795" t="s">
        <v>79</v>
      </c>
      <c r="K3795">
        <v>1.82</v>
      </c>
      <c r="L3795" t="s">
        <v>1860</v>
      </c>
      <c r="O3795" t="s">
        <v>1861</v>
      </c>
      <c r="P3795" t="s">
        <v>262</v>
      </c>
      <c r="Q3795" t="str">
        <f>IFERROR(VLOOKUP($J$2:$J$12502,Pollutant_mapping!$A$2:$B$9,2, FALSE),"")</f>
        <v>SOx</v>
      </c>
    </row>
    <row r="3796" spans="1:17" hidden="1">
      <c r="A3796" t="s">
        <v>1862</v>
      </c>
      <c r="C3796" t="s">
        <v>1863</v>
      </c>
      <c r="D3796" t="s">
        <v>1887</v>
      </c>
      <c r="E3796" t="s">
        <v>1337</v>
      </c>
      <c r="F3796" t="s">
        <v>1888</v>
      </c>
      <c r="G3796" t="s">
        <v>260</v>
      </c>
      <c r="J3796" t="s">
        <v>79</v>
      </c>
      <c r="K3796">
        <v>1.82</v>
      </c>
      <c r="L3796" t="s">
        <v>1860</v>
      </c>
      <c r="O3796" t="s">
        <v>1861</v>
      </c>
      <c r="Q3796" t="str">
        <f>IFERROR(VLOOKUP($J$2:$J$12502,Pollutant_mapping!$A$2:$B$9,2, FALSE),"")</f>
        <v>SOx</v>
      </c>
    </row>
    <row r="3797" spans="1:17" hidden="1">
      <c r="A3797" t="s">
        <v>257</v>
      </c>
      <c r="B3797" t="s">
        <v>258</v>
      </c>
      <c r="C3797" t="s">
        <v>259</v>
      </c>
      <c r="D3797" t="s">
        <v>1909</v>
      </c>
      <c r="E3797" t="s">
        <v>1337</v>
      </c>
      <c r="F3797" t="s">
        <v>1910</v>
      </c>
      <c r="G3797" t="s">
        <v>260</v>
      </c>
      <c r="J3797" t="s">
        <v>79</v>
      </c>
      <c r="K3797">
        <v>1.94</v>
      </c>
      <c r="L3797" t="s">
        <v>1860</v>
      </c>
      <c r="O3797" t="s">
        <v>1861</v>
      </c>
      <c r="P3797" t="s">
        <v>262</v>
      </c>
      <c r="Q3797" t="str">
        <f>IFERROR(VLOOKUP($J$2:$J$12502,Pollutant_mapping!$A$2:$B$9,2, FALSE),"")</f>
        <v>SOx</v>
      </c>
    </row>
    <row r="3798" spans="1:17" hidden="1">
      <c r="A3798" t="s">
        <v>1862</v>
      </c>
      <c r="C3798" t="s">
        <v>1863</v>
      </c>
      <c r="D3798" t="s">
        <v>1909</v>
      </c>
      <c r="E3798" t="s">
        <v>1337</v>
      </c>
      <c r="F3798" t="s">
        <v>1910</v>
      </c>
      <c r="G3798" t="s">
        <v>260</v>
      </c>
      <c r="J3798" t="s">
        <v>79</v>
      </c>
      <c r="K3798">
        <v>1.94</v>
      </c>
      <c r="L3798" t="s">
        <v>1860</v>
      </c>
      <c r="O3798" t="s">
        <v>1861</v>
      </c>
      <c r="Q3798" t="str">
        <f>IFERROR(VLOOKUP($J$2:$J$12502,Pollutant_mapping!$A$2:$B$9,2, FALSE),"")</f>
        <v>SOx</v>
      </c>
    </row>
    <row r="3799" spans="1:17" hidden="1">
      <c r="A3799" t="s">
        <v>257</v>
      </c>
      <c r="B3799" t="s">
        <v>258</v>
      </c>
      <c r="C3799" t="s">
        <v>259</v>
      </c>
      <c r="D3799" t="s">
        <v>1867</v>
      </c>
      <c r="E3799" t="s">
        <v>1337</v>
      </c>
      <c r="F3799" t="s">
        <v>1868</v>
      </c>
      <c r="G3799" t="s">
        <v>260</v>
      </c>
      <c r="J3799" t="s">
        <v>1866</v>
      </c>
      <c r="K3799">
        <v>1.96</v>
      </c>
      <c r="L3799" t="s">
        <v>1860</v>
      </c>
      <c r="O3799" t="s">
        <v>1861</v>
      </c>
      <c r="P3799" t="s">
        <v>262</v>
      </c>
      <c r="Q3799" t="str">
        <f>IFERROR(VLOOKUP($J$2:$J$12502,Pollutant_mapping!$A$2:$B$9,2, FALSE),"")</f>
        <v/>
      </c>
    </row>
    <row r="3800" spans="1:17" hidden="1">
      <c r="A3800" t="s">
        <v>1862</v>
      </c>
      <c r="C3800" t="s">
        <v>1863</v>
      </c>
      <c r="D3800" t="s">
        <v>1867</v>
      </c>
      <c r="E3800" t="s">
        <v>1337</v>
      </c>
      <c r="F3800" t="s">
        <v>1868</v>
      </c>
      <c r="G3800" t="s">
        <v>260</v>
      </c>
      <c r="J3800" t="s">
        <v>1866</v>
      </c>
      <c r="K3800">
        <v>1.96</v>
      </c>
      <c r="L3800" t="s">
        <v>1860</v>
      </c>
      <c r="O3800" t="s">
        <v>1861</v>
      </c>
      <c r="Q3800" t="str">
        <f>IFERROR(VLOOKUP($J$2:$J$12502,Pollutant_mapping!$A$2:$B$9,2, FALSE),"")</f>
        <v/>
      </c>
    </row>
    <row r="3801" spans="1:17" hidden="1">
      <c r="A3801" t="s">
        <v>257</v>
      </c>
      <c r="B3801" t="s">
        <v>258</v>
      </c>
      <c r="C3801" t="s">
        <v>259</v>
      </c>
      <c r="D3801" t="s">
        <v>1895</v>
      </c>
      <c r="E3801" t="s">
        <v>1337</v>
      </c>
      <c r="F3801" t="s">
        <v>1896</v>
      </c>
      <c r="G3801" t="s">
        <v>260</v>
      </c>
      <c r="J3801" t="s">
        <v>79</v>
      </c>
      <c r="K3801">
        <v>2.02</v>
      </c>
      <c r="L3801" t="s">
        <v>1860</v>
      </c>
      <c r="O3801" t="s">
        <v>1861</v>
      </c>
      <c r="P3801" t="s">
        <v>262</v>
      </c>
      <c r="Q3801" t="str">
        <f>IFERROR(VLOOKUP($J$2:$J$12502,Pollutant_mapping!$A$2:$B$9,2, FALSE),"")</f>
        <v>SOx</v>
      </c>
    </row>
    <row r="3802" spans="1:17" hidden="1">
      <c r="A3802" t="s">
        <v>1862</v>
      </c>
      <c r="C3802" t="s">
        <v>1863</v>
      </c>
      <c r="D3802" t="s">
        <v>1895</v>
      </c>
      <c r="E3802" t="s">
        <v>1337</v>
      </c>
      <c r="F3802" t="s">
        <v>1896</v>
      </c>
      <c r="G3802" t="s">
        <v>260</v>
      </c>
      <c r="J3802" t="s">
        <v>79</v>
      </c>
      <c r="K3802">
        <v>2.02</v>
      </c>
      <c r="L3802" t="s">
        <v>1860</v>
      </c>
      <c r="O3802" t="s">
        <v>1861</v>
      </c>
      <c r="Q3802" t="str">
        <f>IFERROR(VLOOKUP($J$2:$J$12502,Pollutant_mapping!$A$2:$B$9,2, FALSE),"")</f>
        <v>SOx</v>
      </c>
    </row>
    <row r="3803" spans="1:17" hidden="1">
      <c r="A3803" t="s">
        <v>257</v>
      </c>
      <c r="B3803" t="s">
        <v>258</v>
      </c>
      <c r="C3803" t="s">
        <v>259</v>
      </c>
      <c r="D3803" t="s">
        <v>1905</v>
      </c>
      <c r="E3803" t="s">
        <v>1337</v>
      </c>
      <c r="F3803" t="s">
        <v>1906</v>
      </c>
      <c r="G3803" t="s">
        <v>260</v>
      </c>
      <c r="J3803" t="s">
        <v>1866</v>
      </c>
      <c r="K3803">
        <v>2.0499999999999998</v>
      </c>
      <c r="L3803" t="s">
        <v>1860</v>
      </c>
      <c r="O3803" t="s">
        <v>1861</v>
      </c>
      <c r="P3803" t="s">
        <v>262</v>
      </c>
      <c r="Q3803" t="str">
        <f>IFERROR(VLOOKUP($J$2:$J$12502,Pollutant_mapping!$A$2:$B$9,2, FALSE),"")</f>
        <v/>
      </c>
    </row>
    <row r="3804" spans="1:17" hidden="1">
      <c r="A3804" t="s">
        <v>1862</v>
      </c>
      <c r="C3804" t="s">
        <v>1863</v>
      </c>
      <c r="D3804" t="s">
        <v>1905</v>
      </c>
      <c r="E3804" t="s">
        <v>1337</v>
      </c>
      <c r="F3804" t="s">
        <v>1906</v>
      </c>
      <c r="G3804" t="s">
        <v>260</v>
      </c>
      <c r="J3804" t="s">
        <v>1866</v>
      </c>
      <c r="K3804">
        <v>2.0499999999999998</v>
      </c>
      <c r="L3804" t="s">
        <v>1860</v>
      </c>
      <c r="O3804" t="s">
        <v>1861</v>
      </c>
      <c r="Q3804" t="str">
        <f>IFERROR(VLOOKUP($J$2:$J$12502,Pollutant_mapping!$A$2:$B$9,2, FALSE),"")</f>
        <v/>
      </c>
    </row>
    <row r="3805" spans="1:17" hidden="1">
      <c r="A3805" t="s">
        <v>257</v>
      </c>
      <c r="B3805" t="s">
        <v>258</v>
      </c>
      <c r="C3805" t="s">
        <v>259</v>
      </c>
      <c r="D3805" t="s">
        <v>1885</v>
      </c>
      <c r="E3805" t="s">
        <v>1337</v>
      </c>
      <c r="F3805" t="s">
        <v>1886</v>
      </c>
      <c r="G3805" t="s">
        <v>260</v>
      </c>
      <c r="J3805" t="s">
        <v>1866</v>
      </c>
      <c r="K3805">
        <v>2.1</v>
      </c>
      <c r="L3805" t="s">
        <v>1860</v>
      </c>
      <c r="O3805" t="s">
        <v>1861</v>
      </c>
      <c r="P3805" t="s">
        <v>262</v>
      </c>
      <c r="Q3805" t="str">
        <f>IFERROR(VLOOKUP($J$2:$J$12502,Pollutant_mapping!$A$2:$B$9,2, FALSE),"")</f>
        <v/>
      </c>
    </row>
    <row r="3806" spans="1:17" hidden="1">
      <c r="A3806" t="s">
        <v>1862</v>
      </c>
      <c r="C3806" t="s">
        <v>1863</v>
      </c>
      <c r="D3806" t="s">
        <v>1885</v>
      </c>
      <c r="E3806" t="s">
        <v>1337</v>
      </c>
      <c r="F3806" t="s">
        <v>1886</v>
      </c>
      <c r="G3806" t="s">
        <v>260</v>
      </c>
      <c r="J3806" t="s">
        <v>1866</v>
      </c>
      <c r="K3806">
        <v>2.1</v>
      </c>
      <c r="L3806" t="s">
        <v>1860</v>
      </c>
      <c r="O3806" t="s">
        <v>1861</v>
      </c>
      <c r="Q3806" t="str">
        <f>IFERROR(VLOOKUP($J$2:$J$12502,Pollutant_mapping!$A$2:$B$9,2, FALSE),"")</f>
        <v/>
      </c>
    </row>
    <row r="3807" spans="1:17" hidden="1">
      <c r="A3807" t="s">
        <v>257</v>
      </c>
      <c r="B3807" t="s">
        <v>258</v>
      </c>
      <c r="C3807" t="s">
        <v>259</v>
      </c>
      <c r="D3807" t="s">
        <v>1887</v>
      </c>
      <c r="E3807" t="s">
        <v>1337</v>
      </c>
      <c r="F3807" t="s">
        <v>1888</v>
      </c>
      <c r="G3807" t="s">
        <v>260</v>
      </c>
      <c r="J3807" t="s">
        <v>1866</v>
      </c>
      <c r="K3807">
        <v>2.1</v>
      </c>
      <c r="L3807" t="s">
        <v>1860</v>
      </c>
      <c r="O3807" t="s">
        <v>1861</v>
      </c>
      <c r="P3807" t="s">
        <v>262</v>
      </c>
      <c r="Q3807" t="str">
        <f>IFERROR(VLOOKUP($J$2:$J$12502,Pollutant_mapping!$A$2:$B$9,2, FALSE),"")</f>
        <v/>
      </c>
    </row>
    <row r="3808" spans="1:17" hidden="1">
      <c r="A3808" t="s">
        <v>1862</v>
      </c>
      <c r="C3808" t="s">
        <v>1863</v>
      </c>
      <c r="D3808" t="s">
        <v>1887</v>
      </c>
      <c r="E3808" t="s">
        <v>1337</v>
      </c>
      <c r="F3808" t="s">
        <v>1888</v>
      </c>
      <c r="G3808" t="s">
        <v>260</v>
      </c>
      <c r="J3808" t="s">
        <v>1866</v>
      </c>
      <c r="K3808">
        <v>2.1</v>
      </c>
      <c r="L3808" t="s">
        <v>1860</v>
      </c>
      <c r="O3808" t="s">
        <v>1861</v>
      </c>
      <c r="Q3808" t="str">
        <f>IFERROR(VLOOKUP($J$2:$J$12502,Pollutant_mapping!$A$2:$B$9,2, FALSE),"")</f>
        <v/>
      </c>
    </row>
    <row r="3809" spans="1:17" hidden="1">
      <c r="A3809" t="s">
        <v>257</v>
      </c>
      <c r="B3809" t="s">
        <v>258</v>
      </c>
      <c r="C3809" t="s">
        <v>259</v>
      </c>
      <c r="D3809" t="s">
        <v>1897</v>
      </c>
      <c r="E3809" t="s">
        <v>1337</v>
      </c>
      <c r="F3809" t="s">
        <v>1898</v>
      </c>
      <c r="G3809" t="s">
        <v>260</v>
      </c>
      <c r="J3809" t="s">
        <v>79</v>
      </c>
      <c r="K3809">
        <v>2.15</v>
      </c>
      <c r="L3809" t="s">
        <v>1860</v>
      </c>
      <c r="O3809" t="s">
        <v>1861</v>
      </c>
      <c r="P3809" t="s">
        <v>262</v>
      </c>
      <c r="Q3809" t="str">
        <f>IFERROR(VLOOKUP($J$2:$J$12502,Pollutant_mapping!$A$2:$B$9,2, FALSE),"")</f>
        <v>SOx</v>
      </c>
    </row>
    <row r="3810" spans="1:17" hidden="1">
      <c r="A3810" t="s">
        <v>1862</v>
      </c>
      <c r="C3810" t="s">
        <v>1863</v>
      </c>
      <c r="D3810" t="s">
        <v>1897</v>
      </c>
      <c r="E3810" t="s">
        <v>1337</v>
      </c>
      <c r="F3810" t="s">
        <v>1898</v>
      </c>
      <c r="G3810" t="s">
        <v>260</v>
      </c>
      <c r="J3810" t="s">
        <v>79</v>
      </c>
      <c r="K3810">
        <v>2.15</v>
      </c>
      <c r="L3810" t="s">
        <v>1860</v>
      </c>
      <c r="O3810" t="s">
        <v>1861</v>
      </c>
      <c r="Q3810" t="str">
        <f>IFERROR(VLOOKUP($J$2:$J$12502,Pollutant_mapping!$A$2:$B$9,2, FALSE),"")</f>
        <v>SOx</v>
      </c>
    </row>
    <row r="3811" spans="1:17" hidden="1">
      <c r="A3811" t="s">
        <v>257</v>
      </c>
      <c r="B3811" t="s">
        <v>258</v>
      </c>
      <c r="C3811" t="s">
        <v>259</v>
      </c>
      <c r="D3811" t="s">
        <v>1899</v>
      </c>
      <c r="E3811" t="s">
        <v>1337</v>
      </c>
      <c r="F3811" t="s">
        <v>1900</v>
      </c>
      <c r="G3811" t="s">
        <v>260</v>
      </c>
      <c r="J3811" t="s">
        <v>79</v>
      </c>
      <c r="K3811">
        <v>2.21</v>
      </c>
      <c r="L3811" t="s">
        <v>1860</v>
      </c>
      <c r="O3811" t="s">
        <v>1861</v>
      </c>
      <c r="P3811" t="s">
        <v>262</v>
      </c>
      <c r="Q3811" t="str">
        <f>IFERROR(VLOOKUP($J$2:$J$12502,Pollutant_mapping!$A$2:$B$9,2, FALSE),"")</f>
        <v>SOx</v>
      </c>
    </row>
    <row r="3812" spans="1:17" hidden="1">
      <c r="A3812" t="s">
        <v>1862</v>
      </c>
      <c r="C3812" t="s">
        <v>1863</v>
      </c>
      <c r="D3812" t="s">
        <v>1899</v>
      </c>
      <c r="E3812" t="s">
        <v>1337</v>
      </c>
      <c r="F3812" t="s">
        <v>1900</v>
      </c>
      <c r="G3812" t="s">
        <v>260</v>
      </c>
      <c r="J3812" t="s">
        <v>79</v>
      </c>
      <c r="K3812">
        <v>2.21</v>
      </c>
      <c r="L3812" t="s">
        <v>1860</v>
      </c>
      <c r="O3812" t="s">
        <v>1861</v>
      </c>
      <c r="Q3812" t="str">
        <f>IFERROR(VLOOKUP($J$2:$J$12502,Pollutant_mapping!$A$2:$B$9,2, FALSE),"")</f>
        <v>SOx</v>
      </c>
    </row>
    <row r="3813" spans="1:17" hidden="1">
      <c r="A3813" t="s">
        <v>257</v>
      </c>
      <c r="B3813" t="s">
        <v>258</v>
      </c>
      <c r="C3813" t="s">
        <v>259</v>
      </c>
      <c r="D3813" t="s">
        <v>1909</v>
      </c>
      <c r="E3813" t="s">
        <v>1337</v>
      </c>
      <c r="F3813" t="s">
        <v>1910</v>
      </c>
      <c r="G3813" t="s">
        <v>260</v>
      </c>
      <c r="J3813" t="s">
        <v>1866</v>
      </c>
      <c r="K3813">
        <v>2.37</v>
      </c>
      <c r="L3813" t="s">
        <v>1860</v>
      </c>
      <c r="O3813" t="s">
        <v>1861</v>
      </c>
      <c r="P3813" t="s">
        <v>262</v>
      </c>
      <c r="Q3813" t="str">
        <f>IFERROR(VLOOKUP($J$2:$J$12502,Pollutant_mapping!$A$2:$B$9,2, FALSE),"")</f>
        <v/>
      </c>
    </row>
    <row r="3814" spans="1:17" hidden="1">
      <c r="A3814" t="s">
        <v>1862</v>
      </c>
      <c r="C3814" t="s">
        <v>1863</v>
      </c>
      <c r="D3814" t="s">
        <v>1909</v>
      </c>
      <c r="E3814" t="s">
        <v>1337</v>
      </c>
      <c r="F3814" t="s">
        <v>1910</v>
      </c>
      <c r="G3814" t="s">
        <v>260</v>
      </c>
      <c r="J3814" t="s">
        <v>1866</v>
      </c>
      <c r="K3814">
        <v>2.37</v>
      </c>
      <c r="L3814" t="s">
        <v>1860</v>
      </c>
      <c r="O3814" t="s">
        <v>1861</v>
      </c>
      <c r="Q3814" t="str">
        <f>IFERROR(VLOOKUP($J$2:$J$12502,Pollutant_mapping!$A$2:$B$9,2, FALSE),"")</f>
        <v/>
      </c>
    </row>
    <row r="3815" spans="1:17" hidden="1">
      <c r="A3815" t="s">
        <v>257</v>
      </c>
      <c r="B3815" t="s">
        <v>258</v>
      </c>
      <c r="C3815" t="s">
        <v>259</v>
      </c>
      <c r="D3815" t="s">
        <v>1915</v>
      </c>
      <c r="E3815" t="s">
        <v>1337</v>
      </c>
      <c r="F3815" t="s">
        <v>1916</v>
      </c>
      <c r="G3815" t="s">
        <v>260</v>
      </c>
      <c r="J3815" t="s">
        <v>79</v>
      </c>
      <c r="K3815">
        <v>2.58</v>
      </c>
      <c r="L3815" t="s">
        <v>1860</v>
      </c>
      <c r="O3815" t="s">
        <v>1861</v>
      </c>
      <c r="P3815" t="s">
        <v>262</v>
      </c>
      <c r="Q3815" t="str">
        <f>IFERROR(VLOOKUP($J$2:$J$12502,Pollutant_mapping!$A$2:$B$9,2, FALSE),"")</f>
        <v>SOx</v>
      </c>
    </row>
    <row r="3816" spans="1:17" hidden="1">
      <c r="A3816" t="s">
        <v>1862</v>
      </c>
      <c r="C3816" t="s">
        <v>1863</v>
      </c>
      <c r="D3816" t="s">
        <v>1915</v>
      </c>
      <c r="E3816" t="s">
        <v>1337</v>
      </c>
      <c r="F3816" t="s">
        <v>1916</v>
      </c>
      <c r="G3816" t="s">
        <v>260</v>
      </c>
      <c r="J3816" t="s">
        <v>79</v>
      </c>
      <c r="K3816">
        <v>2.58</v>
      </c>
      <c r="L3816" t="s">
        <v>1860</v>
      </c>
      <c r="O3816" t="s">
        <v>1861</v>
      </c>
      <c r="Q3816" t="str">
        <f>IFERROR(VLOOKUP($J$2:$J$12502,Pollutant_mapping!$A$2:$B$9,2, FALSE),"")</f>
        <v>SOx</v>
      </c>
    </row>
    <row r="3817" spans="1:17" hidden="1">
      <c r="A3817" t="s">
        <v>257</v>
      </c>
      <c r="B3817" t="s">
        <v>258</v>
      </c>
      <c r="C3817" t="s">
        <v>259</v>
      </c>
      <c r="D3817" t="s">
        <v>1917</v>
      </c>
      <c r="E3817" t="s">
        <v>1337</v>
      </c>
      <c r="F3817" t="s">
        <v>1918</v>
      </c>
      <c r="G3817" t="s">
        <v>260</v>
      </c>
      <c r="J3817" t="s">
        <v>79</v>
      </c>
      <c r="K3817">
        <v>2.58</v>
      </c>
      <c r="L3817" t="s">
        <v>1860</v>
      </c>
      <c r="O3817" t="s">
        <v>1861</v>
      </c>
      <c r="P3817" t="s">
        <v>262</v>
      </c>
      <c r="Q3817" t="str">
        <f>IFERROR(VLOOKUP($J$2:$J$12502,Pollutant_mapping!$A$2:$B$9,2, FALSE),"")</f>
        <v>SOx</v>
      </c>
    </row>
    <row r="3818" spans="1:17" hidden="1">
      <c r="A3818" t="s">
        <v>1862</v>
      </c>
      <c r="C3818" t="s">
        <v>1863</v>
      </c>
      <c r="D3818" t="s">
        <v>1917</v>
      </c>
      <c r="E3818" t="s">
        <v>1337</v>
      </c>
      <c r="F3818" t="s">
        <v>1918</v>
      </c>
      <c r="G3818" t="s">
        <v>260</v>
      </c>
      <c r="J3818" t="s">
        <v>79</v>
      </c>
      <c r="K3818">
        <v>2.58</v>
      </c>
      <c r="L3818" t="s">
        <v>1860</v>
      </c>
      <c r="O3818" t="s">
        <v>1861</v>
      </c>
      <c r="Q3818" t="str">
        <f>IFERROR(VLOOKUP($J$2:$J$12502,Pollutant_mapping!$A$2:$B$9,2, FALSE),"")</f>
        <v>SOx</v>
      </c>
    </row>
    <row r="3819" spans="1:17" hidden="1">
      <c r="A3819" t="s">
        <v>257</v>
      </c>
      <c r="B3819" t="s">
        <v>258</v>
      </c>
      <c r="C3819" t="s">
        <v>259</v>
      </c>
      <c r="D3819" t="s">
        <v>1907</v>
      </c>
      <c r="E3819" t="s">
        <v>1337</v>
      </c>
      <c r="F3819" t="s">
        <v>1908</v>
      </c>
      <c r="G3819" t="s">
        <v>260</v>
      </c>
      <c r="J3819" t="s">
        <v>79</v>
      </c>
      <c r="K3819">
        <v>2.6</v>
      </c>
      <c r="L3819" t="s">
        <v>1860</v>
      </c>
      <c r="O3819" t="s">
        <v>1861</v>
      </c>
      <c r="P3819" t="s">
        <v>262</v>
      </c>
      <c r="Q3819" t="str">
        <f>IFERROR(VLOOKUP($J$2:$J$12502,Pollutant_mapping!$A$2:$B$9,2, FALSE),"")</f>
        <v>SOx</v>
      </c>
    </row>
    <row r="3820" spans="1:17" hidden="1">
      <c r="A3820" t="s">
        <v>1862</v>
      </c>
      <c r="C3820" t="s">
        <v>1863</v>
      </c>
      <c r="D3820" t="s">
        <v>1907</v>
      </c>
      <c r="E3820" t="s">
        <v>1337</v>
      </c>
      <c r="F3820" t="s">
        <v>1908</v>
      </c>
      <c r="G3820" t="s">
        <v>260</v>
      </c>
      <c r="J3820" t="s">
        <v>79</v>
      </c>
      <c r="K3820">
        <v>2.6</v>
      </c>
      <c r="L3820" t="s">
        <v>1860</v>
      </c>
      <c r="O3820" t="s">
        <v>1861</v>
      </c>
      <c r="Q3820" t="str">
        <f>IFERROR(VLOOKUP($J$2:$J$12502,Pollutant_mapping!$A$2:$B$9,2, FALSE),"")</f>
        <v>SOx</v>
      </c>
    </row>
    <row r="3821" spans="1:17" hidden="1">
      <c r="A3821" t="s">
        <v>257</v>
      </c>
      <c r="B3821" t="s">
        <v>258</v>
      </c>
      <c r="C3821" t="s">
        <v>259</v>
      </c>
      <c r="D3821" t="s">
        <v>1901</v>
      </c>
      <c r="E3821" t="s">
        <v>1337</v>
      </c>
      <c r="F3821" t="s">
        <v>1902</v>
      </c>
      <c r="G3821" t="s">
        <v>260</v>
      </c>
      <c r="J3821" t="s">
        <v>79</v>
      </c>
      <c r="K3821">
        <v>2.75</v>
      </c>
      <c r="L3821" t="s">
        <v>1860</v>
      </c>
      <c r="O3821" t="s">
        <v>1861</v>
      </c>
      <c r="P3821" t="s">
        <v>262</v>
      </c>
      <c r="Q3821" t="str">
        <f>IFERROR(VLOOKUP($J$2:$J$12502,Pollutant_mapping!$A$2:$B$9,2, FALSE),"")</f>
        <v>SOx</v>
      </c>
    </row>
    <row r="3822" spans="1:17" hidden="1">
      <c r="A3822" t="s">
        <v>1862</v>
      </c>
      <c r="C3822" t="s">
        <v>1863</v>
      </c>
      <c r="D3822" t="s">
        <v>1901</v>
      </c>
      <c r="E3822" t="s">
        <v>1337</v>
      </c>
      <c r="F3822" t="s">
        <v>1902</v>
      </c>
      <c r="G3822" t="s">
        <v>260</v>
      </c>
      <c r="J3822" t="s">
        <v>79</v>
      </c>
      <c r="K3822">
        <v>2.75</v>
      </c>
      <c r="L3822" t="s">
        <v>1860</v>
      </c>
      <c r="O3822" t="s">
        <v>1861</v>
      </c>
      <c r="Q3822" t="str">
        <f>IFERROR(VLOOKUP($J$2:$J$12502,Pollutant_mapping!$A$2:$B$9,2, FALSE),"")</f>
        <v>SOx</v>
      </c>
    </row>
    <row r="3823" spans="1:17" hidden="1">
      <c r="A3823" t="s">
        <v>257</v>
      </c>
      <c r="B3823" t="s">
        <v>258</v>
      </c>
      <c r="C3823" t="s">
        <v>259</v>
      </c>
      <c r="D3823" t="s">
        <v>1905</v>
      </c>
      <c r="E3823" t="s">
        <v>1337</v>
      </c>
      <c r="F3823" t="s">
        <v>1906</v>
      </c>
      <c r="G3823" t="s">
        <v>260</v>
      </c>
      <c r="J3823" t="s">
        <v>79</v>
      </c>
      <c r="K3823">
        <v>2.79</v>
      </c>
      <c r="L3823" t="s">
        <v>1860</v>
      </c>
      <c r="O3823" t="s">
        <v>1861</v>
      </c>
      <c r="P3823" t="s">
        <v>262</v>
      </c>
      <c r="Q3823" t="str">
        <f>IFERROR(VLOOKUP($J$2:$J$12502,Pollutant_mapping!$A$2:$B$9,2, FALSE),"")</f>
        <v>SOx</v>
      </c>
    </row>
    <row r="3824" spans="1:17" hidden="1">
      <c r="A3824" t="s">
        <v>1862</v>
      </c>
      <c r="C3824" t="s">
        <v>1863</v>
      </c>
      <c r="D3824" t="s">
        <v>1905</v>
      </c>
      <c r="E3824" t="s">
        <v>1337</v>
      </c>
      <c r="F3824" t="s">
        <v>1906</v>
      </c>
      <c r="G3824" t="s">
        <v>260</v>
      </c>
      <c r="J3824" t="s">
        <v>79</v>
      </c>
      <c r="K3824">
        <v>2.79</v>
      </c>
      <c r="L3824" t="s">
        <v>1860</v>
      </c>
      <c r="O3824" t="s">
        <v>1861</v>
      </c>
      <c r="Q3824" t="str">
        <f>IFERROR(VLOOKUP($J$2:$J$12502,Pollutant_mapping!$A$2:$B$9,2, FALSE),"")</f>
        <v>SOx</v>
      </c>
    </row>
    <row r="3825" spans="1:17" hidden="1">
      <c r="A3825" t="s">
        <v>257</v>
      </c>
      <c r="B3825" t="s">
        <v>258</v>
      </c>
      <c r="C3825" t="s">
        <v>259</v>
      </c>
      <c r="D3825" t="s">
        <v>1903</v>
      </c>
      <c r="E3825" t="s">
        <v>1337</v>
      </c>
      <c r="F3825" t="s">
        <v>1904</v>
      </c>
      <c r="G3825" t="s">
        <v>260</v>
      </c>
      <c r="J3825" t="s">
        <v>79</v>
      </c>
      <c r="K3825">
        <v>2.83</v>
      </c>
      <c r="L3825" t="s">
        <v>1860</v>
      </c>
      <c r="O3825" t="s">
        <v>1861</v>
      </c>
      <c r="P3825" t="s">
        <v>262</v>
      </c>
      <c r="Q3825" t="str">
        <f>IFERROR(VLOOKUP($J$2:$J$12502,Pollutant_mapping!$A$2:$B$9,2, FALSE),"")</f>
        <v>SOx</v>
      </c>
    </row>
    <row r="3826" spans="1:17" hidden="1">
      <c r="A3826" t="s">
        <v>1862</v>
      </c>
      <c r="C3826" t="s">
        <v>1863</v>
      </c>
      <c r="D3826" t="s">
        <v>1903</v>
      </c>
      <c r="E3826" t="s">
        <v>1337</v>
      </c>
      <c r="F3826" t="s">
        <v>1904</v>
      </c>
      <c r="G3826" t="s">
        <v>260</v>
      </c>
      <c r="J3826" t="s">
        <v>79</v>
      </c>
      <c r="K3826">
        <v>2.83</v>
      </c>
      <c r="L3826" t="s">
        <v>1860</v>
      </c>
      <c r="O3826" t="s">
        <v>1861</v>
      </c>
      <c r="Q3826" t="str">
        <f>IFERROR(VLOOKUP($J$2:$J$12502,Pollutant_mapping!$A$2:$B$9,2, FALSE),"")</f>
        <v>SOx</v>
      </c>
    </row>
    <row r="3827" spans="1:17" hidden="1">
      <c r="A3827" t="s">
        <v>257</v>
      </c>
      <c r="B3827" t="s">
        <v>258</v>
      </c>
      <c r="C3827" t="s">
        <v>259</v>
      </c>
      <c r="D3827" t="s">
        <v>1913</v>
      </c>
      <c r="E3827" t="s">
        <v>1337</v>
      </c>
      <c r="F3827" t="s">
        <v>1914</v>
      </c>
      <c r="G3827" t="s">
        <v>260</v>
      </c>
      <c r="J3827" t="s">
        <v>79</v>
      </c>
      <c r="K3827">
        <v>2.92</v>
      </c>
      <c r="L3827" t="s">
        <v>1860</v>
      </c>
      <c r="O3827" t="s">
        <v>1861</v>
      </c>
      <c r="P3827" t="s">
        <v>262</v>
      </c>
      <c r="Q3827" t="str">
        <f>IFERROR(VLOOKUP($J$2:$J$12502,Pollutant_mapping!$A$2:$B$9,2, FALSE),"")</f>
        <v>SOx</v>
      </c>
    </row>
    <row r="3828" spans="1:17" hidden="1">
      <c r="A3828" t="s">
        <v>1862</v>
      </c>
      <c r="C3828" t="s">
        <v>1863</v>
      </c>
      <c r="D3828" t="s">
        <v>1913</v>
      </c>
      <c r="E3828" t="s">
        <v>1337</v>
      </c>
      <c r="F3828" t="s">
        <v>1914</v>
      </c>
      <c r="G3828" t="s">
        <v>260</v>
      </c>
      <c r="J3828" t="s">
        <v>79</v>
      </c>
      <c r="K3828">
        <v>2.92</v>
      </c>
      <c r="L3828" t="s">
        <v>1860</v>
      </c>
      <c r="O3828" t="s">
        <v>1861</v>
      </c>
      <c r="Q3828" t="str">
        <f>IFERROR(VLOOKUP($J$2:$J$12502,Pollutant_mapping!$A$2:$B$9,2, FALSE),"")</f>
        <v>SOx</v>
      </c>
    </row>
    <row r="3829" spans="1:17" hidden="1">
      <c r="A3829" t="s">
        <v>257</v>
      </c>
      <c r="B3829" t="s">
        <v>258</v>
      </c>
      <c r="C3829" t="s">
        <v>259</v>
      </c>
      <c r="D3829" t="s">
        <v>1915</v>
      </c>
      <c r="E3829" t="s">
        <v>1337</v>
      </c>
      <c r="F3829" t="s">
        <v>1916</v>
      </c>
      <c r="G3829" t="s">
        <v>260</v>
      </c>
      <c r="J3829" t="s">
        <v>1866</v>
      </c>
      <c r="K3829">
        <v>3.15</v>
      </c>
      <c r="L3829" t="s">
        <v>1860</v>
      </c>
      <c r="O3829" t="s">
        <v>1861</v>
      </c>
      <c r="P3829" t="s">
        <v>262</v>
      </c>
      <c r="Q3829" t="str">
        <f>IFERROR(VLOOKUP($J$2:$J$12502,Pollutant_mapping!$A$2:$B$9,2, FALSE),"")</f>
        <v/>
      </c>
    </row>
    <row r="3830" spans="1:17" hidden="1">
      <c r="A3830" t="s">
        <v>1862</v>
      </c>
      <c r="C3830" t="s">
        <v>1863</v>
      </c>
      <c r="D3830" t="s">
        <v>1915</v>
      </c>
      <c r="E3830" t="s">
        <v>1337</v>
      </c>
      <c r="F3830" t="s">
        <v>1916</v>
      </c>
      <c r="G3830" t="s">
        <v>260</v>
      </c>
      <c r="J3830" t="s">
        <v>1866</v>
      </c>
      <c r="K3830">
        <v>3.15</v>
      </c>
      <c r="L3830" t="s">
        <v>1860</v>
      </c>
      <c r="O3830" t="s">
        <v>1861</v>
      </c>
      <c r="Q3830" t="str">
        <f>IFERROR(VLOOKUP($J$2:$J$12502,Pollutant_mapping!$A$2:$B$9,2, FALSE),"")</f>
        <v/>
      </c>
    </row>
    <row r="3831" spans="1:17" hidden="1">
      <c r="A3831" t="s">
        <v>257</v>
      </c>
      <c r="B3831" t="s">
        <v>258</v>
      </c>
      <c r="C3831" t="s">
        <v>259</v>
      </c>
      <c r="D3831" t="s">
        <v>1917</v>
      </c>
      <c r="E3831" t="s">
        <v>1337</v>
      </c>
      <c r="F3831" t="s">
        <v>1918</v>
      </c>
      <c r="G3831" t="s">
        <v>260</v>
      </c>
      <c r="J3831" t="s">
        <v>1866</v>
      </c>
      <c r="K3831">
        <v>3.15</v>
      </c>
      <c r="L3831" t="s">
        <v>1860</v>
      </c>
      <c r="O3831" t="s">
        <v>1861</v>
      </c>
      <c r="P3831" t="s">
        <v>262</v>
      </c>
      <c r="Q3831" t="str">
        <f>IFERROR(VLOOKUP($J$2:$J$12502,Pollutant_mapping!$A$2:$B$9,2, FALSE),"")</f>
        <v/>
      </c>
    </row>
    <row r="3832" spans="1:17" hidden="1">
      <c r="A3832" t="s">
        <v>1862</v>
      </c>
      <c r="C3832" t="s">
        <v>1863</v>
      </c>
      <c r="D3832" t="s">
        <v>1917</v>
      </c>
      <c r="E3832" t="s">
        <v>1337</v>
      </c>
      <c r="F3832" t="s">
        <v>1918</v>
      </c>
      <c r="G3832" t="s">
        <v>260</v>
      </c>
      <c r="J3832" t="s">
        <v>1866</v>
      </c>
      <c r="K3832">
        <v>3.15</v>
      </c>
      <c r="L3832" t="s">
        <v>1860</v>
      </c>
      <c r="O3832" t="s">
        <v>1861</v>
      </c>
      <c r="Q3832" t="str">
        <f>IFERROR(VLOOKUP($J$2:$J$12502,Pollutant_mapping!$A$2:$B$9,2, FALSE),"")</f>
        <v/>
      </c>
    </row>
    <row r="3833" spans="1:17" hidden="1">
      <c r="A3833" t="s">
        <v>257</v>
      </c>
      <c r="B3833" t="s">
        <v>258</v>
      </c>
      <c r="C3833" t="s">
        <v>259</v>
      </c>
      <c r="D3833" t="s">
        <v>1891</v>
      </c>
      <c r="E3833" t="s">
        <v>1337</v>
      </c>
      <c r="F3833" t="s">
        <v>1892</v>
      </c>
      <c r="G3833" t="s">
        <v>260</v>
      </c>
      <c r="J3833" t="s">
        <v>1866</v>
      </c>
      <c r="K3833">
        <v>3.32</v>
      </c>
      <c r="L3833" t="s">
        <v>1860</v>
      </c>
      <c r="O3833" t="s">
        <v>1861</v>
      </c>
      <c r="P3833" t="s">
        <v>262</v>
      </c>
      <c r="Q3833" t="str">
        <f>IFERROR(VLOOKUP($J$2:$J$12502,Pollutant_mapping!$A$2:$B$9,2, FALSE),"")</f>
        <v/>
      </c>
    </row>
    <row r="3834" spans="1:17" hidden="1">
      <c r="A3834" t="s">
        <v>1862</v>
      </c>
      <c r="C3834" t="s">
        <v>1863</v>
      </c>
      <c r="D3834" t="s">
        <v>1891</v>
      </c>
      <c r="E3834" t="s">
        <v>1337</v>
      </c>
      <c r="F3834" t="s">
        <v>1892</v>
      </c>
      <c r="G3834" t="s">
        <v>260</v>
      </c>
      <c r="J3834" t="s">
        <v>1866</v>
      </c>
      <c r="K3834">
        <v>3.32</v>
      </c>
      <c r="L3834" t="s">
        <v>1860</v>
      </c>
      <c r="O3834" t="s">
        <v>1861</v>
      </c>
      <c r="Q3834" t="str">
        <f>IFERROR(VLOOKUP($J$2:$J$12502,Pollutant_mapping!$A$2:$B$9,2, FALSE),"")</f>
        <v/>
      </c>
    </row>
    <row r="3835" spans="1:17" hidden="1">
      <c r="A3835" t="s">
        <v>257</v>
      </c>
      <c r="B3835" t="s">
        <v>258</v>
      </c>
      <c r="C3835" t="s">
        <v>259</v>
      </c>
      <c r="D3835" t="s">
        <v>1911</v>
      </c>
      <c r="E3835" t="s">
        <v>1337</v>
      </c>
      <c r="F3835" t="s">
        <v>1912</v>
      </c>
      <c r="G3835" t="s">
        <v>260</v>
      </c>
      <c r="J3835" t="s">
        <v>79</v>
      </c>
      <c r="K3835">
        <v>3.48</v>
      </c>
      <c r="L3835" t="s">
        <v>1860</v>
      </c>
      <c r="O3835" t="s">
        <v>1861</v>
      </c>
      <c r="P3835" t="s">
        <v>262</v>
      </c>
      <c r="Q3835" t="str">
        <f>IFERROR(VLOOKUP($J$2:$J$12502,Pollutant_mapping!$A$2:$B$9,2, FALSE),"")</f>
        <v>SOx</v>
      </c>
    </row>
    <row r="3836" spans="1:17" hidden="1">
      <c r="A3836" t="s">
        <v>1862</v>
      </c>
      <c r="C3836" t="s">
        <v>1863</v>
      </c>
      <c r="D3836" t="s">
        <v>1911</v>
      </c>
      <c r="E3836" t="s">
        <v>1337</v>
      </c>
      <c r="F3836" t="s">
        <v>1912</v>
      </c>
      <c r="G3836" t="s">
        <v>260</v>
      </c>
      <c r="J3836" t="s">
        <v>79</v>
      </c>
      <c r="K3836">
        <v>3.48</v>
      </c>
      <c r="L3836" t="s">
        <v>1860</v>
      </c>
      <c r="O3836" t="s">
        <v>1861</v>
      </c>
      <c r="Q3836" t="str">
        <f>IFERROR(VLOOKUP($J$2:$J$12502,Pollutant_mapping!$A$2:$B$9,2, FALSE),"")</f>
        <v>SOx</v>
      </c>
    </row>
    <row r="3837" spans="1:17" hidden="1">
      <c r="A3837" t="s">
        <v>257</v>
      </c>
      <c r="B3837" t="s">
        <v>258</v>
      </c>
      <c r="C3837" t="s">
        <v>259</v>
      </c>
      <c r="D3837" t="s">
        <v>1919</v>
      </c>
      <c r="E3837" t="s">
        <v>1337</v>
      </c>
      <c r="F3837" t="s">
        <v>1920</v>
      </c>
      <c r="G3837" t="s">
        <v>260</v>
      </c>
      <c r="J3837" t="s">
        <v>1866</v>
      </c>
      <c r="K3837">
        <v>3.9</v>
      </c>
      <c r="L3837" t="s">
        <v>1860</v>
      </c>
      <c r="O3837" t="s">
        <v>1861</v>
      </c>
      <c r="P3837" t="s">
        <v>262</v>
      </c>
      <c r="Q3837" t="str">
        <f>IFERROR(VLOOKUP($J$2:$J$12502,Pollutant_mapping!$A$2:$B$9,2, FALSE),"")</f>
        <v/>
      </c>
    </row>
    <row r="3838" spans="1:17" hidden="1">
      <c r="A3838" t="s">
        <v>1862</v>
      </c>
      <c r="C3838" t="s">
        <v>1863</v>
      </c>
      <c r="D3838" t="s">
        <v>1919</v>
      </c>
      <c r="E3838" t="s">
        <v>1337</v>
      </c>
      <c r="F3838" t="s">
        <v>1920</v>
      </c>
      <c r="G3838" t="s">
        <v>260</v>
      </c>
      <c r="J3838" t="s">
        <v>1866</v>
      </c>
      <c r="K3838">
        <v>3.9</v>
      </c>
      <c r="L3838" t="s">
        <v>1860</v>
      </c>
      <c r="O3838" t="s">
        <v>1861</v>
      </c>
      <c r="Q3838" t="str">
        <f>IFERROR(VLOOKUP($J$2:$J$12502,Pollutant_mapping!$A$2:$B$9,2, FALSE),"")</f>
        <v/>
      </c>
    </row>
    <row r="3839" spans="1:17" hidden="1">
      <c r="A3839" t="s">
        <v>257</v>
      </c>
      <c r="B3839" t="s">
        <v>258</v>
      </c>
      <c r="C3839" t="s">
        <v>259</v>
      </c>
      <c r="D3839" t="s">
        <v>1864</v>
      </c>
      <c r="E3839" t="s">
        <v>1337</v>
      </c>
      <c r="F3839" t="s">
        <v>1865</v>
      </c>
      <c r="G3839" t="s">
        <v>260</v>
      </c>
      <c r="J3839" t="s">
        <v>298</v>
      </c>
      <c r="K3839">
        <v>4.1100000000000003</v>
      </c>
      <c r="L3839" t="s">
        <v>1860</v>
      </c>
      <c r="O3839" t="s">
        <v>1861</v>
      </c>
      <c r="P3839" t="s">
        <v>262</v>
      </c>
      <c r="Q3839" t="str">
        <f>IFERROR(VLOOKUP($J$2:$J$12502,Pollutant_mapping!$A$2:$B$9,2, FALSE),"")</f>
        <v>CO</v>
      </c>
    </row>
    <row r="3840" spans="1:17" hidden="1">
      <c r="A3840" t="s">
        <v>1862</v>
      </c>
      <c r="C3840" t="s">
        <v>1863</v>
      </c>
      <c r="D3840" t="s">
        <v>1864</v>
      </c>
      <c r="E3840" t="s">
        <v>1337</v>
      </c>
      <c r="F3840" t="s">
        <v>1865</v>
      </c>
      <c r="G3840" t="s">
        <v>260</v>
      </c>
      <c r="J3840" t="s">
        <v>298</v>
      </c>
      <c r="K3840">
        <v>4.1100000000000003</v>
      </c>
      <c r="L3840" t="s">
        <v>1860</v>
      </c>
      <c r="O3840" t="s">
        <v>1861</v>
      </c>
      <c r="Q3840" t="str">
        <f>IFERROR(VLOOKUP($J$2:$J$12502,Pollutant_mapping!$A$2:$B$9,2, FALSE),"")</f>
        <v>CO</v>
      </c>
    </row>
    <row r="3841" spans="1:17" hidden="1">
      <c r="A3841" t="s">
        <v>257</v>
      </c>
      <c r="B3841" t="s">
        <v>258</v>
      </c>
      <c r="C3841" t="s">
        <v>259</v>
      </c>
      <c r="D3841" t="s">
        <v>1864</v>
      </c>
      <c r="E3841" t="s">
        <v>1337</v>
      </c>
      <c r="F3841" t="s">
        <v>1865</v>
      </c>
      <c r="G3841" t="s">
        <v>260</v>
      </c>
      <c r="J3841" t="s">
        <v>179</v>
      </c>
      <c r="K3841">
        <v>4.4400000000000004</v>
      </c>
      <c r="L3841" t="s">
        <v>1860</v>
      </c>
      <c r="O3841" t="s">
        <v>1861</v>
      </c>
      <c r="P3841" t="s">
        <v>262</v>
      </c>
      <c r="Q3841" t="str">
        <f>IFERROR(VLOOKUP($J$2:$J$12502,Pollutant_mapping!$A$2:$B$9,2, FALSE),"")</f>
        <v>NOx</v>
      </c>
    </row>
    <row r="3842" spans="1:17" hidden="1">
      <c r="A3842" t="s">
        <v>1862</v>
      </c>
      <c r="C3842" t="s">
        <v>1863</v>
      </c>
      <c r="D3842" t="s">
        <v>1864</v>
      </c>
      <c r="E3842" t="s">
        <v>1337</v>
      </c>
      <c r="F3842" t="s">
        <v>1865</v>
      </c>
      <c r="G3842" t="s">
        <v>260</v>
      </c>
      <c r="J3842" t="s">
        <v>179</v>
      </c>
      <c r="K3842">
        <v>4.4400000000000004</v>
      </c>
      <c r="L3842" t="s">
        <v>1860</v>
      </c>
      <c r="O3842" t="s">
        <v>1861</v>
      </c>
      <c r="Q3842" t="str">
        <f>IFERROR(VLOOKUP($J$2:$J$12502,Pollutant_mapping!$A$2:$B$9,2, FALSE),"")</f>
        <v>NOx</v>
      </c>
    </row>
    <row r="3843" spans="1:17" hidden="1">
      <c r="A3843" t="s">
        <v>257</v>
      </c>
      <c r="B3843" t="s">
        <v>258</v>
      </c>
      <c r="C3843" t="s">
        <v>259</v>
      </c>
      <c r="D3843" t="s">
        <v>1881</v>
      </c>
      <c r="E3843" t="s">
        <v>1337</v>
      </c>
      <c r="F3843" t="s">
        <v>1882</v>
      </c>
      <c r="G3843" t="s">
        <v>260</v>
      </c>
      <c r="J3843" t="s">
        <v>298</v>
      </c>
      <c r="K3843">
        <v>4.51</v>
      </c>
      <c r="L3843" t="s">
        <v>1860</v>
      </c>
      <c r="O3843" t="s">
        <v>1861</v>
      </c>
      <c r="P3843" t="s">
        <v>262</v>
      </c>
      <c r="Q3843" t="str">
        <f>IFERROR(VLOOKUP($J$2:$J$12502,Pollutant_mapping!$A$2:$B$9,2, FALSE),"")</f>
        <v>CO</v>
      </c>
    </row>
    <row r="3844" spans="1:17" hidden="1">
      <c r="A3844" t="s">
        <v>1862</v>
      </c>
      <c r="C3844" t="s">
        <v>1863</v>
      </c>
      <c r="D3844" t="s">
        <v>1881</v>
      </c>
      <c r="E3844" t="s">
        <v>1337</v>
      </c>
      <c r="F3844" t="s">
        <v>1882</v>
      </c>
      <c r="G3844" t="s">
        <v>260</v>
      </c>
      <c r="J3844" t="s">
        <v>298</v>
      </c>
      <c r="K3844">
        <v>4.51</v>
      </c>
      <c r="L3844" t="s">
        <v>1860</v>
      </c>
      <c r="O3844" t="s">
        <v>1861</v>
      </c>
      <c r="Q3844" t="str">
        <f>IFERROR(VLOOKUP($J$2:$J$12502,Pollutant_mapping!$A$2:$B$9,2, FALSE),"")</f>
        <v>CO</v>
      </c>
    </row>
    <row r="3845" spans="1:17" hidden="1">
      <c r="A3845" t="s">
        <v>257</v>
      </c>
      <c r="B3845" t="s">
        <v>258</v>
      </c>
      <c r="C3845" t="s">
        <v>259</v>
      </c>
      <c r="D3845" t="s">
        <v>1907</v>
      </c>
      <c r="E3845" t="s">
        <v>1337</v>
      </c>
      <c r="F3845" t="s">
        <v>1908</v>
      </c>
      <c r="G3845" t="s">
        <v>260</v>
      </c>
      <c r="J3845" t="s">
        <v>1866</v>
      </c>
      <c r="K3845">
        <v>5.0999999999999996</v>
      </c>
      <c r="L3845" t="s">
        <v>1860</v>
      </c>
      <c r="O3845" t="s">
        <v>1861</v>
      </c>
      <c r="P3845" t="s">
        <v>262</v>
      </c>
      <c r="Q3845" t="str">
        <f>IFERROR(VLOOKUP($J$2:$J$12502,Pollutant_mapping!$A$2:$B$9,2, FALSE),"")</f>
        <v/>
      </c>
    </row>
    <row r="3846" spans="1:17" hidden="1">
      <c r="A3846" t="s">
        <v>1862</v>
      </c>
      <c r="C3846" t="s">
        <v>1863</v>
      </c>
      <c r="D3846" t="s">
        <v>1907</v>
      </c>
      <c r="E3846" t="s">
        <v>1337</v>
      </c>
      <c r="F3846" t="s">
        <v>1908</v>
      </c>
      <c r="G3846" t="s">
        <v>260</v>
      </c>
      <c r="J3846" t="s">
        <v>1866</v>
      </c>
      <c r="K3846">
        <v>5.0999999999999996</v>
      </c>
      <c r="L3846" t="s">
        <v>1860</v>
      </c>
      <c r="O3846" t="s">
        <v>1861</v>
      </c>
      <c r="Q3846" t="str">
        <f>IFERROR(VLOOKUP($J$2:$J$12502,Pollutant_mapping!$A$2:$B$9,2, FALSE),"")</f>
        <v/>
      </c>
    </row>
    <row r="3847" spans="1:17" hidden="1">
      <c r="A3847" t="s">
        <v>257</v>
      </c>
      <c r="B3847" t="s">
        <v>258</v>
      </c>
      <c r="C3847" t="s">
        <v>259</v>
      </c>
      <c r="D3847" t="s">
        <v>1873</v>
      </c>
      <c r="E3847" t="s">
        <v>1337</v>
      </c>
      <c r="F3847" t="s">
        <v>1874</v>
      </c>
      <c r="G3847" t="s">
        <v>260</v>
      </c>
      <c r="J3847" t="s">
        <v>298</v>
      </c>
      <c r="K3847">
        <v>7.07</v>
      </c>
      <c r="L3847" t="s">
        <v>1860</v>
      </c>
      <c r="O3847" t="s">
        <v>1861</v>
      </c>
      <c r="P3847" t="s">
        <v>262</v>
      </c>
      <c r="Q3847" t="str">
        <f>IFERROR(VLOOKUP($J$2:$J$12502,Pollutant_mapping!$A$2:$B$9,2, FALSE),"")</f>
        <v>CO</v>
      </c>
    </row>
    <row r="3848" spans="1:17" hidden="1">
      <c r="A3848" t="s">
        <v>1862</v>
      </c>
      <c r="C3848" t="s">
        <v>1863</v>
      </c>
      <c r="D3848" t="s">
        <v>1873</v>
      </c>
      <c r="E3848" t="s">
        <v>1337</v>
      </c>
      <c r="F3848" t="s">
        <v>1874</v>
      </c>
      <c r="G3848" t="s">
        <v>260</v>
      </c>
      <c r="J3848" t="s">
        <v>298</v>
      </c>
      <c r="K3848">
        <v>7.07</v>
      </c>
      <c r="L3848" t="s">
        <v>1860</v>
      </c>
      <c r="O3848" t="s">
        <v>1861</v>
      </c>
      <c r="Q3848" t="str">
        <f>IFERROR(VLOOKUP($J$2:$J$12502,Pollutant_mapping!$A$2:$B$9,2, FALSE),"")</f>
        <v>CO</v>
      </c>
    </row>
    <row r="3849" spans="1:17" hidden="1">
      <c r="A3849" t="s">
        <v>257</v>
      </c>
      <c r="B3849" t="s">
        <v>258</v>
      </c>
      <c r="C3849" t="s">
        <v>259</v>
      </c>
      <c r="D3849" t="s">
        <v>1867</v>
      </c>
      <c r="E3849" t="s">
        <v>1337</v>
      </c>
      <c r="F3849" t="s">
        <v>1868</v>
      </c>
      <c r="G3849" t="s">
        <v>260</v>
      </c>
      <c r="J3849" t="s">
        <v>179</v>
      </c>
      <c r="K3849">
        <v>7.46</v>
      </c>
      <c r="L3849" t="s">
        <v>1860</v>
      </c>
      <c r="O3849" t="s">
        <v>1861</v>
      </c>
      <c r="P3849" t="s">
        <v>262</v>
      </c>
      <c r="Q3849" t="str">
        <f>IFERROR(VLOOKUP($J$2:$J$12502,Pollutant_mapping!$A$2:$B$9,2, FALSE),"")</f>
        <v>NOx</v>
      </c>
    </row>
    <row r="3850" spans="1:17" hidden="1">
      <c r="A3850" t="s">
        <v>1862</v>
      </c>
      <c r="C3850" t="s">
        <v>1863</v>
      </c>
      <c r="D3850" t="s">
        <v>1867</v>
      </c>
      <c r="E3850" t="s">
        <v>1337</v>
      </c>
      <c r="F3850" t="s">
        <v>1868</v>
      </c>
      <c r="G3850" t="s">
        <v>260</v>
      </c>
      <c r="J3850" t="s">
        <v>179</v>
      </c>
      <c r="K3850">
        <v>7.46</v>
      </c>
      <c r="L3850" t="s">
        <v>1860</v>
      </c>
      <c r="O3850" t="s">
        <v>1861</v>
      </c>
      <c r="Q3850" t="str">
        <f>IFERROR(VLOOKUP($J$2:$J$12502,Pollutant_mapping!$A$2:$B$9,2, FALSE),"")</f>
        <v>NOx</v>
      </c>
    </row>
    <row r="3851" spans="1:17" hidden="1">
      <c r="A3851" t="s">
        <v>257</v>
      </c>
      <c r="B3851" t="s">
        <v>258</v>
      </c>
      <c r="C3851" t="s">
        <v>259</v>
      </c>
      <c r="D3851" t="s">
        <v>1893</v>
      </c>
      <c r="E3851" t="s">
        <v>1337</v>
      </c>
      <c r="F3851" t="s">
        <v>1894</v>
      </c>
      <c r="G3851" t="s">
        <v>260</v>
      </c>
      <c r="J3851" t="s">
        <v>1866</v>
      </c>
      <c r="K3851">
        <v>7.56</v>
      </c>
      <c r="L3851" t="s">
        <v>1860</v>
      </c>
      <c r="O3851" t="s">
        <v>1861</v>
      </c>
      <c r="P3851" t="s">
        <v>262</v>
      </c>
      <c r="Q3851" t="str">
        <f>IFERROR(VLOOKUP($J$2:$J$12502,Pollutant_mapping!$A$2:$B$9,2, FALSE),"")</f>
        <v/>
      </c>
    </row>
    <row r="3852" spans="1:17" hidden="1">
      <c r="A3852" t="s">
        <v>1862</v>
      </c>
      <c r="C3852" t="s">
        <v>1863</v>
      </c>
      <c r="D3852" t="s">
        <v>1893</v>
      </c>
      <c r="E3852" t="s">
        <v>1337</v>
      </c>
      <c r="F3852" t="s">
        <v>1894</v>
      </c>
      <c r="G3852" t="s">
        <v>260</v>
      </c>
      <c r="J3852" t="s">
        <v>1866</v>
      </c>
      <c r="K3852">
        <v>7.56</v>
      </c>
      <c r="L3852" t="s">
        <v>1860</v>
      </c>
      <c r="O3852" t="s">
        <v>1861</v>
      </c>
      <c r="Q3852" t="str">
        <f>IFERROR(VLOOKUP($J$2:$J$12502,Pollutant_mapping!$A$2:$B$9,2, FALSE),"")</f>
        <v/>
      </c>
    </row>
    <row r="3853" spans="1:17" hidden="1">
      <c r="A3853" t="s">
        <v>257</v>
      </c>
      <c r="B3853" t="s">
        <v>258</v>
      </c>
      <c r="C3853" t="s">
        <v>259</v>
      </c>
      <c r="D3853" t="s">
        <v>1913</v>
      </c>
      <c r="E3853" t="s">
        <v>1337</v>
      </c>
      <c r="F3853" t="s">
        <v>1914</v>
      </c>
      <c r="G3853" t="s">
        <v>260</v>
      </c>
      <c r="J3853" t="s">
        <v>298</v>
      </c>
      <c r="K3853">
        <v>7.97</v>
      </c>
      <c r="L3853" t="s">
        <v>1860</v>
      </c>
      <c r="O3853" t="s">
        <v>1861</v>
      </c>
      <c r="P3853" t="s">
        <v>262</v>
      </c>
      <c r="Q3853" t="str">
        <f>IFERROR(VLOOKUP($J$2:$J$12502,Pollutant_mapping!$A$2:$B$9,2, FALSE),"")</f>
        <v>CO</v>
      </c>
    </row>
    <row r="3854" spans="1:17" hidden="1">
      <c r="A3854" t="s">
        <v>1862</v>
      </c>
      <c r="C3854" t="s">
        <v>1863</v>
      </c>
      <c r="D3854" t="s">
        <v>1913</v>
      </c>
      <c r="E3854" t="s">
        <v>1337</v>
      </c>
      <c r="F3854" t="s">
        <v>1914</v>
      </c>
      <c r="G3854" t="s">
        <v>260</v>
      </c>
      <c r="J3854" t="s">
        <v>298</v>
      </c>
      <c r="K3854">
        <v>7.97</v>
      </c>
      <c r="L3854" t="s">
        <v>1860</v>
      </c>
      <c r="O3854" t="s">
        <v>1861</v>
      </c>
      <c r="Q3854" t="str">
        <f>IFERROR(VLOOKUP($J$2:$J$12502,Pollutant_mapping!$A$2:$B$9,2, FALSE),"")</f>
        <v>CO</v>
      </c>
    </row>
    <row r="3855" spans="1:17" hidden="1">
      <c r="A3855" t="s">
        <v>257</v>
      </c>
      <c r="B3855" t="s">
        <v>258</v>
      </c>
      <c r="C3855" t="s">
        <v>259</v>
      </c>
      <c r="D3855" t="s">
        <v>1871</v>
      </c>
      <c r="E3855" t="s">
        <v>1337</v>
      </c>
      <c r="F3855" t="s">
        <v>1872</v>
      </c>
      <c r="G3855" t="s">
        <v>260</v>
      </c>
      <c r="J3855" t="s">
        <v>298</v>
      </c>
      <c r="K3855">
        <v>8</v>
      </c>
      <c r="L3855" t="s">
        <v>1860</v>
      </c>
      <c r="O3855" t="s">
        <v>1861</v>
      </c>
      <c r="P3855" t="s">
        <v>262</v>
      </c>
      <c r="Q3855" t="str">
        <f>IFERROR(VLOOKUP($J$2:$J$12502,Pollutant_mapping!$A$2:$B$9,2, FALSE),"")</f>
        <v>CO</v>
      </c>
    </row>
    <row r="3856" spans="1:17" hidden="1">
      <c r="A3856" t="s">
        <v>1862</v>
      </c>
      <c r="C3856" t="s">
        <v>1863</v>
      </c>
      <c r="D3856" t="s">
        <v>1871</v>
      </c>
      <c r="E3856" t="s">
        <v>1337</v>
      </c>
      <c r="F3856" t="s">
        <v>1872</v>
      </c>
      <c r="G3856" t="s">
        <v>260</v>
      </c>
      <c r="J3856" t="s">
        <v>298</v>
      </c>
      <c r="K3856">
        <v>8</v>
      </c>
      <c r="L3856" t="s">
        <v>1860</v>
      </c>
      <c r="O3856" t="s">
        <v>1861</v>
      </c>
      <c r="Q3856" t="str">
        <f>IFERROR(VLOOKUP($J$2:$J$12502,Pollutant_mapping!$A$2:$B$9,2, FALSE),"")</f>
        <v>CO</v>
      </c>
    </row>
    <row r="3857" spans="1:17" hidden="1">
      <c r="A3857" t="s">
        <v>257</v>
      </c>
      <c r="B3857" t="s">
        <v>258</v>
      </c>
      <c r="C3857" t="s">
        <v>259</v>
      </c>
      <c r="D3857" t="s">
        <v>1869</v>
      </c>
      <c r="E3857" t="s">
        <v>1337</v>
      </c>
      <c r="F3857" t="s">
        <v>1870</v>
      </c>
      <c r="G3857" t="s">
        <v>260</v>
      </c>
      <c r="J3857" t="s">
        <v>298</v>
      </c>
      <c r="K3857">
        <v>8.25</v>
      </c>
      <c r="L3857" t="s">
        <v>1860</v>
      </c>
      <c r="O3857" t="s">
        <v>1861</v>
      </c>
      <c r="P3857" t="s">
        <v>262</v>
      </c>
      <c r="Q3857" t="str">
        <f>IFERROR(VLOOKUP($J$2:$J$12502,Pollutant_mapping!$A$2:$B$9,2, FALSE),"")</f>
        <v>CO</v>
      </c>
    </row>
    <row r="3858" spans="1:17" hidden="1">
      <c r="A3858" t="s">
        <v>1862</v>
      </c>
      <c r="C3858" t="s">
        <v>1863</v>
      </c>
      <c r="D3858" t="s">
        <v>1869</v>
      </c>
      <c r="E3858" t="s">
        <v>1337</v>
      </c>
      <c r="F3858" t="s">
        <v>1870</v>
      </c>
      <c r="G3858" t="s">
        <v>260</v>
      </c>
      <c r="J3858" t="s">
        <v>298</v>
      </c>
      <c r="K3858">
        <v>8.25</v>
      </c>
      <c r="L3858" t="s">
        <v>1860</v>
      </c>
      <c r="O3858" t="s">
        <v>1861</v>
      </c>
      <c r="Q3858" t="str">
        <f>IFERROR(VLOOKUP($J$2:$J$12502,Pollutant_mapping!$A$2:$B$9,2, FALSE),"")</f>
        <v>CO</v>
      </c>
    </row>
    <row r="3859" spans="1:17" hidden="1">
      <c r="A3859" t="s">
        <v>257</v>
      </c>
      <c r="B3859" t="s">
        <v>258</v>
      </c>
      <c r="C3859" t="s">
        <v>259</v>
      </c>
      <c r="D3859" t="s">
        <v>1867</v>
      </c>
      <c r="E3859" t="s">
        <v>1337</v>
      </c>
      <c r="F3859" t="s">
        <v>1868</v>
      </c>
      <c r="G3859" t="s">
        <v>260</v>
      </c>
      <c r="J3859" t="s">
        <v>298</v>
      </c>
      <c r="K3859">
        <v>9.49</v>
      </c>
      <c r="L3859" t="s">
        <v>1860</v>
      </c>
      <c r="O3859" t="s">
        <v>1861</v>
      </c>
      <c r="P3859" t="s">
        <v>262</v>
      </c>
      <c r="Q3859" t="str">
        <f>IFERROR(VLOOKUP($J$2:$J$12502,Pollutant_mapping!$A$2:$B$9,2, FALSE),"")</f>
        <v>CO</v>
      </c>
    </row>
    <row r="3860" spans="1:17" hidden="1">
      <c r="A3860" t="s">
        <v>1862</v>
      </c>
      <c r="C3860" t="s">
        <v>1863</v>
      </c>
      <c r="D3860" t="s">
        <v>1867</v>
      </c>
      <c r="E3860" t="s">
        <v>1337</v>
      </c>
      <c r="F3860" t="s">
        <v>1868</v>
      </c>
      <c r="G3860" t="s">
        <v>260</v>
      </c>
      <c r="J3860" t="s">
        <v>298</v>
      </c>
      <c r="K3860">
        <v>9.49</v>
      </c>
      <c r="L3860" t="s">
        <v>1860</v>
      </c>
      <c r="O3860" t="s">
        <v>1861</v>
      </c>
      <c r="Q3860" t="str">
        <f>IFERROR(VLOOKUP($J$2:$J$12502,Pollutant_mapping!$A$2:$B$9,2, FALSE),"")</f>
        <v>CO</v>
      </c>
    </row>
    <row r="3861" spans="1:17" hidden="1">
      <c r="A3861" t="s">
        <v>257</v>
      </c>
      <c r="B3861" t="s">
        <v>258</v>
      </c>
      <c r="C3861" t="s">
        <v>259</v>
      </c>
      <c r="D3861" t="s">
        <v>1871</v>
      </c>
      <c r="E3861" t="s">
        <v>1337</v>
      </c>
      <c r="F3861" t="s">
        <v>1872</v>
      </c>
      <c r="G3861" t="s">
        <v>260</v>
      </c>
      <c r="J3861" t="s">
        <v>179</v>
      </c>
      <c r="K3861">
        <v>10.3</v>
      </c>
      <c r="L3861" t="s">
        <v>1860</v>
      </c>
      <c r="O3861" t="s">
        <v>1861</v>
      </c>
      <c r="P3861" t="s">
        <v>262</v>
      </c>
      <c r="Q3861" t="str">
        <f>IFERROR(VLOOKUP($J$2:$J$12502,Pollutant_mapping!$A$2:$B$9,2, FALSE),"")</f>
        <v>NOx</v>
      </c>
    </row>
    <row r="3862" spans="1:17" hidden="1">
      <c r="A3862" t="s">
        <v>1862</v>
      </c>
      <c r="C3862" t="s">
        <v>1863</v>
      </c>
      <c r="D3862" t="s">
        <v>1871</v>
      </c>
      <c r="E3862" t="s">
        <v>1337</v>
      </c>
      <c r="F3862" t="s">
        <v>1872</v>
      </c>
      <c r="G3862" t="s">
        <v>260</v>
      </c>
      <c r="J3862" t="s">
        <v>179</v>
      </c>
      <c r="K3862">
        <v>10.3</v>
      </c>
      <c r="L3862" t="s">
        <v>1860</v>
      </c>
      <c r="O3862" t="s">
        <v>1861</v>
      </c>
      <c r="Q3862" t="str">
        <f>IFERROR(VLOOKUP($J$2:$J$12502,Pollutant_mapping!$A$2:$B$9,2, FALSE),"")</f>
        <v>NOx</v>
      </c>
    </row>
    <row r="3863" spans="1:17" hidden="1">
      <c r="A3863" t="s">
        <v>257</v>
      </c>
      <c r="B3863" t="s">
        <v>258</v>
      </c>
      <c r="C3863" t="s">
        <v>259</v>
      </c>
      <c r="D3863" t="s">
        <v>1869</v>
      </c>
      <c r="E3863" t="s">
        <v>1337</v>
      </c>
      <c r="F3863" t="s">
        <v>1870</v>
      </c>
      <c r="G3863" t="s">
        <v>260</v>
      </c>
      <c r="J3863" t="s">
        <v>179</v>
      </c>
      <c r="K3863">
        <v>11.28</v>
      </c>
      <c r="L3863" t="s">
        <v>1860</v>
      </c>
      <c r="O3863" t="s">
        <v>1861</v>
      </c>
      <c r="P3863" t="s">
        <v>262</v>
      </c>
      <c r="Q3863" t="str">
        <f>IFERROR(VLOOKUP($J$2:$J$12502,Pollutant_mapping!$A$2:$B$9,2, FALSE),"")</f>
        <v>NOx</v>
      </c>
    </row>
    <row r="3864" spans="1:17" hidden="1">
      <c r="A3864" t="s">
        <v>1862</v>
      </c>
      <c r="C3864" t="s">
        <v>1863</v>
      </c>
      <c r="D3864" t="s">
        <v>1869</v>
      </c>
      <c r="E3864" t="s">
        <v>1337</v>
      </c>
      <c r="F3864" t="s">
        <v>1870</v>
      </c>
      <c r="G3864" t="s">
        <v>260</v>
      </c>
      <c r="J3864" t="s">
        <v>179</v>
      </c>
      <c r="K3864">
        <v>11.28</v>
      </c>
      <c r="L3864" t="s">
        <v>1860</v>
      </c>
      <c r="O3864" t="s">
        <v>1861</v>
      </c>
      <c r="Q3864" t="str">
        <f>IFERROR(VLOOKUP($J$2:$J$12502,Pollutant_mapping!$A$2:$B$9,2, FALSE),"")</f>
        <v>NOx</v>
      </c>
    </row>
    <row r="3865" spans="1:17" hidden="1">
      <c r="A3865" t="s">
        <v>257</v>
      </c>
      <c r="B3865" t="s">
        <v>258</v>
      </c>
      <c r="C3865" t="s">
        <v>259</v>
      </c>
      <c r="D3865" t="s">
        <v>1877</v>
      </c>
      <c r="E3865" t="s">
        <v>1337</v>
      </c>
      <c r="F3865" t="s">
        <v>1878</v>
      </c>
      <c r="G3865" t="s">
        <v>260</v>
      </c>
      <c r="J3865" t="s">
        <v>298</v>
      </c>
      <c r="K3865">
        <v>11.63</v>
      </c>
      <c r="L3865" t="s">
        <v>1860</v>
      </c>
      <c r="O3865" t="s">
        <v>1861</v>
      </c>
      <c r="P3865" t="s">
        <v>262</v>
      </c>
      <c r="Q3865" t="str">
        <f>IFERROR(VLOOKUP($J$2:$J$12502,Pollutant_mapping!$A$2:$B$9,2, FALSE),"")</f>
        <v>CO</v>
      </c>
    </row>
    <row r="3866" spans="1:17" hidden="1">
      <c r="A3866" t="s">
        <v>1862</v>
      </c>
      <c r="C3866" t="s">
        <v>1863</v>
      </c>
      <c r="D3866" t="s">
        <v>1877</v>
      </c>
      <c r="E3866" t="s">
        <v>1337</v>
      </c>
      <c r="F3866" t="s">
        <v>1878</v>
      </c>
      <c r="G3866" t="s">
        <v>260</v>
      </c>
      <c r="J3866" t="s">
        <v>298</v>
      </c>
      <c r="K3866">
        <v>11.63</v>
      </c>
      <c r="L3866" t="s">
        <v>1860</v>
      </c>
      <c r="O3866" t="s">
        <v>1861</v>
      </c>
      <c r="Q3866" t="str">
        <f>IFERROR(VLOOKUP($J$2:$J$12502,Pollutant_mapping!$A$2:$B$9,2, FALSE),"")</f>
        <v>CO</v>
      </c>
    </row>
    <row r="3867" spans="1:17" hidden="1">
      <c r="A3867" t="s">
        <v>257</v>
      </c>
      <c r="B3867" t="s">
        <v>258</v>
      </c>
      <c r="C3867" t="s">
        <v>259</v>
      </c>
      <c r="D3867" t="s">
        <v>1889</v>
      </c>
      <c r="E3867" t="s">
        <v>1337</v>
      </c>
      <c r="F3867" t="s">
        <v>1890</v>
      </c>
      <c r="G3867" t="s">
        <v>260</v>
      </c>
      <c r="J3867" t="s">
        <v>298</v>
      </c>
      <c r="K3867">
        <v>12.25</v>
      </c>
      <c r="L3867" t="s">
        <v>1860</v>
      </c>
      <c r="O3867" t="s">
        <v>1861</v>
      </c>
      <c r="P3867" t="s">
        <v>262</v>
      </c>
      <c r="Q3867" t="str">
        <f>IFERROR(VLOOKUP($J$2:$J$12502,Pollutant_mapping!$A$2:$B$9,2, FALSE),"")</f>
        <v>CO</v>
      </c>
    </row>
    <row r="3868" spans="1:17" hidden="1">
      <c r="A3868" t="s">
        <v>1862</v>
      </c>
      <c r="C3868" t="s">
        <v>1863</v>
      </c>
      <c r="D3868" t="s">
        <v>1889</v>
      </c>
      <c r="E3868" t="s">
        <v>1337</v>
      </c>
      <c r="F3868" t="s">
        <v>1890</v>
      </c>
      <c r="G3868" t="s">
        <v>260</v>
      </c>
      <c r="J3868" t="s">
        <v>298</v>
      </c>
      <c r="K3868">
        <v>12.25</v>
      </c>
      <c r="L3868" t="s">
        <v>1860</v>
      </c>
      <c r="O3868" t="s">
        <v>1861</v>
      </c>
      <c r="Q3868" t="str">
        <f>IFERROR(VLOOKUP($J$2:$J$12502,Pollutant_mapping!$A$2:$B$9,2, FALSE),"")</f>
        <v>CO</v>
      </c>
    </row>
    <row r="3869" spans="1:17" hidden="1">
      <c r="A3869" t="s">
        <v>257</v>
      </c>
      <c r="B3869" t="s">
        <v>258</v>
      </c>
      <c r="C3869" t="s">
        <v>259</v>
      </c>
      <c r="D3869" t="s">
        <v>1873</v>
      </c>
      <c r="E3869" t="s">
        <v>1337</v>
      </c>
      <c r="F3869" t="s">
        <v>1874</v>
      </c>
      <c r="G3869" t="s">
        <v>260</v>
      </c>
      <c r="J3869" t="s">
        <v>179</v>
      </c>
      <c r="K3869">
        <v>12.3</v>
      </c>
      <c r="L3869" t="s">
        <v>1860</v>
      </c>
      <c r="O3869" t="s">
        <v>1861</v>
      </c>
      <c r="P3869" t="s">
        <v>262</v>
      </c>
      <c r="Q3869" t="str">
        <f>IFERROR(VLOOKUP($J$2:$J$12502,Pollutant_mapping!$A$2:$B$9,2, FALSE),"")</f>
        <v>NOx</v>
      </c>
    </row>
    <row r="3870" spans="1:17" hidden="1">
      <c r="A3870" t="s">
        <v>1862</v>
      </c>
      <c r="C3870" t="s">
        <v>1863</v>
      </c>
      <c r="D3870" t="s">
        <v>1873</v>
      </c>
      <c r="E3870" t="s">
        <v>1337</v>
      </c>
      <c r="F3870" t="s">
        <v>1874</v>
      </c>
      <c r="G3870" t="s">
        <v>260</v>
      </c>
      <c r="J3870" t="s">
        <v>179</v>
      </c>
      <c r="K3870">
        <v>12.3</v>
      </c>
      <c r="L3870" t="s">
        <v>1860</v>
      </c>
      <c r="O3870" t="s">
        <v>1861</v>
      </c>
      <c r="Q3870" t="str">
        <f>IFERROR(VLOOKUP($J$2:$J$12502,Pollutant_mapping!$A$2:$B$9,2, FALSE),"")</f>
        <v>NOx</v>
      </c>
    </row>
    <row r="3871" spans="1:17" hidden="1">
      <c r="A3871" t="s">
        <v>257</v>
      </c>
      <c r="B3871" t="s">
        <v>258</v>
      </c>
      <c r="C3871" t="s">
        <v>259</v>
      </c>
      <c r="D3871" t="s">
        <v>1895</v>
      </c>
      <c r="E3871" t="s">
        <v>1337</v>
      </c>
      <c r="F3871" t="s">
        <v>1896</v>
      </c>
      <c r="G3871" t="s">
        <v>260</v>
      </c>
      <c r="J3871" t="s">
        <v>298</v>
      </c>
      <c r="K3871">
        <v>12.31</v>
      </c>
      <c r="L3871" t="s">
        <v>1860</v>
      </c>
      <c r="O3871" t="s">
        <v>1861</v>
      </c>
      <c r="P3871" t="s">
        <v>262</v>
      </c>
      <c r="Q3871" t="str">
        <f>IFERROR(VLOOKUP($J$2:$J$12502,Pollutant_mapping!$A$2:$B$9,2, FALSE),"")</f>
        <v>CO</v>
      </c>
    </row>
    <row r="3872" spans="1:17" hidden="1">
      <c r="A3872" t="s">
        <v>1862</v>
      </c>
      <c r="C3872" t="s">
        <v>1863</v>
      </c>
      <c r="D3872" t="s">
        <v>1895</v>
      </c>
      <c r="E3872" t="s">
        <v>1337</v>
      </c>
      <c r="F3872" t="s">
        <v>1896</v>
      </c>
      <c r="G3872" t="s">
        <v>260</v>
      </c>
      <c r="J3872" t="s">
        <v>298</v>
      </c>
      <c r="K3872">
        <v>12.31</v>
      </c>
      <c r="L3872" t="s">
        <v>1860</v>
      </c>
      <c r="O3872" t="s">
        <v>1861</v>
      </c>
      <c r="Q3872" t="str">
        <f>IFERROR(VLOOKUP($J$2:$J$12502,Pollutant_mapping!$A$2:$B$9,2, FALSE),"")</f>
        <v>CO</v>
      </c>
    </row>
    <row r="3873" spans="1:17" hidden="1">
      <c r="A3873" t="s">
        <v>257</v>
      </c>
      <c r="B3873" t="s">
        <v>258</v>
      </c>
      <c r="C3873" t="s">
        <v>259</v>
      </c>
      <c r="D3873" t="s">
        <v>1897</v>
      </c>
      <c r="E3873" t="s">
        <v>1337</v>
      </c>
      <c r="F3873" t="s">
        <v>1898</v>
      </c>
      <c r="G3873" t="s">
        <v>260</v>
      </c>
      <c r="J3873" t="s">
        <v>298</v>
      </c>
      <c r="K3873">
        <v>12.76</v>
      </c>
      <c r="L3873" t="s">
        <v>1860</v>
      </c>
      <c r="O3873" t="s">
        <v>1861</v>
      </c>
      <c r="P3873" t="s">
        <v>262</v>
      </c>
      <c r="Q3873" t="str">
        <f>IFERROR(VLOOKUP($J$2:$J$12502,Pollutant_mapping!$A$2:$B$9,2, FALSE),"")</f>
        <v>CO</v>
      </c>
    </row>
    <row r="3874" spans="1:17" hidden="1">
      <c r="A3874" t="s">
        <v>1862</v>
      </c>
      <c r="C3874" t="s">
        <v>1863</v>
      </c>
      <c r="D3874" t="s">
        <v>1897</v>
      </c>
      <c r="E3874" t="s">
        <v>1337</v>
      </c>
      <c r="F3874" t="s">
        <v>1898</v>
      </c>
      <c r="G3874" t="s">
        <v>260</v>
      </c>
      <c r="J3874" t="s">
        <v>298</v>
      </c>
      <c r="K3874">
        <v>12.76</v>
      </c>
      <c r="L3874" t="s">
        <v>1860</v>
      </c>
      <c r="O3874" t="s">
        <v>1861</v>
      </c>
      <c r="Q3874" t="str">
        <f>IFERROR(VLOOKUP($J$2:$J$12502,Pollutant_mapping!$A$2:$B$9,2, FALSE),"")</f>
        <v>CO</v>
      </c>
    </row>
    <row r="3875" spans="1:17" hidden="1">
      <c r="A3875" t="s">
        <v>257</v>
      </c>
      <c r="B3875" t="s">
        <v>258</v>
      </c>
      <c r="C3875" t="s">
        <v>259</v>
      </c>
      <c r="D3875" t="s">
        <v>1858</v>
      </c>
      <c r="E3875" t="s">
        <v>1337</v>
      </c>
      <c r="F3875" t="s">
        <v>1859</v>
      </c>
      <c r="G3875" t="s">
        <v>260</v>
      </c>
      <c r="J3875" t="s">
        <v>1866</v>
      </c>
      <c r="K3875">
        <v>13.48</v>
      </c>
      <c r="L3875" t="s">
        <v>1860</v>
      </c>
      <c r="O3875" t="s">
        <v>1861</v>
      </c>
      <c r="P3875" t="s">
        <v>262</v>
      </c>
      <c r="Q3875" t="str">
        <f>IFERROR(VLOOKUP($J$2:$J$12502,Pollutant_mapping!$A$2:$B$9,2, FALSE),"")</f>
        <v/>
      </c>
    </row>
    <row r="3876" spans="1:17" hidden="1">
      <c r="A3876" t="s">
        <v>1862</v>
      </c>
      <c r="C3876" t="s">
        <v>1863</v>
      </c>
      <c r="D3876" t="s">
        <v>1858</v>
      </c>
      <c r="E3876" t="s">
        <v>1337</v>
      </c>
      <c r="F3876" t="s">
        <v>1859</v>
      </c>
      <c r="G3876" t="s">
        <v>260</v>
      </c>
      <c r="J3876" t="s">
        <v>1866</v>
      </c>
      <c r="K3876">
        <v>13.48</v>
      </c>
      <c r="L3876" t="s">
        <v>1860</v>
      </c>
      <c r="O3876" t="s">
        <v>1861</v>
      </c>
      <c r="Q3876" t="str">
        <f>IFERROR(VLOOKUP($J$2:$J$12502,Pollutant_mapping!$A$2:$B$9,2, FALSE),"")</f>
        <v/>
      </c>
    </row>
    <row r="3877" spans="1:17" hidden="1">
      <c r="A3877" t="s">
        <v>257</v>
      </c>
      <c r="B3877" t="s">
        <v>258</v>
      </c>
      <c r="C3877" t="s">
        <v>259</v>
      </c>
      <c r="D3877" t="s">
        <v>1875</v>
      </c>
      <c r="E3877" t="s">
        <v>1337</v>
      </c>
      <c r="F3877" t="s">
        <v>1876</v>
      </c>
      <c r="G3877" t="s">
        <v>260</v>
      </c>
      <c r="J3877" t="s">
        <v>298</v>
      </c>
      <c r="K3877">
        <v>13.92</v>
      </c>
      <c r="L3877" t="s">
        <v>1860</v>
      </c>
      <c r="O3877" t="s">
        <v>1861</v>
      </c>
      <c r="P3877" t="s">
        <v>262</v>
      </c>
      <c r="Q3877" t="str">
        <f>IFERROR(VLOOKUP($J$2:$J$12502,Pollutant_mapping!$A$2:$B$9,2, FALSE),"")</f>
        <v>CO</v>
      </c>
    </row>
    <row r="3878" spans="1:17" hidden="1">
      <c r="A3878" t="s">
        <v>1862</v>
      </c>
      <c r="C3878" t="s">
        <v>1863</v>
      </c>
      <c r="D3878" t="s">
        <v>1875</v>
      </c>
      <c r="E3878" t="s">
        <v>1337</v>
      </c>
      <c r="F3878" t="s">
        <v>1876</v>
      </c>
      <c r="G3878" t="s">
        <v>260</v>
      </c>
      <c r="J3878" t="s">
        <v>298</v>
      </c>
      <c r="K3878">
        <v>13.92</v>
      </c>
      <c r="L3878" t="s">
        <v>1860</v>
      </c>
      <c r="O3878" t="s">
        <v>1861</v>
      </c>
      <c r="Q3878" t="str">
        <f>IFERROR(VLOOKUP($J$2:$J$12502,Pollutant_mapping!$A$2:$B$9,2, FALSE),"")</f>
        <v>CO</v>
      </c>
    </row>
    <row r="3879" spans="1:17" hidden="1">
      <c r="A3879" t="s">
        <v>257</v>
      </c>
      <c r="B3879" t="s">
        <v>258</v>
      </c>
      <c r="C3879" t="s">
        <v>259</v>
      </c>
      <c r="D3879" t="s">
        <v>1883</v>
      </c>
      <c r="E3879" t="s">
        <v>1337</v>
      </c>
      <c r="F3879" t="s">
        <v>1884</v>
      </c>
      <c r="G3879" t="s">
        <v>260</v>
      </c>
      <c r="J3879" t="s">
        <v>298</v>
      </c>
      <c r="K3879">
        <v>14.8</v>
      </c>
      <c r="L3879" t="s">
        <v>1860</v>
      </c>
      <c r="O3879" t="s">
        <v>1861</v>
      </c>
      <c r="P3879" t="s">
        <v>262</v>
      </c>
      <c r="Q3879" t="str">
        <f>IFERROR(VLOOKUP($J$2:$J$12502,Pollutant_mapping!$A$2:$B$9,2, FALSE),"")</f>
        <v>CO</v>
      </c>
    </row>
    <row r="3880" spans="1:17" hidden="1">
      <c r="A3880" t="s">
        <v>1862</v>
      </c>
      <c r="C3880" t="s">
        <v>1863</v>
      </c>
      <c r="D3880" t="s">
        <v>1883</v>
      </c>
      <c r="E3880" t="s">
        <v>1337</v>
      </c>
      <c r="F3880" t="s">
        <v>1884</v>
      </c>
      <c r="G3880" t="s">
        <v>260</v>
      </c>
      <c r="J3880" t="s">
        <v>298</v>
      </c>
      <c r="K3880">
        <v>14.8</v>
      </c>
      <c r="L3880" t="s">
        <v>1860</v>
      </c>
      <c r="O3880" t="s">
        <v>1861</v>
      </c>
      <c r="Q3880" t="str">
        <f>IFERROR(VLOOKUP($J$2:$J$12502,Pollutant_mapping!$A$2:$B$9,2, FALSE),"")</f>
        <v>CO</v>
      </c>
    </row>
    <row r="3881" spans="1:17" hidden="1">
      <c r="A3881" t="s">
        <v>257</v>
      </c>
      <c r="B3881" t="s">
        <v>258</v>
      </c>
      <c r="C3881" t="s">
        <v>259</v>
      </c>
      <c r="D3881" t="s">
        <v>1891</v>
      </c>
      <c r="E3881" t="s">
        <v>1337</v>
      </c>
      <c r="F3881" t="s">
        <v>1892</v>
      </c>
      <c r="G3881" t="s">
        <v>260</v>
      </c>
      <c r="J3881" t="s">
        <v>298</v>
      </c>
      <c r="K3881">
        <v>14.8</v>
      </c>
      <c r="L3881" t="s">
        <v>1860</v>
      </c>
      <c r="O3881" t="s">
        <v>1861</v>
      </c>
      <c r="P3881" t="s">
        <v>262</v>
      </c>
      <c r="Q3881" t="str">
        <f>IFERROR(VLOOKUP($J$2:$J$12502,Pollutant_mapping!$A$2:$B$9,2, FALSE),"")</f>
        <v>CO</v>
      </c>
    </row>
    <row r="3882" spans="1:17" hidden="1">
      <c r="A3882" t="s">
        <v>1862</v>
      </c>
      <c r="C3882" t="s">
        <v>1863</v>
      </c>
      <c r="D3882" t="s">
        <v>1891</v>
      </c>
      <c r="E3882" t="s">
        <v>1337</v>
      </c>
      <c r="F3882" t="s">
        <v>1892</v>
      </c>
      <c r="G3882" t="s">
        <v>260</v>
      </c>
      <c r="J3882" t="s">
        <v>298</v>
      </c>
      <c r="K3882">
        <v>14.8</v>
      </c>
      <c r="L3882" t="s">
        <v>1860</v>
      </c>
      <c r="O3882" t="s">
        <v>1861</v>
      </c>
      <c r="Q3882" t="str">
        <f>IFERROR(VLOOKUP($J$2:$J$12502,Pollutant_mapping!$A$2:$B$9,2, FALSE),"")</f>
        <v>CO</v>
      </c>
    </row>
    <row r="3883" spans="1:17" hidden="1">
      <c r="A3883" t="s">
        <v>257</v>
      </c>
      <c r="B3883" t="s">
        <v>258</v>
      </c>
      <c r="C3883" t="s">
        <v>259</v>
      </c>
      <c r="D3883" t="s">
        <v>1889</v>
      </c>
      <c r="E3883" t="s">
        <v>1337</v>
      </c>
      <c r="F3883" t="s">
        <v>1890</v>
      </c>
      <c r="G3883" t="s">
        <v>260</v>
      </c>
      <c r="J3883" t="s">
        <v>179</v>
      </c>
      <c r="K3883">
        <v>14.98</v>
      </c>
      <c r="L3883" t="s">
        <v>1860</v>
      </c>
      <c r="O3883" t="s">
        <v>1861</v>
      </c>
      <c r="P3883" t="s">
        <v>262</v>
      </c>
      <c r="Q3883" t="str">
        <f>IFERROR(VLOOKUP($J$2:$J$12502,Pollutant_mapping!$A$2:$B$9,2, FALSE),"")</f>
        <v>NOx</v>
      </c>
    </row>
    <row r="3884" spans="1:17" hidden="1">
      <c r="A3884" t="s">
        <v>1862</v>
      </c>
      <c r="C3884" t="s">
        <v>1863</v>
      </c>
      <c r="D3884" t="s">
        <v>1889</v>
      </c>
      <c r="E3884" t="s">
        <v>1337</v>
      </c>
      <c r="F3884" t="s">
        <v>1890</v>
      </c>
      <c r="G3884" t="s">
        <v>260</v>
      </c>
      <c r="J3884" t="s">
        <v>179</v>
      </c>
      <c r="K3884">
        <v>14.98</v>
      </c>
      <c r="L3884" t="s">
        <v>1860</v>
      </c>
      <c r="O3884" t="s">
        <v>1861</v>
      </c>
      <c r="Q3884" t="str">
        <f>IFERROR(VLOOKUP($J$2:$J$12502,Pollutant_mapping!$A$2:$B$9,2, FALSE),"")</f>
        <v>NOx</v>
      </c>
    </row>
    <row r="3885" spans="1:17" hidden="1">
      <c r="A3885" t="s">
        <v>257</v>
      </c>
      <c r="B3885" t="s">
        <v>258</v>
      </c>
      <c r="C3885" t="s">
        <v>259</v>
      </c>
      <c r="D3885" t="s">
        <v>1903</v>
      </c>
      <c r="E3885" t="s">
        <v>1337</v>
      </c>
      <c r="F3885" t="s">
        <v>1904</v>
      </c>
      <c r="G3885" t="s">
        <v>260</v>
      </c>
      <c r="J3885" t="s">
        <v>298</v>
      </c>
      <c r="K3885">
        <v>15.05</v>
      </c>
      <c r="L3885" t="s">
        <v>1860</v>
      </c>
      <c r="O3885" t="s">
        <v>1861</v>
      </c>
      <c r="P3885" t="s">
        <v>262</v>
      </c>
      <c r="Q3885" t="str">
        <f>IFERROR(VLOOKUP($J$2:$J$12502,Pollutant_mapping!$A$2:$B$9,2, FALSE),"")</f>
        <v>CO</v>
      </c>
    </row>
    <row r="3886" spans="1:17" hidden="1">
      <c r="A3886" t="s">
        <v>1862</v>
      </c>
      <c r="C3886" t="s">
        <v>1863</v>
      </c>
      <c r="D3886" t="s">
        <v>1903</v>
      </c>
      <c r="E3886" t="s">
        <v>1337</v>
      </c>
      <c r="F3886" t="s">
        <v>1904</v>
      </c>
      <c r="G3886" t="s">
        <v>260</v>
      </c>
      <c r="J3886" t="s">
        <v>298</v>
      </c>
      <c r="K3886">
        <v>15.05</v>
      </c>
      <c r="L3886" t="s">
        <v>1860</v>
      </c>
      <c r="O3886" t="s">
        <v>1861</v>
      </c>
      <c r="Q3886" t="str">
        <f>IFERROR(VLOOKUP($J$2:$J$12502,Pollutant_mapping!$A$2:$B$9,2, FALSE),"")</f>
        <v>CO</v>
      </c>
    </row>
    <row r="3887" spans="1:17" hidden="1">
      <c r="A3887" t="s">
        <v>257</v>
      </c>
      <c r="B3887" t="s">
        <v>258</v>
      </c>
      <c r="C3887" t="s">
        <v>259</v>
      </c>
      <c r="D3887" t="s">
        <v>1879</v>
      </c>
      <c r="E3887" t="s">
        <v>1337</v>
      </c>
      <c r="F3887" t="s">
        <v>1880</v>
      </c>
      <c r="G3887" t="s">
        <v>260</v>
      </c>
      <c r="J3887" t="s">
        <v>179</v>
      </c>
      <c r="K3887">
        <v>15.62</v>
      </c>
      <c r="L3887" t="s">
        <v>1860</v>
      </c>
      <c r="O3887" t="s">
        <v>1861</v>
      </c>
      <c r="P3887" t="s">
        <v>262</v>
      </c>
      <c r="Q3887" t="str">
        <f>IFERROR(VLOOKUP($J$2:$J$12502,Pollutant_mapping!$A$2:$B$9,2, FALSE),"")</f>
        <v>NOx</v>
      </c>
    </row>
    <row r="3888" spans="1:17" hidden="1">
      <c r="A3888" t="s">
        <v>1862</v>
      </c>
      <c r="C3888" t="s">
        <v>1863</v>
      </c>
      <c r="D3888" t="s">
        <v>1879</v>
      </c>
      <c r="E3888" t="s">
        <v>1337</v>
      </c>
      <c r="F3888" t="s">
        <v>1880</v>
      </c>
      <c r="G3888" t="s">
        <v>260</v>
      </c>
      <c r="J3888" t="s">
        <v>179</v>
      </c>
      <c r="K3888">
        <v>15.62</v>
      </c>
      <c r="L3888" t="s">
        <v>1860</v>
      </c>
      <c r="O3888" t="s">
        <v>1861</v>
      </c>
      <c r="Q3888" t="str">
        <f>IFERROR(VLOOKUP($J$2:$J$12502,Pollutant_mapping!$A$2:$B$9,2, FALSE),"")</f>
        <v>NOx</v>
      </c>
    </row>
    <row r="3889" spans="1:17" hidden="1">
      <c r="A3889" t="s">
        <v>257</v>
      </c>
      <c r="B3889" t="s">
        <v>258</v>
      </c>
      <c r="C3889" t="s">
        <v>259</v>
      </c>
      <c r="D3889" t="s">
        <v>1901</v>
      </c>
      <c r="E3889" t="s">
        <v>1337</v>
      </c>
      <c r="F3889" t="s">
        <v>1902</v>
      </c>
      <c r="G3889" t="s">
        <v>260</v>
      </c>
      <c r="J3889" t="s">
        <v>298</v>
      </c>
      <c r="K3889">
        <v>15.92</v>
      </c>
      <c r="L3889" t="s">
        <v>1860</v>
      </c>
      <c r="O3889" t="s">
        <v>1861</v>
      </c>
      <c r="P3889" t="s">
        <v>262</v>
      </c>
      <c r="Q3889" t="str">
        <f>IFERROR(VLOOKUP($J$2:$J$12502,Pollutant_mapping!$A$2:$B$9,2, FALSE),"")</f>
        <v>CO</v>
      </c>
    </row>
    <row r="3890" spans="1:17" hidden="1">
      <c r="A3890" t="s">
        <v>1862</v>
      </c>
      <c r="C3890" t="s">
        <v>1863</v>
      </c>
      <c r="D3890" t="s">
        <v>1901</v>
      </c>
      <c r="E3890" t="s">
        <v>1337</v>
      </c>
      <c r="F3890" t="s">
        <v>1902</v>
      </c>
      <c r="G3890" t="s">
        <v>260</v>
      </c>
      <c r="J3890" t="s">
        <v>298</v>
      </c>
      <c r="K3890">
        <v>15.92</v>
      </c>
      <c r="L3890" t="s">
        <v>1860</v>
      </c>
      <c r="O3890" t="s">
        <v>1861</v>
      </c>
      <c r="Q3890" t="str">
        <f>IFERROR(VLOOKUP($J$2:$J$12502,Pollutant_mapping!$A$2:$B$9,2, FALSE),"")</f>
        <v>CO</v>
      </c>
    </row>
    <row r="3891" spans="1:17" hidden="1">
      <c r="A3891" t="s">
        <v>257</v>
      </c>
      <c r="B3891" t="s">
        <v>258</v>
      </c>
      <c r="C3891" t="s">
        <v>259</v>
      </c>
      <c r="D3891" t="s">
        <v>1877</v>
      </c>
      <c r="E3891" t="s">
        <v>1337</v>
      </c>
      <c r="F3891" t="s">
        <v>1878</v>
      </c>
      <c r="G3891" t="s">
        <v>260</v>
      </c>
      <c r="J3891" t="s">
        <v>179</v>
      </c>
      <c r="K3891">
        <v>17.850000000000001</v>
      </c>
      <c r="L3891" t="s">
        <v>1860</v>
      </c>
      <c r="O3891" t="s">
        <v>1861</v>
      </c>
      <c r="P3891" t="s">
        <v>262</v>
      </c>
      <c r="Q3891" t="str">
        <f>IFERROR(VLOOKUP($J$2:$J$12502,Pollutant_mapping!$A$2:$B$9,2, FALSE),"")</f>
        <v>NOx</v>
      </c>
    </row>
    <row r="3892" spans="1:17" hidden="1">
      <c r="A3892" t="s">
        <v>1862</v>
      </c>
      <c r="C3892" t="s">
        <v>1863</v>
      </c>
      <c r="D3892" t="s">
        <v>1877</v>
      </c>
      <c r="E3892" t="s">
        <v>1337</v>
      </c>
      <c r="F3892" t="s">
        <v>1878</v>
      </c>
      <c r="G3892" t="s">
        <v>260</v>
      </c>
      <c r="J3892" t="s">
        <v>179</v>
      </c>
      <c r="K3892">
        <v>17.850000000000001</v>
      </c>
      <c r="L3892" t="s">
        <v>1860</v>
      </c>
      <c r="O3892" t="s">
        <v>1861</v>
      </c>
      <c r="Q3892" t="str">
        <f>IFERROR(VLOOKUP($J$2:$J$12502,Pollutant_mapping!$A$2:$B$9,2, FALSE),"")</f>
        <v>NOx</v>
      </c>
    </row>
    <row r="3893" spans="1:17" hidden="1">
      <c r="A3893" t="s">
        <v>257</v>
      </c>
      <c r="B3893" t="s">
        <v>258</v>
      </c>
      <c r="C3893" t="s">
        <v>259</v>
      </c>
      <c r="D3893" t="s">
        <v>1899</v>
      </c>
      <c r="E3893" t="s">
        <v>1337</v>
      </c>
      <c r="F3893" t="s">
        <v>1900</v>
      </c>
      <c r="G3893" t="s">
        <v>260</v>
      </c>
      <c r="J3893" t="s">
        <v>298</v>
      </c>
      <c r="K3893">
        <v>18.28</v>
      </c>
      <c r="L3893" t="s">
        <v>1860</v>
      </c>
      <c r="O3893" t="s">
        <v>1861</v>
      </c>
      <c r="P3893" t="s">
        <v>262</v>
      </c>
      <c r="Q3893" t="str">
        <f>IFERROR(VLOOKUP($J$2:$J$12502,Pollutant_mapping!$A$2:$B$9,2, FALSE),"")</f>
        <v>CO</v>
      </c>
    </row>
    <row r="3894" spans="1:17" hidden="1">
      <c r="A3894" t="s">
        <v>1862</v>
      </c>
      <c r="C3894" t="s">
        <v>1863</v>
      </c>
      <c r="D3894" t="s">
        <v>1899</v>
      </c>
      <c r="E3894" t="s">
        <v>1337</v>
      </c>
      <c r="F3894" t="s">
        <v>1900</v>
      </c>
      <c r="G3894" t="s">
        <v>260</v>
      </c>
      <c r="J3894" t="s">
        <v>298</v>
      </c>
      <c r="K3894">
        <v>18.28</v>
      </c>
      <c r="L3894" t="s">
        <v>1860</v>
      </c>
      <c r="O3894" t="s">
        <v>1861</v>
      </c>
      <c r="Q3894" t="str">
        <f>IFERROR(VLOOKUP($J$2:$J$12502,Pollutant_mapping!$A$2:$B$9,2, FALSE),"")</f>
        <v>CO</v>
      </c>
    </row>
    <row r="3895" spans="1:17" hidden="1">
      <c r="A3895" t="s">
        <v>257</v>
      </c>
      <c r="B3895" t="s">
        <v>258</v>
      </c>
      <c r="C3895" t="s">
        <v>259</v>
      </c>
      <c r="D3895" t="s">
        <v>1858</v>
      </c>
      <c r="E3895" t="s">
        <v>1337</v>
      </c>
      <c r="F3895" t="s">
        <v>1859</v>
      </c>
      <c r="G3895" t="s">
        <v>260</v>
      </c>
      <c r="J3895" t="s">
        <v>298</v>
      </c>
      <c r="K3895">
        <v>18.649999999999999</v>
      </c>
      <c r="L3895" t="s">
        <v>1860</v>
      </c>
      <c r="O3895" t="s">
        <v>1861</v>
      </c>
      <c r="P3895" t="s">
        <v>262</v>
      </c>
      <c r="Q3895" t="str">
        <f>IFERROR(VLOOKUP($J$2:$J$12502,Pollutant_mapping!$A$2:$B$9,2, FALSE),"")</f>
        <v>CO</v>
      </c>
    </row>
    <row r="3896" spans="1:17" hidden="1">
      <c r="A3896" t="s">
        <v>1862</v>
      </c>
      <c r="C3896" t="s">
        <v>1863</v>
      </c>
      <c r="D3896" t="s">
        <v>1858</v>
      </c>
      <c r="E3896" t="s">
        <v>1337</v>
      </c>
      <c r="F3896" t="s">
        <v>1859</v>
      </c>
      <c r="G3896" t="s">
        <v>260</v>
      </c>
      <c r="J3896" t="s">
        <v>298</v>
      </c>
      <c r="K3896">
        <v>18.649999999999999</v>
      </c>
      <c r="L3896" t="s">
        <v>1860</v>
      </c>
      <c r="O3896" t="s">
        <v>1861</v>
      </c>
      <c r="Q3896" t="str">
        <f>IFERROR(VLOOKUP($J$2:$J$12502,Pollutant_mapping!$A$2:$B$9,2, FALSE),"")</f>
        <v>CO</v>
      </c>
    </row>
    <row r="3897" spans="1:17" hidden="1">
      <c r="A3897" t="s">
        <v>257</v>
      </c>
      <c r="B3897" t="s">
        <v>258</v>
      </c>
      <c r="C3897" t="s">
        <v>259</v>
      </c>
      <c r="D3897" t="s">
        <v>1875</v>
      </c>
      <c r="E3897" t="s">
        <v>1337</v>
      </c>
      <c r="F3897" t="s">
        <v>1876</v>
      </c>
      <c r="G3897" t="s">
        <v>260</v>
      </c>
      <c r="J3897" t="s">
        <v>179</v>
      </c>
      <c r="K3897">
        <v>18.68</v>
      </c>
      <c r="L3897" t="s">
        <v>1860</v>
      </c>
      <c r="O3897" t="s">
        <v>1861</v>
      </c>
      <c r="P3897" t="s">
        <v>262</v>
      </c>
      <c r="Q3897" t="str">
        <f>IFERROR(VLOOKUP($J$2:$J$12502,Pollutant_mapping!$A$2:$B$9,2, FALSE),"")</f>
        <v>NOx</v>
      </c>
    </row>
    <row r="3898" spans="1:17" hidden="1">
      <c r="A3898" t="s">
        <v>1862</v>
      </c>
      <c r="C3898" t="s">
        <v>1863</v>
      </c>
      <c r="D3898" t="s">
        <v>1875</v>
      </c>
      <c r="E3898" t="s">
        <v>1337</v>
      </c>
      <c r="F3898" t="s">
        <v>1876</v>
      </c>
      <c r="G3898" t="s">
        <v>260</v>
      </c>
      <c r="J3898" t="s">
        <v>179</v>
      </c>
      <c r="K3898">
        <v>18.68</v>
      </c>
      <c r="L3898" t="s">
        <v>1860</v>
      </c>
      <c r="O3898" t="s">
        <v>1861</v>
      </c>
      <c r="Q3898" t="str">
        <f>IFERROR(VLOOKUP($J$2:$J$12502,Pollutant_mapping!$A$2:$B$9,2, FALSE),"")</f>
        <v>NOx</v>
      </c>
    </row>
    <row r="3899" spans="1:17" hidden="1">
      <c r="A3899" t="s">
        <v>257</v>
      </c>
      <c r="B3899" t="s">
        <v>258</v>
      </c>
      <c r="C3899" t="s">
        <v>259</v>
      </c>
      <c r="D3899" t="s">
        <v>1909</v>
      </c>
      <c r="E3899" t="s">
        <v>1337</v>
      </c>
      <c r="F3899" t="s">
        <v>1910</v>
      </c>
      <c r="G3899" t="s">
        <v>260</v>
      </c>
      <c r="J3899" t="s">
        <v>298</v>
      </c>
      <c r="K3899">
        <v>20.59</v>
      </c>
      <c r="L3899" t="s">
        <v>1860</v>
      </c>
      <c r="O3899" t="s">
        <v>1861</v>
      </c>
      <c r="P3899" t="s">
        <v>262</v>
      </c>
      <c r="Q3899" t="str">
        <f>IFERROR(VLOOKUP($J$2:$J$12502,Pollutant_mapping!$A$2:$B$9,2, FALSE),"")</f>
        <v>CO</v>
      </c>
    </row>
    <row r="3900" spans="1:17" hidden="1">
      <c r="A3900" t="s">
        <v>1862</v>
      </c>
      <c r="C3900" t="s">
        <v>1863</v>
      </c>
      <c r="D3900" t="s">
        <v>1909</v>
      </c>
      <c r="E3900" t="s">
        <v>1337</v>
      </c>
      <c r="F3900" t="s">
        <v>1910</v>
      </c>
      <c r="G3900" t="s">
        <v>260</v>
      </c>
      <c r="J3900" t="s">
        <v>298</v>
      </c>
      <c r="K3900">
        <v>20.59</v>
      </c>
      <c r="L3900" t="s">
        <v>1860</v>
      </c>
      <c r="O3900" t="s">
        <v>1861</v>
      </c>
      <c r="Q3900" t="str">
        <f>IFERROR(VLOOKUP($J$2:$J$12502,Pollutant_mapping!$A$2:$B$9,2, FALSE),"")</f>
        <v>CO</v>
      </c>
    </row>
    <row r="3901" spans="1:17" hidden="1">
      <c r="A3901" t="s">
        <v>257</v>
      </c>
      <c r="B3901" t="s">
        <v>258</v>
      </c>
      <c r="C3901" t="s">
        <v>259</v>
      </c>
      <c r="D3901" t="s">
        <v>1885</v>
      </c>
      <c r="E3901" t="s">
        <v>1337</v>
      </c>
      <c r="F3901" t="s">
        <v>1886</v>
      </c>
      <c r="G3901" t="s">
        <v>260</v>
      </c>
      <c r="J3901" t="s">
        <v>298</v>
      </c>
      <c r="K3901">
        <v>21.19</v>
      </c>
      <c r="L3901" t="s">
        <v>1860</v>
      </c>
      <c r="O3901" t="s">
        <v>1861</v>
      </c>
      <c r="P3901" t="s">
        <v>262</v>
      </c>
      <c r="Q3901" t="str">
        <f>IFERROR(VLOOKUP($J$2:$J$12502,Pollutant_mapping!$A$2:$B$9,2, FALSE),"")</f>
        <v>CO</v>
      </c>
    </row>
    <row r="3902" spans="1:17" hidden="1">
      <c r="A3902" t="s">
        <v>1862</v>
      </c>
      <c r="C3902" t="s">
        <v>1863</v>
      </c>
      <c r="D3902" t="s">
        <v>1885</v>
      </c>
      <c r="E3902" t="s">
        <v>1337</v>
      </c>
      <c r="F3902" t="s">
        <v>1886</v>
      </c>
      <c r="G3902" t="s">
        <v>260</v>
      </c>
      <c r="J3902" t="s">
        <v>298</v>
      </c>
      <c r="K3902">
        <v>21.19</v>
      </c>
      <c r="L3902" t="s">
        <v>1860</v>
      </c>
      <c r="O3902" t="s">
        <v>1861</v>
      </c>
      <c r="Q3902" t="str">
        <f>IFERROR(VLOOKUP($J$2:$J$12502,Pollutant_mapping!$A$2:$B$9,2, FALSE),"")</f>
        <v>CO</v>
      </c>
    </row>
    <row r="3903" spans="1:17" hidden="1">
      <c r="A3903" t="s">
        <v>257</v>
      </c>
      <c r="B3903" t="s">
        <v>258</v>
      </c>
      <c r="C3903" t="s">
        <v>259</v>
      </c>
      <c r="D3903" t="s">
        <v>1887</v>
      </c>
      <c r="E3903" t="s">
        <v>1337</v>
      </c>
      <c r="F3903" t="s">
        <v>1888</v>
      </c>
      <c r="G3903" t="s">
        <v>260</v>
      </c>
      <c r="J3903" t="s">
        <v>298</v>
      </c>
      <c r="K3903">
        <v>21.19</v>
      </c>
      <c r="L3903" t="s">
        <v>1860</v>
      </c>
      <c r="O3903" t="s">
        <v>1861</v>
      </c>
      <c r="P3903" t="s">
        <v>262</v>
      </c>
      <c r="Q3903" t="str">
        <f>IFERROR(VLOOKUP($J$2:$J$12502,Pollutant_mapping!$A$2:$B$9,2, FALSE),"")</f>
        <v>CO</v>
      </c>
    </row>
    <row r="3904" spans="1:17" hidden="1">
      <c r="A3904" t="s">
        <v>1862</v>
      </c>
      <c r="C3904" t="s">
        <v>1863</v>
      </c>
      <c r="D3904" t="s">
        <v>1887</v>
      </c>
      <c r="E3904" t="s">
        <v>1337</v>
      </c>
      <c r="F3904" t="s">
        <v>1888</v>
      </c>
      <c r="G3904" t="s">
        <v>260</v>
      </c>
      <c r="J3904" t="s">
        <v>298</v>
      </c>
      <c r="K3904">
        <v>21.19</v>
      </c>
      <c r="L3904" t="s">
        <v>1860</v>
      </c>
      <c r="O3904" t="s">
        <v>1861</v>
      </c>
      <c r="Q3904" t="str">
        <f>IFERROR(VLOOKUP($J$2:$J$12502,Pollutant_mapping!$A$2:$B$9,2, FALSE),"")</f>
        <v>CO</v>
      </c>
    </row>
    <row r="3905" spans="1:17" hidden="1">
      <c r="A3905" t="s">
        <v>257</v>
      </c>
      <c r="B3905" t="s">
        <v>258</v>
      </c>
      <c r="C3905" t="s">
        <v>259</v>
      </c>
      <c r="D3905" t="s">
        <v>1891</v>
      </c>
      <c r="E3905" t="s">
        <v>1337</v>
      </c>
      <c r="F3905" t="s">
        <v>1892</v>
      </c>
      <c r="G3905" t="s">
        <v>260</v>
      </c>
      <c r="J3905" t="s">
        <v>179</v>
      </c>
      <c r="K3905">
        <v>23.76</v>
      </c>
      <c r="L3905" t="s">
        <v>1860</v>
      </c>
      <c r="O3905" t="s">
        <v>1861</v>
      </c>
      <c r="P3905" t="s">
        <v>262</v>
      </c>
      <c r="Q3905" t="str">
        <f>IFERROR(VLOOKUP($J$2:$J$12502,Pollutant_mapping!$A$2:$B$9,2, FALSE),"")</f>
        <v>NOx</v>
      </c>
    </row>
    <row r="3906" spans="1:17" hidden="1">
      <c r="A3906" t="s">
        <v>1862</v>
      </c>
      <c r="C3906" t="s">
        <v>1863</v>
      </c>
      <c r="D3906" t="s">
        <v>1891</v>
      </c>
      <c r="E3906" t="s">
        <v>1337</v>
      </c>
      <c r="F3906" t="s">
        <v>1892</v>
      </c>
      <c r="G3906" t="s">
        <v>260</v>
      </c>
      <c r="J3906" t="s">
        <v>179</v>
      </c>
      <c r="K3906">
        <v>23.76</v>
      </c>
      <c r="L3906" t="s">
        <v>1860</v>
      </c>
      <c r="O3906" t="s">
        <v>1861</v>
      </c>
      <c r="Q3906" t="str">
        <f>IFERROR(VLOOKUP($J$2:$J$12502,Pollutant_mapping!$A$2:$B$9,2, FALSE),"")</f>
        <v>NOx</v>
      </c>
    </row>
    <row r="3907" spans="1:17" hidden="1">
      <c r="A3907" t="s">
        <v>257</v>
      </c>
      <c r="B3907" t="s">
        <v>258</v>
      </c>
      <c r="C3907" t="s">
        <v>259</v>
      </c>
      <c r="D3907" t="s">
        <v>1919</v>
      </c>
      <c r="E3907" t="s">
        <v>1337</v>
      </c>
      <c r="F3907" t="s">
        <v>1920</v>
      </c>
      <c r="G3907" t="s">
        <v>260</v>
      </c>
      <c r="J3907" t="s">
        <v>298</v>
      </c>
      <c r="K3907">
        <v>25.23</v>
      </c>
      <c r="L3907" t="s">
        <v>1860</v>
      </c>
      <c r="O3907" t="s">
        <v>1861</v>
      </c>
      <c r="P3907" t="s">
        <v>262</v>
      </c>
      <c r="Q3907" t="str">
        <f>IFERROR(VLOOKUP($J$2:$J$12502,Pollutant_mapping!$A$2:$B$9,2, FALSE),"")</f>
        <v>CO</v>
      </c>
    </row>
    <row r="3908" spans="1:17" hidden="1">
      <c r="A3908" t="s">
        <v>1862</v>
      </c>
      <c r="C3908" t="s">
        <v>1863</v>
      </c>
      <c r="D3908" t="s">
        <v>1919</v>
      </c>
      <c r="E3908" t="s">
        <v>1337</v>
      </c>
      <c r="F3908" t="s">
        <v>1920</v>
      </c>
      <c r="G3908" t="s">
        <v>260</v>
      </c>
      <c r="J3908" t="s">
        <v>298</v>
      </c>
      <c r="K3908">
        <v>25.23</v>
      </c>
      <c r="L3908" t="s">
        <v>1860</v>
      </c>
      <c r="O3908" t="s">
        <v>1861</v>
      </c>
      <c r="Q3908" t="str">
        <f>IFERROR(VLOOKUP($J$2:$J$12502,Pollutant_mapping!$A$2:$B$9,2, FALSE),"")</f>
        <v>CO</v>
      </c>
    </row>
    <row r="3909" spans="1:17" hidden="1">
      <c r="A3909" t="s">
        <v>257</v>
      </c>
      <c r="B3909" t="s">
        <v>258</v>
      </c>
      <c r="C3909" t="s">
        <v>259</v>
      </c>
      <c r="D3909" t="s">
        <v>1905</v>
      </c>
      <c r="E3909" t="s">
        <v>1337</v>
      </c>
      <c r="F3909" t="s">
        <v>1906</v>
      </c>
      <c r="G3909" t="s">
        <v>260</v>
      </c>
      <c r="J3909" t="s">
        <v>298</v>
      </c>
      <c r="K3909">
        <v>25.27</v>
      </c>
      <c r="L3909" t="s">
        <v>1860</v>
      </c>
      <c r="O3909" t="s">
        <v>1861</v>
      </c>
      <c r="P3909" t="s">
        <v>262</v>
      </c>
      <c r="Q3909" t="str">
        <f>IFERROR(VLOOKUP($J$2:$J$12502,Pollutant_mapping!$A$2:$B$9,2, FALSE),"")</f>
        <v>CO</v>
      </c>
    </row>
    <row r="3910" spans="1:17" hidden="1">
      <c r="A3910" t="s">
        <v>1862</v>
      </c>
      <c r="C3910" t="s">
        <v>1863</v>
      </c>
      <c r="D3910" t="s">
        <v>1905</v>
      </c>
      <c r="E3910" t="s">
        <v>1337</v>
      </c>
      <c r="F3910" t="s">
        <v>1906</v>
      </c>
      <c r="G3910" t="s">
        <v>260</v>
      </c>
      <c r="J3910" t="s">
        <v>298</v>
      </c>
      <c r="K3910">
        <v>25.27</v>
      </c>
      <c r="L3910" t="s">
        <v>1860</v>
      </c>
      <c r="O3910" t="s">
        <v>1861</v>
      </c>
      <c r="Q3910" t="str">
        <f>IFERROR(VLOOKUP($J$2:$J$12502,Pollutant_mapping!$A$2:$B$9,2, FALSE),"")</f>
        <v>CO</v>
      </c>
    </row>
    <row r="3911" spans="1:17" hidden="1">
      <c r="A3911" t="s">
        <v>257</v>
      </c>
      <c r="B3911" t="s">
        <v>258</v>
      </c>
      <c r="C3911" t="s">
        <v>259</v>
      </c>
      <c r="D3911" t="s">
        <v>1883</v>
      </c>
      <c r="E3911" t="s">
        <v>1337</v>
      </c>
      <c r="F3911" t="s">
        <v>1884</v>
      </c>
      <c r="G3911" t="s">
        <v>260</v>
      </c>
      <c r="J3911" t="s">
        <v>179</v>
      </c>
      <c r="K3911">
        <v>25.86</v>
      </c>
      <c r="L3911" t="s">
        <v>1860</v>
      </c>
      <c r="O3911" t="s">
        <v>1861</v>
      </c>
      <c r="P3911" t="s">
        <v>262</v>
      </c>
      <c r="Q3911" t="str">
        <f>IFERROR(VLOOKUP($J$2:$J$12502,Pollutant_mapping!$A$2:$B$9,2, FALSE),"")</f>
        <v>NOx</v>
      </c>
    </row>
    <row r="3912" spans="1:17" hidden="1">
      <c r="A3912" t="s">
        <v>1862</v>
      </c>
      <c r="C3912" t="s">
        <v>1863</v>
      </c>
      <c r="D3912" t="s">
        <v>1883</v>
      </c>
      <c r="E3912" t="s">
        <v>1337</v>
      </c>
      <c r="F3912" t="s">
        <v>1884</v>
      </c>
      <c r="G3912" t="s">
        <v>260</v>
      </c>
      <c r="J3912" t="s">
        <v>179</v>
      </c>
      <c r="K3912">
        <v>25.86</v>
      </c>
      <c r="L3912" t="s">
        <v>1860</v>
      </c>
      <c r="O3912" t="s">
        <v>1861</v>
      </c>
      <c r="Q3912" t="str">
        <f>IFERROR(VLOOKUP($J$2:$J$12502,Pollutant_mapping!$A$2:$B$9,2, FALSE),"")</f>
        <v>NOx</v>
      </c>
    </row>
    <row r="3913" spans="1:17" hidden="1">
      <c r="A3913" t="s">
        <v>257</v>
      </c>
      <c r="B3913" t="s">
        <v>258</v>
      </c>
      <c r="C3913" t="s">
        <v>259</v>
      </c>
      <c r="D3913" t="s">
        <v>1879</v>
      </c>
      <c r="E3913" t="s">
        <v>1337</v>
      </c>
      <c r="F3913" t="s">
        <v>1880</v>
      </c>
      <c r="G3913" t="s">
        <v>260</v>
      </c>
      <c r="J3913" t="s">
        <v>298</v>
      </c>
      <c r="K3913">
        <v>26.32</v>
      </c>
      <c r="L3913" t="s">
        <v>1860</v>
      </c>
      <c r="O3913" t="s">
        <v>1861</v>
      </c>
      <c r="P3913" t="s">
        <v>262</v>
      </c>
      <c r="Q3913" t="str">
        <f>IFERROR(VLOOKUP($J$2:$J$12502,Pollutant_mapping!$A$2:$B$9,2, FALSE),"")</f>
        <v>CO</v>
      </c>
    </row>
    <row r="3914" spans="1:17" hidden="1">
      <c r="A3914" t="s">
        <v>1862</v>
      </c>
      <c r="C3914" t="s">
        <v>1863</v>
      </c>
      <c r="D3914" t="s">
        <v>1879</v>
      </c>
      <c r="E3914" t="s">
        <v>1337</v>
      </c>
      <c r="F3914" t="s">
        <v>1880</v>
      </c>
      <c r="G3914" t="s">
        <v>260</v>
      </c>
      <c r="J3914" t="s">
        <v>298</v>
      </c>
      <c r="K3914">
        <v>26.32</v>
      </c>
      <c r="L3914" t="s">
        <v>1860</v>
      </c>
      <c r="O3914" t="s">
        <v>1861</v>
      </c>
      <c r="Q3914" t="str">
        <f>IFERROR(VLOOKUP($J$2:$J$12502,Pollutant_mapping!$A$2:$B$9,2, FALSE),"")</f>
        <v>CO</v>
      </c>
    </row>
    <row r="3915" spans="1:17" hidden="1">
      <c r="A3915" t="s">
        <v>257</v>
      </c>
      <c r="B3915" t="s">
        <v>258</v>
      </c>
      <c r="C3915" t="s">
        <v>259</v>
      </c>
      <c r="D3915" t="s">
        <v>1893</v>
      </c>
      <c r="E3915" t="s">
        <v>1337</v>
      </c>
      <c r="F3915" t="s">
        <v>1894</v>
      </c>
      <c r="G3915" t="s">
        <v>260</v>
      </c>
      <c r="J3915" t="s">
        <v>179</v>
      </c>
      <c r="K3915">
        <v>26.67</v>
      </c>
      <c r="L3915" t="s">
        <v>1860</v>
      </c>
      <c r="O3915" t="s">
        <v>1861</v>
      </c>
      <c r="P3915" t="s">
        <v>262</v>
      </c>
      <c r="Q3915" t="str">
        <f>IFERROR(VLOOKUP($J$2:$J$12502,Pollutant_mapping!$A$2:$B$9,2, FALSE),"")</f>
        <v>NOx</v>
      </c>
    </row>
    <row r="3916" spans="1:17" hidden="1">
      <c r="A3916" t="s">
        <v>1862</v>
      </c>
      <c r="C3916" t="s">
        <v>1863</v>
      </c>
      <c r="D3916" t="s">
        <v>1893</v>
      </c>
      <c r="E3916" t="s">
        <v>1337</v>
      </c>
      <c r="F3916" t="s">
        <v>1894</v>
      </c>
      <c r="G3916" t="s">
        <v>260</v>
      </c>
      <c r="J3916" t="s">
        <v>179</v>
      </c>
      <c r="K3916">
        <v>26.67</v>
      </c>
      <c r="L3916" t="s">
        <v>1860</v>
      </c>
      <c r="O3916" t="s">
        <v>1861</v>
      </c>
      <c r="Q3916" t="str">
        <f>IFERROR(VLOOKUP($J$2:$J$12502,Pollutant_mapping!$A$2:$B$9,2, FALSE),"")</f>
        <v>NOx</v>
      </c>
    </row>
    <row r="3917" spans="1:17" hidden="1">
      <c r="A3917" t="s">
        <v>257</v>
      </c>
      <c r="B3917" t="s">
        <v>258</v>
      </c>
      <c r="C3917" t="s">
        <v>259</v>
      </c>
      <c r="D3917" t="s">
        <v>1915</v>
      </c>
      <c r="E3917" t="s">
        <v>1337</v>
      </c>
      <c r="F3917" t="s">
        <v>1916</v>
      </c>
      <c r="G3917" t="s">
        <v>260</v>
      </c>
      <c r="J3917" t="s">
        <v>298</v>
      </c>
      <c r="K3917">
        <v>27.46</v>
      </c>
      <c r="L3917" t="s">
        <v>1860</v>
      </c>
      <c r="O3917" t="s">
        <v>1861</v>
      </c>
      <c r="P3917" t="s">
        <v>262</v>
      </c>
      <c r="Q3917" t="str">
        <f>IFERROR(VLOOKUP($J$2:$J$12502,Pollutant_mapping!$A$2:$B$9,2, FALSE),"")</f>
        <v>CO</v>
      </c>
    </row>
    <row r="3918" spans="1:17" hidden="1">
      <c r="A3918" t="s">
        <v>1862</v>
      </c>
      <c r="C3918" t="s">
        <v>1863</v>
      </c>
      <c r="D3918" t="s">
        <v>1915</v>
      </c>
      <c r="E3918" t="s">
        <v>1337</v>
      </c>
      <c r="F3918" t="s">
        <v>1916</v>
      </c>
      <c r="G3918" t="s">
        <v>260</v>
      </c>
      <c r="J3918" t="s">
        <v>298</v>
      </c>
      <c r="K3918">
        <v>27.46</v>
      </c>
      <c r="L3918" t="s">
        <v>1860</v>
      </c>
      <c r="O3918" t="s">
        <v>1861</v>
      </c>
      <c r="Q3918" t="str">
        <f>IFERROR(VLOOKUP($J$2:$J$12502,Pollutant_mapping!$A$2:$B$9,2, FALSE),"")</f>
        <v>CO</v>
      </c>
    </row>
    <row r="3919" spans="1:17" hidden="1">
      <c r="A3919" t="s">
        <v>257</v>
      </c>
      <c r="B3919" t="s">
        <v>258</v>
      </c>
      <c r="C3919" t="s">
        <v>259</v>
      </c>
      <c r="D3919" t="s">
        <v>1917</v>
      </c>
      <c r="E3919" t="s">
        <v>1337</v>
      </c>
      <c r="F3919" t="s">
        <v>1918</v>
      </c>
      <c r="G3919" t="s">
        <v>260</v>
      </c>
      <c r="J3919" t="s">
        <v>298</v>
      </c>
      <c r="K3919">
        <v>27.46</v>
      </c>
      <c r="L3919" t="s">
        <v>1860</v>
      </c>
      <c r="O3919" t="s">
        <v>1861</v>
      </c>
      <c r="P3919" t="s">
        <v>262</v>
      </c>
      <c r="Q3919" t="str">
        <f>IFERROR(VLOOKUP($J$2:$J$12502,Pollutant_mapping!$A$2:$B$9,2, FALSE),"")</f>
        <v>CO</v>
      </c>
    </row>
    <row r="3920" spans="1:17" hidden="1">
      <c r="A3920" t="s">
        <v>1862</v>
      </c>
      <c r="C3920" t="s">
        <v>1863</v>
      </c>
      <c r="D3920" t="s">
        <v>1917</v>
      </c>
      <c r="E3920" t="s">
        <v>1337</v>
      </c>
      <c r="F3920" t="s">
        <v>1918</v>
      </c>
      <c r="G3920" t="s">
        <v>260</v>
      </c>
      <c r="J3920" t="s">
        <v>298</v>
      </c>
      <c r="K3920">
        <v>27.46</v>
      </c>
      <c r="L3920" t="s">
        <v>1860</v>
      </c>
      <c r="O3920" t="s">
        <v>1861</v>
      </c>
      <c r="Q3920" t="str">
        <f>IFERROR(VLOOKUP($J$2:$J$12502,Pollutant_mapping!$A$2:$B$9,2, FALSE),"")</f>
        <v>CO</v>
      </c>
    </row>
    <row r="3921" spans="1:17" hidden="1">
      <c r="A3921" t="s">
        <v>257</v>
      </c>
      <c r="B3921" t="s">
        <v>258</v>
      </c>
      <c r="C3921" t="s">
        <v>259</v>
      </c>
      <c r="D3921" t="s">
        <v>1911</v>
      </c>
      <c r="E3921" t="s">
        <v>1337</v>
      </c>
      <c r="F3921" t="s">
        <v>1912</v>
      </c>
      <c r="G3921" t="s">
        <v>260</v>
      </c>
      <c r="J3921" t="s">
        <v>298</v>
      </c>
      <c r="K3921">
        <v>29.62</v>
      </c>
      <c r="L3921" t="s">
        <v>1860</v>
      </c>
      <c r="O3921" t="s">
        <v>1861</v>
      </c>
      <c r="P3921" t="s">
        <v>262</v>
      </c>
      <c r="Q3921" t="str">
        <f>IFERROR(VLOOKUP($J$2:$J$12502,Pollutant_mapping!$A$2:$B$9,2, FALSE),"")</f>
        <v>CO</v>
      </c>
    </row>
    <row r="3922" spans="1:17" hidden="1">
      <c r="A3922" t="s">
        <v>1862</v>
      </c>
      <c r="C3922" t="s">
        <v>1863</v>
      </c>
      <c r="D3922" t="s">
        <v>1911</v>
      </c>
      <c r="E3922" t="s">
        <v>1337</v>
      </c>
      <c r="F3922" t="s">
        <v>1912</v>
      </c>
      <c r="G3922" t="s">
        <v>260</v>
      </c>
      <c r="J3922" t="s">
        <v>298</v>
      </c>
      <c r="K3922">
        <v>29.62</v>
      </c>
      <c r="L3922" t="s">
        <v>1860</v>
      </c>
      <c r="O3922" t="s">
        <v>1861</v>
      </c>
      <c r="Q3922" t="str">
        <f>IFERROR(VLOOKUP($J$2:$J$12502,Pollutant_mapping!$A$2:$B$9,2, FALSE),"")</f>
        <v>CO</v>
      </c>
    </row>
    <row r="3923" spans="1:17" hidden="1">
      <c r="A3923" t="s">
        <v>257</v>
      </c>
      <c r="B3923" t="s">
        <v>258</v>
      </c>
      <c r="C3923" t="s">
        <v>259</v>
      </c>
      <c r="D3923" t="s">
        <v>1893</v>
      </c>
      <c r="E3923" t="s">
        <v>1337</v>
      </c>
      <c r="F3923" t="s">
        <v>1894</v>
      </c>
      <c r="G3923" t="s">
        <v>260</v>
      </c>
      <c r="J3923" t="s">
        <v>298</v>
      </c>
      <c r="K3923">
        <v>29.65</v>
      </c>
      <c r="L3923" t="s">
        <v>1860</v>
      </c>
      <c r="O3923" t="s">
        <v>1861</v>
      </c>
      <c r="P3923" t="s">
        <v>262</v>
      </c>
      <c r="Q3923" t="str">
        <f>IFERROR(VLOOKUP($J$2:$J$12502,Pollutant_mapping!$A$2:$B$9,2, FALSE),"")</f>
        <v>CO</v>
      </c>
    </row>
    <row r="3924" spans="1:17" hidden="1">
      <c r="A3924" t="s">
        <v>1862</v>
      </c>
      <c r="C3924" t="s">
        <v>1863</v>
      </c>
      <c r="D3924" t="s">
        <v>1893</v>
      </c>
      <c r="E3924" t="s">
        <v>1337</v>
      </c>
      <c r="F3924" t="s">
        <v>1894</v>
      </c>
      <c r="G3924" t="s">
        <v>260</v>
      </c>
      <c r="J3924" t="s">
        <v>298</v>
      </c>
      <c r="K3924">
        <v>29.65</v>
      </c>
      <c r="L3924" t="s">
        <v>1860</v>
      </c>
      <c r="O3924" t="s">
        <v>1861</v>
      </c>
      <c r="Q3924" t="str">
        <f>IFERROR(VLOOKUP($J$2:$J$12502,Pollutant_mapping!$A$2:$B$9,2, FALSE),"")</f>
        <v>CO</v>
      </c>
    </row>
    <row r="3925" spans="1:17" hidden="1">
      <c r="A3925" t="s">
        <v>257</v>
      </c>
      <c r="B3925" t="s">
        <v>258</v>
      </c>
      <c r="C3925" t="s">
        <v>259</v>
      </c>
      <c r="D3925" t="s">
        <v>1919</v>
      </c>
      <c r="E3925" t="s">
        <v>1337</v>
      </c>
      <c r="F3925" t="s">
        <v>1920</v>
      </c>
      <c r="G3925" t="s">
        <v>260</v>
      </c>
      <c r="J3925" t="s">
        <v>179</v>
      </c>
      <c r="K3925">
        <v>34.81</v>
      </c>
      <c r="L3925" t="s">
        <v>1860</v>
      </c>
      <c r="O3925" t="s">
        <v>1861</v>
      </c>
      <c r="P3925" t="s">
        <v>262</v>
      </c>
      <c r="Q3925" t="str">
        <f>IFERROR(VLOOKUP($J$2:$J$12502,Pollutant_mapping!$A$2:$B$9,2, FALSE),"")</f>
        <v>NOx</v>
      </c>
    </row>
    <row r="3926" spans="1:17" hidden="1">
      <c r="A3926" t="s">
        <v>1862</v>
      </c>
      <c r="C3926" t="s">
        <v>1863</v>
      </c>
      <c r="D3926" t="s">
        <v>1919</v>
      </c>
      <c r="E3926" t="s">
        <v>1337</v>
      </c>
      <c r="F3926" t="s">
        <v>1920</v>
      </c>
      <c r="G3926" t="s">
        <v>260</v>
      </c>
      <c r="J3926" t="s">
        <v>179</v>
      </c>
      <c r="K3926">
        <v>34.81</v>
      </c>
      <c r="L3926" t="s">
        <v>1860</v>
      </c>
      <c r="O3926" t="s">
        <v>1861</v>
      </c>
      <c r="Q3926" t="str">
        <f>IFERROR(VLOOKUP($J$2:$J$12502,Pollutant_mapping!$A$2:$B$9,2, FALSE),"")</f>
        <v>NOx</v>
      </c>
    </row>
    <row r="3927" spans="1:17" hidden="1">
      <c r="A3927" t="s">
        <v>257</v>
      </c>
      <c r="B3927" t="s">
        <v>258</v>
      </c>
      <c r="C3927" t="s">
        <v>259</v>
      </c>
      <c r="D3927" t="s">
        <v>1885</v>
      </c>
      <c r="E3927" t="s">
        <v>1337</v>
      </c>
      <c r="F3927" t="s">
        <v>1886</v>
      </c>
      <c r="G3927" t="s">
        <v>260</v>
      </c>
      <c r="J3927" t="s">
        <v>179</v>
      </c>
      <c r="K3927">
        <v>35.32</v>
      </c>
      <c r="L3927" t="s">
        <v>1860</v>
      </c>
      <c r="O3927" t="s">
        <v>1861</v>
      </c>
      <c r="P3927" t="s">
        <v>262</v>
      </c>
      <c r="Q3927" t="str">
        <f>IFERROR(VLOOKUP($J$2:$J$12502,Pollutant_mapping!$A$2:$B$9,2, FALSE),"")</f>
        <v>NOx</v>
      </c>
    </row>
    <row r="3928" spans="1:17" hidden="1">
      <c r="A3928" t="s">
        <v>1862</v>
      </c>
      <c r="C3928" t="s">
        <v>1863</v>
      </c>
      <c r="D3928" t="s">
        <v>1885</v>
      </c>
      <c r="E3928" t="s">
        <v>1337</v>
      </c>
      <c r="F3928" t="s">
        <v>1886</v>
      </c>
      <c r="G3928" t="s">
        <v>260</v>
      </c>
      <c r="J3928" t="s">
        <v>179</v>
      </c>
      <c r="K3928">
        <v>35.32</v>
      </c>
      <c r="L3928" t="s">
        <v>1860</v>
      </c>
      <c r="O3928" t="s">
        <v>1861</v>
      </c>
      <c r="Q3928" t="str">
        <f>IFERROR(VLOOKUP($J$2:$J$12502,Pollutant_mapping!$A$2:$B$9,2, FALSE),"")</f>
        <v>NOx</v>
      </c>
    </row>
    <row r="3929" spans="1:17" hidden="1">
      <c r="A3929" t="s">
        <v>257</v>
      </c>
      <c r="B3929" t="s">
        <v>258</v>
      </c>
      <c r="C3929" t="s">
        <v>259</v>
      </c>
      <c r="D3929" t="s">
        <v>1887</v>
      </c>
      <c r="E3929" t="s">
        <v>1337</v>
      </c>
      <c r="F3929" t="s">
        <v>1888</v>
      </c>
      <c r="G3929" t="s">
        <v>260</v>
      </c>
      <c r="J3929" t="s">
        <v>179</v>
      </c>
      <c r="K3929">
        <v>35.32</v>
      </c>
      <c r="L3929" t="s">
        <v>1860</v>
      </c>
      <c r="O3929" t="s">
        <v>1861</v>
      </c>
      <c r="P3929" t="s">
        <v>262</v>
      </c>
      <c r="Q3929" t="str">
        <f>IFERROR(VLOOKUP($J$2:$J$12502,Pollutant_mapping!$A$2:$B$9,2, FALSE),"")</f>
        <v>NOx</v>
      </c>
    </row>
    <row r="3930" spans="1:17" hidden="1">
      <c r="A3930" t="s">
        <v>1862</v>
      </c>
      <c r="C3930" t="s">
        <v>1863</v>
      </c>
      <c r="D3930" t="s">
        <v>1887</v>
      </c>
      <c r="E3930" t="s">
        <v>1337</v>
      </c>
      <c r="F3930" t="s">
        <v>1888</v>
      </c>
      <c r="G3930" t="s">
        <v>260</v>
      </c>
      <c r="J3930" t="s">
        <v>179</v>
      </c>
      <c r="K3930">
        <v>35.32</v>
      </c>
      <c r="L3930" t="s">
        <v>1860</v>
      </c>
      <c r="O3930" t="s">
        <v>1861</v>
      </c>
      <c r="Q3930" t="str">
        <f>IFERROR(VLOOKUP($J$2:$J$12502,Pollutant_mapping!$A$2:$B$9,2, FALSE),"")</f>
        <v>NOx</v>
      </c>
    </row>
    <row r="3931" spans="1:17" hidden="1">
      <c r="A3931" t="s">
        <v>257</v>
      </c>
      <c r="B3931" t="s">
        <v>258</v>
      </c>
      <c r="C3931" t="s">
        <v>259</v>
      </c>
      <c r="D3931" t="s">
        <v>1909</v>
      </c>
      <c r="E3931" t="s">
        <v>1337</v>
      </c>
      <c r="F3931" t="s">
        <v>1910</v>
      </c>
      <c r="G3931" t="s">
        <v>260</v>
      </c>
      <c r="J3931" t="s">
        <v>179</v>
      </c>
      <c r="K3931">
        <v>35.65</v>
      </c>
      <c r="L3931" t="s">
        <v>1860</v>
      </c>
      <c r="O3931" t="s">
        <v>1861</v>
      </c>
      <c r="P3931" t="s">
        <v>262</v>
      </c>
      <c r="Q3931" t="str">
        <f>IFERROR(VLOOKUP($J$2:$J$12502,Pollutant_mapping!$A$2:$B$9,2, FALSE),"")</f>
        <v>NOx</v>
      </c>
    </row>
    <row r="3932" spans="1:17" hidden="1">
      <c r="A3932" t="s">
        <v>1862</v>
      </c>
      <c r="C3932" t="s">
        <v>1863</v>
      </c>
      <c r="D3932" t="s">
        <v>1909</v>
      </c>
      <c r="E3932" t="s">
        <v>1337</v>
      </c>
      <c r="F3932" t="s">
        <v>1910</v>
      </c>
      <c r="G3932" t="s">
        <v>260</v>
      </c>
      <c r="J3932" t="s">
        <v>179</v>
      </c>
      <c r="K3932">
        <v>35.65</v>
      </c>
      <c r="L3932" t="s">
        <v>1860</v>
      </c>
      <c r="O3932" t="s">
        <v>1861</v>
      </c>
      <c r="Q3932" t="str">
        <f>IFERROR(VLOOKUP($J$2:$J$12502,Pollutant_mapping!$A$2:$B$9,2, FALSE),"")</f>
        <v>NOx</v>
      </c>
    </row>
    <row r="3933" spans="1:17" hidden="1">
      <c r="A3933" t="s">
        <v>257</v>
      </c>
      <c r="B3933" t="s">
        <v>258</v>
      </c>
      <c r="C3933" t="s">
        <v>259</v>
      </c>
      <c r="D3933" t="s">
        <v>1899</v>
      </c>
      <c r="E3933" t="s">
        <v>1337</v>
      </c>
      <c r="F3933" t="s">
        <v>1900</v>
      </c>
      <c r="G3933" t="s">
        <v>260</v>
      </c>
      <c r="J3933" t="s">
        <v>179</v>
      </c>
      <c r="K3933">
        <v>38.17</v>
      </c>
      <c r="L3933" t="s">
        <v>1860</v>
      </c>
      <c r="O3933" t="s">
        <v>1861</v>
      </c>
      <c r="P3933" t="s">
        <v>262</v>
      </c>
      <c r="Q3933" t="str">
        <f>IFERROR(VLOOKUP($J$2:$J$12502,Pollutant_mapping!$A$2:$B$9,2, FALSE),"")</f>
        <v>NOx</v>
      </c>
    </row>
    <row r="3934" spans="1:17" hidden="1">
      <c r="A3934" t="s">
        <v>1862</v>
      </c>
      <c r="C3934" t="s">
        <v>1863</v>
      </c>
      <c r="D3934" t="s">
        <v>1899</v>
      </c>
      <c r="E3934" t="s">
        <v>1337</v>
      </c>
      <c r="F3934" t="s">
        <v>1900</v>
      </c>
      <c r="G3934" t="s">
        <v>260</v>
      </c>
      <c r="J3934" t="s">
        <v>179</v>
      </c>
      <c r="K3934">
        <v>38.17</v>
      </c>
      <c r="L3934" t="s">
        <v>1860</v>
      </c>
      <c r="O3934" t="s">
        <v>1861</v>
      </c>
      <c r="Q3934" t="str">
        <f>IFERROR(VLOOKUP($J$2:$J$12502,Pollutant_mapping!$A$2:$B$9,2, FALSE),"")</f>
        <v>NOx</v>
      </c>
    </row>
    <row r="3935" spans="1:17" hidden="1">
      <c r="A3935" t="s">
        <v>257</v>
      </c>
      <c r="B3935" t="s">
        <v>258</v>
      </c>
      <c r="C3935" t="s">
        <v>259</v>
      </c>
      <c r="D3935" t="s">
        <v>1905</v>
      </c>
      <c r="E3935" t="s">
        <v>1337</v>
      </c>
      <c r="F3935" t="s">
        <v>1906</v>
      </c>
      <c r="G3935" t="s">
        <v>260</v>
      </c>
      <c r="J3935" t="s">
        <v>179</v>
      </c>
      <c r="K3935">
        <v>44.45</v>
      </c>
      <c r="L3935" t="s">
        <v>1860</v>
      </c>
      <c r="O3935" t="s">
        <v>1861</v>
      </c>
      <c r="P3935" t="s">
        <v>262</v>
      </c>
      <c r="Q3935" t="str">
        <f>IFERROR(VLOOKUP($J$2:$J$12502,Pollutant_mapping!$A$2:$B$9,2, FALSE),"")</f>
        <v>NOx</v>
      </c>
    </row>
    <row r="3936" spans="1:17" hidden="1">
      <c r="A3936" t="s">
        <v>1862</v>
      </c>
      <c r="C3936" t="s">
        <v>1863</v>
      </c>
      <c r="D3936" t="s">
        <v>1905</v>
      </c>
      <c r="E3936" t="s">
        <v>1337</v>
      </c>
      <c r="F3936" t="s">
        <v>1906</v>
      </c>
      <c r="G3936" t="s">
        <v>260</v>
      </c>
      <c r="J3936" t="s">
        <v>179</v>
      </c>
      <c r="K3936">
        <v>44.45</v>
      </c>
      <c r="L3936" t="s">
        <v>1860</v>
      </c>
      <c r="O3936" t="s">
        <v>1861</v>
      </c>
      <c r="Q3936" t="str">
        <f>IFERROR(VLOOKUP($J$2:$J$12502,Pollutant_mapping!$A$2:$B$9,2, FALSE),"")</f>
        <v>NOx</v>
      </c>
    </row>
    <row r="3937" spans="1:17" hidden="1">
      <c r="A3937" t="s">
        <v>257</v>
      </c>
      <c r="B3937" t="s">
        <v>258</v>
      </c>
      <c r="C3937" t="s">
        <v>259</v>
      </c>
      <c r="D3937" t="s">
        <v>1907</v>
      </c>
      <c r="E3937" t="s">
        <v>1337</v>
      </c>
      <c r="F3937" t="s">
        <v>1908</v>
      </c>
      <c r="G3937" t="s">
        <v>260</v>
      </c>
      <c r="J3937" t="s">
        <v>298</v>
      </c>
      <c r="K3937">
        <v>47.54</v>
      </c>
      <c r="L3937" t="s">
        <v>1860</v>
      </c>
      <c r="O3937" t="s">
        <v>1861</v>
      </c>
      <c r="P3937" t="s">
        <v>262</v>
      </c>
      <c r="Q3937" t="str">
        <f>IFERROR(VLOOKUP($J$2:$J$12502,Pollutant_mapping!$A$2:$B$9,2, FALSE),"")</f>
        <v>CO</v>
      </c>
    </row>
    <row r="3938" spans="1:17" hidden="1">
      <c r="A3938" t="s">
        <v>1862</v>
      </c>
      <c r="C3938" t="s">
        <v>1863</v>
      </c>
      <c r="D3938" t="s">
        <v>1907</v>
      </c>
      <c r="E3938" t="s">
        <v>1337</v>
      </c>
      <c r="F3938" t="s">
        <v>1908</v>
      </c>
      <c r="G3938" t="s">
        <v>260</v>
      </c>
      <c r="J3938" t="s">
        <v>298</v>
      </c>
      <c r="K3938">
        <v>47.54</v>
      </c>
      <c r="L3938" t="s">
        <v>1860</v>
      </c>
      <c r="O3938" t="s">
        <v>1861</v>
      </c>
      <c r="Q3938" t="str">
        <f>IFERROR(VLOOKUP($J$2:$J$12502,Pollutant_mapping!$A$2:$B$9,2, FALSE),"")</f>
        <v>CO</v>
      </c>
    </row>
    <row r="3939" spans="1:17" hidden="1">
      <c r="A3939" t="s">
        <v>257</v>
      </c>
      <c r="B3939" t="s">
        <v>258</v>
      </c>
      <c r="C3939" t="s">
        <v>259</v>
      </c>
      <c r="D3939" t="s">
        <v>1915</v>
      </c>
      <c r="E3939" t="s">
        <v>1337</v>
      </c>
      <c r="F3939" t="s">
        <v>1916</v>
      </c>
      <c r="G3939" t="s">
        <v>260</v>
      </c>
      <c r="J3939" t="s">
        <v>179</v>
      </c>
      <c r="K3939">
        <v>47.54</v>
      </c>
      <c r="L3939" t="s">
        <v>1860</v>
      </c>
      <c r="O3939" t="s">
        <v>1861</v>
      </c>
      <c r="P3939" t="s">
        <v>262</v>
      </c>
      <c r="Q3939" t="str">
        <f>IFERROR(VLOOKUP($J$2:$J$12502,Pollutant_mapping!$A$2:$B$9,2, FALSE),"")</f>
        <v>NOx</v>
      </c>
    </row>
    <row r="3940" spans="1:17" hidden="1">
      <c r="A3940" t="s">
        <v>1862</v>
      </c>
      <c r="C3940" t="s">
        <v>1863</v>
      </c>
      <c r="D3940" t="s">
        <v>1915</v>
      </c>
      <c r="E3940" t="s">
        <v>1337</v>
      </c>
      <c r="F3940" t="s">
        <v>1916</v>
      </c>
      <c r="G3940" t="s">
        <v>260</v>
      </c>
      <c r="J3940" t="s">
        <v>179</v>
      </c>
      <c r="K3940">
        <v>47.54</v>
      </c>
      <c r="L3940" t="s">
        <v>1860</v>
      </c>
      <c r="O3940" t="s">
        <v>1861</v>
      </c>
      <c r="Q3940" t="str">
        <f>IFERROR(VLOOKUP($J$2:$J$12502,Pollutant_mapping!$A$2:$B$9,2, FALSE),"")</f>
        <v>NOx</v>
      </c>
    </row>
    <row r="3941" spans="1:17" hidden="1">
      <c r="A3941" t="s">
        <v>257</v>
      </c>
      <c r="B3941" t="s">
        <v>258</v>
      </c>
      <c r="C3941" t="s">
        <v>259</v>
      </c>
      <c r="D3941" t="s">
        <v>1917</v>
      </c>
      <c r="E3941" t="s">
        <v>1337</v>
      </c>
      <c r="F3941" t="s">
        <v>1918</v>
      </c>
      <c r="G3941" t="s">
        <v>260</v>
      </c>
      <c r="J3941" t="s">
        <v>179</v>
      </c>
      <c r="K3941">
        <v>47.54</v>
      </c>
      <c r="L3941" t="s">
        <v>1860</v>
      </c>
      <c r="O3941" t="s">
        <v>1861</v>
      </c>
      <c r="P3941" t="s">
        <v>262</v>
      </c>
      <c r="Q3941" t="str">
        <f>IFERROR(VLOOKUP($J$2:$J$12502,Pollutant_mapping!$A$2:$B$9,2, FALSE),"")</f>
        <v>NOx</v>
      </c>
    </row>
    <row r="3942" spans="1:17" hidden="1">
      <c r="A3942" t="s">
        <v>1862</v>
      </c>
      <c r="C3942" t="s">
        <v>1863</v>
      </c>
      <c r="D3942" t="s">
        <v>1917</v>
      </c>
      <c r="E3942" t="s">
        <v>1337</v>
      </c>
      <c r="F3942" t="s">
        <v>1918</v>
      </c>
      <c r="G3942" t="s">
        <v>260</v>
      </c>
      <c r="J3942" t="s">
        <v>179</v>
      </c>
      <c r="K3942">
        <v>47.54</v>
      </c>
      <c r="L3942" t="s">
        <v>1860</v>
      </c>
      <c r="O3942" t="s">
        <v>1861</v>
      </c>
      <c r="Q3942" t="str">
        <f>IFERROR(VLOOKUP($J$2:$J$12502,Pollutant_mapping!$A$2:$B$9,2, FALSE),"")</f>
        <v>NOx</v>
      </c>
    </row>
    <row r="3943" spans="1:17" hidden="1">
      <c r="A3943" t="s">
        <v>257</v>
      </c>
      <c r="B3943" t="s">
        <v>258</v>
      </c>
      <c r="C3943" t="s">
        <v>259</v>
      </c>
      <c r="D3943" t="s">
        <v>1913</v>
      </c>
      <c r="E3943" t="s">
        <v>1337</v>
      </c>
      <c r="F3943" t="s">
        <v>1914</v>
      </c>
      <c r="G3943" t="s">
        <v>260</v>
      </c>
      <c r="J3943" t="s">
        <v>179</v>
      </c>
      <c r="K3943">
        <v>49.8</v>
      </c>
      <c r="L3943" t="s">
        <v>1860</v>
      </c>
      <c r="O3943" t="s">
        <v>1861</v>
      </c>
      <c r="P3943" t="s">
        <v>262</v>
      </c>
      <c r="Q3943" t="str">
        <f>IFERROR(VLOOKUP($J$2:$J$12502,Pollutant_mapping!$A$2:$B$9,2, FALSE),"")</f>
        <v>NOx</v>
      </c>
    </row>
    <row r="3944" spans="1:17" hidden="1">
      <c r="A3944" t="s">
        <v>1862</v>
      </c>
      <c r="C3944" t="s">
        <v>1863</v>
      </c>
      <c r="D3944" t="s">
        <v>1913</v>
      </c>
      <c r="E3944" t="s">
        <v>1337</v>
      </c>
      <c r="F3944" t="s">
        <v>1914</v>
      </c>
      <c r="G3944" t="s">
        <v>260</v>
      </c>
      <c r="J3944" t="s">
        <v>179</v>
      </c>
      <c r="K3944">
        <v>49.8</v>
      </c>
      <c r="L3944" t="s">
        <v>1860</v>
      </c>
      <c r="O3944" t="s">
        <v>1861</v>
      </c>
      <c r="Q3944" t="str">
        <f>IFERROR(VLOOKUP($J$2:$J$12502,Pollutant_mapping!$A$2:$B$9,2, FALSE),"")</f>
        <v>NOx</v>
      </c>
    </row>
    <row r="3945" spans="1:17" hidden="1">
      <c r="A3945" t="s">
        <v>257</v>
      </c>
      <c r="B3945" t="s">
        <v>258</v>
      </c>
      <c r="C3945" t="s">
        <v>259</v>
      </c>
      <c r="D3945" t="s">
        <v>1897</v>
      </c>
      <c r="E3945" t="s">
        <v>1337</v>
      </c>
      <c r="F3945" t="s">
        <v>1898</v>
      </c>
      <c r="G3945" t="s">
        <v>260</v>
      </c>
      <c r="J3945" t="s">
        <v>179</v>
      </c>
      <c r="K3945">
        <v>52.8</v>
      </c>
      <c r="L3945" t="s">
        <v>1860</v>
      </c>
      <c r="O3945" t="s">
        <v>1861</v>
      </c>
      <c r="P3945" t="s">
        <v>262</v>
      </c>
      <c r="Q3945" t="str">
        <f>IFERROR(VLOOKUP($J$2:$J$12502,Pollutant_mapping!$A$2:$B$9,2, FALSE),"")</f>
        <v>NOx</v>
      </c>
    </row>
    <row r="3946" spans="1:17" hidden="1">
      <c r="A3946" t="s">
        <v>1862</v>
      </c>
      <c r="C3946" t="s">
        <v>1863</v>
      </c>
      <c r="D3946" t="s">
        <v>1897</v>
      </c>
      <c r="E3946" t="s">
        <v>1337</v>
      </c>
      <c r="F3946" t="s">
        <v>1898</v>
      </c>
      <c r="G3946" t="s">
        <v>260</v>
      </c>
      <c r="J3946" t="s">
        <v>179</v>
      </c>
      <c r="K3946">
        <v>52.8</v>
      </c>
      <c r="L3946" t="s">
        <v>1860</v>
      </c>
      <c r="O3946" t="s">
        <v>1861</v>
      </c>
      <c r="Q3946" t="str">
        <f>IFERROR(VLOOKUP($J$2:$J$12502,Pollutant_mapping!$A$2:$B$9,2, FALSE),"")</f>
        <v>NOx</v>
      </c>
    </row>
    <row r="3947" spans="1:17" hidden="1">
      <c r="A3947" t="s">
        <v>257</v>
      </c>
      <c r="B3947" t="s">
        <v>258</v>
      </c>
      <c r="C3947" t="s">
        <v>259</v>
      </c>
      <c r="D3947" t="s">
        <v>1901</v>
      </c>
      <c r="E3947" t="s">
        <v>1337</v>
      </c>
      <c r="F3947" t="s">
        <v>1902</v>
      </c>
      <c r="G3947" t="s">
        <v>260</v>
      </c>
      <c r="J3947" t="s">
        <v>179</v>
      </c>
      <c r="K3947">
        <v>57.78</v>
      </c>
      <c r="L3947" t="s">
        <v>1860</v>
      </c>
      <c r="O3947" t="s">
        <v>1861</v>
      </c>
      <c r="P3947" t="s">
        <v>262</v>
      </c>
      <c r="Q3947" t="str">
        <f>IFERROR(VLOOKUP($J$2:$J$12502,Pollutant_mapping!$A$2:$B$9,2, FALSE),"")</f>
        <v>NOx</v>
      </c>
    </row>
    <row r="3948" spans="1:17" hidden="1">
      <c r="A3948" t="s">
        <v>1862</v>
      </c>
      <c r="C3948" t="s">
        <v>1863</v>
      </c>
      <c r="D3948" t="s">
        <v>1901</v>
      </c>
      <c r="E3948" t="s">
        <v>1337</v>
      </c>
      <c r="F3948" t="s">
        <v>1902</v>
      </c>
      <c r="G3948" t="s">
        <v>260</v>
      </c>
      <c r="J3948" t="s">
        <v>179</v>
      </c>
      <c r="K3948">
        <v>57.78</v>
      </c>
      <c r="L3948" t="s">
        <v>1860</v>
      </c>
      <c r="O3948" t="s">
        <v>1861</v>
      </c>
      <c r="Q3948" t="str">
        <f>IFERROR(VLOOKUP($J$2:$J$12502,Pollutant_mapping!$A$2:$B$9,2, FALSE),"")</f>
        <v>NOx</v>
      </c>
    </row>
    <row r="3949" spans="1:17" hidden="1">
      <c r="A3949" t="s">
        <v>257</v>
      </c>
      <c r="B3949" t="s">
        <v>258</v>
      </c>
      <c r="C3949" t="s">
        <v>259</v>
      </c>
      <c r="D3949" t="s">
        <v>1895</v>
      </c>
      <c r="E3949" t="s">
        <v>1337</v>
      </c>
      <c r="F3949" t="s">
        <v>1896</v>
      </c>
      <c r="G3949" t="s">
        <v>260</v>
      </c>
      <c r="J3949" t="s">
        <v>179</v>
      </c>
      <c r="K3949">
        <v>61.24</v>
      </c>
      <c r="L3949" t="s">
        <v>1860</v>
      </c>
      <c r="O3949" t="s">
        <v>1861</v>
      </c>
      <c r="P3949" t="s">
        <v>262</v>
      </c>
      <c r="Q3949" t="str">
        <f>IFERROR(VLOOKUP($J$2:$J$12502,Pollutant_mapping!$A$2:$B$9,2, FALSE),"")</f>
        <v>NOx</v>
      </c>
    </row>
    <row r="3950" spans="1:17" hidden="1">
      <c r="A3950" t="s">
        <v>1862</v>
      </c>
      <c r="C3950" t="s">
        <v>1863</v>
      </c>
      <c r="D3950" t="s">
        <v>1895</v>
      </c>
      <c r="E3950" t="s">
        <v>1337</v>
      </c>
      <c r="F3950" t="s">
        <v>1896</v>
      </c>
      <c r="G3950" t="s">
        <v>260</v>
      </c>
      <c r="J3950" t="s">
        <v>179</v>
      </c>
      <c r="K3950">
        <v>61.24</v>
      </c>
      <c r="L3950" t="s">
        <v>1860</v>
      </c>
      <c r="O3950" t="s">
        <v>1861</v>
      </c>
      <c r="Q3950" t="str">
        <f>IFERROR(VLOOKUP($J$2:$J$12502,Pollutant_mapping!$A$2:$B$9,2, FALSE),"")</f>
        <v>NOx</v>
      </c>
    </row>
    <row r="3951" spans="1:17" hidden="1">
      <c r="A3951" t="s">
        <v>257</v>
      </c>
      <c r="B3951" t="s">
        <v>258</v>
      </c>
      <c r="C3951" t="s">
        <v>259</v>
      </c>
      <c r="D3951" t="s">
        <v>1903</v>
      </c>
      <c r="E3951" t="s">
        <v>1337</v>
      </c>
      <c r="F3951" t="s">
        <v>1904</v>
      </c>
      <c r="G3951" t="s">
        <v>260</v>
      </c>
      <c r="J3951" t="s">
        <v>179</v>
      </c>
      <c r="K3951">
        <v>64.67</v>
      </c>
      <c r="L3951" t="s">
        <v>1860</v>
      </c>
      <c r="O3951" t="s">
        <v>1861</v>
      </c>
      <c r="P3951" t="s">
        <v>262</v>
      </c>
      <c r="Q3951" t="str">
        <f>IFERROR(VLOOKUP($J$2:$J$12502,Pollutant_mapping!$A$2:$B$9,2, FALSE),"")</f>
        <v>NOx</v>
      </c>
    </row>
    <row r="3952" spans="1:17" hidden="1">
      <c r="A3952" t="s">
        <v>1862</v>
      </c>
      <c r="C3952" t="s">
        <v>1863</v>
      </c>
      <c r="D3952" t="s">
        <v>1903</v>
      </c>
      <c r="E3952" t="s">
        <v>1337</v>
      </c>
      <c r="F3952" t="s">
        <v>1904</v>
      </c>
      <c r="G3952" t="s">
        <v>260</v>
      </c>
      <c r="J3952" t="s">
        <v>179</v>
      </c>
      <c r="K3952">
        <v>64.67</v>
      </c>
      <c r="L3952" t="s">
        <v>1860</v>
      </c>
      <c r="O3952" t="s">
        <v>1861</v>
      </c>
      <c r="Q3952" t="str">
        <f>IFERROR(VLOOKUP($J$2:$J$12502,Pollutant_mapping!$A$2:$B$9,2, FALSE),"")</f>
        <v>NOx</v>
      </c>
    </row>
    <row r="3953" spans="1:17" hidden="1">
      <c r="A3953" t="s">
        <v>257</v>
      </c>
      <c r="B3953" t="s">
        <v>258</v>
      </c>
      <c r="C3953" t="s">
        <v>259</v>
      </c>
      <c r="D3953" t="s">
        <v>1911</v>
      </c>
      <c r="E3953" t="s">
        <v>1337</v>
      </c>
      <c r="F3953" t="s">
        <v>1912</v>
      </c>
      <c r="G3953" t="s">
        <v>260</v>
      </c>
      <c r="J3953" t="s">
        <v>179</v>
      </c>
      <c r="K3953">
        <v>67.260000000000005</v>
      </c>
      <c r="L3953" t="s">
        <v>1860</v>
      </c>
      <c r="O3953" t="s">
        <v>1861</v>
      </c>
      <c r="P3953" t="s">
        <v>262</v>
      </c>
      <c r="Q3953" t="str">
        <f>IFERROR(VLOOKUP($J$2:$J$12502,Pollutant_mapping!$A$2:$B$9,2, FALSE),"")</f>
        <v>NOx</v>
      </c>
    </row>
    <row r="3954" spans="1:17" hidden="1">
      <c r="A3954" t="s">
        <v>1862</v>
      </c>
      <c r="C3954" t="s">
        <v>1863</v>
      </c>
      <c r="D3954" t="s">
        <v>1911</v>
      </c>
      <c r="E3954" t="s">
        <v>1337</v>
      </c>
      <c r="F3954" t="s">
        <v>1912</v>
      </c>
      <c r="G3954" t="s">
        <v>260</v>
      </c>
      <c r="J3954" t="s">
        <v>179</v>
      </c>
      <c r="K3954">
        <v>67.260000000000005</v>
      </c>
      <c r="L3954" t="s">
        <v>1860</v>
      </c>
      <c r="O3954" t="s">
        <v>1861</v>
      </c>
      <c r="Q3954" t="str">
        <f>IFERROR(VLOOKUP($J$2:$J$12502,Pollutant_mapping!$A$2:$B$9,2, FALSE),"")</f>
        <v>NOx</v>
      </c>
    </row>
    <row r="3955" spans="1:17" hidden="1">
      <c r="A3955" t="s">
        <v>257</v>
      </c>
      <c r="B3955" t="s">
        <v>258</v>
      </c>
      <c r="C3955" t="s">
        <v>259</v>
      </c>
      <c r="D3955" t="s">
        <v>1907</v>
      </c>
      <c r="E3955" t="s">
        <v>1337</v>
      </c>
      <c r="F3955" t="s">
        <v>1908</v>
      </c>
      <c r="G3955" t="s">
        <v>260</v>
      </c>
      <c r="J3955" t="s">
        <v>179</v>
      </c>
      <c r="K3955">
        <v>69.790000000000006</v>
      </c>
      <c r="L3955" t="s">
        <v>1860</v>
      </c>
      <c r="O3955" t="s">
        <v>1861</v>
      </c>
      <c r="P3955" t="s">
        <v>262</v>
      </c>
      <c r="Q3955" t="str">
        <f>IFERROR(VLOOKUP($J$2:$J$12502,Pollutant_mapping!$A$2:$B$9,2, FALSE),"")</f>
        <v>NOx</v>
      </c>
    </row>
    <row r="3956" spans="1:17" hidden="1">
      <c r="A3956" t="s">
        <v>1862</v>
      </c>
      <c r="C3956" t="s">
        <v>1863</v>
      </c>
      <c r="D3956" t="s">
        <v>1907</v>
      </c>
      <c r="E3956" t="s">
        <v>1337</v>
      </c>
      <c r="F3956" t="s">
        <v>1908</v>
      </c>
      <c r="G3956" t="s">
        <v>260</v>
      </c>
      <c r="J3956" t="s">
        <v>179</v>
      </c>
      <c r="K3956">
        <v>69.790000000000006</v>
      </c>
      <c r="L3956" t="s">
        <v>1860</v>
      </c>
      <c r="O3956" t="s">
        <v>1861</v>
      </c>
      <c r="Q3956" t="str">
        <f>IFERROR(VLOOKUP($J$2:$J$12502,Pollutant_mapping!$A$2:$B$9,2, FALSE),"")</f>
        <v>NOx</v>
      </c>
    </row>
    <row r="3957" spans="1:17" hidden="1">
      <c r="A3957" t="s">
        <v>257</v>
      </c>
      <c r="B3957" t="s">
        <v>258</v>
      </c>
      <c r="C3957" t="s">
        <v>259</v>
      </c>
      <c r="D3957" t="s">
        <v>1881</v>
      </c>
      <c r="E3957" t="s">
        <v>1337</v>
      </c>
      <c r="F3957" t="s">
        <v>1882</v>
      </c>
      <c r="G3957" t="s">
        <v>260</v>
      </c>
      <c r="J3957" t="s">
        <v>1921</v>
      </c>
      <c r="K3957">
        <v>183.68</v>
      </c>
      <c r="L3957" t="s">
        <v>1860</v>
      </c>
      <c r="O3957" t="s">
        <v>1861</v>
      </c>
      <c r="P3957" t="s">
        <v>262</v>
      </c>
      <c r="Q3957" t="str">
        <f>IFERROR(VLOOKUP($J$2:$J$12502,Pollutant_mapping!$A$2:$B$9,2, FALSE),"")</f>
        <v/>
      </c>
    </row>
    <row r="3958" spans="1:17" hidden="1">
      <c r="A3958" t="s">
        <v>1862</v>
      </c>
      <c r="C3958" t="s">
        <v>1863</v>
      </c>
      <c r="D3958" t="s">
        <v>1881</v>
      </c>
      <c r="E3958" t="s">
        <v>1337</v>
      </c>
      <c r="F3958" t="s">
        <v>1882</v>
      </c>
      <c r="G3958" t="s">
        <v>260</v>
      </c>
      <c r="J3958" t="s">
        <v>1921</v>
      </c>
      <c r="K3958">
        <v>183.68</v>
      </c>
      <c r="L3958" t="s">
        <v>1860</v>
      </c>
      <c r="O3958" t="s">
        <v>1861</v>
      </c>
      <c r="Q3958" t="str">
        <f>IFERROR(VLOOKUP($J$2:$J$12502,Pollutant_mapping!$A$2:$B$9,2, FALSE),"")</f>
        <v/>
      </c>
    </row>
    <row r="3959" spans="1:17" hidden="1">
      <c r="A3959" t="s">
        <v>257</v>
      </c>
      <c r="B3959" t="s">
        <v>258</v>
      </c>
      <c r="C3959" t="s">
        <v>259</v>
      </c>
      <c r="D3959" t="s">
        <v>1858</v>
      </c>
      <c r="E3959" t="s">
        <v>1337</v>
      </c>
      <c r="F3959" t="s">
        <v>1859</v>
      </c>
      <c r="G3959" t="s">
        <v>260</v>
      </c>
      <c r="J3959" t="s">
        <v>1921</v>
      </c>
      <c r="K3959">
        <v>217.15</v>
      </c>
      <c r="L3959" t="s">
        <v>1860</v>
      </c>
      <c r="O3959" t="s">
        <v>1861</v>
      </c>
      <c r="P3959" t="s">
        <v>262</v>
      </c>
      <c r="Q3959" t="str">
        <f>IFERROR(VLOOKUP($J$2:$J$12502,Pollutant_mapping!$A$2:$B$9,2, FALSE),"")</f>
        <v/>
      </c>
    </row>
    <row r="3960" spans="1:17" hidden="1">
      <c r="A3960" t="s">
        <v>1862</v>
      </c>
      <c r="C3960" t="s">
        <v>1863</v>
      </c>
      <c r="D3960" t="s">
        <v>1858</v>
      </c>
      <c r="E3960" t="s">
        <v>1337</v>
      </c>
      <c r="F3960" t="s">
        <v>1859</v>
      </c>
      <c r="G3960" t="s">
        <v>260</v>
      </c>
      <c r="J3960" t="s">
        <v>1921</v>
      </c>
      <c r="K3960">
        <v>217.15</v>
      </c>
      <c r="L3960" t="s">
        <v>1860</v>
      </c>
      <c r="O3960" t="s">
        <v>1861</v>
      </c>
      <c r="Q3960" t="str">
        <f>IFERROR(VLOOKUP($J$2:$J$12502,Pollutant_mapping!$A$2:$B$9,2, FALSE),"")</f>
        <v/>
      </c>
    </row>
    <row r="3961" spans="1:17" hidden="1">
      <c r="A3961" t="s">
        <v>257</v>
      </c>
      <c r="B3961" t="s">
        <v>258</v>
      </c>
      <c r="C3961" t="s">
        <v>259</v>
      </c>
      <c r="D3961" t="s">
        <v>1881</v>
      </c>
      <c r="E3961" t="s">
        <v>1337</v>
      </c>
      <c r="F3961" t="s">
        <v>1882</v>
      </c>
      <c r="G3961" t="s">
        <v>260</v>
      </c>
      <c r="J3961" t="s">
        <v>1922</v>
      </c>
      <c r="K3961">
        <v>225.93</v>
      </c>
      <c r="L3961" t="s">
        <v>1860</v>
      </c>
      <c r="O3961" t="s">
        <v>1861</v>
      </c>
      <c r="P3961" t="s">
        <v>262</v>
      </c>
      <c r="Q3961" t="str">
        <f>IFERROR(VLOOKUP($J$2:$J$12502,Pollutant_mapping!$A$2:$B$9,2, FALSE),"")</f>
        <v/>
      </c>
    </row>
    <row r="3962" spans="1:17" hidden="1">
      <c r="A3962" t="s">
        <v>1862</v>
      </c>
      <c r="C3962" t="s">
        <v>1863</v>
      </c>
      <c r="D3962" t="s">
        <v>1881</v>
      </c>
      <c r="E3962" t="s">
        <v>1337</v>
      </c>
      <c r="F3962" t="s">
        <v>1882</v>
      </c>
      <c r="G3962" t="s">
        <v>260</v>
      </c>
      <c r="J3962" t="s">
        <v>1922</v>
      </c>
      <c r="K3962">
        <v>225.93</v>
      </c>
      <c r="L3962" t="s">
        <v>1860</v>
      </c>
      <c r="O3962" t="s">
        <v>1861</v>
      </c>
      <c r="Q3962" t="str">
        <f>IFERROR(VLOOKUP($J$2:$J$12502,Pollutant_mapping!$A$2:$B$9,2, FALSE),"")</f>
        <v/>
      </c>
    </row>
    <row r="3963" spans="1:17" hidden="1">
      <c r="A3963" t="s">
        <v>257</v>
      </c>
      <c r="B3963" t="s">
        <v>258</v>
      </c>
      <c r="C3963" t="s">
        <v>259</v>
      </c>
      <c r="D3963" t="s">
        <v>1858</v>
      </c>
      <c r="E3963" t="s">
        <v>1337</v>
      </c>
      <c r="F3963" t="s">
        <v>1859</v>
      </c>
      <c r="G3963" t="s">
        <v>260</v>
      </c>
      <c r="J3963" t="s">
        <v>1922</v>
      </c>
      <c r="K3963">
        <v>267.10000000000002</v>
      </c>
      <c r="L3963" t="s">
        <v>1860</v>
      </c>
      <c r="O3963" t="s">
        <v>1861</v>
      </c>
      <c r="P3963" t="s">
        <v>262</v>
      </c>
      <c r="Q3963" t="str">
        <f>IFERROR(VLOOKUP($J$2:$J$12502,Pollutant_mapping!$A$2:$B$9,2, FALSE),"")</f>
        <v/>
      </c>
    </row>
    <row r="3964" spans="1:17" hidden="1">
      <c r="A3964" t="s">
        <v>1862</v>
      </c>
      <c r="C3964" t="s">
        <v>1863</v>
      </c>
      <c r="D3964" t="s">
        <v>1858</v>
      </c>
      <c r="E3964" t="s">
        <v>1337</v>
      </c>
      <c r="F3964" t="s">
        <v>1859</v>
      </c>
      <c r="G3964" t="s">
        <v>260</v>
      </c>
      <c r="J3964" t="s">
        <v>1922</v>
      </c>
      <c r="K3964">
        <v>267.10000000000002</v>
      </c>
      <c r="L3964" t="s">
        <v>1860</v>
      </c>
      <c r="O3964" t="s">
        <v>1861</v>
      </c>
      <c r="Q3964" t="str">
        <f>IFERROR(VLOOKUP($J$2:$J$12502,Pollutant_mapping!$A$2:$B$9,2, FALSE),"")</f>
        <v/>
      </c>
    </row>
    <row r="3965" spans="1:17" hidden="1">
      <c r="A3965" t="s">
        <v>257</v>
      </c>
      <c r="B3965" t="s">
        <v>258</v>
      </c>
      <c r="C3965" t="s">
        <v>259</v>
      </c>
      <c r="D3965" t="s">
        <v>1864</v>
      </c>
      <c r="E3965" t="s">
        <v>1337</v>
      </c>
      <c r="F3965" t="s">
        <v>1865</v>
      </c>
      <c r="G3965" t="s">
        <v>260</v>
      </c>
      <c r="J3965" t="s">
        <v>1921</v>
      </c>
      <c r="K3965">
        <v>481.56</v>
      </c>
      <c r="L3965" t="s">
        <v>1860</v>
      </c>
      <c r="O3965" t="s">
        <v>1861</v>
      </c>
      <c r="P3965" t="s">
        <v>262</v>
      </c>
      <c r="Q3965" t="str">
        <f>IFERROR(VLOOKUP($J$2:$J$12502,Pollutant_mapping!$A$2:$B$9,2, FALSE),"")</f>
        <v/>
      </c>
    </row>
    <row r="3966" spans="1:17" hidden="1">
      <c r="A3966" t="s">
        <v>1862</v>
      </c>
      <c r="C3966" t="s">
        <v>1863</v>
      </c>
      <c r="D3966" t="s">
        <v>1864</v>
      </c>
      <c r="E3966" t="s">
        <v>1337</v>
      </c>
      <c r="F3966" t="s">
        <v>1865</v>
      </c>
      <c r="G3966" t="s">
        <v>260</v>
      </c>
      <c r="J3966" t="s">
        <v>1921</v>
      </c>
      <c r="K3966">
        <v>481.56</v>
      </c>
      <c r="L3966" t="s">
        <v>1860</v>
      </c>
      <c r="O3966" t="s">
        <v>1861</v>
      </c>
      <c r="Q3966" t="str">
        <f>IFERROR(VLOOKUP($J$2:$J$12502,Pollutant_mapping!$A$2:$B$9,2, FALSE),"")</f>
        <v/>
      </c>
    </row>
    <row r="3967" spans="1:17" hidden="1">
      <c r="A3967" t="s">
        <v>257</v>
      </c>
      <c r="B3967" t="s">
        <v>258</v>
      </c>
      <c r="C3967" t="s">
        <v>259</v>
      </c>
      <c r="D3967" t="s">
        <v>1881</v>
      </c>
      <c r="E3967" t="s">
        <v>1337</v>
      </c>
      <c r="F3967" t="s">
        <v>1882</v>
      </c>
      <c r="G3967" t="s">
        <v>260</v>
      </c>
      <c r="J3967" t="s">
        <v>1032</v>
      </c>
      <c r="K3967">
        <v>578.6</v>
      </c>
      <c r="L3967" t="s">
        <v>1860</v>
      </c>
      <c r="O3967" t="s">
        <v>1861</v>
      </c>
      <c r="P3967" t="s">
        <v>262</v>
      </c>
      <c r="Q3967" t="str">
        <f>IFERROR(VLOOKUP($J$2:$J$12502,Pollutant_mapping!$A$2:$B$9,2, FALSE),"")</f>
        <v>CO2</v>
      </c>
    </row>
    <row r="3968" spans="1:17" hidden="1">
      <c r="A3968" t="s">
        <v>1862</v>
      </c>
      <c r="C3968" t="s">
        <v>1863</v>
      </c>
      <c r="D3968" t="s">
        <v>1881</v>
      </c>
      <c r="E3968" t="s">
        <v>1337</v>
      </c>
      <c r="F3968" t="s">
        <v>1882</v>
      </c>
      <c r="G3968" t="s">
        <v>260</v>
      </c>
      <c r="J3968" t="s">
        <v>1032</v>
      </c>
      <c r="K3968">
        <v>578.6</v>
      </c>
      <c r="L3968" t="s">
        <v>1860</v>
      </c>
      <c r="O3968" t="s">
        <v>1861</v>
      </c>
      <c r="Q3968" t="str">
        <f>IFERROR(VLOOKUP($J$2:$J$12502,Pollutant_mapping!$A$2:$B$9,2, FALSE),"")</f>
        <v>CO2</v>
      </c>
    </row>
    <row r="3969" spans="1:17" hidden="1">
      <c r="A3969" t="s">
        <v>257</v>
      </c>
      <c r="B3969" t="s">
        <v>258</v>
      </c>
      <c r="C3969" t="s">
        <v>259</v>
      </c>
      <c r="D3969" t="s">
        <v>1864</v>
      </c>
      <c r="E3969" t="s">
        <v>1337</v>
      </c>
      <c r="F3969" t="s">
        <v>1865</v>
      </c>
      <c r="G3969" t="s">
        <v>260</v>
      </c>
      <c r="J3969" t="s">
        <v>1922</v>
      </c>
      <c r="K3969">
        <v>592.32000000000005</v>
      </c>
      <c r="L3969" t="s">
        <v>1860</v>
      </c>
      <c r="O3969" t="s">
        <v>1861</v>
      </c>
      <c r="P3969" t="s">
        <v>262</v>
      </c>
      <c r="Q3969" t="str">
        <f>IFERROR(VLOOKUP($J$2:$J$12502,Pollutant_mapping!$A$2:$B$9,2, FALSE),"")</f>
        <v/>
      </c>
    </row>
    <row r="3970" spans="1:17" hidden="1">
      <c r="A3970" t="s">
        <v>1862</v>
      </c>
      <c r="C3970" t="s">
        <v>1863</v>
      </c>
      <c r="D3970" t="s">
        <v>1864</v>
      </c>
      <c r="E3970" t="s">
        <v>1337</v>
      </c>
      <c r="F3970" t="s">
        <v>1865</v>
      </c>
      <c r="G3970" t="s">
        <v>260</v>
      </c>
      <c r="J3970" t="s">
        <v>1922</v>
      </c>
      <c r="K3970">
        <v>592.32000000000005</v>
      </c>
      <c r="L3970" t="s">
        <v>1860</v>
      </c>
      <c r="O3970" t="s">
        <v>1861</v>
      </c>
      <c r="Q3970" t="str">
        <f>IFERROR(VLOOKUP($J$2:$J$12502,Pollutant_mapping!$A$2:$B$9,2, FALSE),"")</f>
        <v/>
      </c>
    </row>
    <row r="3971" spans="1:17" hidden="1">
      <c r="A3971" t="s">
        <v>257</v>
      </c>
      <c r="B3971" t="s">
        <v>258</v>
      </c>
      <c r="C3971" t="s">
        <v>259</v>
      </c>
      <c r="D3971" t="s">
        <v>1858</v>
      </c>
      <c r="E3971" t="s">
        <v>1337</v>
      </c>
      <c r="F3971" t="s">
        <v>1859</v>
      </c>
      <c r="G3971" t="s">
        <v>260</v>
      </c>
      <c r="J3971" t="s">
        <v>1032</v>
      </c>
      <c r="K3971">
        <v>684.03</v>
      </c>
      <c r="L3971" t="s">
        <v>1860</v>
      </c>
      <c r="O3971" t="s">
        <v>1861</v>
      </c>
      <c r="P3971" t="s">
        <v>262</v>
      </c>
      <c r="Q3971" t="str">
        <f>IFERROR(VLOOKUP($J$2:$J$12502,Pollutant_mapping!$A$2:$B$9,2, FALSE),"")</f>
        <v>CO2</v>
      </c>
    </row>
    <row r="3972" spans="1:17" hidden="1">
      <c r="A3972" t="s">
        <v>1862</v>
      </c>
      <c r="C3972" t="s">
        <v>1863</v>
      </c>
      <c r="D3972" t="s">
        <v>1858</v>
      </c>
      <c r="E3972" t="s">
        <v>1337</v>
      </c>
      <c r="F3972" t="s">
        <v>1859</v>
      </c>
      <c r="G3972" t="s">
        <v>260</v>
      </c>
      <c r="J3972" t="s">
        <v>1032</v>
      </c>
      <c r="K3972">
        <v>684.03</v>
      </c>
      <c r="L3972" t="s">
        <v>1860</v>
      </c>
      <c r="O3972" t="s">
        <v>1861</v>
      </c>
      <c r="Q3972" t="str">
        <f>IFERROR(VLOOKUP($J$2:$J$12502,Pollutant_mapping!$A$2:$B$9,2, FALSE),"")</f>
        <v>CO2</v>
      </c>
    </row>
    <row r="3973" spans="1:17" hidden="1">
      <c r="A3973" t="s">
        <v>257</v>
      </c>
      <c r="B3973" t="s">
        <v>258</v>
      </c>
      <c r="C3973" t="s">
        <v>259</v>
      </c>
      <c r="D3973" t="s">
        <v>1867</v>
      </c>
      <c r="E3973" t="s">
        <v>1337</v>
      </c>
      <c r="F3973" t="s">
        <v>1868</v>
      </c>
      <c r="G3973" t="s">
        <v>260</v>
      </c>
      <c r="J3973" t="s">
        <v>1921</v>
      </c>
      <c r="K3973">
        <v>688.81</v>
      </c>
      <c r="L3973" t="s">
        <v>1860</v>
      </c>
      <c r="O3973" t="s">
        <v>1861</v>
      </c>
      <c r="P3973" t="s">
        <v>262</v>
      </c>
      <c r="Q3973" t="str">
        <f>IFERROR(VLOOKUP($J$2:$J$12502,Pollutant_mapping!$A$2:$B$9,2, FALSE),"")</f>
        <v/>
      </c>
    </row>
    <row r="3974" spans="1:17" hidden="1">
      <c r="A3974" t="s">
        <v>1862</v>
      </c>
      <c r="C3974" t="s">
        <v>1863</v>
      </c>
      <c r="D3974" t="s">
        <v>1867</v>
      </c>
      <c r="E3974" t="s">
        <v>1337</v>
      </c>
      <c r="F3974" t="s">
        <v>1868</v>
      </c>
      <c r="G3974" t="s">
        <v>260</v>
      </c>
      <c r="J3974" t="s">
        <v>1921</v>
      </c>
      <c r="K3974">
        <v>688.81</v>
      </c>
      <c r="L3974" t="s">
        <v>1860</v>
      </c>
      <c r="O3974" t="s">
        <v>1861</v>
      </c>
      <c r="Q3974" t="str">
        <f>IFERROR(VLOOKUP($J$2:$J$12502,Pollutant_mapping!$A$2:$B$9,2, FALSE),"")</f>
        <v/>
      </c>
    </row>
    <row r="3975" spans="1:17" hidden="1">
      <c r="A3975" t="s">
        <v>257</v>
      </c>
      <c r="B3975" t="s">
        <v>258</v>
      </c>
      <c r="C3975" t="s">
        <v>259</v>
      </c>
      <c r="D3975" t="s">
        <v>1869</v>
      </c>
      <c r="E3975" t="s">
        <v>1337</v>
      </c>
      <c r="F3975" t="s">
        <v>1870</v>
      </c>
      <c r="G3975" t="s">
        <v>260</v>
      </c>
      <c r="J3975" t="s">
        <v>1921</v>
      </c>
      <c r="K3975">
        <v>816.17</v>
      </c>
      <c r="L3975" t="s">
        <v>1860</v>
      </c>
      <c r="O3975" t="s">
        <v>1861</v>
      </c>
      <c r="P3975" t="s">
        <v>262</v>
      </c>
      <c r="Q3975" t="str">
        <f>IFERROR(VLOOKUP($J$2:$J$12502,Pollutant_mapping!$A$2:$B$9,2, FALSE),"")</f>
        <v/>
      </c>
    </row>
    <row r="3976" spans="1:17" hidden="1">
      <c r="A3976" t="s">
        <v>1862</v>
      </c>
      <c r="C3976" t="s">
        <v>1863</v>
      </c>
      <c r="D3976" t="s">
        <v>1869</v>
      </c>
      <c r="E3976" t="s">
        <v>1337</v>
      </c>
      <c r="F3976" t="s">
        <v>1870</v>
      </c>
      <c r="G3976" t="s">
        <v>260</v>
      </c>
      <c r="J3976" t="s">
        <v>1921</v>
      </c>
      <c r="K3976">
        <v>816.17</v>
      </c>
      <c r="L3976" t="s">
        <v>1860</v>
      </c>
      <c r="O3976" t="s">
        <v>1861</v>
      </c>
      <c r="Q3976" t="str">
        <f>IFERROR(VLOOKUP($J$2:$J$12502,Pollutant_mapping!$A$2:$B$9,2, FALSE),"")</f>
        <v/>
      </c>
    </row>
    <row r="3977" spans="1:17" hidden="1">
      <c r="A3977" t="s">
        <v>257</v>
      </c>
      <c r="B3977" t="s">
        <v>258</v>
      </c>
      <c r="C3977" t="s">
        <v>259</v>
      </c>
      <c r="D3977" t="s">
        <v>1871</v>
      </c>
      <c r="E3977" t="s">
        <v>1337</v>
      </c>
      <c r="F3977" t="s">
        <v>1872</v>
      </c>
      <c r="G3977" t="s">
        <v>260</v>
      </c>
      <c r="J3977" t="s">
        <v>1921</v>
      </c>
      <c r="K3977">
        <v>824.65</v>
      </c>
      <c r="L3977" t="s">
        <v>1860</v>
      </c>
      <c r="O3977" t="s">
        <v>1861</v>
      </c>
      <c r="P3977" t="s">
        <v>262</v>
      </c>
      <c r="Q3977" t="str">
        <f>IFERROR(VLOOKUP($J$2:$J$12502,Pollutant_mapping!$A$2:$B$9,2, FALSE),"")</f>
        <v/>
      </c>
    </row>
    <row r="3978" spans="1:17" hidden="1">
      <c r="A3978" t="s">
        <v>1862</v>
      </c>
      <c r="C3978" t="s">
        <v>1863</v>
      </c>
      <c r="D3978" t="s">
        <v>1871</v>
      </c>
      <c r="E3978" t="s">
        <v>1337</v>
      </c>
      <c r="F3978" t="s">
        <v>1872</v>
      </c>
      <c r="G3978" t="s">
        <v>260</v>
      </c>
      <c r="J3978" t="s">
        <v>1921</v>
      </c>
      <c r="K3978">
        <v>824.65</v>
      </c>
      <c r="L3978" t="s">
        <v>1860</v>
      </c>
      <c r="O3978" t="s">
        <v>1861</v>
      </c>
      <c r="Q3978" t="str">
        <f>IFERROR(VLOOKUP($J$2:$J$12502,Pollutant_mapping!$A$2:$B$9,2, FALSE),"")</f>
        <v/>
      </c>
    </row>
    <row r="3979" spans="1:17" hidden="1">
      <c r="A3979" t="s">
        <v>257</v>
      </c>
      <c r="B3979" t="s">
        <v>258</v>
      </c>
      <c r="C3979" t="s">
        <v>259</v>
      </c>
      <c r="D3979" t="s">
        <v>1867</v>
      </c>
      <c r="E3979" t="s">
        <v>1337</v>
      </c>
      <c r="F3979" t="s">
        <v>1868</v>
      </c>
      <c r="G3979" t="s">
        <v>260</v>
      </c>
      <c r="J3979" t="s">
        <v>1922</v>
      </c>
      <c r="K3979">
        <v>847.24</v>
      </c>
      <c r="L3979" t="s">
        <v>1860</v>
      </c>
      <c r="O3979" t="s">
        <v>1861</v>
      </c>
      <c r="P3979" t="s">
        <v>262</v>
      </c>
      <c r="Q3979" t="str">
        <f>IFERROR(VLOOKUP($J$2:$J$12502,Pollutant_mapping!$A$2:$B$9,2, FALSE),"")</f>
        <v/>
      </c>
    </row>
    <row r="3980" spans="1:17" hidden="1">
      <c r="A3980" t="s">
        <v>1862</v>
      </c>
      <c r="C3980" t="s">
        <v>1863</v>
      </c>
      <c r="D3980" t="s">
        <v>1867</v>
      </c>
      <c r="E3980" t="s">
        <v>1337</v>
      </c>
      <c r="F3980" t="s">
        <v>1868</v>
      </c>
      <c r="G3980" t="s">
        <v>260</v>
      </c>
      <c r="J3980" t="s">
        <v>1922</v>
      </c>
      <c r="K3980">
        <v>847.24</v>
      </c>
      <c r="L3980" t="s">
        <v>1860</v>
      </c>
      <c r="O3980" t="s">
        <v>1861</v>
      </c>
      <c r="Q3980" t="str">
        <f>IFERROR(VLOOKUP($J$2:$J$12502,Pollutant_mapping!$A$2:$B$9,2, FALSE),"")</f>
        <v/>
      </c>
    </row>
    <row r="3981" spans="1:17" hidden="1">
      <c r="A3981" t="s">
        <v>257</v>
      </c>
      <c r="B3981" t="s">
        <v>258</v>
      </c>
      <c r="C3981" t="s">
        <v>259</v>
      </c>
      <c r="D3981" t="s">
        <v>1873</v>
      </c>
      <c r="E3981" t="s">
        <v>1337</v>
      </c>
      <c r="F3981" t="s">
        <v>1874</v>
      </c>
      <c r="G3981" t="s">
        <v>260</v>
      </c>
      <c r="J3981" t="s">
        <v>1921</v>
      </c>
      <c r="K3981">
        <v>881.1</v>
      </c>
      <c r="L3981" t="s">
        <v>1860</v>
      </c>
      <c r="O3981" t="s">
        <v>1861</v>
      </c>
      <c r="P3981" t="s">
        <v>262</v>
      </c>
      <c r="Q3981" t="str">
        <f>IFERROR(VLOOKUP($J$2:$J$12502,Pollutant_mapping!$A$2:$B$9,2, FALSE),"")</f>
        <v/>
      </c>
    </row>
    <row r="3982" spans="1:17" hidden="1">
      <c r="A3982" t="s">
        <v>1862</v>
      </c>
      <c r="C3982" t="s">
        <v>1863</v>
      </c>
      <c r="D3982" t="s">
        <v>1873</v>
      </c>
      <c r="E3982" t="s">
        <v>1337</v>
      </c>
      <c r="F3982" t="s">
        <v>1874</v>
      </c>
      <c r="G3982" t="s">
        <v>260</v>
      </c>
      <c r="J3982" t="s">
        <v>1921</v>
      </c>
      <c r="K3982">
        <v>881.1</v>
      </c>
      <c r="L3982" t="s">
        <v>1860</v>
      </c>
      <c r="O3982" t="s">
        <v>1861</v>
      </c>
      <c r="Q3982" t="str">
        <f>IFERROR(VLOOKUP($J$2:$J$12502,Pollutant_mapping!$A$2:$B$9,2, FALSE),"")</f>
        <v/>
      </c>
    </row>
    <row r="3983" spans="1:17" hidden="1">
      <c r="A3983" t="s">
        <v>257</v>
      </c>
      <c r="B3983" t="s">
        <v>258</v>
      </c>
      <c r="C3983" t="s">
        <v>259</v>
      </c>
      <c r="D3983" t="s">
        <v>1869</v>
      </c>
      <c r="E3983" t="s">
        <v>1337</v>
      </c>
      <c r="F3983" t="s">
        <v>1870</v>
      </c>
      <c r="G3983" t="s">
        <v>260</v>
      </c>
      <c r="J3983" t="s">
        <v>1922</v>
      </c>
      <c r="K3983">
        <v>1003.89</v>
      </c>
      <c r="L3983" t="s">
        <v>1860</v>
      </c>
      <c r="O3983" t="s">
        <v>1861</v>
      </c>
      <c r="P3983" t="s">
        <v>262</v>
      </c>
      <c r="Q3983" t="str">
        <f>IFERROR(VLOOKUP($J$2:$J$12502,Pollutant_mapping!$A$2:$B$9,2, FALSE),"")</f>
        <v/>
      </c>
    </row>
    <row r="3984" spans="1:17" hidden="1">
      <c r="A3984" t="s">
        <v>1862</v>
      </c>
      <c r="C3984" t="s">
        <v>1863</v>
      </c>
      <c r="D3984" t="s">
        <v>1869</v>
      </c>
      <c r="E3984" t="s">
        <v>1337</v>
      </c>
      <c r="F3984" t="s">
        <v>1870</v>
      </c>
      <c r="G3984" t="s">
        <v>260</v>
      </c>
      <c r="J3984" t="s">
        <v>1922</v>
      </c>
      <c r="K3984">
        <v>1003.89</v>
      </c>
      <c r="L3984" t="s">
        <v>1860</v>
      </c>
      <c r="O3984" t="s">
        <v>1861</v>
      </c>
      <c r="Q3984" t="str">
        <f>IFERROR(VLOOKUP($J$2:$J$12502,Pollutant_mapping!$A$2:$B$9,2, FALSE),"")</f>
        <v/>
      </c>
    </row>
    <row r="3985" spans="1:17" hidden="1">
      <c r="A3985" t="s">
        <v>257</v>
      </c>
      <c r="B3985" t="s">
        <v>258</v>
      </c>
      <c r="C3985" t="s">
        <v>259</v>
      </c>
      <c r="D3985" t="s">
        <v>1871</v>
      </c>
      <c r="E3985" t="s">
        <v>1337</v>
      </c>
      <c r="F3985" t="s">
        <v>1872</v>
      </c>
      <c r="G3985" t="s">
        <v>260</v>
      </c>
      <c r="J3985" t="s">
        <v>1922</v>
      </c>
      <c r="K3985">
        <v>1014.32</v>
      </c>
      <c r="L3985" t="s">
        <v>1860</v>
      </c>
      <c r="O3985" t="s">
        <v>1861</v>
      </c>
      <c r="P3985" t="s">
        <v>262</v>
      </c>
      <c r="Q3985" t="str">
        <f>IFERROR(VLOOKUP($J$2:$J$12502,Pollutant_mapping!$A$2:$B$9,2, FALSE),"")</f>
        <v/>
      </c>
    </row>
    <row r="3986" spans="1:17" hidden="1">
      <c r="A3986" t="s">
        <v>1862</v>
      </c>
      <c r="C3986" t="s">
        <v>1863</v>
      </c>
      <c r="D3986" t="s">
        <v>1871</v>
      </c>
      <c r="E3986" t="s">
        <v>1337</v>
      </c>
      <c r="F3986" t="s">
        <v>1872</v>
      </c>
      <c r="G3986" t="s">
        <v>260</v>
      </c>
      <c r="J3986" t="s">
        <v>1922</v>
      </c>
      <c r="K3986">
        <v>1014.32</v>
      </c>
      <c r="L3986" t="s">
        <v>1860</v>
      </c>
      <c r="O3986" t="s">
        <v>1861</v>
      </c>
      <c r="Q3986" t="str">
        <f>IFERROR(VLOOKUP($J$2:$J$12502,Pollutant_mapping!$A$2:$B$9,2, FALSE),"")</f>
        <v/>
      </c>
    </row>
    <row r="3987" spans="1:17" hidden="1">
      <c r="A3987" t="s">
        <v>257</v>
      </c>
      <c r="B3987" t="s">
        <v>258</v>
      </c>
      <c r="C3987" t="s">
        <v>259</v>
      </c>
      <c r="D3987" t="s">
        <v>1873</v>
      </c>
      <c r="E3987" t="s">
        <v>1337</v>
      </c>
      <c r="F3987" t="s">
        <v>1874</v>
      </c>
      <c r="G3987" t="s">
        <v>260</v>
      </c>
      <c r="J3987" t="s">
        <v>1922</v>
      </c>
      <c r="K3987">
        <v>1083.75</v>
      </c>
      <c r="L3987" t="s">
        <v>1860</v>
      </c>
      <c r="O3987" t="s">
        <v>1861</v>
      </c>
      <c r="P3987" t="s">
        <v>262</v>
      </c>
      <c r="Q3987" t="str">
        <f>IFERROR(VLOOKUP($J$2:$J$12502,Pollutant_mapping!$A$2:$B$9,2, FALSE),"")</f>
        <v/>
      </c>
    </row>
    <row r="3988" spans="1:17" hidden="1">
      <c r="A3988" t="s">
        <v>1862</v>
      </c>
      <c r="C3988" t="s">
        <v>1863</v>
      </c>
      <c r="D3988" t="s">
        <v>1873</v>
      </c>
      <c r="E3988" t="s">
        <v>1337</v>
      </c>
      <c r="F3988" t="s">
        <v>1874</v>
      </c>
      <c r="G3988" t="s">
        <v>260</v>
      </c>
      <c r="J3988" t="s">
        <v>1922</v>
      </c>
      <c r="K3988">
        <v>1083.75</v>
      </c>
      <c r="L3988" t="s">
        <v>1860</v>
      </c>
      <c r="O3988" t="s">
        <v>1861</v>
      </c>
      <c r="Q3988" t="str">
        <f>IFERROR(VLOOKUP($J$2:$J$12502,Pollutant_mapping!$A$2:$B$9,2, FALSE),"")</f>
        <v/>
      </c>
    </row>
    <row r="3989" spans="1:17" hidden="1">
      <c r="A3989" t="s">
        <v>257</v>
      </c>
      <c r="B3989" t="s">
        <v>258</v>
      </c>
      <c r="C3989" t="s">
        <v>259</v>
      </c>
      <c r="D3989" t="s">
        <v>1889</v>
      </c>
      <c r="E3989" t="s">
        <v>1337</v>
      </c>
      <c r="F3989" t="s">
        <v>1890</v>
      </c>
      <c r="G3989" t="s">
        <v>260</v>
      </c>
      <c r="J3989" t="s">
        <v>1921</v>
      </c>
      <c r="K3989">
        <v>1362.6</v>
      </c>
      <c r="L3989" t="s">
        <v>1860</v>
      </c>
      <c r="O3989" t="s">
        <v>1861</v>
      </c>
      <c r="P3989" t="s">
        <v>262</v>
      </c>
      <c r="Q3989" t="str">
        <f>IFERROR(VLOOKUP($J$2:$J$12502,Pollutant_mapping!$A$2:$B$9,2, FALSE),"")</f>
        <v/>
      </c>
    </row>
    <row r="3990" spans="1:17" hidden="1">
      <c r="A3990" t="s">
        <v>1862</v>
      </c>
      <c r="C3990" t="s">
        <v>1863</v>
      </c>
      <c r="D3990" t="s">
        <v>1889</v>
      </c>
      <c r="E3990" t="s">
        <v>1337</v>
      </c>
      <c r="F3990" t="s">
        <v>1890</v>
      </c>
      <c r="G3990" t="s">
        <v>260</v>
      </c>
      <c r="J3990" t="s">
        <v>1921</v>
      </c>
      <c r="K3990">
        <v>1362.6</v>
      </c>
      <c r="L3990" t="s">
        <v>1860</v>
      </c>
      <c r="O3990" t="s">
        <v>1861</v>
      </c>
      <c r="Q3990" t="str">
        <f>IFERROR(VLOOKUP($J$2:$J$12502,Pollutant_mapping!$A$2:$B$9,2, FALSE),"")</f>
        <v/>
      </c>
    </row>
    <row r="3991" spans="1:17" hidden="1">
      <c r="A3991" t="s">
        <v>257</v>
      </c>
      <c r="B3991" t="s">
        <v>258</v>
      </c>
      <c r="C3991" t="s">
        <v>259</v>
      </c>
      <c r="D3991" t="s">
        <v>1891</v>
      </c>
      <c r="E3991" t="s">
        <v>1337</v>
      </c>
      <c r="F3991" t="s">
        <v>1892</v>
      </c>
      <c r="G3991" t="s">
        <v>260</v>
      </c>
      <c r="J3991" t="s">
        <v>1921</v>
      </c>
      <c r="K3991">
        <v>1462.66</v>
      </c>
      <c r="L3991" t="s">
        <v>1860</v>
      </c>
      <c r="O3991" t="s">
        <v>1861</v>
      </c>
      <c r="P3991" t="s">
        <v>262</v>
      </c>
      <c r="Q3991" t="str">
        <f>IFERROR(VLOOKUP($J$2:$J$12502,Pollutant_mapping!$A$2:$B$9,2, FALSE),"")</f>
        <v/>
      </c>
    </row>
    <row r="3992" spans="1:17" hidden="1">
      <c r="A3992" t="s">
        <v>1862</v>
      </c>
      <c r="C3992" t="s">
        <v>1863</v>
      </c>
      <c r="D3992" t="s">
        <v>1891</v>
      </c>
      <c r="E3992" t="s">
        <v>1337</v>
      </c>
      <c r="F3992" t="s">
        <v>1892</v>
      </c>
      <c r="G3992" t="s">
        <v>260</v>
      </c>
      <c r="J3992" t="s">
        <v>1921</v>
      </c>
      <c r="K3992">
        <v>1462.66</v>
      </c>
      <c r="L3992" t="s">
        <v>1860</v>
      </c>
      <c r="O3992" t="s">
        <v>1861</v>
      </c>
      <c r="Q3992" t="str">
        <f>IFERROR(VLOOKUP($J$2:$J$12502,Pollutant_mapping!$A$2:$B$9,2, FALSE),"")</f>
        <v/>
      </c>
    </row>
    <row r="3993" spans="1:17" hidden="1">
      <c r="A3993" t="s">
        <v>257</v>
      </c>
      <c r="B3993" t="s">
        <v>258</v>
      </c>
      <c r="C3993" t="s">
        <v>259</v>
      </c>
      <c r="D3993" t="s">
        <v>1877</v>
      </c>
      <c r="E3993" t="s">
        <v>1337</v>
      </c>
      <c r="F3993" t="s">
        <v>1878</v>
      </c>
      <c r="G3993" t="s">
        <v>260</v>
      </c>
      <c r="J3993" t="s">
        <v>1921</v>
      </c>
      <c r="K3993">
        <v>1463.64</v>
      </c>
      <c r="L3993" t="s">
        <v>1860</v>
      </c>
      <c r="O3993" t="s">
        <v>1861</v>
      </c>
      <c r="P3993" t="s">
        <v>262</v>
      </c>
      <c r="Q3993" t="str">
        <f>IFERROR(VLOOKUP($J$2:$J$12502,Pollutant_mapping!$A$2:$B$9,2, FALSE),"")</f>
        <v/>
      </c>
    </row>
    <row r="3994" spans="1:17" hidden="1">
      <c r="A3994" t="s">
        <v>1862</v>
      </c>
      <c r="C3994" t="s">
        <v>1863</v>
      </c>
      <c r="D3994" t="s">
        <v>1877</v>
      </c>
      <c r="E3994" t="s">
        <v>1337</v>
      </c>
      <c r="F3994" t="s">
        <v>1878</v>
      </c>
      <c r="G3994" t="s">
        <v>260</v>
      </c>
      <c r="J3994" t="s">
        <v>1921</v>
      </c>
      <c r="K3994">
        <v>1463.64</v>
      </c>
      <c r="L3994" t="s">
        <v>1860</v>
      </c>
      <c r="O3994" t="s">
        <v>1861</v>
      </c>
      <c r="Q3994" t="str">
        <f>IFERROR(VLOOKUP($J$2:$J$12502,Pollutant_mapping!$A$2:$B$9,2, FALSE),"")</f>
        <v/>
      </c>
    </row>
    <row r="3995" spans="1:17" hidden="1">
      <c r="A3995" t="s">
        <v>257</v>
      </c>
      <c r="B3995" t="s">
        <v>258</v>
      </c>
      <c r="C3995" t="s">
        <v>259</v>
      </c>
      <c r="D3995" t="s">
        <v>1864</v>
      </c>
      <c r="E3995" t="s">
        <v>1337</v>
      </c>
      <c r="F3995" t="s">
        <v>1865</v>
      </c>
      <c r="G3995" t="s">
        <v>260</v>
      </c>
      <c r="J3995" t="s">
        <v>1032</v>
      </c>
      <c r="K3995">
        <v>1516.91</v>
      </c>
      <c r="L3995" t="s">
        <v>1860</v>
      </c>
      <c r="O3995" t="s">
        <v>1861</v>
      </c>
      <c r="P3995" t="s">
        <v>262</v>
      </c>
      <c r="Q3995" t="str">
        <f>IFERROR(VLOOKUP($J$2:$J$12502,Pollutant_mapping!$A$2:$B$9,2, FALSE),"")</f>
        <v>CO2</v>
      </c>
    </row>
    <row r="3996" spans="1:17" hidden="1">
      <c r="A3996" t="s">
        <v>1862</v>
      </c>
      <c r="C3996" t="s">
        <v>1863</v>
      </c>
      <c r="D3996" t="s">
        <v>1864</v>
      </c>
      <c r="E3996" t="s">
        <v>1337</v>
      </c>
      <c r="F3996" t="s">
        <v>1865</v>
      </c>
      <c r="G3996" t="s">
        <v>260</v>
      </c>
      <c r="J3996" t="s">
        <v>1032</v>
      </c>
      <c r="K3996">
        <v>1516.91</v>
      </c>
      <c r="L3996" t="s">
        <v>1860</v>
      </c>
      <c r="O3996" t="s">
        <v>1861</v>
      </c>
      <c r="Q3996" t="str">
        <f>IFERROR(VLOOKUP($J$2:$J$12502,Pollutant_mapping!$A$2:$B$9,2, FALSE),"")</f>
        <v>CO2</v>
      </c>
    </row>
    <row r="3997" spans="1:17" hidden="1">
      <c r="A3997" t="s">
        <v>257</v>
      </c>
      <c r="B3997" t="s">
        <v>258</v>
      </c>
      <c r="C3997" t="s">
        <v>259</v>
      </c>
      <c r="D3997" t="s">
        <v>1875</v>
      </c>
      <c r="E3997" t="s">
        <v>1337</v>
      </c>
      <c r="F3997" t="s">
        <v>1876</v>
      </c>
      <c r="G3997" t="s">
        <v>260</v>
      </c>
      <c r="J3997" t="s">
        <v>1921</v>
      </c>
      <c r="K3997">
        <v>1530.55</v>
      </c>
      <c r="L3997" t="s">
        <v>1860</v>
      </c>
      <c r="O3997" t="s">
        <v>1861</v>
      </c>
      <c r="P3997" t="s">
        <v>262</v>
      </c>
      <c r="Q3997" t="str">
        <f>IFERROR(VLOOKUP($J$2:$J$12502,Pollutant_mapping!$A$2:$B$9,2, FALSE),"")</f>
        <v/>
      </c>
    </row>
    <row r="3998" spans="1:17" hidden="1">
      <c r="A3998" t="s">
        <v>1862</v>
      </c>
      <c r="C3998" t="s">
        <v>1863</v>
      </c>
      <c r="D3998" t="s">
        <v>1875</v>
      </c>
      <c r="E3998" t="s">
        <v>1337</v>
      </c>
      <c r="F3998" t="s">
        <v>1876</v>
      </c>
      <c r="G3998" t="s">
        <v>260</v>
      </c>
      <c r="J3998" t="s">
        <v>1921</v>
      </c>
      <c r="K3998">
        <v>1530.55</v>
      </c>
      <c r="L3998" t="s">
        <v>1860</v>
      </c>
      <c r="O3998" t="s">
        <v>1861</v>
      </c>
      <c r="Q3998" t="str">
        <f>IFERROR(VLOOKUP($J$2:$J$12502,Pollutant_mapping!$A$2:$B$9,2, FALSE),"")</f>
        <v/>
      </c>
    </row>
    <row r="3999" spans="1:17" hidden="1">
      <c r="A3999" t="s">
        <v>257</v>
      </c>
      <c r="B3999" t="s">
        <v>258</v>
      </c>
      <c r="C3999" t="s">
        <v>259</v>
      </c>
      <c r="D3999" t="s">
        <v>1889</v>
      </c>
      <c r="E3999" t="s">
        <v>1337</v>
      </c>
      <c r="F3999" t="s">
        <v>1890</v>
      </c>
      <c r="G3999" t="s">
        <v>260</v>
      </c>
      <c r="J3999" t="s">
        <v>1922</v>
      </c>
      <c r="K3999">
        <v>1676</v>
      </c>
      <c r="L3999" t="s">
        <v>1860</v>
      </c>
      <c r="O3999" t="s">
        <v>1861</v>
      </c>
      <c r="P3999" t="s">
        <v>262</v>
      </c>
      <c r="Q3999" t="str">
        <f>IFERROR(VLOOKUP($J$2:$J$12502,Pollutant_mapping!$A$2:$B$9,2, FALSE),"")</f>
        <v/>
      </c>
    </row>
    <row r="4000" spans="1:17" hidden="1">
      <c r="A4000" t="s">
        <v>1862</v>
      </c>
      <c r="C4000" t="s">
        <v>1863</v>
      </c>
      <c r="D4000" t="s">
        <v>1889</v>
      </c>
      <c r="E4000" t="s">
        <v>1337</v>
      </c>
      <c r="F4000" t="s">
        <v>1890</v>
      </c>
      <c r="G4000" t="s">
        <v>260</v>
      </c>
      <c r="J4000" t="s">
        <v>1922</v>
      </c>
      <c r="K4000">
        <v>1676</v>
      </c>
      <c r="L4000" t="s">
        <v>1860</v>
      </c>
      <c r="O4000" t="s">
        <v>1861</v>
      </c>
      <c r="Q4000" t="str">
        <f>IFERROR(VLOOKUP($J$2:$J$12502,Pollutant_mapping!$A$2:$B$9,2, FALSE),"")</f>
        <v/>
      </c>
    </row>
    <row r="4001" spans="1:17" hidden="1">
      <c r="A4001" t="s">
        <v>257</v>
      </c>
      <c r="B4001" t="s">
        <v>258</v>
      </c>
      <c r="C4001" t="s">
        <v>259</v>
      </c>
      <c r="D4001" t="s">
        <v>1879</v>
      </c>
      <c r="E4001" t="s">
        <v>1337</v>
      </c>
      <c r="F4001" t="s">
        <v>1880</v>
      </c>
      <c r="G4001" t="s">
        <v>260</v>
      </c>
      <c r="J4001" t="s">
        <v>1921</v>
      </c>
      <c r="K4001">
        <v>1695.19</v>
      </c>
      <c r="L4001" t="s">
        <v>1860</v>
      </c>
      <c r="O4001" t="s">
        <v>1861</v>
      </c>
      <c r="P4001" t="s">
        <v>262</v>
      </c>
      <c r="Q4001" t="str">
        <f>IFERROR(VLOOKUP($J$2:$J$12502,Pollutant_mapping!$A$2:$B$9,2, FALSE),"")</f>
        <v/>
      </c>
    </row>
    <row r="4002" spans="1:17" hidden="1">
      <c r="A4002" t="s">
        <v>1862</v>
      </c>
      <c r="C4002" t="s">
        <v>1863</v>
      </c>
      <c r="D4002" t="s">
        <v>1879</v>
      </c>
      <c r="E4002" t="s">
        <v>1337</v>
      </c>
      <c r="F4002" t="s">
        <v>1880</v>
      </c>
      <c r="G4002" t="s">
        <v>260</v>
      </c>
      <c r="J4002" t="s">
        <v>1921</v>
      </c>
      <c r="K4002">
        <v>1695.19</v>
      </c>
      <c r="L4002" t="s">
        <v>1860</v>
      </c>
      <c r="O4002" t="s">
        <v>1861</v>
      </c>
      <c r="Q4002" t="str">
        <f>IFERROR(VLOOKUP($J$2:$J$12502,Pollutant_mapping!$A$2:$B$9,2, FALSE),"")</f>
        <v/>
      </c>
    </row>
    <row r="4003" spans="1:17" hidden="1">
      <c r="A4003" t="s">
        <v>257</v>
      </c>
      <c r="B4003" t="s">
        <v>258</v>
      </c>
      <c r="C4003" t="s">
        <v>259</v>
      </c>
      <c r="D4003" t="s">
        <v>1883</v>
      </c>
      <c r="E4003" t="s">
        <v>1337</v>
      </c>
      <c r="F4003" t="s">
        <v>1884</v>
      </c>
      <c r="G4003" t="s">
        <v>260</v>
      </c>
      <c r="J4003" t="s">
        <v>1921</v>
      </c>
      <c r="K4003">
        <v>1723.14</v>
      </c>
      <c r="L4003" t="s">
        <v>1860</v>
      </c>
      <c r="O4003" t="s">
        <v>1861</v>
      </c>
      <c r="P4003" t="s">
        <v>262</v>
      </c>
      <c r="Q4003" t="str">
        <f>IFERROR(VLOOKUP($J$2:$J$12502,Pollutant_mapping!$A$2:$B$9,2, FALSE),"")</f>
        <v/>
      </c>
    </row>
    <row r="4004" spans="1:17" hidden="1">
      <c r="A4004" t="s">
        <v>1862</v>
      </c>
      <c r="C4004" t="s">
        <v>1863</v>
      </c>
      <c r="D4004" t="s">
        <v>1883</v>
      </c>
      <c r="E4004" t="s">
        <v>1337</v>
      </c>
      <c r="F4004" t="s">
        <v>1884</v>
      </c>
      <c r="G4004" t="s">
        <v>260</v>
      </c>
      <c r="J4004" t="s">
        <v>1921</v>
      </c>
      <c r="K4004">
        <v>1723.14</v>
      </c>
      <c r="L4004" t="s">
        <v>1860</v>
      </c>
      <c r="O4004" t="s">
        <v>1861</v>
      </c>
      <c r="Q4004" t="str">
        <f>IFERROR(VLOOKUP($J$2:$J$12502,Pollutant_mapping!$A$2:$B$9,2, FALSE),"")</f>
        <v/>
      </c>
    </row>
    <row r="4005" spans="1:17" hidden="1">
      <c r="A4005" t="s">
        <v>257</v>
      </c>
      <c r="B4005" t="s">
        <v>258</v>
      </c>
      <c r="C4005" t="s">
        <v>259</v>
      </c>
      <c r="D4005" t="s">
        <v>1893</v>
      </c>
      <c r="E4005" t="s">
        <v>1337</v>
      </c>
      <c r="F4005" t="s">
        <v>1894</v>
      </c>
      <c r="G4005" t="s">
        <v>260</v>
      </c>
      <c r="J4005" t="s">
        <v>1921</v>
      </c>
      <c r="K4005">
        <v>1729.93</v>
      </c>
      <c r="L4005" t="s">
        <v>1860</v>
      </c>
      <c r="O4005" t="s">
        <v>1861</v>
      </c>
      <c r="P4005" t="s">
        <v>262</v>
      </c>
      <c r="Q4005" t="str">
        <f>IFERROR(VLOOKUP($J$2:$J$12502,Pollutant_mapping!$A$2:$B$9,2, FALSE),"")</f>
        <v/>
      </c>
    </row>
    <row r="4006" spans="1:17" hidden="1">
      <c r="A4006" t="s">
        <v>1862</v>
      </c>
      <c r="C4006" t="s">
        <v>1863</v>
      </c>
      <c r="D4006" t="s">
        <v>1893</v>
      </c>
      <c r="E4006" t="s">
        <v>1337</v>
      </c>
      <c r="F4006" t="s">
        <v>1894</v>
      </c>
      <c r="G4006" t="s">
        <v>260</v>
      </c>
      <c r="J4006" t="s">
        <v>1921</v>
      </c>
      <c r="K4006">
        <v>1729.93</v>
      </c>
      <c r="L4006" t="s">
        <v>1860</v>
      </c>
      <c r="O4006" t="s">
        <v>1861</v>
      </c>
      <c r="Q4006" t="str">
        <f>IFERROR(VLOOKUP($J$2:$J$12502,Pollutant_mapping!$A$2:$B$9,2, FALSE),"")</f>
        <v/>
      </c>
    </row>
    <row r="4007" spans="1:17" hidden="1">
      <c r="A4007" t="s">
        <v>257</v>
      </c>
      <c r="B4007" t="s">
        <v>258</v>
      </c>
      <c r="C4007" t="s">
        <v>259</v>
      </c>
      <c r="D4007" t="s">
        <v>1891</v>
      </c>
      <c r="E4007" t="s">
        <v>1337</v>
      </c>
      <c r="F4007" t="s">
        <v>1892</v>
      </c>
      <c r="G4007" t="s">
        <v>260</v>
      </c>
      <c r="J4007" t="s">
        <v>1922</v>
      </c>
      <c r="K4007">
        <v>1799.07</v>
      </c>
      <c r="L4007" t="s">
        <v>1860</v>
      </c>
      <c r="O4007" t="s">
        <v>1861</v>
      </c>
      <c r="P4007" t="s">
        <v>262</v>
      </c>
      <c r="Q4007" t="str">
        <f>IFERROR(VLOOKUP($J$2:$J$12502,Pollutant_mapping!$A$2:$B$9,2, FALSE),"")</f>
        <v/>
      </c>
    </row>
    <row r="4008" spans="1:17" hidden="1">
      <c r="A4008" t="s">
        <v>1862</v>
      </c>
      <c r="C4008" t="s">
        <v>1863</v>
      </c>
      <c r="D4008" t="s">
        <v>1891</v>
      </c>
      <c r="E4008" t="s">
        <v>1337</v>
      </c>
      <c r="F4008" t="s">
        <v>1892</v>
      </c>
      <c r="G4008" t="s">
        <v>260</v>
      </c>
      <c r="J4008" t="s">
        <v>1922</v>
      </c>
      <c r="K4008">
        <v>1799.07</v>
      </c>
      <c r="L4008" t="s">
        <v>1860</v>
      </c>
      <c r="O4008" t="s">
        <v>1861</v>
      </c>
      <c r="Q4008" t="str">
        <f>IFERROR(VLOOKUP($J$2:$J$12502,Pollutant_mapping!$A$2:$B$9,2, FALSE),"")</f>
        <v/>
      </c>
    </row>
    <row r="4009" spans="1:17" hidden="1">
      <c r="A4009" t="s">
        <v>257</v>
      </c>
      <c r="B4009" t="s">
        <v>258</v>
      </c>
      <c r="C4009" t="s">
        <v>259</v>
      </c>
      <c r="D4009" t="s">
        <v>1877</v>
      </c>
      <c r="E4009" t="s">
        <v>1337</v>
      </c>
      <c r="F4009" t="s">
        <v>1878</v>
      </c>
      <c r="G4009" t="s">
        <v>260</v>
      </c>
      <c r="J4009" t="s">
        <v>1922</v>
      </c>
      <c r="K4009">
        <v>1800.28</v>
      </c>
      <c r="L4009" t="s">
        <v>1860</v>
      </c>
      <c r="O4009" t="s">
        <v>1861</v>
      </c>
      <c r="P4009" t="s">
        <v>262</v>
      </c>
      <c r="Q4009" t="str">
        <f>IFERROR(VLOOKUP($J$2:$J$12502,Pollutant_mapping!$A$2:$B$9,2, FALSE),"")</f>
        <v/>
      </c>
    </row>
    <row r="4010" spans="1:17" hidden="1">
      <c r="A4010" t="s">
        <v>1862</v>
      </c>
      <c r="C4010" t="s">
        <v>1863</v>
      </c>
      <c r="D4010" t="s">
        <v>1877</v>
      </c>
      <c r="E4010" t="s">
        <v>1337</v>
      </c>
      <c r="F4010" t="s">
        <v>1878</v>
      </c>
      <c r="G4010" t="s">
        <v>260</v>
      </c>
      <c r="J4010" t="s">
        <v>1922</v>
      </c>
      <c r="K4010">
        <v>1800.28</v>
      </c>
      <c r="L4010" t="s">
        <v>1860</v>
      </c>
      <c r="O4010" t="s">
        <v>1861</v>
      </c>
      <c r="Q4010" t="str">
        <f>IFERROR(VLOOKUP($J$2:$J$12502,Pollutant_mapping!$A$2:$B$9,2, FALSE),"")</f>
        <v/>
      </c>
    </row>
    <row r="4011" spans="1:17" hidden="1">
      <c r="A4011" t="s">
        <v>257</v>
      </c>
      <c r="B4011" t="s">
        <v>258</v>
      </c>
      <c r="C4011" t="s">
        <v>259</v>
      </c>
      <c r="D4011" t="s">
        <v>1875</v>
      </c>
      <c r="E4011" t="s">
        <v>1337</v>
      </c>
      <c r="F4011" t="s">
        <v>1876</v>
      </c>
      <c r="G4011" t="s">
        <v>260</v>
      </c>
      <c r="J4011" t="s">
        <v>1922</v>
      </c>
      <c r="K4011">
        <v>1882.58</v>
      </c>
      <c r="L4011" t="s">
        <v>1860</v>
      </c>
      <c r="O4011" t="s">
        <v>1861</v>
      </c>
      <c r="P4011" t="s">
        <v>262</v>
      </c>
      <c r="Q4011" t="str">
        <f>IFERROR(VLOOKUP($J$2:$J$12502,Pollutant_mapping!$A$2:$B$9,2, FALSE),"")</f>
        <v/>
      </c>
    </row>
    <row r="4012" spans="1:17" hidden="1">
      <c r="A4012" t="s">
        <v>1862</v>
      </c>
      <c r="C4012" t="s">
        <v>1863</v>
      </c>
      <c r="D4012" t="s">
        <v>1875</v>
      </c>
      <c r="E4012" t="s">
        <v>1337</v>
      </c>
      <c r="F4012" t="s">
        <v>1876</v>
      </c>
      <c r="G4012" t="s">
        <v>260</v>
      </c>
      <c r="J4012" t="s">
        <v>1922</v>
      </c>
      <c r="K4012">
        <v>1882.58</v>
      </c>
      <c r="L4012" t="s">
        <v>1860</v>
      </c>
      <c r="O4012" t="s">
        <v>1861</v>
      </c>
      <c r="Q4012" t="str">
        <f>IFERROR(VLOOKUP($J$2:$J$12502,Pollutant_mapping!$A$2:$B$9,2, FALSE),"")</f>
        <v/>
      </c>
    </row>
    <row r="4013" spans="1:17" hidden="1">
      <c r="A4013" t="s">
        <v>257</v>
      </c>
      <c r="B4013" t="s">
        <v>258</v>
      </c>
      <c r="C4013" t="s">
        <v>259</v>
      </c>
      <c r="D4013" t="s">
        <v>1919</v>
      </c>
      <c r="E4013" t="s">
        <v>1337</v>
      </c>
      <c r="F4013" t="s">
        <v>1920</v>
      </c>
      <c r="G4013" t="s">
        <v>260</v>
      </c>
      <c r="J4013" t="s">
        <v>1921</v>
      </c>
      <c r="K4013">
        <v>2023.89</v>
      </c>
      <c r="L4013" t="s">
        <v>1860</v>
      </c>
      <c r="O4013" t="s">
        <v>1861</v>
      </c>
      <c r="P4013" t="s">
        <v>262</v>
      </c>
      <c r="Q4013" t="str">
        <f>IFERROR(VLOOKUP($J$2:$J$12502,Pollutant_mapping!$A$2:$B$9,2, FALSE),"")</f>
        <v/>
      </c>
    </row>
    <row r="4014" spans="1:17" hidden="1">
      <c r="A4014" t="s">
        <v>1862</v>
      </c>
      <c r="C4014" t="s">
        <v>1863</v>
      </c>
      <c r="D4014" t="s">
        <v>1919</v>
      </c>
      <c r="E4014" t="s">
        <v>1337</v>
      </c>
      <c r="F4014" t="s">
        <v>1920</v>
      </c>
      <c r="G4014" t="s">
        <v>260</v>
      </c>
      <c r="J4014" t="s">
        <v>1921</v>
      </c>
      <c r="K4014">
        <v>2023.89</v>
      </c>
      <c r="L4014" t="s">
        <v>1860</v>
      </c>
      <c r="O4014" t="s">
        <v>1861</v>
      </c>
      <c r="Q4014" t="str">
        <f>IFERROR(VLOOKUP($J$2:$J$12502,Pollutant_mapping!$A$2:$B$9,2, FALSE),"")</f>
        <v/>
      </c>
    </row>
    <row r="4015" spans="1:17" hidden="1">
      <c r="A4015" t="s">
        <v>257</v>
      </c>
      <c r="B4015" t="s">
        <v>258</v>
      </c>
      <c r="C4015" t="s">
        <v>259</v>
      </c>
      <c r="D4015" t="s">
        <v>1879</v>
      </c>
      <c r="E4015" t="s">
        <v>1337</v>
      </c>
      <c r="F4015" t="s">
        <v>1880</v>
      </c>
      <c r="G4015" t="s">
        <v>260</v>
      </c>
      <c r="J4015" t="s">
        <v>1922</v>
      </c>
      <c r="K4015">
        <v>2085.08</v>
      </c>
      <c r="L4015" t="s">
        <v>1860</v>
      </c>
      <c r="O4015" t="s">
        <v>1861</v>
      </c>
      <c r="P4015" t="s">
        <v>262</v>
      </c>
      <c r="Q4015" t="str">
        <f>IFERROR(VLOOKUP($J$2:$J$12502,Pollutant_mapping!$A$2:$B$9,2, FALSE),"")</f>
        <v/>
      </c>
    </row>
    <row r="4016" spans="1:17" hidden="1">
      <c r="A4016" t="s">
        <v>1862</v>
      </c>
      <c r="C4016" t="s">
        <v>1863</v>
      </c>
      <c r="D4016" t="s">
        <v>1879</v>
      </c>
      <c r="E4016" t="s">
        <v>1337</v>
      </c>
      <c r="F4016" t="s">
        <v>1880</v>
      </c>
      <c r="G4016" t="s">
        <v>260</v>
      </c>
      <c r="J4016" t="s">
        <v>1922</v>
      </c>
      <c r="K4016">
        <v>2085.08</v>
      </c>
      <c r="L4016" t="s">
        <v>1860</v>
      </c>
      <c r="O4016" t="s">
        <v>1861</v>
      </c>
      <c r="Q4016" t="str">
        <f>IFERROR(VLOOKUP($J$2:$J$12502,Pollutant_mapping!$A$2:$B$9,2, FALSE),"")</f>
        <v/>
      </c>
    </row>
    <row r="4017" spans="1:17" hidden="1">
      <c r="A4017" t="s">
        <v>257</v>
      </c>
      <c r="B4017" t="s">
        <v>258</v>
      </c>
      <c r="C4017" t="s">
        <v>259</v>
      </c>
      <c r="D4017" t="s">
        <v>1883</v>
      </c>
      <c r="E4017" t="s">
        <v>1337</v>
      </c>
      <c r="F4017" t="s">
        <v>1884</v>
      </c>
      <c r="G4017" t="s">
        <v>260</v>
      </c>
      <c r="J4017" t="s">
        <v>1922</v>
      </c>
      <c r="K4017">
        <v>2119.46</v>
      </c>
      <c r="L4017" t="s">
        <v>1860</v>
      </c>
      <c r="O4017" t="s">
        <v>1861</v>
      </c>
      <c r="P4017" t="s">
        <v>262</v>
      </c>
      <c r="Q4017" t="str">
        <f>IFERROR(VLOOKUP($J$2:$J$12502,Pollutant_mapping!$A$2:$B$9,2, FALSE),"")</f>
        <v/>
      </c>
    </row>
    <row r="4018" spans="1:17" hidden="1">
      <c r="A4018" t="s">
        <v>1862</v>
      </c>
      <c r="C4018" t="s">
        <v>1863</v>
      </c>
      <c r="D4018" t="s">
        <v>1883</v>
      </c>
      <c r="E4018" t="s">
        <v>1337</v>
      </c>
      <c r="F4018" t="s">
        <v>1884</v>
      </c>
      <c r="G4018" t="s">
        <v>260</v>
      </c>
      <c r="J4018" t="s">
        <v>1922</v>
      </c>
      <c r="K4018">
        <v>2119.46</v>
      </c>
      <c r="L4018" t="s">
        <v>1860</v>
      </c>
      <c r="O4018" t="s">
        <v>1861</v>
      </c>
      <c r="Q4018" t="str">
        <f>IFERROR(VLOOKUP($J$2:$J$12502,Pollutant_mapping!$A$2:$B$9,2, FALSE),"")</f>
        <v/>
      </c>
    </row>
    <row r="4019" spans="1:17" hidden="1">
      <c r="A4019" t="s">
        <v>257</v>
      </c>
      <c r="B4019" t="s">
        <v>258</v>
      </c>
      <c r="C4019" t="s">
        <v>259</v>
      </c>
      <c r="D4019" t="s">
        <v>1893</v>
      </c>
      <c r="E4019" t="s">
        <v>1337</v>
      </c>
      <c r="F4019" t="s">
        <v>1894</v>
      </c>
      <c r="G4019" t="s">
        <v>260</v>
      </c>
      <c r="J4019" t="s">
        <v>1922</v>
      </c>
      <c r="K4019">
        <v>2127.8200000000002</v>
      </c>
      <c r="L4019" t="s">
        <v>1860</v>
      </c>
      <c r="O4019" t="s">
        <v>1861</v>
      </c>
      <c r="P4019" t="s">
        <v>262</v>
      </c>
      <c r="Q4019" t="str">
        <f>IFERROR(VLOOKUP($J$2:$J$12502,Pollutant_mapping!$A$2:$B$9,2, FALSE),"")</f>
        <v/>
      </c>
    </row>
    <row r="4020" spans="1:17" hidden="1">
      <c r="A4020" t="s">
        <v>1862</v>
      </c>
      <c r="C4020" t="s">
        <v>1863</v>
      </c>
      <c r="D4020" t="s">
        <v>1893</v>
      </c>
      <c r="E4020" t="s">
        <v>1337</v>
      </c>
      <c r="F4020" t="s">
        <v>1894</v>
      </c>
      <c r="G4020" t="s">
        <v>260</v>
      </c>
      <c r="J4020" t="s">
        <v>1922</v>
      </c>
      <c r="K4020">
        <v>2127.8200000000002</v>
      </c>
      <c r="L4020" t="s">
        <v>1860</v>
      </c>
      <c r="O4020" t="s">
        <v>1861</v>
      </c>
      <c r="Q4020" t="str">
        <f>IFERROR(VLOOKUP($J$2:$J$12502,Pollutant_mapping!$A$2:$B$9,2, FALSE),"")</f>
        <v/>
      </c>
    </row>
    <row r="4021" spans="1:17" hidden="1">
      <c r="A4021" t="s">
        <v>257</v>
      </c>
      <c r="B4021" t="s">
        <v>258</v>
      </c>
      <c r="C4021" t="s">
        <v>259</v>
      </c>
      <c r="D4021" t="s">
        <v>1885</v>
      </c>
      <c r="E4021" t="s">
        <v>1337</v>
      </c>
      <c r="F4021" t="s">
        <v>1886</v>
      </c>
      <c r="G4021" t="s">
        <v>260</v>
      </c>
      <c r="J4021" t="s">
        <v>1921</v>
      </c>
      <c r="K4021">
        <v>2168.08</v>
      </c>
      <c r="L4021" t="s">
        <v>1860</v>
      </c>
      <c r="O4021" t="s">
        <v>1861</v>
      </c>
      <c r="P4021" t="s">
        <v>262</v>
      </c>
      <c r="Q4021" t="str">
        <f>IFERROR(VLOOKUP($J$2:$J$12502,Pollutant_mapping!$A$2:$B$9,2, FALSE),"")</f>
        <v/>
      </c>
    </row>
    <row r="4022" spans="1:17" hidden="1">
      <c r="A4022" t="s">
        <v>1862</v>
      </c>
      <c r="C4022" t="s">
        <v>1863</v>
      </c>
      <c r="D4022" t="s">
        <v>1885</v>
      </c>
      <c r="E4022" t="s">
        <v>1337</v>
      </c>
      <c r="F4022" t="s">
        <v>1886</v>
      </c>
      <c r="G4022" t="s">
        <v>260</v>
      </c>
      <c r="J4022" t="s">
        <v>1921</v>
      </c>
      <c r="K4022">
        <v>2168.08</v>
      </c>
      <c r="L4022" t="s">
        <v>1860</v>
      </c>
      <c r="O4022" t="s">
        <v>1861</v>
      </c>
      <c r="Q4022" t="str">
        <f>IFERROR(VLOOKUP($J$2:$J$12502,Pollutant_mapping!$A$2:$B$9,2, FALSE),"")</f>
        <v/>
      </c>
    </row>
    <row r="4023" spans="1:17" hidden="1">
      <c r="A4023" t="s">
        <v>257</v>
      </c>
      <c r="B4023" t="s">
        <v>258</v>
      </c>
      <c r="C4023" t="s">
        <v>259</v>
      </c>
      <c r="D4023" t="s">
        <v>1887</v>
      </c>
      <c r="E4023" t="s">
        <v>1337</v>
      </c>
      <c r="F4023" t="s">
        <v>1888</v>
      </c>
      <c r="G4023" t="s">
        <v>260</v>
      </c>
      <c r="J4023" t="s">
        <v>1921</v>
      </c>
      <c r="K4023">
        <v>2168.08</v>
      </c>
      <c r="L4023" t="s">
        <v>1860</v>
      </c>
      <c r="O4023" t="s">
        <v>1861</v>
      </c>
      <c r="P4023" t="s">
        <v>262</v>
      </c>
      <c r="Q4023" t="str">
        <f>IFERROR(VLOOKUP($J$2:$J$12502,Pollutant_mapping!$A$2:$B$9,2, FALSE),"")</f>
        <v/>
      </c>
    </row>
    <row r="4024" spans="1:17" hidden="1">
      <c r="A4024" t="s">
        <v>1862</v>
      </c>
      <c r="C4024" t="s">
        <v>1863</v>
      </c>
      <c r="D4024" t="s">
        <v>1887</v>
      </c>
      <c r="E4024" t="s">
        <v>1337</v>
      </c>
      <c r="F4024" t="s">
        <v>1888</v>
      </c>
      <c r="G4024" t="s">
        <v>260</v>
      </c>
      <c r="J4024" t="s">
        <v>1921</v>
      </c>
      <c r="K4024">
        <v>2168.08</v>
      </c>
      <c r="L4024" t="s">
        <v>1860</v>
      </c>
      <c r="O4024" t="s">
        <v>1861</v>
      </c>
      <c r="Q4024" t="str">
        <f>IFERROR(VLOOKUP($J$2:$J$12502,Pollutant_mapping!$A$2:$B$9,2, FALSE),"")</f>
        <v/>
      </c>
    </row>
    <row r="4025" spans="1:17" hidden="1">
      <c r="A4025" t="s">
        <v>257</v>
      </c>
      <c r="B4025" t="s">
        <v>258</v>
      </c>
      <c r="C4025" t="s">
        <v>259</v>
      </c>
      <c r="D4025" t="s">
        <v>1867</v>
      </c>
      <c r="E4025" t="s">
        <v>1337</v>
      </c>
      <c r="F4025" t="s">
        <v>1868</v>
      </c>
      <c r="G4025" t="s">
        <v>260</v>
      </c>
      <c r="J4025" t="s">
        <v>1032</v>
      </c>
      <c r="K4025">
        <v>2169.7600000000002</v>
      </c>
      <c r="L4025" t="s">
        <v>1860</v>
      </c>
      <c r="O4025" t="s">
        <v>1861</v>
      </c>
      <c r="P4025" t="s">
        <v>262</v>
      </c>
      <c r="Q4025" t="str">
        <f>IFERROR(VLOOKUP($J$2:$J$12502,Pollutant_mapping!$A$2:$B$9,2, FALSE),"")</f>
        <v>CO2</v>
      </c>
    </row>
    <row r="4026" spans="1:17" hidden="1">
      <c r="A4026" t="s">
        <v>1862</v>
      </c>
      <c r="C4026" t="s">
        <v>1863</v>
      </c>
      <c r="D4026" t="s">
        <v>1867</v>
      </c>
      <c r="E4026" t="s">
        <v>1337</v>
      </c>
      <c r="F4026" t="s">
        <v>1868</v>
      </c>
      <c r="G4026" t="s">
        <v>260</v>
      </c>
      <c r="J4026" t="s">
        <v>1032</v>
      </c>
      <c r="K4026">
        <v>2169.7600000000002</v>
      </c>
      <c r="L4026" t="s">
        <v>1860</v>
      </c>
      <c r="O4026" t="s">
        <v>1861</v>
      </c>
      <c r="Q4026" t="str">
        <f>IFERROR(VLOOKUP($J$2:$J$12502,Pollutant_mapping!$A$2:$B$9,2, FALSE),"")</f>
        <v>CO2</v>
      </c>
    </row>
    <row r="4027" spans="1:17" hidden="1">
      <c r="A4027" t="s">
        <v>257</v>
      </c>
      <c r="B4027" t="s">
        <v>258</v>
      </c>
      <c r="C4027" t="s">
        <v>259</v>
      </c>
      <c r="D4027" t="s">
        <v>1909</v>
      </c>
      <c r="E4027" t="s">
        <v>1337</v>
      </c>
      <c r="F4027" t="s">
        <v>1910</v>
      </c>
      <c r="G4027" t="s">
        <v>260</v>
      </c>
      <c r="J4027" t="s">
        <v>1921</v>
      </c>
      <c r="K4027">
        <v>2305.9299999999998</v>
      </c>
      <c r="L4027" t="s">
        <v>1860</v>
      </c>
      <c r="O4027" t="s">
        <v>1861</v>
      </c>
      <c r="P4027" t="s">
        <v>262</v>
      </c>
      <c r="Q4027" t="str">
        <f>IFERROR(VLOOKUP($J$2:$J$12502,Pollutant_mapping!$A$2:$B$9,2, FALSE),"")</f>
        <v/>
      </c>
    </row>
    <row r="4028" spans="1:17" hidden="1">
      <c r="A4028" t="s">
        <v>1862</v>
      </c>
      <c r="C4028" t="s">
        <v>1863</v>
      </c>
      <c r="D4028" t="s">
        <v>1909</v>
      </c>
      <c r="E4028" t="s">
        <v>1337</v>
      </c>
      <c r="F4028" t="s">
        <v>1910</v>
      </c>
      <c r="G4028" t="s">
        <v>260</v>
      </c>
      <c r="J4028" t="s">
        <v>1921</v>
      </c>
      <c r="K4028">
        <v>2305.9299999999998</v>
      </c>
      <c r="L4028" t="s">
        <v>1860</v>
      </c>
      <c r="O4028" t="s">
        <v>1861</v>
      </c>
      <c r="Q4028" t="str">
        <f>IFERROR(VLOOKUP($J$2:$J$12502,Pollutant_mapping!$A$2:$B$9,2, FALSE),"")</f>
        <v/>
      </c>
    </row>
    <row r="4029" spans="1:17" hidden="1">
      <c r="A4029" t="s">
        <v>257</v>
      </c>
      <c r="B4029" t="s">
        <v>258</v>
      </c>
      <c r="C4029" t="s">
        <v>259</v>
      </c>
      <c r="D4029" t="s">
        <v>1895</v>
      </c>
      <c r="E4029" t="s">
        <v>1337</v>
      </c>
      <c r="F4029" t="s">
        <v>1896</v>
      </c>
      <c r="G4029" t="s">
        <v>260</v>
      </c>
      <c r="J4029" t="s">
        <v>1921</v>
      </c>
      <c r="K4029">
        <v>2406.41</v>
      </c>
      <c r="L4029" t="s">
        <v>1860</v>
      </c>
      <c r="O4029" t="s">
        <v>1861</v>
      </c>
      <c r="P4029" t="s">
        <v>262</v>
      </c>
      <c r="Q4029" t="str">
        <f>IFERROR(VLOOKUP($J$2:$J$12502,Pollutant_mapping!$A$2:$B$9,2, FALSE),"")</f>
        <v/>
      </c>
    </row>
    <row r="4030" spans="1:17" hidden="1">
      <c r="A4030" t="s">
        <v>1862</v>
      </c>
      <c r="C4030" t="s">
        <v>1863</v>
      </c>
      <c r="D4030" t="s">
        <v>1895</v>
      </c>
      <c r="E4030" t="s">
        <v>1337</v>
      </c>
      <c r="F4030" t="s">
        <v>1896</v>
      </c>
      <c r="G4030" t="s">
        <v>260</v>
      </c>
      <c r="J4030" t="s">
        <v>1921</v>
      </c>
      <c r="K4030">
        <v>2406.41</v>
      </c>
      <c r="L4030" t="s">
        <v>1860</v>
      </c>
      <c r="O4030" t="s">
        <v>1861</v>
      </c>
      <c r="Q4030" t="str">
        <f>IFERROR(VLOOKUP($J$2:$J$12502,Pollutant_mapping!$A$2:$B$9,2, FALSE),"")</f>
        <v/>
      </c>
    </row>
    <row r="4031" spans="1:17" hidden="1">
      <c r="A4031" t="s">
        <v>257</v>
      </c>
      <c r="B4031" t="s">
        <v>258</v>
      </c>
      <c r="C4031" t="s">
        <v>259</v>
      </c>
      <c r="D4031" t="s">
        <v>1919</v>
      </c>
      <c r="E4031" t="s">
        <v>1337</v>
      </c>
      <c r="F4031" t="s">
        <v>1920</v>
      </c>
      <c r="G4031" t="s">
        <v>260</v>
      </c>
      <c r="J4031" t="s">
        <v>1922</v>
      </c>
      <c r="K4031">
        <v>2484.46</v>
      </c>
      <c r="L4031" t="s">
        <v>1860</v>
      </c>
      <c r="O4031" t="s">
        <v>1861</v>
      </c>
      <c r="P4031" t="s">
        <v>262</v>
      </c>
      <c r="Q4031" t="str">
        <f>IFERROR(VLOOKUP($J$2:$J$12502,Pollutant_mapping!$A$2:$B$9,2, FALSE),"")</f>
        <v/>
      </c>
    </row>
    <row r="4032" spans="1:17" hidden="1">
      <c r="A4032" t="s">
        <v>1862</v>
      </c>
      <c r="C4032" t="s">
        <v>1863</v>
      </c>
      <c r="D4032" t="s">
        <v>1919</v>
      </c>
      <c r="E4032" t="s">
        <v>1337</v>
      </c>
      <c r="F4032" t="s">
        <v>1920</v>
      </c>
      <c r="G4032" t="s">
        <v>260</v>
      </c>
      <c r="J4032" t="s">
        <v>1922</v>
      </c>
      <c r="K4032">
        <v>2484.46</v>
      </c>
      <c r="L4032" t="s">
        <v>1860</v>
      </c>
      <c r="O4032" t="s">
        <v>1861</v>
      </c>
      <c r="Q4032" t="str">
        <f>IFERROR(VLOOKUP($J$2:$J$12502,Pollutant_mapping!$A$2:$B$9,2, FALSE),"")</f>
        <v/>
      </c>
    </row>
    <row r="4033" spans="1:17" hidden="1">
      <c r="A4033" t="s">
        <v>257</v>
      </c>
      <c r="B4033" t="s">
        <v>258</v>
      </c>
      <c r="C4033" t="s">
        <v>259</v>
      </c>
      <c r="D4033" t="s">
        <v>1897</v>
      </c>
      <c r="E4033" t="s">
        <v>1337</v>
      </c>
      <c r="F4033" t="s">
        <v>1898</v>
      </c>
      <c r="G4033" t="s">
        <v>260</v>
      </c>
      <c r="J4033" t="s">
        <v>1921</v>
      </c>
      <c r="K4033">
        <v>2562.84</v>
      </c>
      <c r="L4033" t="s">
        <v>1860</v>
      </c>
      <c r="O4033" t="s">
        <v>1861</v>
      </c>
      <c r="P4033" t="s">
        <v>262</v>
      </c>
      <c r="Q4033" t="str">
        <f>IFERROR(VLOOKUP($J$2:$J$12502,Pollutant_mapping!$A$2:$B$9,2, FALSE),"")</f>
        <v/>
      </c>
    </row>
    <row r="4034" spans="1:17" hidden="1">
      <c r="A4034" t="s">
        <v>1862</v>
      </c>
      <c r="C4034" t="s">
        <v>1863</v>
      </c>
      <c r="D4034" t="s">
        <v>1897</v>
      </c>
      <c r="E4034" t="s">
        <v>1337</v>
      </c>
      <c r="F4034" t="s">
        <v>1898</v>
      </c>
      <c r="G4034" t="s">
        <v>260</v>
      </c>
      <c r="J4034" t="s">
        <v>1921</v>
      </c>
      <c r="K4034">
        <v>2562.84</v>
      </c>
      <c r="L4034" t="s">
        <v>1860</v>
      </c>
      <c r="O4034" t="s">
        <v>1861</v>
      </c>
      <c r="Q4034" t="str">
        <f>IFERROR(VLOOKUP($J$2:$J$12502,Pollutant_mapping!$A$2:$B$9,2, FALSE),"")</f>
        <v/>
      </c>
    </row>
    <row r="4035" spans="1:17" hidden="1">
      <c r="A4035" t="s">
        <v>257</v>
      </c>
      <c r="B4035" t="s">
        <v>258</v>
      </c>
      <c r="C4035" t="s">
        <v>259</v>
      </c>
      <c r="D4035" t="s">
        <v>1869</v>
      </c>
      <c r="E4035" t="s">
        <v>1337</v>
      </c>
      <c r="F4035" t="s">
        <v>1870</v>
      </c>
      <c r="G4035" t="s">
        <v>260</v>
      </c>
      <c r="J4035" t="s">
        <v>1032</v>
      </c>
      <c r="K4035">
        <v>2570.9299999999998</v>
      </c>
      <c r="L4035" t="s">
        <v>1860</v>
      </c>
      <c r="O4035" t="s">
        <v>1861</v>
      </c>
      <c r="P4035" t="s">
        <v>262</v>
      </c>
      <c r="Q4035" t="str">
        <f>IFERROR(VLOOKUP($J$2:$J$12502,Pollutant_mapping!$A$2:$B$9,2, FALSE),"")</f>
        <v>CO2</v>
      </c>
    </row>
    <row r="4036" spans="1:17" hidden="1">
      <c r="A4036" t="s">
        <v>1862</v>
      </c>
      <c r="C4036" t="s">
        <v>1863</v>
      </c>
      <c r="D4036" t="s">
        <v>1869</v>
      </c>
      <c r="E4036" t="s">
        <v>1337</v>
      </c>
      <c r="F4036" t="s">
        <v>1870</v>
      </c>
      <c r="G4036" t="s">
        <v>260</v>
      </c>
      <c r="J4036" t="s">
        <v>1032</v>
      </c>
      <c r="K4036">
        <v>2570.9299999999998</v>
      </c>
      <c r="L4036" t="s">
        <v>1860</v>
      </c>
      <c r="O4036" t="s">
        <v>1861</v>
      </c>
      <c r="Q4036" t="str">
        <f>IFERROR(VLOOKUP($J$2:$J$12502,Pollutant_mapping!$A$2:$B$9,2, FALSE),"")</f>
        <v>CO2</v>
      </c>
    </row>
    <row r="4037" spans="1:17" hidden="1">
      <c r="A4037" t="s">
        <v>257</v>
      </c>
      <c r="B4037" t="s">
        <v>258</v>
      </c>
      <c r="C4037" t="s">
        <v>259</v>
      </c>
      <c r="D4037" t="s">
        <v>1871</v>
      </c>
      <c r="E4037" t="s">
        <v>1337</v>
      </c>
      <c r="F4037" t="s">
        <v>1872</v>
      </c>
      <c r="G4037" t="s">
        <v>260</v>
      </c>
      <c r="J4037" t="s">
        <v>1032</v>
      </c>
      <c r="K4037">
        <v>2597.65</v>
      </c>
      <c r="L4037" t="s">
        <v>1860</v>
      </c>
      <c r="O4037" t="s">
        <v>1861</v>
      </c>
      <c r="P4037" t="s">
        <v>262</v>
      </c>
      <c r="Q4037" t="str">
        <f>IFERROR(VLOOKUP($J$2:$J$12502,Pollutant_mapping!$A$2:$B$9,2, FALSE),"")</f>
        <v>CO2</v>
      </c>
    </row>
    <row r="4038" spans="1:17" hidden="1">
      <c r="A4038" t="s">
        <v>1862</v>
      </c>
      <c r="C4038" t="s">
        <v>1863</v>
      </c>
      <c r="D4038" t="s">
        <v>1871</v>
      </c>
      <c r="E4038" t="s">
        <v>1337</v>
      </c>
      <c r="F4038" t="s">
        <v>1872</v>
      </c>
      <c r="G4038" t="s">
        <v>260</v>
      </c>
      <c r="J4038" t="s">
        <v>1032</v>
      </c>
      <c r="K4038">
        <v>2597.65</v>
      </c>
      <c r="L4038" t="s">
        <v>1860</v>
      </c>
      <c r="O4038" t="s">
        <v>1861</v>
      </c>
      <c r="Q4038" t="str">
        <f>IFERROR(VLOOKUP($J$2:$J$12502,Pollutant_mapping!$A$2:$B$9,2, FALSE),"")</f>
        <v>CO2</v>
      </c>
    </row>
    <row r="4039" spans="1:17" hidden="1">
      <c r="A4039" t="s">
        <v>257</v>
      </c>
      <c r="B4039" t="s">
        <v>258</v>
      </c>
      <c r="C4039" t="s">
        <v>259</v>
      </c>
      <c r="D4039" t="s">
        <v>1899</v>
      </c>
      <c r="E4039" t="s">
        <v>1337</v>
      </c>
      <c r="F4039" t="s">
        <v>1900</v>
      </c>
      <c r="G4039" t="s">
        <v>260</v>
      </c>
      <c r="J4039" t="s">
        <v>1921</v>
      </c>
      <c r="K4039">
        <v>2627.91</v>
      </c>
      <c r="L4039" t="s">
        <v>1860</v>
      </c>
      <c r="O4039" t="s">
        <v>1861</v>
      </c>
      <c r="P4039" t="s">
        <v>262</v>
      </c>
      <c r="Q4039" t="str">
        <f>IFERROR(VLOOKUP($J$2:$J$12502,Pollutant_mapping!$A$2:$B$9,2, FALSE),"")</f>
        <v/>
      </c>
    </row>
    <row r="4040" spans="1:17" hidden="1">
      <c r="A4040" t="s">
        <v>1862</v>
      </c>
      <c r="C4040" t="s">
        <v>1863</v>
      </c>
      <c r="D4040" t="s">
        <v>1899</v>
      </c>
      <c r="E4040" t="s">
        <v>1337</v>
      </c>
      <c r="F4040" t="s">
        <v>1900</v>
      </c>
      <c r="G4040" t="s">
        <v>260</v>
      </c>
      <c r="J4040" t="s">
        <v>1921</v>
      </c>
      <c r="K4040">
        <v>2627.91</v>
      </c>
      <c r="L4040" t="s">
        <v>1860</v>
      </c>
      <c r="O4040" t="s">
        <v>1861</v>
      </c>
      <c r="Q4040" t="str">
        <f>IFERROR(VLOOKUP($J$2:$J$12502,Pollutant_mapping!$A$2:$B$9,2, FALSE),"")</f>
        <v/>
      </c>
    </row>
    <row r="4041" spans="1:17" hidden="1">
      <c r="A4041" t="s">
        <v>257</v>
      </c>
      <c r="B4041" t="s">
        <v>258</v>
      </c>
      <c r="C4041" t="s">
        <v>259</v>
      </c>
      <c r="D4041" t="s">
        <v>1885</v>
      </c>
      <c r="E4041" t="s">
        <v>1337</v>
      </c>
      <c r="F4041" t="s">
        <v>1886</v>
      </c>
      <c r="G4041" t="s">
        <v>260</v>
      </c>
      <c r="J4041" t="s">
        <v>1922</v>
      </c>
      <c r="K4041">
        <v>2666.73</v>
      </c>
      <c r="L4041" t="s">
        <v>1860</v>
      </c>
      <c r="O4041" t="s">
        <v>1861</v>
      </c>
      <c r="P4041" t="s">
        <v>262</v>
      </c>
      <c r="Q4041" t="str">
        <f>IFERROR(VLOOKUP($J$2:$J$12502,Pollutant_mapping!$A$2:$B$9,2, FALSE),"")</f>
        <v/>
      </c>
    </row>
    <row r="4042" spans="1:17" hidden="1">
      <c r="A4042" t="s">
        <v>1862</v>
      </c>
      <c r="C4042" t="s">
        <v>1863</v>
      </c>
      <c r="D4042" t="s">
        <v>1885</v>
      </c>
      <c r="E4042" t="s">
        <v>1337</v>
      </c>
      <c r="F4042" t="s">
        <v>1886</v>
      </c>
      <c r="G4042" t="s">
        <v>260</v>
      </c>
      <c r="J4042" t="s">
        <v>1922</v>
      </c>
      <c r="K4042">
        <v>2666.73</v>
      </c>
      <c r="L4042" t="s">
        <v>1860</v>
      </c>
      <c r="O4042" t="s">
        <v>1861</v>
      </c>
      <c r="Q4042" t="str">
        <f>IFERROR(VLOOKUP($J$2:$J$12502,Pollutant_mapping!$A$2:$B$9,2, FALSE),"")</f>
        <v/>
      </c>
    </row>
    <row r="4043" spans="1:17" hidden="1">
      <c r="A4043" t="s">
        <v>257</v>
      </c>
      <c r="B4043" t="s">
        <v>258</v>
      </c>
      <c r="C4043" t="s">
        <v>259</v>
      </c>
      <c r="D4043" t="s">
        <v>1887</v>
      </c>
      <c r="E4043" t="s">
        <v>1337</v>
      </c>
      <c r="F4043" t="s">
        <v>1888</v>
      </c>
      <c r="G4043" t="s">
        <v>260</v>
      </c>
      <c r="J4043" t="s">
        <v>1922</v>
      </c>
      <c r="K4043">
        <v>2666.73</v>
      </c>
      <c r="L4043" t="s">
        <v>1860</v>
      </c>
      <c r="O4043" t="s">
        <v>1861</v>
      </c>
      <c r="P4043" t="s">
        <v>262</v>
      </c>
      <c r="Q4043" t="str">
        <f>IFERROR(VLOOKUP($J$2:$J$12502,Pollutant_mapping!$A$2:$B$9,2, FALSE),"")</f>
        <v/>
      </c>
    </row>
    <row r="4044" spans="1:17" hidden="1">
      <c r="A4044" t="s">
        <v>1862</v>
      </c>
      <c r="C4044" t="s">
        <v>1863</v>
      </c>
      <c r="D4044" t="s">
        <v>1887</v>
      </c>
      <c r="E4044" t="s">
        <v>1337</v>
      </c>
      <c r="F4044" t="s">
        <v>1888</v>
      </c>
      <c r="G4044" t="s">
        <v>260</v>
      </c>
      <c r="J4044" t="s">
        <v>1922</v>
      </c>
      <c r="K4044">
        <v>2666.73</v>
      </c>
      <c r="L4044" t="s">
        <v>1860</v>
      </c>
      <c r="O4044" t="s">
        <v>1861</v>
      </c>
      <c r="Q4044" t="str">
        <f>IFERROR(VLOOKUP($J$2:$J$12502,Pollutant_mapping!$A$2:$B$9,2, FALSE),"")</f>
        <v/>
      </c>
    </row>
    <row r="4045" spans="1:17" hidden="1">
      <c r="A4045" t="s">
        <v>257</v>
      </c>
      <c r="B4045" t="s">
        <v>258</v>
      </c>
      <c r="C4045" t="s">
        <v>259</v>
      </c>
      <c r="D4045" t="s">
        <v>1873</v>
      </c>
      <c r="E4045" t="s">
        <v>1337</v>
      </c>
      <c r="F4045" t="s">
        <v>1874</v>
      </c>
      <c r="G4045" t="s">
        <v>260</v>
      </c>
      <c r="J4045" t="s">
        <v>1032</v>
      </c>
      <c r="K4045">
        <v>2775.47</v>
      </c>
      <c r="L4045" t="s">
        <v>1860</v>
      </c>
      <c r="O4045" t="s">
        <v>1861</v>
      </c>
      <c r="P4045" t="s">
        <v>262</v>
      </c>
      <c r="Q4045" t="str">
        <f>IFERROR(VLOOKUP($J$2:$J$12502,Pollutant_mapping!$A$2:$B$9,2, FALSE),"")</f>
        <v>CO2</v>
      </c>
    </row>
    <row r="4046" spans="1:17" hidden="1">
      <c r="A4046" t="s">
        <v>1862</v>
      </c>
      <c r="C4046" t="s">
        <v>1863</v>
      </c>
      <c r="D4046" t="s">
        <v>1873</v>
      </c>
      <c r="E4046" t="s">
        <v>1337</v>
      </c>
      <c r="F4046" t="s">
        <v>1874</v>
      </c>
      <c r="G4046" t="s">
        <v>260</v>
      </c>
      <c r="J4046" t="s">
        <v>1032</v>
      </c>
      <c r="K4046">
        <v>2775.47</v>
      </c>
      <c r="L4046" t="s">
        <v>1860</v>
      </c>
      <c r="O4046" t="s">
        <v>1861</v>
      </c>
      <c r="Q4046" t="str">
        <f>IFERROR(VLOOKUP($J$2:$J$12502,Pollutant_mapping!$A$2:$B$9,2, FALSE),"")</f>
        <v>CO2</v>
      </c>
    </row>
    <row r="4047" spans="1:17" hidden="1">
      <c r="A4047" t="s">
        <v>257</v>
      </c>
      <c r="B4047" t="s">
        <v>258</v>
      </c>
      <c r="C4047" t="s">
        <v>259</v>
      </c>
      <c r="D4047" t="s">
        <v>1909</v>
      </c>
      <c r="E4047" t="s">
        <v>1337</v>
      </c>
      <c r="F4047" t="s">
        <v>1910</v>
      </c>
      <c r="G4047" t="s">
        <v>260</v>
      </c>
      <c r="J4047" t="s">
        <v>1922</v>
      </c>
      <c r="K4047">
        <v>2836.29</v>
      </c>
      <c r="L4047" t="s">
        <v>1860</v>
      </c>
      <c r="O4047" t="s">
        <v>1861</v>
      </c>
      <c r="P4047" t="s">
        <v>262</v>
      </c>
      <c r="Q4047" t="str">
        <f>IFERROR(VLOOKUP($J$2:$J$12502,Pollutant_mapping!$A$2:$B$9,2, FALSE),"")</f>
        <v/>
      </c>
    </row>
    <row r="4048" spans="1:17" hidden="1">
      <c r="A4048" t="s">
        <v>1862</v>
      </c>
      <c r="C4048" t="s">
        <v>1863</v>
      </c>
      <c r="D4048" t="s">
        <v>1909</v>
      </c>
      <c r="E4048" t="s">
        <v>1337</v>
      </c>
      <c r="F4048" t="s">
        <v>1910</v>
      </c>
      <c r="G4048" t="s">
        <v>260</v>
      </c>
      <c r="J4048" t="s">
        <v>1922</v>
      </c>
      <c r="K4048">
        <v>2836.29</v>
      </c>
      <c r="L4048" t="s">
        <v>1860</v>
      </c>
      <c r="O4048" t="s">
        <v>1861</v>
      </c>
      <c r="Q4048" t="str">
        <f>IFERROR(VLOOKUP($J$2:$J$12502,Pollutant_mapping!$A$2:$B$9,2, FALSE),"")</f>
        <v/>
      </c>
    </row>
    <row r="4049" spans="1:17" hidden="1">
      <c r="A4049" t="s">
        <v>257</v>
      </c>
      <c r="B4049" t="s">
        <v>258</v>
      </c>
      <c r="C4049" t="s">
        <v>259</v>
      </c>
      <c r="D4049" t="s">
        <v>1895</v>
      </c>
      <c r="E4049" t="s">
        <v>1337</v>
      </c>
      <c r="F4049" t="s">
        <v>1896</v>
      </c>
      <c r="G4049" t="s">
        <v>260</v>
      </c>
      <c r="J4049" t="s">
        <v>1922</v>
      </c>
      <c r="K4049">
        <v>2959.88</v>
      </c>
      <c r="L4049" t="s">
        <v>1860</v>
      </c>
      <c r="O4049" t="s">
        <v>1861</v>
      </c>
      <c r="P4049" t="s">
        <v>262</v>
      </c>
      <c r="Q4049" t="str">
        <f>IFERROR(VLOOKUP($J$2:$J$12502,Pollutant_mapping!$A$2:$B$9,2, FALSE),"")</f>
        <v/>
      </c>
    </row>
    <row r="4050" spans="1:17" hidden="1">
      <c r="A4050" t="s">
        <v>1862</v>
      </c>
      <c r="C4050" t="s">
        <v>1863</v>
      </c>
      <c r="D4050" t="s">
        <v>1895</v>
      </c>
      <c r="E4050" t="s">
        <v>1337</v>
      </c>
      <c r="F4050" t="s">
        <v>1896</v>
      </c>
      <c r="G4050" t="s">
        <v>260</v>
      </c>
      <c r="J4050" t="s">
        <v>1922</v>
      </c>
      <c r="K4050">
        <v>2959.88</v>
      </c>
      <c r="L4050" t="s">
        <v>1860</v>
      </c>
      <c r="O4050" t="s">
        <v>1861</v>
      </c>
      <c r="Q4050" t="str">
        <f>IFERROR(VLOOKUP($J$2:$J$12502,Pollutant_mapping!$A$2:$B$9,2, FALSE),"")</f>
        <v/>
      </c>
    </row>
    <row r="4051" spans="1:17" hidden="1">
      <c r="A4051" t="s">
        <v>257</v>
      </c>
      <c r="B4051" t="s">
        <v>258</v>
      </c>
      <c r="C4051" t="s">
        <v>259</v>
      </c>
      <c r="D4051" t="s">
        <v>1915</v>
      </c>
      <c r="E4051" t="s">
        <v>1337</v>
      </c>
      <c r="F4051" t="s">
        <v>1916</v>
      </c>
      <c r="G4051" t="s">
        <v>260</v>
      </c>
      <c r="J4051" t="s">
        <v>1921</v>
      </c>
      <c r="K4051">
        <v>3074.57</v>
      </c>
      <c r="L4051" t="s">
        <v>1860</v>
      </c>
      <c r="O4051" t="s">
        <v>1861</v>
      </c>
      <c r="P4051" t="s">
        <v>262</v>
      </c>
      <c r="Q4051" t="str">
        <f>IFERROR(VLOOKUP($J$2:$J$12502,Pollutant_mapping!$A$2:$B$9,2, FALSE),"")</f>
        <v/>
      </c>
    </row>
    <row r="4052" spans="1:17" hidden="1">
      <c r="A4052" t="s">
        <v>1862</v>
      </c>
      <c r="C4052" t="s">
        <v>1863</v>
      </c>
      <c r="D4052" t="s">
        <v>1915</v>
      </c>
      <c r="E4052" t="s">
        <v>1337</v>
      </c>
      <c r="F4052" t="s">
        <v>1916</v>
      </c>
      <c r="G4052" t="s">
        <v>260</v>
      </c>
      <c r="J4052" t="s">
        <v>1921</v>
      </c>
      <c r="K4052">
        <v>3074.57</v>
      </c>
      <c r="L4052" t="s">
        <v>1860</v>
      </c>
      <c r="O4052" t="s">
        <v>1861</v>
      </c>
      <c r="Q4052" t="str">
        <f>IFERROR(VLOOKUP($J$2:$J$12502,Pollutant_mapping!$A$2:$B$9,2, FALSE),"")</f>
        <v/>
      </c>
    </row>
    <row r="4053" spans="1:17" hidden="1">
      <c r="A4053" t="s">
        <v>257</v>
      </c>
      <c r="B4053" t="s">
        <v>258</v>
      </c>
      <c r="C4053" t="s">
        <v>259</v>
      </c>
      <c r="D4053" t="s">
        <v>1917</v>
      </c>
      <c r="E4053" t="s">
        <v>1337</v>
      </c>
      <c r="F4053" t="s">
        <v>1918</v>
      </c>
      <c r="G4053" t="s">
        <v>260</v>
      </c>
      <c r="J4053" t="s">
        <v>1921</v>
      </c>
      <c r="K4053">
        <v>3074.57</v>
      </c>
      <c r="L4053" t="s">
        <v>1860</v>
      </c>
      <c r="O4053" t="s">
        <v>1861</v>
      </c>
      <c r="P4053" t="s">
        <v>262</v>
      </c>
      <c r="Q4053" t="str">
        <f>IFERROR(VLOOKUP($J$2:$J$12502,Pollutant_mapping!$A$2:$B$9,2, FALSE),"")</f>
        <v/>
      </c>
    </row>
    <row r="4054" spans="1:17" hidden="1">
      <c r="A4054" t="s">
        <v>1862</v>
      </c>
      <c r="C4054" t="s">
        <v>1863</v>
      </c>
      <c r="D4054" t="s">
        <v>1917</v>
      </c>
      <c r="E4054" t="s">
        <v>1337</v>
      </c>
      <c r="F4054" t="s">
        <v>1918</v>
      </c>
      <c r="G4054" t="s">
        <v>260</v>
      </c>
      <c r="J4054" t="s">
        <v>1921</v>
      </c>
      <c r="K4054">
        <v>3074.57</v>
      </c>
      <c r="L4054" t="s">
        <v>1860</v>
      </c>
      <c r="O4054" t="s">
        <v>1861</v>
      </c>
      <c r="Q4054" t="str">
        <f>IFERROR(VLOOKUP($J$2:$J$12502,Pollutant_mapping!$A$2:$B$9,2, FALSE),"")</f>
        <v/>
      </c>
    </row>
    <row r="4055" spans="1:17" hidden="1">
      <c r="A4055" t="s">
        <v>257</v>
      </c>
      <c r="B4055" t="s">
        <v>258</v>
      </c>
      <c r="C4055" t="s">
        <v>259</v>
      </c>
      <c r="D4055" t="s">
        <v>1907</v>
      </c>
      <c r="E4055" t="s">
        <v>1337</v>
      </c>
      <c r="F4055" t="s">
        <v>1908</v>
      </c>
      <c r="G4055" t="s">
        <v>260</v>
      </c>
      <c r="J4055" t="s">
        <v>1921</v>
      </c>
      <c r="K4055">
        <v>3090.84</v>
      </c>
      <c r="L4055" t="s">
        <v>1860</v>
      </c>
      <c r="O4055" t="s">
        <v>1861</v>
      </c>
      <c r="P4055" t="s">
        <v>262</v>
      </c>
      <c r="Q4055" t="str">
        <f>IFERROR(VLOOKUP($J$2:$J$12502,Pollutant_mapping!$A$2:$B$9,2, FALSE),"")</f>
        <v/>
      </c>
    </row>
    <row r="4056" spans="1:17" hidden="1">
      <c r="A4056" t="s">
        <v>1862</v>
      </c>
      <c r="C4056" t="s">
        <v>1863</v>
      </c>
      <c r="D4056" t="s">
        <v>1907</v>
      </c>
      <c r="E4056" t="s">
        <v>1337</v>
      </c>
      <c r="F4056" t="s">
        <v>1908</v>
      </c>
      <c r="G4056" t="s">
        <v>260</v>
      </c>
      <c r="J4056" t="s">
        <v>1921</v>
      </c>
      <c r="K4056">
        <v>3090.84</v>
      </c>
      <c r="L4056" t="s">
        <v>1860</v>
      </c>
      <c r="O4056" t="s">
        <v>1861</v>
      </c>
      <c r="Q4056" t="str">
        <f>IFERROR(VLOOKUP($J$2:$J$12502,Pollutant_mapping!$A$2:$B$9,2, FALSE),"")</f>
        <v/>
      </c>
    </row>
    <row r="4057" spans="1:17" hidden="1">
      <c r="A4057" t="s">
        <v>257</v>
      </c>
      <c r="B4057" t="s">
        <v>258</v>
      </c>
      <c r="C4057" t="s">
        <v>259</v>
      </c>
      <c r="D4057" t="s">
        <v>1897</v>
      </c>
      <c r="E4057" t="s">
        <v>1337</v>
      </c>
      <c r="F4057" t="s">
        <v>1898</v>
      </c>
      <c r="G4057" t="s">
        <v>260</v>
      </c>
      <c r="J4057" t="s">
        <v>1922</v>
      </c>
      <c r="K4057">
        <v>3152.29</v>
      </c>
      <c r="L4057" t="s">
        <v>1860</v>
      </c>
      <c r="O4057" t="s">
        <v>1861</v>
      </c>
      <c r="P4057" t="s">
        <v>262</v>
      </c>
      <c r="Q4057" t="str">
        <f>IFERROR(VLOOKUP($J$2:$J$12502,Pollutant_mapping!$A$2:$B$9,2, FALSE),"")</f>
        <v/>
      </c>
    </row>
    <row r="4058" spans="1:17" hidden="1">
      <c r="A4058" t="s">
        <v>1862</v>
      </c>
      <c r="C4058" t="s">
        <v>1863</v>
      </c>
      <c r="D4058" t="s">
        <v>1897</v>
      </c>
      <c r="E4058" t="s">
        <v>1337</v>
      </c>
      <c r="F4058" t="s">
        <v>1898</v>
      </c>
      <c r="G4058" t="s">
        <v>260</v>
      </c>
      <c r="J4058" t="s">
        <v>1922</v>
      </c>
      <c r="K4058">
        <v>3152.29</v>
      </c>
      <c r="L4058" t="s">
        <v>1860</v>
      </c>
      <c r="O4058" t="s">
        <v>1861</v>
      </c>
      <c r="Q4058" t="str">
        <f>IFERROR(VLOOKUP($J$2:$J$12502,Pollutant_mapping!$A$2:$B$9,2, FALSE),"")</f>
        <v/>
      </c>
    </row>
    <row r="4059" spans="1:17" hidden="1">
      <c r="A4059" t="s">
        <v>257</v>
      </c>
      <c r="B4059" t="s">
        <v>258</v>
      </c>
      <c r="C4059" t="s">
        <v>259</v>
      </c>
      <c r="D4059" t="s">
        <v>1899</v>
      </c>
      <c r="E4059" t="s">
        <v>1337</v>
      </c>
      <c r="F4059" t="s">
        <v>1900</v>
      </c>
      <c r="G4059" t="s">
        <v>260</v>
      </c>
      <c r="J4059" t="s">
        <v>1922</v>
      </c>
      <c r="K4059">
        <v>3232.33</v>
      </c>
      <c r="L4059" t="s">
        <v>1860</v>
      </c>
      <c r="O4059" t="s">
        <v>1861</v>
      </c>
      <c r="P4059" t="s">
        <v>262</v>
      </c>
      <c r="Q4059" t="str">
        <f>IFERROR(VLOOKUP($J$2:$J$12502,Pollutant_mapping!$A$2:$B$9,2, FALSE),"")</f>
        <v/>
      </c>
    </row>
    <row r="4060" spans="1:17" hidden="1">
      <c r="A4060" t="s">
        <v>1862</v>
      </c>
      <c r="C4060" t="s">
        <v>1863</v>
      </c>
      <c r="D4060" t="s">
        <v>1899</v>
      </c>
      <c r="E4060" t="s">
        <v>1337</v>
      </c>
      <c r="F4060" t="s">
        <v>1900</v>
      </c>
      <c r="G4060" t="s">
        <v>260</v>
      </c>
      <c r="J4060" t="s">
        <v>1922</v>
      </c>
      <c r="K4060">
        <v>3232.33</v>
      </c>
      <c r="L4060" t="s">
        <v>1860</v>
      </c>
      <c r="O4060" t="s">
        <v>1861</v>
      </c>
      <c r="Q4060" t="str">
        <f>IFERROR(VLOOKUP($J$2:$J$12502,Pollutant_mapping!$A$2:$B$9,2, FALSE),"")</f>
        <v/>
      </c>
    </row>
    <row r="4061" spans="1:17" hidden="1">
      <c r="A4061" t="s">
        <v>257</v>
      </c>
      <c r="B4061" t="s">
        <v>258</v>
      </c>
      <c r="C4061" t="s">
        <v>259</v>
      </c>
      <c r="D4061" t="s">
        <v>1901</v>
      </c>
      <c r="E4061" t="s">
        <v>1337</v>
      </c>
      <c r="F4061" t="s">
        <v>1902</v>
      </c>
      <c r="G4061" t="s">
        <v>260</v>
      </c>
      <c r="J4061" t="s">
        <v>1921</v>
      </c>
      <c r="K4061">
        <v>3279.12</v>
      </c>
      <c r="L4061" t="s">
        <v>1860</v>
      </c>
      <c r="O4061" t="s">
        <v>1861</v>
      </c>
      <c r="P4061" t="s">
        <v>262</v>
      </c>
      <c r="Q4061" t="str">
        <f>IFERROR(VLOOKUP($J$2:$J$12502,Pollutant_mapping!$A$2:$B$9,2, FALSE),"")</f>
        <v/>
      </c>
    </row>
    <row r="4062" spans="1:17" hidden="1">
      <c r="A4062" t="s">
        <v>1862</v>
      </c>
      <c r="C4062" t="s">
        <v>1863</v>
      </c>
      <c r="D4062" t="s">
        <v>1901</v>
      </c>
      <c r="E4062" t="s">
        <v>1337</v>
      </c>
      <c r="F4062" t="s">
        <v>1902</v>
      </c>
      <c r="G4062" t="s">
        <v>260</v>
      </c>
      <c r="J4062" t="s">
        <v>1921</v>
      </c>
      <c r="K4062">
        <v>3279.12</v>
      </c>
      <c r="L4062" t="s">
        <v>1860</v>
      </c>
      <c r="O4062" t="s">
        <v>1861</v>
      </c>
      <c r="Q4062" t="str">
        <f>IFERROR(VLOOKUP($J$2:$J$12502,Pollutant_mapping!$A$2:$B$9,2, FALSE),"")</f>
        <v/>
      </c>
    </row>
    <row r="4063" spans="1:17" hidden="1">
      <c r="A4063" t="s">
        <v>257</v>
      </c>
      <c r="B4063" t="s">
        <v>258</v>
      </c>
      <c r="C4063" t="s">
        <v>259</v>
      </c>
      <c r="D4063" t="s">
        <v>1905</v>
      </c>
      <c r="E4063" t="s">
        <v>1337</v>
      </c>
      <c r="F4063" t="s">
        <v>1906</v>
      </c>
      <c r="G4063" t="s">
        <v>260</v>
      </c>
      <c r="J4063" t="s">
        <v>1921</v>
      </c>
      <c r="K4063">
        <v>3319.68</v>
      </c>
      <c r="L4063" t="s">
        <v>1860</v>
      </c>
      <c r="O4063" t="s">
        <v>1861</v>
      </c>
      <c r="P4063" t="s">
        <v>262</v>
      </c>
      <c r="Q4063" t="str">
        <f>IFERROR(VLOOKUP($J$2:$J$12502,Pollutant_mapping!$A$2:$B$9,2, FALSE),"")</f>
        <v/>
      </c>
    </row>
    <row r="4064" spans="1:17" hidden="1">
      <c r="A4064" t="s">
        <v>1862</v>
      </c>
      <c r="C4064" t="s">
        <v>1863</v>
      </c>
      <c r="D4064" t="s">
        <v>1905</v>
      </c>
      <c r="E4064" t="s">
        <v>1337</v>
      </c>
      <c r="F4064" t="s">
        <v>1906</v>
      </c>
      <c r="G4064" t="s">
        <v>260</v>
      </c>
      <c r="J4064" t="s">
        <v>1921</v>
      </c>
      <c r="K4064">
        <v>3319.68</v>
      </c>
      <c r="L4064" t="s">
        <v>1860</v>
      </c>
      <c r="O4064" t="s">
        <v>1861</v>
      </c>
      <c r="Q4064" t="str">
        <f>IFERROR(VLOOKUP($J$2:$J$12502,Pollutant_mapping!$A$2:$B$9,2, FALSE),"")</f>
        <v/>
      </c>
    </row>
    <row r="4065" spans="1:17" hidden="1">
      <c r="A4065" t="s">
        <v>257</v>
      </c>
      <c r="B4065" t="s">
        <v>258</v>
      </c>
      <c r="C4065" t="s">
        <v>259</v>
      </c>
      <c r="D4065" t="s">
        <v>1903</v>
      </c>
      <c r="E4065" t="s">
        <v>1337</v>
      </c>
      <c r="F4065" t="s">
        <v>1904</v>
      </c>
      <c r="G4065" t="s">
        <v>260</v>
      </c>
      <c r="J4065" t="s">
        <v>1921</v>
      </c>
      <c r="K4065">
        <v>3372.96</v>
      </c>
      <c r="L4065" t="s">
        <v>1860</v>
      </c>
      <c r="O4065" t="s">
        <v>1861</v>
      </c>
      <c r="P4065" t="s">
        <v>262</v>
      </c>
      <c r="Q4065" t="str">
        <f>IFERROR(VLOOKUP($J$2:$J$12502,Pollutant_mapping!$A$2:$B$9,2, FALSE),"")</f>
        <v/>
      </c>
    </row>
    <row r="4066" spans="1:17" hidden="1">
      <c r="A4066" t="s">
        <v>1862</v>
      </c>
      <c r="C4066" t="s">
        <v>1863</v>
      </c>
      <c r="D4066" t="s">
        <v>1903</v>
      </c>
      <c r="E4066" t="s">
        <v>1337</v>
      </c>
      <c r="F4066" t="s">
        <v>1904</v>
      </c>
      <c r="G4066" t="s">
        <v>260</v>
      </c>
      <c r="J4066" t="s">
        <v>1921</v>
      </c>
      <c r="K4066">
        <v>3372.96</v>
      </c>
      <c r="L4066" t="s">
        <v>1860</v>
      </c>
      <c r="O4066" t="s">
        <v>1861</v>
      </c>
      <c r="Q4066" t="str">
        <f>IFERROR(VLOOKUP($J$2:$J$12502,Pollutant_mapping!$A$2:$B$9,2, FALSE),"")</f>
        <v/>
      </c>
    </row>
    <row r="4067" spans="1:17" hidden="1">
      <c r="A4067" t="s">
        <v>257</v>
      </c>
      <c r="B4067" t="s">
        <v>258</v>
      </c>
      <c r="C4067" t="s">
        <v>259</v>
      </c>
      <c r="D4067" t="s">
        <v>1913</v>
      </c>
      <c r="E4067" t="s">
        <v>1337</v>
      </c>
      <c r="F4067" t="s">
        <v>1914</v>
      </c>
      <c r="G4067" t="s">
        <v>260</v>
      </c>
      <c r="J4067" t="s">
        <v>1921</v>
      </c>
      <c r="K4067">
        <v>3474.43</v>
      </c>
      <c r="L4067" t="s">
        <v>1860</v>
      </c>
      <c r="O4067" t="s">
        <v>1861</v>
      </c>
      <c r="P4067" t="s">
        <v>262</v>
      </c>
      <c r="Q4067" t="str">
        <f>IFERROR(VLOOKUP($J$2:$J$12502,Pollutant_mapping!$A$2:$B$9,2, FALSE),"")</f>
        <v/>
      </c>
    </row>
    <row r="4068" spans="1:17" hidden="1">
      <c r="A4068" t="s">
        <v>1862</v>
      </c>
      <c r="C4068" t="s">
        <v>1863</v>
      </c>
      <c r="D4068" t="s">
        <v>1913</v>
      </c>
      <c r="E4068" t="s">
        <v>1337</v>
      </c>
      <c r="F4068" t="s">
        <v>1914</v>
      </c>
      <c r="G4068" t="s">
        <v>260</v>
      </c>
      <c r="J4068" t="s">
        <v>1921</v>
      </c>
      <c r="K4068">
        <v>3474.43</v>
      </c>
      <c r="L4068" t="s">
        <v>1860</v>
      </c>
      <c r="O4068" t="s">
        <v>1861</v>
      </c>
      <c r="Q4068" t="str">
        <f>IFERROR(VLOOKUP($J$2:$J$12502,Pollutant_mapping!$A$2:$B$9,2, FALSE),"")</f>
        <v/>
      </c>
    </row>
    <row r="4069" spans="1:17" hidden="1">
      <c r="A4069" t="s">
        <v>257</v>
      </c>
      <c r="B4069" t="s">
        <v>258</v>
      </c>
      <c r="C4069" t="s">
        <v>259</v>
      </c>
      <c r="D4069" t="s">
        <v>1915</v>
      </c>
      <c r="E4069" t="s">
        <v>1337</v>
      </c>
      <c r="F4069" t="s">
        <v>1916</v>
      </c>
      <c r="G4069" t="s">
        <v>260</v>
      </c>
      <c r="J4069" t="s">
        <v>1922</v>
      </c>
      <c r="K4069">
        <v>3781.71</v>
      </c>
      <c r="L4069" t="s">
        <v>1860</v>
      </c>
      <c r="O4069" t="s">
        <v>1861</v>
      </c>
      <c r="P4069" t="s">
        <v>262</v>
      </c>
      <c r="Q4069" t="str">
        <f>IFERROR(VLOOKUP($J$2:$J$12502,Pollutant_mapping!$A$2:$B$9,2, FALSE),"")</f>
        <v/>
      </c>
    </row>
    <row r="4070" spans="1:17" hidden="1">
      <c r="A4070" t="s">
        <v>1862</v>
      </c>
      <c r="C4070" t="s">
        <v>1863</v>
      </c>
      <c r="D4070" t="s">
        <v>1915</v>
      </c>
      <c r="E4070" t="s">
        <v>1337</v>
      </c>
      <c r="F4070" t="s">
        <v>1916</v>
      </c>
      <c r="G4070" t="s">
        <v>260</v>
      </c>
      <c r="J4070" t="s">
        <v>1922</v>
      </c>
      <c r="K4070">
        <v>3781.71</v>
      </c>
      <c r="L4070" t="s">
        <v>1860</v>
      </c>
      <c r="O4070" t="s">
        <v>1861</v>
      </c>
      <c r="Q4070" t="str">
        <f>IFERROR(VLOOKUP($J$2:$J$12502,Pollutant_mapping!$A$2:$B$9,2, FALSE),"")</f>
        <v/>
      </c>
    </row>
    <row r="4071" spans="1:17" hidden="1">
      <c r="A4071" t="s">
        <v>257</v>
      </c>
      <c r="B4071" t="s">
        <v>258</v>
      </c>
      <c r="C4071" t="s">
        <v>259</v>
      </c>
      <c r="D4071" t="s">
        <v>1917</v>
      </c>
      <c r="E4071" t="s">
        <v>1337</v>
      </c>
      <c r="F4071" t="s">
        <v>1918</v>
      </c>
      <c r="G4071" t="s">
        <v>260</v>
      </c>
      <c r="J4071" t="s">
        <v>1922</v>
      </c>
      <c r="K4071">
        <v>3781.71</v>
      </c>
      <c r="L4071" t="s">
        <v>1860</v>
      </c>
      <c r="O4071" t="s">
        <v>1861</v>
      </c>
      <c r="P4071" t="s">
        <v>262</v>
      </c>
      <c r="Q4071" t="str">
        <f>IFERROR(VLOOKUP($J$2:$J$12502,Pollutant_mapping!$A$2:$B$9,2, FALSE),"")</f>
        <v/>
      </c>
    </row>
    <row r="4072" spans="1:17" hidden="1">
      <c r="A4072" t="s">
        <v>1862</v>
      </c>
      <c r="C4072" t="s">
        <v>1863</v>
      </c>
      <c r="D4072" t="s">
        <v>1917</v>
      </c>
      <c r="E4072" t="s">
        <v>1337</v>
      </c>
      <c r="F4072" t="s">
        <v>1918</v>
      </c>
      <c r="G4072" t="s">
        <v>260</v>
      </c>
      <c r="J4072" t="s">
        <v>1922</v>
      </c>
      <c r="K4072">
        <v>3781.71</v>
      </c>
      <c r="L4072" t="s">
        <v>1860</v>
      </c>
      <c r="O4072" t="s">
        <v>1861</v>
      </c>
      <c r="Q4072" t="str">
        <f>IFERROR(VLOOKUP($J$2:$J$12502,Pollutant_mapping!$A$2:$B$9,2, FALSE),"")</f>
        <v/>
      </c>
    </row>
    <row r="4073" spans="1:17" hidden="1">
      <c r="A4073" t="s">
        <v>257</v>
      </c>
      <c r="B4073" t="s">
        <v>258</v>
      </c>
      <c r="C4073" t="s">
        <v>259</v>
      </c>
      <c r="D4073" t="s">
        <v>1907</v>
      </c>
      <c r="E4073" t="s">
        <v>1337</v>
      </c>
      <c r="F4073" t="s">
        <v>1908</v>
      </c>
      <c r="G4073" t="s">
        <v>260</v>
      </c>
      <c r="J4073" t="s">
        <v>1922</v>
      </c>
      <c r="K4073">
        <v>3801.73</v>
      </c>
      <c r="L4073" t="s">
        <v>1860</v>
      </c>
      <c r="O4073" t="s">
        <v>1861</v>
      </c>
      <c r="P4073" t="s">
        <v>262</v>
      </c>
      <c r="Q4073" t="str">
        <f>IFERROR(VLOOKUP($J$2:$J$12502,Pollutant_mapping!$A$2:$B$9,2, FALSE),"")</f>
        <v/>
      </c>
    </row>
    <row r="4074" spans="1:17" hidden="1">
      <c r="A4074" t="s">
        <v>1862</v>
      </c>
      <c r="C4074" t="s">
        <v>1863</v>
      </c>
      <c r="D4074" t="s">
        <v>1907</v>
      </c>
      <c r="E4074" t="s">
        <v>1337</v>
      </c>
      <c r="F4074" t="s">
        <v>1908</v>
      </c>
      <c r="G4074" t="s">
        <v>260</v>
      </c>
      <c r="J4074" t="s">
        <v>1922</v>
      </c>
      <c r="K4074">
        <v>3801.73</v>
      </c>
      <c r="L4074" t="s">
        <v>1860</v>
      </c>
      <c r="O4074" t="s">
        <v>1861</v>
      </c>
      <c r="Q4074" t="str">
        <f>IFERROR(VLOOKUP($J$2:$J$12502,Pollutant_mapping!$A$2:$B$9,2, FALSE),"")</f>
        <v/>
      </c>
    </row>
    <row r="4075" spans="1:17" hidden="1">
      <c r="A4075" t="s">
        <v>257</v>
      </c>
      <c r="B4075" t="s">
        <v>258</v>
      </c>
      <c r="C4075" t="s">
        <v>259</v>
      </c>
      <c r="D4075" t="s">
        <v>1901</v>
      </c>
      <c r="E4075" t="s">
        <v>1337</v>
      </c>
      <c r="F4075" t="s">
        <v>1902</v>
      </c>
      <c r="G4075" t="s">
        <v>260</v>
      </c>
      <c r="J4075" t="s">
        <v>1922</v>
      </c>
      <c r="K4075">
        <v>4033.31</v>
      </c>
      <c r="L4075" t="s">
        <v>1860</v>
      </c>
      <c r="O4075" t="s">
        <v>1861</v>
      </c>
      <c r="P4075" t="s">
        <v>262</v>
      </c>
      <c r="Q4075" t="str">
        <f>IFERROR(VLOOKUP($J$2:$J$12502,Pollutant_mapping!$A$2:$B$9,2, FALSE),"")</f>
        <v/>
      </c>
    </row>
    <row r="4076" spans="1:17" hidden="1">
      <c r="A4076" t="s">
        <v>1862</v>
      </c>
      <c r="C4076" t="s">
        <v>1863</v>
      </c>
      <c r="D4076" t="s">
        <v>1901</v>
      </c>
      <c r="E4076" t="s">
        <v>1337</v>
      </c>
      <c r="F4076" t="s">
        <v>1902</v>
      </c>
      <c r="G4076" t="s">
        <v>260</v>
      </c>
      <c r="J4076" t="s">
        <v>1922</v>
      </c>
      <c r="K4076">
        <v>4033.31</v>
      </c>
      <c r="L4076" t="s">
        <v>1860</v>
      </c>
      <c r="O4076" t="s">
        <v>1861</v>
      </c>
      <c r="Q4076" t="str">
        <f>IFERROR(VLOOKUP($J$2:$J$12502,Pollutant_mapping!$A$2:$B$9,2, FALSE),"")</f>
        <v/>
      </c>
    </row>
    <row r="4077" spans="1:17" hidden="1">
      <c r="A4077" t="s">
        <v>257</v>
      </c>
      <c r="B4077" t="s">
        <v>258</v>
      </c>
      <c r="C4077" t="s">
        <v>259</v>
      </c>
      <c r="D4077" t="s">
        <v>1905</v>
      </c>
      <c r="E4077" t="s">
        <v>1337</v>
      </c>
      <c r="F4077" t="s">
        <v>1906</v>
      </c>
      <c r="G4077" t="s">
        <v>260</v>
      </c>
      <c r="J4077" t="s">
        <v>1922</v>
      </c>
      <c r="K4077">
        <v>4083.21</v>
      </c>
      <c r="L4077" t="s">
        <v>1860</v>
      </c>
      <c r="O4077" t="s">
        <v>1861</v>
      </c>
      <c r="P4077" t="s">
        <v>262</v>
      </c>
      <c r="Q4077" t="str">
        <f>IFERROR(VLOOKUP($J$2:$J$12502,Pollutant_mapping!$A$2:$B$9,2, FALSE),"")</f>
        <v/>
      </c>
    </row>
    <row r="4078" spans="1:17" hidden="1">
      <c r="A4078" t="s">
        <v>1862</v>
      </c>
      <c r="C4078" t="s">
        <v>1863</v>
      </c>
      <c r="D4078" t="s">
        <v>1905</v>
      </c>
      <c r="E4078" t="s">
        <v>1337</v>
      </c>
      <c r="F4078" t="s">
        <v>1906</v>
      </c>
      <c r="G4078" t="s">
        <v>260</v>
      </c>
      <c r="J4078" t="s">
        <v>1922</v>
      </c>
      <c r="K4078">
        <v>4083.21</v>
      </c>
      <c r="L4078" t="s">
        <v>1860</v>
      </c>
      <c r="O4078" t="s">
        <v>1861</v>
      </c>
      <c r="Q4078" t="str">
        <f>IFERROR(VLOOKUP($J$2:$J$12502,Pollutant_mapping!$A$2:$B$9,2, FALSE),"")</f>
        <v/>
      </c>
    </row>
    <row r="4079" spans="1:17" hidden="1">
      <c r="A4079" t="s">
        <v>257</v>
      </c>
      <c r="B4079" t="s">
        <v>258</v>
      </c>
      <c r="C4079" t="s">
        <v>259</v>
      </c>
      <c r="D4079" t="s">
        <v>1911</v>
      </c>
      <c r="E4079" t="s">
        <v>1337</v>
      </c>
      <c r="F4079" t="s">
        <v>1912</v>
      </c>
      <c r="G4079" t="s">
        <v>260</v>
      </c>
      <c r="J4079" t="s">
        <v>1921</v>
      </c>
      <c r="K4079">
        <v>4142.3999999999996</v>
      </c>
      <c r="L4079" t="s">
        <v>1860</v>
      </c>
      <c r="O4079" t="s">
        <v>1861</v>
      </c>
      <c r="P4079" t="s">
        <v>262</v>
      </c>
      <c r="Q4079" t="str">
        <f>IFERROR(VLOOKUP($J$2:$J$12502,Pollutant_mapping!$A$2:$B$9,2, FALSE),"")</f>
        <v/>
      </c>
    </row>
    <row r="4080" spans="1:17" hidden="1">
      <c r="A4080" t="s">
        <v>1862</v>
      </c>
      <c r="C4080" t="s">
        <v>1863</v>
      </c>
      <c r="D4080" t="s">
        <v>1911</v>
      </c>
      <c r="E4080" t="s">
        <v>1337</v>
      </c>
      <c r="F4080" t="s">
        <v>1912</v>
      </c>
      <c r="G4080" t="s">
        <v>260</v>
      </c>
      <c r="J4080" t="s">
        <v>1921</v>
      </c>
      <c r="K4080">
        <v>4142.3999999999996</v>
      </c>
      <c r="L4080" t="s">
        <v>1860</v>
      </c>
      <c r="O4080" t="s">
        <v>1861</v>
      </c>
      <c r="Q4080" t="str">
        <f>IFERROR(VLOOKUP($J$2:$J$12502,Pollutant_mapping!$A$2:$B$9,2, FALSE),"")</f>
        <v/>
      </c>
    </row>
    <row r="4081" spans="1:17" hidden="1">
      <c r="A4081" t="s">
        <v>257</v>
      </c>
      <c r="B4081" t="s">
        <v>258</v>
      </c>
      <c r="C4081" t="s">
        <v>259</v>
      </c>
      <c r="D4081" t="s">
        <v>1903</v>
      </c>
      <c r="E4081" t="s">
        <v>1337</v>
      </c>
      <c r="F4081" t="s">
        <v>1904</v>
      </c>
      <c r="G4081" t="s">
        <v>260</v>
      </c>
      <c r="J4081" t="s">
        <v>1922</v>
      </c>
      <c r="K4081">
        <v>4148.74</v>
      </c>
      <c r="L4081" t="s">
        <v>1860</v>
      </c>
      <c r="O4081" t="s">
        <v>1861</v>
      </c>
      <c r="P4081" t="s">
        <v>262</v>
      </c>
      <c r="Q4081" t="str">
        <f>IFERROR(VLOOKUP($J$2:$J$12502,Pollutant_mapping!$A$2:$B$9,2, FALSE),"")</f>
        <v/>
      </c>
    </row>
    <row r="4082" spans="1:17" hidden="1">
      <c r="A4082" t="s">
        <v>1862</v>
      </c>
      <c r="C4082" t="s">
        <v>1863</v>
      </c>
      <c r="D4082" t="s">
        <v>1903</v>
      </c>
      <c r="E4082" t="s">
        <v>1337</v>
      </c>
      <c r="F4082" t="s">
        <v>1904</v>
      </c>
      <c r="G4082" t="s">
        <v>260</v>
      </c>
      <c r="J4082" t="s">
        <v>1922</v>
      </c>
      <c r="K4082">
        <v>4148.74</v>
      </c>
      <c r="L4082" t="s">
        <v>1860</v>
      </c>
      <c r="O4082" t="s">
        <v>1861</v>
      </c>
      <c r="Q4082" t="str">
        <f>IFERROR(VLOOKUP($J$2:$J$12502,Pollutant_mapping!$A$2:$B$9,2, FALSE),"")</f>
        <v/>
      </c>
    </row>
    <row r="4083" spans="1:17" hidden="1">
      <c r="A4083" t="s">
        <v>257</v>
      </c>
      <c r="B4083" t="s">
        <v>258</v>
      </c>
      <c r="C4083" t="s">
        <v>259</v>
      </c>
      <c r="D4083" t="s">
        <v>1913</v>
      </c>
      <c r="E4083" t="s">
        <v>1337</v>
      </c>
      <c r="F4083" t="s">
        <v>1914</v>
      </c>
      <c r="G4083" t="s">
        <v>260</v>
      </c>
      <c r="J4083" t="s">
        <v>1922</v>
      </c>
      <c r="K4083">
        <v>4273.55</v>
      </c>
      <c r="L4083" t="s">
        <v>1860</v>
      </c>
      <c r="O4083" t="s">
        <v>1861</v>
      </c>
      <c r="P4083" t="s">
        <v>262</v>
      </c>
      <c r="Q4083" t="str">
        <f>IFERROR(VLOOKUP($J$2:$J$12502,Pollutant_mapping!$A$2:$B$9,2, FALSE),"")</f>
        <v/>
      </c>
    </row>
    <row r="4084" spans="1:17" hidden="1">
      <c r="A4084" t="s">
        <v>1862</v>
      </c>
      <c r="C4084" t="s">
        <v>1863</v>
      </c>
      <c r="D4084" t="s">
        <v>1913</v>
      </c>
      <c r="E4084" t="s">
        <v>1337</v>
      </c>
      <c r="F4084" t="s">
        <v>1914</v>
      </c>
      <c r="G4084" t="s">
        <v>260</v>
      </c>
      <c r="J4084" t="s">
        <v>1922</v>
      </c>
      <c r="K4084">
        <v>4273.55</v>
      </c>
      <c r="L4084" t="s">
        <v>1860</v>
      </c>
      <c r="O4084" t="s">
        <v>1861</v>
      </c>
      <c r="Q4084" t="str">
        <f>IFERROR(VLOOKUP($J$2:$J$12502,Pollutant_mapping!$A$2:$B$9,2, FALSE),"")</f>
        <v/>
      </c>
    </row>
    <row r="4085" spans="1:17" hidden="1">
      <c r="A4085" t="s">
        <v>257</v>
      </c>
      <c r="B4085" t="s">
        <v>258</v>
      </c>
      <c r="C4085" t="s">
        <v>259</v>
      </c>
      <c r="D4085" t="s">
        <v>1889</v>
      </c>
      <c r="E4085" t="s">
        <v>1337</v>
      </c>
      <c r="F4085" t="s">
        <v>1890</v>
      </c>
      <c r="G4085" t="s">
        <v>260</v>
      </c>
      <c r="J4085" t="s">
        <v>1032</v>
      </c>
      <c r="K4085">
        <v>4292.1899999999996</v>
      </c>
      <c r="L4085" t="s">
        <v>1860</v>
      </c>
      <c r="O4085" t="s">
        <v>1861</v>
      </c>
      <c r="P4085" t="s">
        <v>262</v>
      </c>
      <c r="Q4085" t="str">
        <f>IFERROR(VLOOKUP($J$2:$J$12502,Pollutant_mapping!$A$2:$B$9,2, FALSE),"")</f>
        <v>CO2</v>
      </c>
    </row>
    <row r="4086" spans="1:17" hidden="1">
      <c r="A4086" t="s">
        <v>1862</v>
      </c>
      <c r="C4086" t="s">
        <v>1863</v>
      </c>
      <c r="D4086" t="s">
        <v>1889</v>
      </c>
      <c r="E4086" t="s">
        <v>1337</v>
      </c>
      <c r="F4086" t="s">
        <v>1890</v>
      </c>
      <c r="G4086" t="s">
        <v>260</v>
      </c>
      <c r="J4086" t="s">
        <v>1032</v>
      </c>
      <c r="K4086">
        <v>4292.1899999999996</v>
      </c>
      <c r="L4086" t="s">
        <v>1860</v>
      </c>
      <c r="O4086" t="s">
        <v>1861</v>
      </c>
      <c r="Q4086" t="str">
        <f>IFERROR(VLOOKUP($J$2:$J$12502,Pollutant_mapping!$A$2:$B$9,2, FALSE),"")</f>
        <v>CO2</v>
      </c>
    </row>
    <row r="4087" spans="1:17" hidden="1">
      <c r="A4087" t="s">
        <v>257</v>
      </c>
      <c r="B4087" t="s">
        <v>258</v>
      </c>
      <c r="C4087" t="s">
        <v>259</v>
      </c>
      <c r="D4087" t="s">
        <v>1891</v>
      </c>
      <c r="E4087" t="s">
        <v>1337</v>
      </c>
      <c r="F4087" t="s">
        <v>1892</v>
      </c>
      <c r="G4087" t="s">
        <v>260</v>
      </c>
      <c r="J4087" t="s">
        <v>1032</v>
      </c>
      <c r="K4087">
        <v>4607.37</v>
      </c>
      <c r="L4087" t="s">
        <v>1860</v>
      </c>
      <c r="O4087" t="s">
        <v>1861</v>
      </c>
      <c r="P4087" t="s">
        <v>262</v>
      </c>
      <c r="Q4087" t="str">
        <f>IFERROR(VLOOKUP($J$2:$J$12502,Pollutant_mapping!$A$2:$B$9,2, FALSE),"")</f>
        <v>CO2</v>
      </c>
    </row>
    <row r="4088" spans="1:17" hidden="1">
      <c r="A4088" t="s">
        <v>1862</v>
      </c>
      <c r="C4088" t="s">
        <v>1863</v>
      </c>
      <c r="D4088" t="s">
        <v>1891</v>
      </c>
      <c r="E4088" t="s">
        <v>1337</v>
      </c>
      <c r="F4088" t="s">
        <v>1892</v>
      </c>
      <c r="G4088" t="s">
        <v>260</v>
      </c>
      <c r="J4088" t="s">
        <v>1032</v>
      </c>
      <c r="K4088">
        <v>4607.37</v>
      </c>
      <c r="L4088" t="s">
        <v>1860</v>
      </c>
      <c r="O4088" t="s">
        <v>1861</v>
      </c>
      <c r="Q4088" t="str">
        <f>IFERROR(VLOOKUP($J$2:$J$12502,Pollutant_mapping!$A$2:$B$9,2, FALSE),"")</f>
        <v>CO2</v>
      </c>
    </row>
    <row r="4089" spans="1:17" hidden="1">
      <c r="A4089" t="s">
        <v>257</v>
      </c>
      <c r="B4089" t="s">
        <v>258</v>
      </c>
      <c r="C4089" t="s">
        <v>259</v>
      </c>
      <c r="D4089" t="s">
        <v>1877</v>
      </c>
      <c r="E4089" t="s">
        <v>1337</v>
      </c>
      <c r="F4089" t="s">
        <v>1878</v>
      </c>
      <c r="G4089" t="s">
        <v>260</v>
      </c>
      <c r="J4089" t="s">
        <v>1032</v>
      </c>
      <c r="K4089">
        <v>4610.47</v>
      </c>
      <c r="L4089" t="s">
        <v>1860</v>
      </c>
      <c r="O4089" t="s">
        <v>1861</v>
      </c>
      <c r="P4089" t="s">
        <v>262</v>
      </c>
      <c r="Q4089" t="str">
        <f>IFERROR(VLOOKUP($J$2:$J$12502,Pollutant_mapping!$A$2:$B$9,2, FALSE),"")</f>
        <v>CO2</v>
      </c>
    </row>
    <row r="4090" spans="1:17" hidden="1">
      <c r="A4090" t="s">
        <v>1862</v>
      </c>
      <c r="C4090" t="s">
        <v>1863</v>
      </c>
      <c r="D4090" t="s">
        <v>1877</v>
      </c>
      <c r="E4090" t="s">
        <v>1337</v>
      </c>
      <c r="F4090" t="s">
        <v>1878</v>
      </c>
      <c r="G4090" t="s">
        <v>260</v>
      </c>
      <c r="J4090" t="s">
        <v>1032</v>
      </c>
      <c r="K4090">
        <v>4610.47</v>
      </c>
      <c r="L4090" t="s">
        <v>1860</v>
      </c>
      <c r="O4090" t="s">
        <v>1861</v>
      </c>
      <c r="Q4090" t="str">
        <f>IFERROR(VLOOKUP($J$2:$J$12502,Pollutant_mapping!$A$2:$B$9,2, FALSE),"")</f>
        <v>CO2</v>
      </c>
    </row>
    <row r="4091" spans="1:17" hidden="1">
      <c r="A4091" t="s">
        <v>257</v>
      </c>
      <c r="B4091" t="s">
        <v>258</v>
      </c>
      <c r="C4091" t="s">
        <v>259</v>
      </c>
      <c r="D4091" t="s">
        <v>1875</v>
      </c>
      <c r="E4091" t="s">
        <v>1337</v>
      </c>
      <c r="F4091" t="s">
        <v>1876</v>
      </c>
      <c r="G4091" t="s">
        <v>260</v>
      </c>
      <c r="J4091" t="s">
        <v>1032</v>
      </c>
      <c r="K4091">
        <v>4821.24</v>
      </c>
      <c r="L4091" t="s">
        <v>1860</v>
      </c>
      <c r="O4091" t="s">
        <v>1861</v>
      </c>
      <c r="P4091" t="s">
        <v>262</v>
      </c>
      <c r="Q4091" t="str">
        <f>IFERROR(VLOOKUP($J$2:$J$12502,Pollutant_mapping!$A$2:$B$9,2, FALSE),"")</f>
        <v>CO2</v>
      </c>
    </row>
    <row r="4092" spans="1:17" hidden="1">
      <c r="A4092" t="s">
        <v>1862</v>
      </c>
      <c r="C4092" t="s">
        <v>1863</v>
      </c>
      <c r="D4092" t="s">
        <v>1875</v>
      </c>
      <c r="E4092" t="s">
        <v>1337</v>
      </c>
      <c r="F4092" t="s">
        <v>1876</v>
      </c>
      <c r="G4092" t="s">
        <v>260</v>
      </c>
      <c r="J4092" t="s">
        <v>1032</v>
      </c>
      <c r="K4092">
        <v>4821.24</v>
      </c>
      <c r="L4092" t="s">
        <v>1860</v>
      </c>
      <c r="O4092" t="s">
        <v>1861</v>
      </c>
      <c r="Q4092" t="str">
        <f>IFERROR(VLOOKUP($J$2:$J$12502,Pollutant_mapping!$A$2:$B$9,2, FALSE),"")</f>
        <v>CO2</v>
      </c>
    </row>
    <row r="4093" spans="1:17" hidden="1">
      <c r="A4093" t="s">
        <v>257</v>
      </c>
      <c r="B4093" t="s">
        <v>258</v>
      </c>
      <c r="C4093" t="s">
        <v>259</v>
      </c>
      <c r="D4093" t="s">
        <v>1911</v>
      </c>
      <c r="E4093" t="s">
        <v>1337</v>
      </c>
      <c r="F4093" t="s">
        <v>1912</v>
      </c>
      <c r="G4093" t="s">
        <v>260</v>
      </c>
      <c r="J4093" t="s">
        <v>1922</v>
      </c>
      <c r="K4093">
        <v>5095.1499999999996</v>
      </c>
      <c r="L4093" t="s">
        <v>1860</v>
      </c>
      <c r="O4093" t="s">
        <v>1861</v>
      </c>
      <c r="P4093" t="s">
        <v>262</v>
      </c>
      <c r="Q4093" t="str">
        <f>IFERROR(VLOOKUP($J$2:$J$12502,Pollutant_mapping!$A$2:$B$9,2, FALSE),"")</f>
        <v/>
      </c>
    </row>
    <row r="4094" spans="1:17" hidden="1">
      <c r="A4094" t="s">
        <v>1862</v>
      </c>
      <c r="C4094" t="s">
        <v>1863</v>
      </c>
      <c r="D4094" t="s">
        <v>1911</v>
      </c>
      <c r="E4094" t="s">
        <v>1337</v>
      </c>
      <c r="F4094" t="s">
        <v>1912</v>
      </c>
      <c r="G4094" t="s">
        <v>260</v>
      </c>
      <c r="J4094" t="s">
        <v>1922</v>
      </c>
      <c r="K4094">
        <v>5095.1499999999996</v>
      </c>
      <c r="L4094" t="s">
        <v>1860</v>
      </c>
      <c r="O4094" t="s">
        <v>1861</v>
      </c>
      <c r="Q4094" t="str">
        <f>IFERROR(VLOOKUP($J$2:$J$12502,Pollutant_mapping!$A$2:$B$9,2, FALSE),"")</f>
        <v/>
      </c>
    </row>
    <row r="4095" spans="1:17" hidden="1">
      <c r="A4095" t="s">
        <v>257</v>
      </c>
      <c r="B4095" t="s">
        <v>258</v>
      </c>
      <c r="C4095" t="s">
        <v>259</v>
      </c>
      <c r="D4095" t="s">
        <v>1879</v>
      </c>
      <c r="E4095" t="s">
        <v>1337</v>
      </c>
      <c r="F4095" t="s">
        <v>1880</v>
      </c>
      <c r="G4095" t="s">
        <v>260</v>
      </c>
      <c r="J4095" t="s">
        <v>1032</v>
      </c>
      <c r="K4095">
        <v>5339.85</v>
      </c>
      <c r="L4095" t="s">
        <v>1860</v>
      </c>
      <c r="O4095" t="s">
        <v>1861</v>
      </c>
      <c r="P4095" t="s">
        <v>262</v>
      </c>
      <c r="Q4095" t="str">
        <f>IFERROR(VLOOKUP($J$2:$J$12502,Pollutant_mapping!$A$2:$B$9,2, FALSE),"")</f>
        <v>CO2</v>
      </c>
    </row>
    <row r="4096" spans="1:17" hidden="1">
      <c r="A4096" t="s">
        <v>1862</v>
      </c>
      <c r="C4096" t="s">
        <v>1863</v>
      </c>
      <c r="D4096" t="s">
        <v>1879</v>
      </c>
      <c r="E4096" t="s">
        <v>1337</v>
      </c>
      <c r="F4096" t="s">
        <v>1880</v>
      </c>
      <c r="G4096" t="s">
        <v>260</v>
      </c>
      <c r="J4096" t="s">
        <v>1032</v>
      </c>
      <c r="K4096">
        <v>5339.85</v>
      </c>
      <c r="L4096" t="s">
        <v>1860</v>
      </c>
      <c r="O4096" t="s">
        <v>1861</v>
      </c>
      <c r="Q4096" t="str">
        <f>IFERROR(VLOOKUP($J$2:$J$12502,Pollutant_mapping!$A$2:$B$9,2, FALSE),"")</f>
        <v>CO2</v>
      </c>
    </row>
    <row r="4097" spans="1:17" hidden="1">
      <c r="A4097" t="s">
        <v>257</v>
      </c>
      <c r="B4097" t="s">
        <v>258</v>
      </c>
      <c r="C4097" t="s">
        <v>259</v>
      </c>
      <c r="D4097" t="s">
        <v>1883</v>
      </c>
      <c r="E4097" t="s">
        <v>1337</v>
      </c>
      <c r="F4097" t="s">
        <v>1884</v>
      </c>
      <c r="G4097" t="s">
        <v>260</v>
      </c>
      <c r="J4097" t="s">
        <v>1032</v>
      </c>
      <c r="K4097">
        <v>5427.89</v>
      </c>
      <c r="L4097" t="s">
        <v>1860</v>
      </c>
      <c r="O4097" t="s">
        <v>1861</v>
      </c>
      <c r="P4097" t="s">
        <v>262</v>
      </c>
      <c r="Q4097" t="str">
        <f>IFERROR(VLOOKUP($J$2:$J$12502,Pollutant_mapping!$A$2:$B$9,2, FALSE),"")</f>
        <v>CO2</v>
      </c>
    </row>
    <row r="4098" spans="1:17" hidden="1">
      <c r="A4098" t="s">
        <v>1862</v>
      </c>
      <c r="C4098" t="s">
        <v>1863</v>
      </c>
      <c r="D4098" t="s">
        <v>1883</v>
      </c>
      <c r="E4098" t="s">
        <v>1337</v>
      </c>
      <c r="F4098" t="s">
        <v>1884</v>
      </c>
      <c r="G4098" t="s">
        <v>260</v>
      </c>
      <c r="J4098" t="s">
        <v>1032</v>
      </c>
      <c r="K4098">
        <v>5427.89</v>
      </c>
      <c r="L4098" t="s">
        <v>1860</v>
      </c>
      <c r="O4098" t="s">
        <v>1861</v>
      </c>
      <c r="Q4098" t="str">
        <f>IFERROR(VLOOKUP($J$2:$J$12502,Pollutant_mapping!$A$2:$B$9,2, FALSE),"")</f>
        <v>CO2</v>
      </c>
    </row>
    <row r="4099" spans="1:17" hidden="1">
      <c r="A4099" t="s">
        <v>257</v>
      </c>
      <c r="B4099" t="s">
        <v>258</v>
      </c>
      <c r="C4099" t="s">
        <v>259</v>
      </c>
      <c r="D4099" t="s">
        <v>1893</v>
      </c>
      <c r="E4099" t="s">
        <v>1337</v>
      </c>
      <c r="F4099" t="s">
        <v>1894</v>
      </c>
      <c r="G4099" t="s">
        <v>260</v>
      </c>
      <c r="J4099" t="s">
        <v>1032</v>
      </c>
      <c r="K4099">
        <v>5449.29</v>
      </c>
      <c r="L4099" t="s">
        <v>1860</v>
      </c>
      <c r="O4099" t="s">
        <v>1861</v>
      </c>
      <c r="P4099" t="s">
        <v>262</v>
      </c>
      <c r="Q4099" t="str">
        <f>IFERROR(VLOOKUP($J$2:$J$12502,Pollutant_mapping!$A$2:$B$9,2, FALSE),"")</f>
        <v>CO2</v>
      </c>
    </row>
    <row r="4100" spans="1:17" hidden="1">
      <c r="A4100" t="s">
        <v>1862</v>
      </c>
      <c r="C4100" t="s">
        <v>1863</v>
      </c>
      <c r="D4100" t="s">
        <v>1893</v>
      </c>
      <c r="E4100" t="s">
        <v>1337</v>
      </c>
      <c r="F4100" t="s">
        <v>1894</v>
      </c>
      <c r="G4100" t="s">
        <v>260</v>
      </c>
      <c r="J4100" t="s">
        <v>1032</v>
      </c>
      <c r="K4100">
        <v>5449.29</v>
      </c>
      <c r="L4100" t="s">
        <v>1860</v>
      </c>
      <c r="O4100" t="s">
        <v>1861</v>
      </c>
      <c r="Q4100" t="str">
        <f>IFERROR(VLOOKUP($J$2:$J$12502,Pollutant_mapping!$A$2:$B$9,2, FALSE),"")</f>
        <v>CO2</v>
      </c>
    </row>
    <row r="4101" spans="1:17" hidden="1">
      <c r="A4101" t="s">
        <v>257</v>
      </c>
      <c r="B4101" t="s">
        <v>258</v>
      </c>
      <c r="C4101" t="s">
        <v>259</v>
      </c>
      <c r="D4101" t="s">
        <v>1919</v>
      </c>
      <c r="E4101" t="s">
        <v>1337</v>
      </c>
      <c r="F4101" t="s">
        <v>1920</v>
      </c>
      <c r="G4101" t="s">
        <v>260</v>
      </c>
      <c r="J4101" t="s">
        <v>1032</v>
      </c>
      <c r="K4101">
        <v>6362.65</v>
      </c>
      <c r="L4101" t="s">
        <v>1860</v>
      </c>
      <c r="O4101" t="s">
        <v>1861</v>
      </c>
      <c r="P4101" t="s">
        <v>262</v>
      </c>
      <c r="Q4101" t="str">
        <f>IFERROR(VLOOKUP($J$2:$J$12502,Pollutant_mapping!$A$2:$B$9,2, FALSE),"")</f>
        <v>CO2</v>
      </c>
    </row>
    <row r="4102" spans="1:17" hidden="1">
      <c r="A4102" t="s">
        <v>1862</v>
      </c>
      <c r="C4102" t="s">
        <v>1863</v>
      </c>
      <c r="D4102" t="s">
        <v>1919</v>
      </c>
      <c r="E4102" t="s">
        <v>1337</v>
      </c>
      <c r="F4102" t="s">
        <v>1920</v>
      </c>
      <c r="G4102" t="s">
        <v>260</v>
      </c>
      <c r="J4102" t="s">
        <v>1032</v>
      </c>
      <c r="K4102">
        <v>6362.65</v>
      </c>
      <c r="L4102" t="s">
        <v>1860</v>
      </c>
      <c r="O4102" t="s">
        <v>1861</v>
      </c>
      <c r="Q4102" t="str">
        <f>IFERROR(VLOOKUP($J$2:$J$12502,Pollutant_mapping!$A$2:$B$9,2, FALSE),"")</f>
        <v>CO2</v>
      </c>
    </row>
    <row r="4103" spans="1:17" hidden="1">
      <c r="A4103" t="s">
        <v>257</v>
      </c>
      <c r="B4103" t="s">
        <v>258</v>
      </c>
      <c r="C4103" t="s">
        <v>259</v>
      </c>
      <c r="D4103" t="s">
        <v>1885</v>
      </c>
      <c r="E4103" t="s">
        <v>1337</v>
      </c>
      <c r="F4103" t="s">
        <v>1886</v>
      </c>
      <c r="G4103" t="s">
        <v>260</v>
      </c>
      <c r="J4103" t="s">
        <v>1032</v>
      </c>
      <c r="K4103">
        <v>6829.44</v>
      </c>
      <c r="L4103" t="s">
        <v>1860</v>
      </c>
      <c r="O4103" t="s">
        <v>1861</v>
      </c>
      <c r="P4103" t="s">
        <v>262</v>
      </c>
      <c r="Q4103" t="str">
        <f>IFERROR(VLOOKUP($J$2:$J$12502,Pollutant_mapping!$A$2:$B$9,2, FALSE),"")</f>
        <v>CO2</v>
      </c>
    </row>
    <row r="4104" spans="1:17" hidden="1">
      <c r="A4104" t="s">
        <v>1862</v>
      </c>
      <c r="C4104" t="s">
        <v>1863</v>
      </c>
      <c r="D4104" t="s">
        <v>1885</v>
      </c>
      <c r="E4104" t="s">
        <v>1337</v>
      </c>
      <c r="F4104" t="s">
        <v>1886</v>
      </c>
      <c r="G4104" t="s">
        <v>260</v>
      </c>
      <c r="J4104" t="s">
        <v>1032</v>
      </c>
      <c r="K4104">
        <v>6829.44</v>
      </c>
      <c r="L4104" t="s">
        <v>1860</v>
      </c>
      <c r="O4104" t="s">
        <v>1861</v>
      </c>
      <c r="Q4104" t="str">
        <f>IFERROR(VLOOKUP($J$2:$J$12502,Pollutant_mapping!$A$2:$B$9,2, FALSE),"")</f>
        <v>CO2</v>
      </c>
    </row>
    <row r="4105" spans="1:17" hidden="1">
      <c r="A4105" t="s">
        <v>257</v>
      </c>
      <c r="B4105" t="s">
        <v>258</v>
      </c>
      <c r="C4105" t="s">
        <v>259</v>
      </c>
      <c r="D4105" t="s">
        <v>1887</v>
      </c>
      <c r="E4105" t="s">
        <v>1337</v>
      </c>
      <c r="F4105" t="s">
        <v>1888</v>
      </c>
      <c r="G4105" t="s">
        <v>260</v>
      </c>
      <c r="J4105" t="s">
        <v>1032</v>
      </c>
      <c r="K4105">
        <v>6829.44</v>
      </c>
      <c r="L4105" t="s">
        <v>1860</v>
      </c>
      <c r="O4105" t="s">
        <v>1861</v>
      </c>
      <c r="P4105" t="s">
        <v>262</v>
      </c>
      <c r="Q4105" t="str">
        <f>IFERROR(VLOOKUP($J$2:$J$12502,Pollutant_mapping!$A$2:$B$9,2, FALSE),"")</f>
        <v>CO2</v>
      </c>
    </row>
    <row r="4106" spans="1:17" hidden="1">
      <c r="A4106" t="s">
        <v>1862</v>
      </c>
      <c r="C4106" t="s">
        <v>1863</v>
      </c>
      <c r="D4106" t="s">
        <v>1887</v>
      </c>
      <c r="E4106" t="s">
        <v>1337</v>
      </c>
      <c r="F4106" t="s">
        <v>1888</v>
      </c>
      <c r="G4106" t="s">
        <v>260</v>
      </c>
      <c r="J4106" t="s">
        <v>1032</v>
      </c>
      <c r="K4106">
        <v>6829.44</v>
      </c>
      <c r="L4106" t="s">
        <v>1860</v>
      </c>
      <c r="O4106" t="s">
        <v>1861</v>
      </c>
      <c r="Q4106" t="str">
        <f>IFERROR(VLOOKUP($J$2:$J$12502,Pollutant_mapping!$A$2:$B$9,2, FALSE),"")</f>
        <v>CO2</v>
      </c>
    </row>
    <row r="4107" spans="1:17" hidden="1">
      <c r="A4107" t="s">
        <v>257</v>
      </c>
      <c r="B4107" t="s">
        <v>258</v>
      </c>
      <c r="C4107" t="s">
        <v>259</v>
      </c>
      <c r="D4107" t="s">
        <v>1909</v>
      </c>
      <c r="E4107" t="s">
        <v>1337</v>
      </c>
      <c r="F4107" t="s">
        <v>1910</v>
      </c>
      <c r="G4107" t="s">
        <v>260</v>
      </c>
      <c r="J4107" t="s">
        <v>1032</v>
      </c>
      <c r="K4107">
        <v>7263.67</v>
      </c>
      <c r="L4107" t="s">
        <v>1860</v>
      </c>
      <c r="O4107" t="s">
        <v>1861</v>
      </c>
      <c r="P4107" t="s">
        <v>262</v>
      </c>
      <c r="Q4107" t="str">
        <f>IFERROR(VLOOKUP($J$2:$J$12502,Pollutant_mapping!$A$2:$B$9,2, FALSE),"")</f>
        <v>CO2</v>
      </c>
    </row>
    <row r="4108" spans="1:17" hidden="1">
      <c r="A4108" t="s">
        <v>1862</v>
      </c>
      <c r="C4108" t="s">
        <v>1863</v>
      </c>
      <c r="D4108" t="s">
        <v>1909</v>
      </c>
      <c r="E4108" t="s">
        <v>1337</v>
      </c>
      <c r="F4108" t="s">
        <v>1910</v>
      </c>
      <c r="G4108" t="s">
        <v>260</v>
      </c>
      <c r="J4108" t="s">
        <v>1032</v>
      </c>
      <c r="K4108">
        <v>7263.67</v>
      </c>
      <c r="L4108" t="s">
        <v>1860</v>
      </c>
      <c r="O4108" t="s">
        <v>1861</v>
      </c>
      <c r="Q4108" t="str">
        <f>IFERROR(VLOOKUP($J$2:$J$12502,Pollutant_mapping!$A$2:$B$9,2, FALSE),"")</f>
        <v>CO2</v>
      </c>
    </row>
    <row r="4109" spans="1:17" hidden="1">
      <c r="A4109" t="s">
        <v>257</v>
      </c>
      <c r="B4109" t="s">
        <v>258</v>
      </c>
      <c r="C4109" t="s">
        <v>259</v>
      </c>
      <c r="D4109" t="s">
        <v>1895</v>
      </c>
      <c r="E4109" t="s">
        <v>1337</v>
      </c>
      <c r="F4109" t="s">
        <v>1896</v>
      </c>
      <c r="G4109" t="s">
        <v>260</v>
      </c>
      <c r="J4109" t="s">
        <v>1032</v>
      </c>
      <c r="K4109">
        <v>7580.19</v>
      </c>
      <c r="L4109" t="s">
        <v>1860</v>
      </c>
      <c r="O4109" t="s">
        <v>1861</v>
      </c>
      <c r="P4109" t="s">
        <v>262</v>
      </c>
      <c r="Q4109" t="str">
        <f>IFERROR(VLOOKUP($J$2:$J$12502,Pollutant_mapping!$A$2:$B$9,2, FALSE),"")</f>
        <v>CO2</v>
      </c>
    </row>
    <row r="4110" spans="1:17" hidden="1">
      <c r="A4110" t="s">
        <v>1862</v>
      </c>
      <c r="C4110" t="s">
        <v>1863</v>
      </c>
      <c r="D4110" t="s">
        <v>1895</v>
      </c>
      <c r="E4110" t="s">
        <v>1337</v>
      </c>
      <c r="F4110" t="s">
        <v>1896</v>
      </c>
      <c r="G4110" t="s">
        <v>260</v>
      </c>
      <c r="J4110" t="s">
        <v>1032</v>
      </c>
      <c r="K4110">
        <v>7580.19</v>
      </c>
      <c r="L4110" t="s">
        <v>1860</v>
      </c>
      <c r="O4110" t="s">
        <v>1861</v>
      </c>
      <c r="Q4110" t="str">
        <f>IFERROR(VLOOKUP($J$2:$J$12502,Pollutant_mapping!$A$2:$B$9,2, FALSE),"")</f>
        <v>CO2</v>
      </c>
    </row>
    <row r="4111" spans="1:17" hidden="1">
      <c r="A4111" t="s">
        <v>257</v>
      </c>
      <c r="B4111" t="s">
        <v>258</v>
      </c>
      <c r="C4111" t="s">
        <v>259</v>
      </c>
      <c r="D4111" t="s">
        <v>1897</v>
      </c>
      <c r="E4111" t="s">
        <v>1337</v>
      </c>
      <c r="F4111" t="s">
        <v>1898</v>
      </c>
      <c r="G4111" t="s">
        <v>260</v>
      </c>
      <c r="J4111" t="s">
        <v>1032</v>
      </c>
      <c r="K4111">
        <v>8072.95</v>
      </c>
      <c r="L4111" t="s">
        <v>1860</v>
      </c>
      <c r="O4111" t="s">
        <v>1861</v>
      </c>
      <c r="P4111" t="s">
        <v>262</v>
      </c>
      <c r="Q4111" t="str">
        <f>IFERROR(VLOOKUP($J$2:$J$12502,Pollutant_mapping!$A$2:$B$9,2, FALSE),"")</f>
        <v>CO2</v>
      </c>
    </row>
    <row r="4112" spans="1:17" hidden="1">
      <c r="A4112" t="s">
        <v>1862</v>
      </c>
      <c r="C4112" t="s">
        <v>1863</v>
      </c>
      <c r="D4112" t="s">
        <v>1897</v>
      </c>
      <c r="E4112" t="s">
        <v>1337</v>
      </c>
      <c r="F4112" t="s">
        <v>1898</v>
      </c>
      <c r="G4112" t="s">
        <v>260</v>
      </c>
      <c r="J4112" t="s">
        <v>1032</v>
      </c>
      <c r="K4112">
        <v>8072.95</v>
      </c>
      <c r="L4112" t="s">
        <v>1860</v>
      </c>
      <c r="O4112" t="s">
        <v>1861</v>
      </c>
      <c r="Q4112" t="str">
        <f>IFERROR(VLOOKUP($J$2:$J$12502,Pollutant_mapping!$A$2:$B$9,2, FALSE),"")</f>
        <v>CO2</v>
      </c>
    </row>
    <row r="4113" spans="1:17" hidden="1">
      <c r="A4113" t="s">
        <v>257</v>
      </c>
      <c r="B4113" t="s">
        <v>258</v>
      </c>
      <c r="C4113" t="s">
        <v>259</v>
      </c>
      <c r="D4113" t="s">
        <v>1899</v>
      </c>
      <c r="E4113" t="s">
        <v>1337</v>
      </c>
      <c r="F4113" t="s">
        <v>1900</v>
      </c>
      <c r="G4113" t="s">
        <v>260</v>
      </c>
      <c r="J4113" t="s">
        <v>1032</v>
      </c>
      <c r="K4113">
        <v>8277.92</v>
      </c>
      <c r="L4113" t="s">
        <v>1860</v>
      </c>
      <c r="O4113" t="s">
        <v>1861</v>
      </c>
      <c r="P4113" t="s">
        <v>262</v>
      </c>
      <c r="Q4113" t="str">
        <f>IFERROR(VLOOKUP($J$2:$J$12502,Pollutant_mapping!$A$2:$B$9,2, FALSE),"")</f>
        <v>CO2</v>
      </c>
    </row>
    <row r="4114" spans="1:17" hidden="1">
      <c r="A4114" t="s">
        <v>1862</v>
      </c>
      <c r="C4114" t="s">
        <v>1863</v>
      </c>
      <c r="D4114" t="s">
        <v>1899</v>
      </c>
      <c r="E4114" t="s">
        <v>1337</v>
      </c>
      <c r="F4114" t="s">
        <v>1900</v>
      </c>
      <c r="G4114" t="s">
        <v>260</v>
      </c>
      <c r="J4114" t="s">
        <v>1032</v>
      </c>
      <c r="K4114">
        <v>8277.92</v>
      </c>
      <c r="L4114" t="s">
        <v>1860</v>
      </c>
      <c r="O4114" t="s">
        <v>1861</v>
      </c>
      <c r="Q4114" t="str">
        <f>IFERROR(VLOOKUP($J$2:$J$12502,Pollutant_mapping!$A$2:$B$9,2, FALSE),"")</f>
        <v>CO2</v>
      </c>
    </row>
    <row r="4115" spans="1:17" hidden="1">
      <c r="A4115" t="s">
        <v>257</v>
      </c>
      <c r="B4115" t="s">
        <v>258</v>
      </c>
      <c r="C4115" t="s">
        <v>259</v>
      </c>
      <c r="D4115" t="s">
        <v>1915</v>
      </c>
      <c r="E4115" t="s">
        <v>1337</v>
      </c>
      <c r="F4115" t="s">
        <v>1916</v>
      </c>
      <c r="G4115" t="s">
        <v>260</v>
      </c>
      <c r="J4115" t="s">
        <v>1032</v>
      </c>
      <c r="K4115">
        <v>9684.89</v>
      </c>
      <c r="L4115" t="s">
        <v>1860</v>
      </c>
      <c r="O4115" t="s">
        <v>1861</v>
      </c>
      <c r="P4115" t="s">
        <v>262</v>
      </c>
      <c r="Q4115" t="str">
        <f>IFERROR(VLOOKUP($J$2:$J$12502,Pollutant_mapping!$A$2:$B$9,2, FALSE),"")</f>
        <v>CO2</v>
      </c>
    </row>
    <row r="4116" spans="1:17" hidden="1">
      <c r="A4116" t="s">
        <v>1862</v>
      </c>
      <c r="C4116" t="s">
        <v>1863</v>
      </c>
      <c r="D4116" t="s">
        <v>1915</v>
      </c>
      <c r="E4116" t="s">
        <v>1337</v>
      </c>
      <c r="F4116" t="s">
        <v>1916</v>
      </c>
      <c r="G4116" t="s">
        <v>260</v>
      </c>
      <c r="J4116" t="s">
        <v>1032</v>
      </c>
      <c r="K4116">
        <v>9684.89</v>
      </c>
      <c r="L4116" t="s">
        <v>1860</v>
      </c>
      <c r="O4116" t="s">
        <v>1861</v>
      </c>
      <c r="Q4116" t="str">
        <f>IFERROR(VLOOKUP($J$2:$J$12502,Pollutant_mapping!$A$2:$B$9,2, FALSE),"")</f>
        <v>CO2</v>
      </c>
    </row>
    <row r="4117" spans="1:17" hidden="1">
      <c r="A4117" t="s">
        <v>257</v>
      </c>
      <c r="B4117" t="s">
        <v>258</v>
      </c>
      <c r="C4117" t="s">
        <v>259</v>
      </c>
      <c r="D4117" t="s">
        <v>1917</v>
      </c>
      <c r="E4117" t="s">
        <v>1337</v>
      </c>
      <c r="F4117" t="s">
        <v>1918</v>
      </c>
      <c r="G4117" t="s">
        <v>260</v>
      </c>
      <c r="J4117" t="s">
        <v>1032</v>
      </c>
      <c r="K4117">
        <v>9684.89</v>
      </c>
      <c r="L4117" t="s">
        <v>1860</v>
      </c>
      <c r="O4117" t="s">
        <v>1861</v>
      </c>
      <c r="P4117" t="s">
        <v>262</v>
      </c>
      <c r="Q4117" t="str">
        <f>IFERROR(VLOOKUP($J$2:$J$12502,Pollutant_mapping!$A$2:$B$9,2, FALSE),"")</f>
        <v>CO2</v>
      </c>
    </row>
    <row r="4118" spans="1:17" hidden="1">
      <c r="A4118" t="s">
        <v>1862</v>
      </c>
      <c r="C4118" t="s">
        <v>1863</v>
      </c>
      <c r="D4118" t="s">
        <v>1917</v>
      </c>
      <c r="E4118" t="s">
        <v>1337</v>
      </c>
      <c r="F4118" t="s">
        <v>1918</v>
      </c>
      <c r="G4118" t="s">
        <v>260</v>
      </c>
      <c r="J4118" t="s">
        <v>1032</v>
      </c>
      <c r="K4118">
        <v>9684.89</v>
      </c>
      <c r="L4118" t="s">
        <v>1860</v>
      </c>
      <c r="O4118" t="s">
        <v>1861</v>
      </c>
      <c r="Q4118" t="str">
        <f>IFERROR(VLOOKUP($J$2:$J$12502,Pollutant_mapping!$A$2:$B$9,2, FALSE),"")</f>
        <v>CO2</v>
      </c>
    </row>
    <row r="4119" spans="1:17" hidden="1">
      <c r="A4119" t="s">
        <v>257</v>
      </c>
      <c r="B4119" t="s">
        <v>258</v>
      </c>
      <c r="C4119" t="s">
        <v>259</v>
      </c>
      <c r="D4119" t="s">
        <v>1907</v>
      </c>
      <c r="E4119" t="s">
        <v>1337</v>
      </c>
      <c r="F4119" t="s">
        <v>1908</v>
      </c>
      <c r="G4119" t="s">
        <v>260</v>
      </c>
      <c r="J4119" t="s">
        <v>1032</v>
      </c>
      <c r="K4119">
        <v>9736.15</v>
      </c>
      <c r="L4119" t="s">
        <v>1860</v>
      </c>
      <c r="O4119" t="s">
        <v>1861</v>
      </c>
      <c r="P4119" t="s">
        <v>262</v>
      </c>
      <c r="Q4119" t="str">
        <f>IFERROR(VLOOKUP($J$2:$J$12502,Pollutant_mapping!$A$2:$B$9,2, FALSE),"")</f>
        <v>CO2</v>
      </c>
    </row>
    <row r="4120" spans="1:17" hidden="1">
      <c r="A4120" t="s">
        <v>1862</v>
      </c>
      <c r="C4120" t="s">
        <v>1863</v>
      </c>
      <c r="D4120" t="s">
        <v>1907</v>
      </c>
      <c r="E4120" t="s">
        <v>1337</v>
      </c>
      <c r="F4120" t="s">
        <v>1908</v>
      </c>
      <c r="G4120" t="s">
        <v>260</v>
      </c>
      <c r="J4120" t="s">
        <v>1032</v>
      </c>
      <c r="K4120">
        <v>9736.15</v>
      </c>
      <c r="L4120" t="s">
        <v>1860</v>
      </c>
      <c r="O4120" t="s">
        <v>1861</v>
      </c>
      <c r="Q4120" t="str">
        <f>IFERROR(VLOOKUP($J$2:$J$12502,Pollutant_mapping!$A$2:$B$9,2, FALSE),"")</f>
        <v>CO2</v>
      </c>
    </row>
    <row r="4121" spans="1:17" hidden="1">
      <c r="A4121" t="s">
        <v>257</v>
      </c>
      <c r="B4121" t="s">
        <v>258</v>
      </c>
      <c r="C4121" t="s">
        <v>259</v>
      </c>
      <c r="D4121" t="s">
        <v>1901</v>
      </c>
      <c r="E4121" t="s">
        <v>1337</v>
      </c>
      <c r="F4121" t="s">
        <v>1902</v>
      </c>
      <c r="G4121" t="s">
        <v>260</v>
      </c>
      <c r="J4121" t="s">
        <v>1032</v>
      </c>
      <c r="K4121">
        <v>10329.23</v>
      </c>
      <c r="L4121" t="s">
        <v>1860</v>
      </c>
      <c r="O4121" t="s">
        <v>1861</v>
      </c>
      <c r="P4121" t="s">
        <v>262</v>
      </c>
      <c r="Q4121" t="str">
        <f>IFERROR(VLOOKUP($J$2:$J$12502,Pollutant_mapping!$A$2:$B$9,2, FALSE),"")</f>
        <v>CO2</v>
      </c>
    </row>
    <row r="4122" spans="1:17" hidden="1">
      <c r="A4122" t="s">
        <v>1862</v>
      </c>
      <c r="C4122" t="s">
        <v>1863</v>
      </c>
      <c r="D4122" t="s">
        <v>1901</v>
      </c>
      <c r="E4122" t="s">
        <v>1337</v>
      </c>
      <c r="F4122" t="s">
        <v>1902</v>
      </c>
      <c r="G4122" t="s">
        <v>260</v>
      </c>
      <c r="J4122" t="s">
        <v>1032</v>
      </c>
      <c r="K4122">
        <v>10329.23</v>
      </c>
      <c r="L4122" t="s">
        <v>1860</v>
      </c>
      <c r="O4122" t="s">
        <v>1861</v>
      </c>
      <c r="Q4122" t="str">
        <f>IFERROR(VLOOKUP($J$2:$J$12502,Pollutant_mapping!$A$2:$B$9,2, FALSE),"")</f>
        <v>CO2</v>
      </c>
    </row>
    <row r="4123" spans="1:17" hidden="1">
      <c r="A4123" t="s">
        <v>257</v>
      </c>
      <c r="B4123" t="s">
        <v>258</v>
      </c>
      <c r="C4123" t="s">
        <v>259</v>
      </c>
      <c r="D4123" t="s">
        <v>1905</v>
      </c>
      <c r="E4123" t="s">
        <v>1337</v>
      </c>
      <c r="F4123" t="s">
        <v>1906</v>
      </c>
      <c r="G4123" t="s">
        <v>260</v>
      </c>
      <c r="J4123" t="s">
        <v>1032</v>
      </c>
      <c r="K4123">
        <v>10456.98</v>
      </c>
      <c r="L4123" t="s">
        <v>1860</v>
      </c>
      <c r="O4123" t="s">
        <v>1861</v>
      </c>
      <c r="P4123" t="s">
        <v>262</v>
      </c>
      <c r="Q4123" t="str">
        <f>IFERROR(VLOOKUP($J$2:$J$12502,Pollutant_mapping!$A$2:$B$9,2, FALSE),"")</f>
        <v>CO2</v>
      </c>
    </row>
    <row r="4124" spans="1:17" hidden="1">
      <c r="A4124" t="s">
        <v>1862</v>
      </c>
      <c r="C4124" t="s">
        <v>1863</v>
      </c>
      <c r="D4124" t="s">
        <v>1905</v>
      </c>
      <c r="E4124" t="s">
        <v>1337</v>
      </c>
      <c r="F4124" t="s">
        <v>1906</v>
      </c>
      <c r="G4124" t="s">
        <v>260</v>
      </c>
      <c r="J4124" t="s">
        <v>1032</v>
      </c>
      <c r="K4124">
        <v>10456.98</v>
      </c>
      <c r="L4124" t="s">
        <v>1860</v>
      </c>
      <c r="O4124" t="s">
        <v>1861</v>
      </c>
      <c r="Q4124" t="str">
        <f>IFERROR(VLOOKUP($J$2:$J$12502,Pollutant_mapping!$A$2:$B$9,2, FALSE),"")</f>
        <v>CO2</v>
      </c>
    </row>
    <row r="4125" spans="1:17" hidden="1">
      <c r="A4125" t="s">
        <v>257</v>
      </c>
      <c r="B4125" t="s">
        <v>258</v>
      </c>
      <c r="C4125" t="s">
        <v>259</v>
      </c>
      <c r="D4125" t="s">
        <v>1903</v>
      </c>
      <c r="E4125" t="s">
        <v>1337</v>
      </c>
      <c r="F4125" t="s">
        <v>1904</v>
      </c>
      <c r="G4125" t="s">
        <v>260</v>
      </c>
      <c r="J4125" t="s">
        <v>1032</v>
      </c>
      <c r="K4125">
        <v>10624.82</v>
      </c>
      <c r="L4125" t="s">
        <v>1860</v>
      </c>
      <c r="O4125" t="s">
        <v>1861</v>
      </c>
      <c r="P4125" t="s">
        <v>262</v>
      </c>
      <c r="Q4125" t="str">
        <f>IFERROR(VLOOKUP($J$2:$J$12502,Pollutant_mapping!$A$2:$B$9,2, FALSE),"")</f>
        <v>CO2</v>
      </c>
    </row>
    <row r="4126" spans="1:17" hidden="1">
      <c r="A4126" t="s">
        <v>1862</v>
      </c>
      <c r="C4126" t="s">
        <v>1863</v>
      </c>
      <c r="D4126" t="s">
        <v>1903</v>
      </c>
      <c r="E4126" t="s">
        <v>1337</v>
      </c>
      <c r="F4126" t="s">
        <v>1904</v>
      </c>
      <c r="G4126" t="s">
        <v>260</v>
      </c>
      <c r="J4126" t="s">
        <v>1032</v>
      </c>
      <c r="K4126">
        <v>10624.82</v>
      </c>
      <c r="L4126" t="s">
        <v>1860</v>
      </c>
      <c r="O4126" t="s">
        <v>1861</v>
      </c>
      <c r="Q4126" t="str">
        <f>IFERROR(VLOOKUP($J$2:$J$12502,Pollutant_mapping!$A$2:$B$9,2, FALSE),"")</f>
        <v>CO2</v>
      </c>
    </row>
    <row r="4127" spans="1:17" hidden="1">
      <c r="A4127" t="s">
        <v>257</v>
      </c>
      <c r="B4127" t="s">
        <v>258</v>
      </c>
      <c r="C4127" t="s">
        <v>259</v>
      </c>
      <c r="D4127" t="s">
        <v>1913</v>
      </c>
      <c r="E4127" t="s">
        <v>1337</v>
      </c>
      <c r="F4127" t="s">
        <v>1914</v>
      </c>
      <c r="G4127" t="s">
        <v>260</v>
      </c>
      <c r="J4127" t="s">
        <v>1032</v>
      </c>
      <c r="K4127">
        <v>10944.46</v>
      </c>
      <c r="L4127" t="s">
        <v>1860</v>
      </c>
      <c r="O4127" t="s">
        <v>1861</v>
      </c>
      <c r="P4127" t="s">
        <v>262</v>
      </c>
      <c r="Q4127" t="str">
        <f>IFERROR(VLOOKUP($J$2:$J$12502,Pollutant_mapping!$A$2:$B$9,2, FALSE),"")</f>
        <v>CO2</v>
      </c>
    </row>
    <row r="4128" spans="1:17" hidden="1">
      <c r="A4128" t="s">
        <v>1862</v>
      </c>
      <c r="C4128" t="s">
        <v>1863</v>
      </c>
      <c r="D4128" t="s">
        <v>1913</v>
      </c>
      <c r="E4128" t="s">
        <v>1337</v>
      </c>
      <c r="F4128" t="s">
        <v>1914</v>
      </c>
      <c r="G4128" t="s">
        <v>260</v>
      </c>
      <c r="J4128" t="s">
        <v>1032</v>
      </c>
      <c r="K4128">
        <v>10944.46</v>
      </c>
      <c r="L4128" t="s">
        <v>1860</v>
      </c>
      <c r="O4128" t="s">
        <v>1861</v>
      </c>
      <c r="Q4128" t="str">
        <f>IFERROR(VLOOKUP($J$2:$J$12502,Pollutant_mapping!$A$2:$B$9,2, FALSE),"")</f>
        <v>CO2</v>
      </c>
    </row>
    <row r="4129" spans="1:17" hidden="1">
      <c r="A4129" t="s">
        <v>257</v>
      </c>
      <c r="B4129" t="s">
        <v>258</v>
      </c>
      <c r="C4129" t="s">
        <v>259</v>
      </c>
      <c r="D4129" t="s">
        <v>1911</v>
      </c>
      <c r="E4129" t="s">
        <v>1337</v>
      </c>
      <c r="F4129" t="s">
        <v>1912</v>
      </c>
      <c r="G4129" t="s">
        <v>260</v>
      </c>
      <c r="J4129" t="s">
        <v>1032</v>
      </c>
      <c r="K4129">
        <v>13048.56</v>
      </c>
      <c r="L4129" t="s">
        <v>1860</v>
      </c>
      <c r="O4129" t="s">
        <v>1861</v>
      </c>
      <c r="P4129" t="s">
        <v>262</v>
      </c>
      <c r="Q4129" t="str">
        <f>IFERROR(VLOOKUP($J$2:$J$12502,Pollutant_mapping!$A$2:$B$9,2, FALSE),"")</f>
        <v>CO2</v>
      </c>
    </row>
    <row r="4130" spans="1:17" hidden="1">
      <c r="A4130" t="s">
        <v>1862</v>
      </c>
      <c r="C4130" t="s">
        <v>1863</v>
      </c>
      <c r="D4130" t="s">
        <v>1911</v>
      </c>
      <c r="E4130" t="s">
        <v>1337</v>
      </c>
      <c r="F4130" t="s">
        <v>1912</v>
      </c>
      <c r="G4130" t="s">
        <v>260</v>
      </c>
      <c r="J4130" t="s">
        <v>1032</v>
      </c>
      <c r="K4130">
        <v>13048.56</v>
      </c>
      <c r="L4130" t="s">
        <v>1860</v>
      </c>
      <c r="O4130" t="s">
        <v>1861</v>
      </c>
      <c r="Q4130" t="str">
        <f>IFERROR(VLOOKUP($J$2:$J$12502,Pollutant_mapping!$A$2:$B$9,2, FALSE),"")</f>
        <v>CO2</v>
      </c>
    </row>
    <row r="4131" spans="1:17" hidden="1">
      <c r="A4131" t="s">
        <v>1923</v>
      </c>
      <c r="C4131" t="s">
        <v>1924</v>
      </c>
      <c r="D4131" t="s">
        <v>136</v>
      </c>
      <c r="E4131" t="s">
        <v>39</v>
      </c>
      <c r="F4131" t="s">
        <v>1925</v>
      </c>
      <c r="G4131" t="s">
        <v>41</v>
      </c>
      <c r="J4131" t="s">
        <v>49</v>
      </c>
      <c r="K4131">
        <v>1</v>
      </c>
      <c r="L4131" t="s">
        <v>1926</v>
      </c>
      <c r="M4131" t="s">
        <v>1538</v>
      </c>
      <c r="N4131">
        <v>3</v>
      </c>
      <c r="O4131" t="s">
        <v>1927</v>
      </c>
      <c r="Q4131" t="str">
        <f>IFERROR(VLOOKUP($J$2:$J$12502,Pollutant_mapping!$A$2:$B$9,2, FALSE),"")</f>
        <v/>
      </c>
    </row>
    <row r="4132" spans="1:17" hidden="1">
      <c r="A4132" t="s">
        <v>1923</v>
      </c>
      <c r="C4132" t="s">
        <v>1924</v>
      </c>
      <c r="D4132" t="s">
        <v>114</v>
      </c>
      <c r="E4132" t="s">
        <v>39</v>
      </c>
      <c r="F4132" t="s">
        <v>1928</v>
      </c>
      <c r="G4132" t="s">
        <v>41</v>
      </c>
      <c r="J4132" t="s">
        <v>49</v>
      </c>
      <c r="K4132">
        <v>1</v>
      </c>
      <c r="L4132" t="s">
        <v>1926</v>
      </c>
      <c r="M4132" t="s">
        <v>1538</v>
      </c>
      <c r="N4132">
        <v>3</v>
      </c>
      <c r="O4132" t="s">
        <v>1927</v>
      </c>
      <c r="Q4132" t="str">
        <f>IFERROR(VLOOKUP($J$2:$J$12502,Pollutant_mapping!$A$2:$B$9,2, FALSE),"")</f>
        <v/>
      </c>
    </row>
    <row r="4133" spans="1:17" hidden="1">
      <c r="A4133" t="s">
        <v>1923</v>
      </c>
      <c r="C4133" t="s">
        <v>1924</v>
      </c>
      <c r="D4133" t="s">
        <v>114</v>
      </c>
      <c r="E4133" t="s">
        <v>39</v>
      </c>
      <c r="F4133" t="s">
        <v>1928</v>
      </c>
      <c r="G4133" t="s">
        <v>41</v>
      </c>
      <c r="J4133" t="s">
        <v>54</v>
      </c>
      <c r="K4133">
        <v>2</v>
      </c>
      <c r="L4133" t="s">
        <v>1926</v>
      </c>
      <c r="M4133">
        <v>1</v>
      </c>
      <c r="N4133">
        <v>4</v>
      </c>
      <c r="O4133" t="s">
        <v>1927</v>
      </c>
      <c r="Q4133" t="str">
        <f>IFERROR(VLOOKUP($J$2:$J$12502,Pollutant_mapping!$A$2:$B$9,2, FALSE),"")</f>
        <v>VOC</v>
      </c>
    </row>
    <row r="4134" spans="1:17" hidden="1">
      <c r="A4134" t="s">
        <v>1923</v>
      </c>
      <c r="C4134" t="s">
        <v>1924</v>
      </c>
      <c r="D4134" t="s">
        <v>136</v>
      </c>
      <c r="E4134" t="s">
        <v>39</v>
      </c>
      <c r="F4134" t="s">
        <v>1925</v>
      </c>
      <c r="G4134" t="s">
        <v>41</v>
      </c>
      <c r="J4134" t="s">
        <v>179</v>
      </c>
      <c r="K4134">
        <v>2</v>
      </c>
      <c r="L4134" t="s">
        <v>1929</v>
      </c>
      <c r="M4134">
        <v>1</v>
      </c>
      <c r="N4134">
        <v>4</v>
      </c>
      <c r="O4134" t="s">
        <v>1927</v>
      </c>
      <c r="Q4134" t="str">
        <f>IFERROR(VLOOKUP($J$2:$J$12502,Pollutant_mapping!$A$2:$B$9,2, FALSE),"")</f>
        <v>NOx</v>
      </c>
    </row>
    <row r="4135" spans="1:17" hidden="1">
      <c r="A4135" t="s">
        <v>1923</v>
      </c>
      <c r="C4135" t="s">
        <v>1924</v>
      </c>
      <c r="D4135" t="s">
        <v>114</v>
      </c>
      <c r="E4135" t="s">
        <v>39</v>
      </c>
      <c r="F4135" t="s">
        <v>1928</v>
      </c>
      <c r="G4135" t="s">
        <v>41</v>
      </c>
      <c r="J4135" t="s">
        <v>79</v>
      </c>
      <c r="K4135">
        <v>2</v>
      </c>
      <c r="L4135" t="s">
        <v>1926</v>
      </c>
      <c r="M4135" t="s">
        <v>132</v>
      </c>
      <c r="N4135">
        <v>4</v>
      </c>
      <c r="O4135" t="s">
        <v>1927</v>
      </c>
      <c r="Q4135" t="str">
        <f>IFERROR(VLOOKUP($J$2:$J$12502,Pollutant_mapping!$A$2:$B$9,2, FALSE),"")</f>
        <v>SOx</v>
      </c>
    </row>
    <row r="4136" spans="1:17" hidden="1">
      <c r="A4136" t="s">
        <v>1466</v>
      </c>
      <c r="C4136" t="s">
        <v>1467</v>
      </c>
      <c r="D4136" t="s">
        <v>441</v>
      </c>
      <c r="E4136" t="s">
        <v>39</v>
      </c>
      <c r="F4136" t="s">
        <v>1491</v>
      </c>
      <c r="G4136" t="s">
        <v>41</v>
      </c>
      <c r="J4136" t="s">
        <v>298</v>
      </c>
      <c r="K4136">
        <v>3.5</v>
      </c>
      <c r="L4136" t="s">
        <v>1930</v>
      </c>
      <c r="M4136" t="s">
        <v>127</v>
      </c>
      <c r="N4136">
        <v>8</v>
      </c>
      <c r="O4136" t="s">
        <v>1927</v>
      </c>
      <c r="Q4136" t="str">
        <f>IFERROR(VLOOKUP($J$2:$J$12502,Pollutant_mapping!$A$2:$B$9,2, FALSE),"")</f>
        <v>CO</v>
      </c>
    </row>
    <row r="4137" spans="1:17" hidden="1">
      <c r="A4137" t="s">
        <v>1466</v>
      </c>
      <c r="C4137" t="s">
        <v>1467</v>
      </c>
      <c r="D4137" t="s">
        <v>449</v>
      </c>
      <c r="E4137" t="s">
        <v>39</v>
      </c>
      <c r="F4137" t="s">
        <v>1931</v>
      </c>
      <c r="G4137" t="s">
        <v>41</v>
      </c>
      <c r="J4137" t="s">
        <v>54</v>
      </c>
      <c r="K4137">
        <v>7</v>
      </c>
      <c r="L4137" t="s">
        <v>1932</v>
      </c>
      <c r="M4137">
        <v>2</v>
      </c>
      <c r="N4137">
        <v>20</v>
      </c>
      <c r="O4137" t="s">
        <v>1927</v>
      </c>
      <c r="Q4137" t="str">
        <f>IFERROR(VLOOKUP($J$2:$J$12502,Pollutant_mapping!$A$2:$B$9,2, FALSE),"")</f>
        <v>VOC</v>
      </c>
    </row>
    <row r="4138" spans="1:17" hidden="1">
      <c r="A4138" t="s">
        <v>1466</v>
      </c>
      <c r="C4138" t="s">
        <v>1467</v>
      </c>
      <c r="D4138" t="s">
        <v>441</v>
      </c>
      <c r="E4138" t="s">
        <v>39</v>
      </c>
      <c r="F4138" t="s">
        <v>1491</v>
      </c>
      <c r="G4138" t="s">
        <v>41</v>
      </c>
      <c r="J4138" t="s">
        <v>179</v>
      </c>
      <c r="K4138">
        <v>10</v>
      </c>
      <c r="L4138" t="s">
        <v>1492</v>
      </c>
      <c r="M4138">
        <v>5</v>
      </c>
      <c r="N4138">
        <v>20</v>
      </c>
      <c r="O4138" t="s">
        <v>1927</v>
      </c>
      <c r="Q4138" t="str">
        <f>IFERROR(VLOOKUP($J$2:$J$12502,Pollutant_mapping!$A$2:$B$9,2, FALSE),"")</f>
        <v>NOx</v>
      </c>
    </row>
    <row r="4139" spans="1:17" hidden="1">
      <c r="A4139" t="s">
        <v>1466</v>
      </c>
      <c r="C4139" t="s">
        <v>1467</v>
      </c>
      <c r="D4139" t="s">
        <v>1523</v>
      </c>
      <c r="E4139" t="s">
        <v>39</v>
      </c>
      <c r="F4139" t="s">
        <v>1524</v>
      </c>
      <c r="G4139" t="s">
        <v>41</v>
      </c>
      <c r="J4139" t="s">
        <v>281</v>
      </c>
      <c r="K4139">
        <v>11</v>
      </c>
      <c r="L4139" t="s">
        <v>1525</v>
      </c>
      <c r="M4139">
        <v>5</v>
      </c>
      <c r="N4139">
        <v>25</v>
      </c>
      <c r="O4139" t="s">
        <v>1927</v>
      </c>
      <c r="Q4139" t="str">
        <f>IFERROR(VLOOKUP($J$2:$J$12502,Pollutant_mapping!$A$2:$B$9,2, FALSE),"")</f>
        <v/>
      </c>
    </row>
    <row r="4140" spans="1:17" hidden="1">
      <c r="A4140" t="s">
        <v>1466</v>
      </c>
      <c r="C4140" t="s">
        <v>1467</v>
      </c>
      <c r="D4140" t="s">
        <v>449</v>
      </c>
      <c r="E4140" t="s">
        <v>39</v>
      </c>
      <c r="F4140" t="s">
        <v>1931</v>
      </c>
      <c r="G4140" t="s">
        <v>41</v>
      </c>
      <c r="J4140" t="s">
        <v>49</v>
      </c>
      <c r="K4140">
        <v>9</v>
      </c>
      <c r="L4140" t="s">
        <v>1932</v>
      </c>
      <c r="M4140">
        <v>2</v>
      </c>
      <c r="N4140">
        <v>40</v>
      </c>
      <c r="O4140" t="s">
        <v>1927</v>
      </c>
      <c r="Q4140" t="str">
        <f>IFERROR(VLOOKUP($J$2:$J$12502,Pollutant_mapping!$A$2:$B$9,2, FALSE),"")</f>
        <v/>
      </c>
    </row>
    <row r="4141" spans="1:17" hidden="1">
      <c r="A4141" t="s">
        <v>1466</v>
      </c>
      <c r="C4141" t="s">
        <v>1467</v>
      </c>
      <c r="D4141" t="s">
        <v>1523</v>
      </c>
      <c r="E4141" t="s">
        <v>39</v>
      </c>
      <c r="F4141" t="s">
        <v>1524</v>
      </c>
      <c r="G4141" t="s">
        <v>41</v>
      </c>
      <c r="J4141" t="s">
        <v>54</v>
      </c>
      <c r="K4141">
        <v>14</v>
      </c>
      <c r="L4141" t="s">
        <v>1525</v>
      </c>
      <c r="M4141">
        <v>5</v>
      </c>
      <c r="N4141">
        <v>40</v>
      </c>
      <c r="O4141" t="s">
        <v>1927</v>
      </c>
      <c r="Q4141" t="str">
        <f>IFERROR(VLOOKUP($J$2:$J$12502,Pollutant_mapping!$A$2:$B$9,2, FALSE),"")</f>
        <v>VOC</v>
      </c>
    </row>
    <row r="4142" spans="1:17" hidden="1">
      <c r="A4142" t="s">
        <v>1466</v>
      </c>
      <c r="C4142" t="s">
        <v>1467</v>
      </c>
      <c r="D4142" t="s">
        <v>370</v>
      </c>
      <c r="E4142" t="s">
        <v>39</v>
      </c>
      <c r="F4142" t="s">
        <v>1933</v>
      </c>
      <c r="G4142" t="s">
        <v>41</v>
      </c>
      <c r="J4142" t="s">
        <v>289</v>
      </c>
      <c r="K4142">
        <v>3.6</v>
      </c>
      <c r="L4142" t="s">
        <v>1492</v>
      </c>
      <c r="M4142" t="s">
        <v>122</v>
      </c>
      <c r="N4142">
        <v>46</v>
      </c>
      <c r="O4142" t="s">
        <v>1927</v>
      </c>
      <c r="Q4142" t="str">
        <f>IFERROR(VLOOKUP($J$2:$J$12502,Pollutant_mapping!$A$2:$B$9,2, FALSE),"")</f>
        <v/>
      </c>
    </row>
    <row r="4143" spans="1:17" hidden="1">
      <c r="A4143" t="s">
        <v>1466</v>
      </c>
      <c r="C4143" t="s">
        <v>1467</v>
      </c>
      <c r="D4143" t="s">
        <v>404</v>
      </c>
      <c r="E4143" t="s">
        <v>39</v>
      </c>
      <c r="F4143" t="s">
        <v>1520</v>
      </c>
      <c r="G4143" t="s">
        <v>41</v>
      </c>
      <c r="J4143" t="s">
        <v>49</v>
      </c>
      <c r="K4143">
        <v>50</v>
      </c>
      <c r="L4143" t="s">
        <v>1521</v>
      </c>
      <c r="M4143">
        <v>30</v>
      </c>
      <c r="N4143">
        <v>70</v>
      </c>
      <c r="O4143" t="s">
        <v>1927</v>
      </c>
      <c r="Q4143" t="str">
        <f>IFERROR(VLOOKUP($J$2:$J$12502,Pollutant_mapping!$A$2:$B$9,2, FALSE),"")</f>
        <v/>
      </c>
    </row>
    <row r="4144" spans="1:17" hidden="1">
      <c r="A4144" t="s">
        <v>1466</v>
      </c>
      <c r="C4144" t="s">
        <v>1467</v>
      </c>
      <c r="D4144" t="s">
        <v>1210</v>
      </c>
      <c r="E4144" t="s">
        <v>39</v>
      </c>
      <c r="F4144" t="s">
        <v>1520</v>
      </c>
      <c r="G4144" t="s">
        <v>41</v>
      </c>
      <c r="J4144" t="s">
        <v>49</v>
      </c>
      <c r="K4144">
        <v>50</v>
      </c>
      <c r="L4144" t="s">
        <v>1521</v>
      </c>
      <c r="M4144">
        <v>30</v>
      </c>
      <c r="N4144">
        <v>70</v>
      </c>
      <c r="O4144" t="s">
        <v>1927</v>
      </c>
      <c r="Q4144" t="str">
        <f>IFERROR(VLOOKUP($J$2:$J$12502,Pollutant_mapping!$A$2:$B$9,2, FALSE),"")</f>
        <v/>
      </c>
    </row>
    <row r="4145" spans="1:17" hidden="1">
      <c r="A4145" t="s">
        <v>1466</v>
      </c>
      <c r="C4145" t="s">
        <v>1467</v>
      </c>
      <c r="D4145" t="s">
        <v>1207</v>
      </c>
      <c r="E4145" t="s">
        <v>39</v>
      </c>
      <c r="F4145" t="s">
        <v>1520</v>
      </c>
      <c r="G4145" t="s">
        <v>41</v>
      </c>
      <c r="J4145" t="s">
        <v>49</v>
      </c>
      <c r="K4145">
        <v>50</v>
      </c>
      <c r="L4145" t="s">
        <v>1521</v>
      </c>
      <c r="M4145">
        <v>30</v>
      </c>
      <c r="N4145">
        <v>70</v>
      </c>
      <c r="O4145" t="s">
        <v>1927</v>
      </c>
      <c r="Q4145" t="str">
        <f>IFERROR(VLOOKUP($J$2:$J$12502,Pollutant_mapping!$A$2:$B$9,2, FALSE),"")</f>
        <v/>
      </c>
    </row>
    <row r="4146" spans="1:17" hidden="1">
      <c r="A4146" t="s">
        <v>1466</v>
      </c>
      <c r="C4146" t="s">
        <v>1467</v>
      </c>
      <c r="D4146" t="s">
        <v>272</v>
      </c>
      <c r="E4146" t="s">
        <v>39</v>
      </c>
      <c r="F4146" t="s">
        <v>1520</v>
      </c>
      <c r="G4146" t="s">
        <v>41</v>
      </c>
      <c r="J4146" t="s">
        <v>49</v>
      </c>
      <c r="K4146">
        <v>50</v>
      </c>
      <c r="L4146" t="s">
        <v>1521</v>
      </c>
      <c r="M4146">
        <v>30</v>
      </c>
      <c r="N4146">
        <v>70</v>
      </c>
      <c r="O4146" t="s">
        <v>1927</v>
      </c>
      <c r="Q4146" t="str">
        <f>IFERROR(VLOOKUP($J$2:$J$12502,Pollutant_mapping!$A$2:$B$9,2, FALSE),"")</f>
        <v/>
      </c>
    </row>
    <row r="4147" spans="1:17" hidden="1">
      <c r="A4147" t="s">
        <v>1466</v>
      </c>
      <c r="C4147" t="s">
        <v>1467</v>
      </c>
      <c r="D4147" t="s">
        <v>313</v>
      </c>
      <c r="E4147" t="s">
        <v>39</v>
      </c>
      <c r="F4147" t="s">
        <v>1520</v>
      </c>
      <c r="G4147" t="s">
        <v>41</v>
      </c>
      <c r="J4147" t="s">
        <v>49</v>
      </c>
      <c r="K4147">
        <v>50</v>
      </c>
      <c r="L4147" t="s">
        <v>1521</v>
      </c>
      <c r="M4147">
        <v>30</v>
      </c>
      <c r="N4147">
        <v>70</v>
      </c>
      <c r="O4147" t="s">
        <v>1927</v>
      </c>
      <c r="Q4147" t="str">
        <f>IFERROR(VLOOKUP($J$2:$J$12502,Pollutant_mapping!$A$2:$B$9,2, FALSE),"")</f>
        <v/>
      </c>
    </row>
    <row r="4148" spans="1:17" hidden="1">
      <c r="A4148" t="s">
        <v>1466</v>
      </c>
      <c r="C4148" t="s">
        <v>1467</v>
      </c>
      <c r="D4148" t="s">
        <v>441</v>
      </c>
      <c r="E4148" t="s">
        <v>39</v>
      </c>
      <c r="F4148" t="s">
        <v>1491</v>
      </c>
      <c r="G4148" t="s">
        <v>41</v>
      </c>
      <c r="J4148" t="s">
        <v>49</v>
      </c>
      <c r="K4148">
        <v>35</v>
      </c>
      <c r="L4148" t="s">
        <v>1492</v>
      </c>
      <c r="M4148">
        <v>15</v>
      </c>
      <c r="N4148">
        <v>80</v>
      </c>
      <c r="O4148" t="s">
        <v>1927</v>
      </c>
      <c r="Q4148" t="str">
        <f>IFERROR(VLOOKUP($J$2:$J$12502,Pollutant_mapping!$A$2:$B$9,2, FALSE),"")</f>
        <v/>
      </c>
    </row>
    <row r="4149" spans="1:17" hidden="1">
      <c r="A4149" t="s">
        <v>1466</v>
      </c>
      <c r="C4149" t="s">
        <v>1467</v>
      </c>
      <c r="D4149" t="s">
        <v>1523</v>
      </c>
      <c r="E4149" t="s">
        <v>39</v>
      </c>
      <c r="F4149" t="s">
        <v>1524</v>
      </c>
      <c r="G4149" t="s">
        <v>41</v>
      </c>
      <c r="J4149" t="s">
        <v>289</v>
      </c>
      <c r="K4149">
        <v>16</v>
      </c>
      <c r="L4149" t="s">
        <v>1525</v>
      </c>
      <c r="M4149" t="s">
        <v>1245</v>
      </c>
      <c r="N4149">
        <v>110</v>
      </c>
      <c r="O4149" t="s">
        <v>1927</v>
      </c>
      <c r="Q4149" t="str">
        <f>IFERROR(VLOOKUP($J$2:$J$12502,Pollutant_mapping!$A$2:$B$9,2, FALSE),"")</f>
        <v/>
      </c>
    </row>
    <row r="4150" spans="1:17" hidden="1">
      <c r="A4150" t="s">
        <v>1466</v>
      </c>
      <c r="C4150" t="s">
        <v>1467</v>
      </c>
      <c r="D4150" t="s">
        <v>1523</v>
      </c>
      <c r="E4150" t="s">
        <v>39</v>
      </c>
      <c r="F4150" t="s">
        <v>1524</v>
      </c>
      <c r="G4150" t="s">
        <v>41</v>
      </c>
      <c r="J4150" t="s">
        <v>131</v>
      </c>
      <c r="K4150">
        <v>20</v>
      </c>
      <c r="L4150" t="s">
        <v>1525</v>
      </c>
      <c r="M4150">
        <v>3</v>
      </c>
      <c r="N4150">
        <v>130</v>
      </c>
      <c r="O4150" t="s">
        <v>1927</v>
      </c>
      <c r="Q4150" t="str">
        <f>IFERROR(VLOOKUP($J$2:$J$12502,Pollutant_mapping!$A$2:$B$9,2, FALSE),"")</f>
        <v/>
      </c>
    </row>
    <row r="4151" spans="1:17" hidden="1">
      <c r="A4151" t="s">
        <v>1466</v>
      </c>
      <c r="C4151" t="s">
        <v>1467</v>
      </c>
      <c r="D4151" t="s">
        <v>370</v>
      </c>
      <c r="E4151" t="s">
        <v>39</v>
      </c>
      <c r="F4151" t="s">
        <v>1933</v>
      </c>
      <c r="G4151" t="s">
        <v>41</v>
      </c>
      <c r="J4151" t="s">
        <v>54</v>
      </c>
      <c r="K4151">
        <v>46</v>
      </c>
      <c r="L4151" t="s">
        <v>1492</v>
      </c>
      <c r="M4151">
        <v>16</v>
      </c>
      <c r="N4151">
        <v>130</v>
      </c>
      <c r="O4151" t="s">
        <v>1927</v>
      </c>
      <c r="Q4151" t="str">
        <f>IFERROR(VLOOKUP($J$2:$J$12502,Pollutant_mapping!$A$2:$B$9,2, FALSE),"")</f>
        <v>VOC</v>
      </c>
    </row>
    <row r="4152" spans="1:17" hidden="1">
      <c r="A4152" t="s">
        <v>1466</v>
      </c>
      <c r="C4152" t="s">
        <v>1467</v>
      </c>
      <c r="D4152" t="s">
        <v>59</v>
      </c>
      <c r="E4152" t="s">
        <v>39</v>
      </c>
      <c r="F4152" t="s">
        <v>1933</v>
      </c>
      <c r="G4152" t="s">
        <v>41</v>
      </c>
      <c r="J4152" t="s">
        <v>54</v>
      </c>
      <c r="K4152">
        <v>46</v>
      </c>
      <c r="L4152" t="s">
        <v>1492</v>
      </c>
      <c r="M4152">
        <v>16</v>
      </c>
      <c r="N4152">
        <v>130</v>
      </c>
      <c r="O4152" t="s">
        <v>1927</v>
      </c>
      <c r="Q4152" t="str">
        <f>IFERROR(VLOOKUP($J$2:$J$12502,Pollutant_mapping!$A$2:$B$9,2, FALSE),"")</f>
        <v>VOC</v>
      </c>
    </row>
    <row r="4153" spans="1:17" hidden="1">
      <c r="A4153" t="s">
        <v>1466</v>
      </c>
      <c r="C4153" t="s">
        <v>1467</v>
      </c>
      <c r="D4153" t="s">
        <v>250</v>
      </c>
      <c r="E4153" t="s">
        <v>39</v>
      </c>
      <c r="F4153" t="s">
        <v>1933</v>
      </c>
      <c r="G4153" t="s">
        <v>41</v>
      </c>
      <c r="J4153" t="s">
        <v>54</v>
      </c>
      <c r="K4153">
        <v>46</v>
      </c>
      <c r="L4153" t="s">
        <v>1492</v>
      </c>
      <c r="M4153">
        <v>16</v>
      </c>
      <c r="N4153">
        <v>130</v>
      </c>
      <c r="O4153" t="s">
        <v>1927</v>
      </c>
      <c r="Q4153" t="str">
        <f>IFERROR(VLOOKUP($J$2:$J$12502,Pollutant_mapping!$A$2:$B$9,2, FALSE),"")</f>
        <v>VOC</v>
      </c>
    </row>
    <row r="4154" spans="1:17" hidden="1">
      <c r="A4154" t="s">
        <v>1466</v>
      </c>
      <c r="C4154" t="s">
        <v>1467</v>
      </c>
      <c r="D4154" t="s">
        <v>1382</v>
      </c>
      <c r="E4154" t="s">
        <v>39</v>
      </c>
      <c r="F4154" t="s">
        <v>1933</v>
      </c>
      <c r="G4154" t="s">
        <v>41</v>
      </c>
      <c r="J4154" t="s">
        <v>54</v>
      </c>
      <c r="K4154">
        <v>46</v>
      </c>
      <c r="L4154" t="s">
        <v>1492</v>
      </c>
      <c r="M4154">
        <v>16</v>
      </c>
      <c r="N4154">
        <v>130</v>
      </c>
      <c r="O4154" t="s">
        <v>1927</v>
      </c>
      <c r="Q4154" t="str">
        <f>IFERROR(VLOOKUP($J$2:$J$12502,Pollutant_mapping!$A$2:$B$9,2, FALSE),"")</f>
        <v>VOC</v>
      </c>
    </row>
    <row r="4155" spans="1:17" hidden="1">
      <c r="A4155" t="s">
        <v>1466</v>
      </c>
      <c r="C4155" t="s">
        <v>1467</v>
      </c>
      <c r="D4155" t="s">
        <v>1523</v>
      </c>
      <c r="E4155" t="s">
        <v>39</v>
      </c>
      <c r="F4155" t="s">
        <v>1524</v>
      </c>
      <c r="G4155" t="s">
        <v>41</v>
      </c>
      <c r="J4155" t="s">
        <v>49</v>
      </c>
      <c r="K4155">
        <v>50</v>
      </c>
      <c r="L4155" t="s">
        <v>1525</v>
      </c>
      <c r="M4155">
        <v>20</v>
      </c>
      <c r="N4155">
        <v>130</v>
      </c>
      <c r="O4155" t="s">
        <v>1927</v>
      </c>
      <c r="Q4155" t="str">
        <f>IFERROR(VLOOKUP($J$2:$J$12502,Pollutant_mapping!$A$2:$B$9,2, FALSE),"")</f>
        <v/>
      </c>
    </row>
    <row r="4156" spans="1:17" hidden="1">
      <c r="A4156" t="s">
        <v>1466</v>
      </c>
      <c r="C4156" t="s">
        <v>1467</v>
      </c>
      <c r="D4156" t="s">
        <v>370</v>
      </c>
      <c r="E4156" t="s">
        <v>39</v>
      </c>
      <c r="F4156" t="s">
        <v>1933</v>
      </c>
      <c r="G4156" t="s">
        <v>41</v>
      </c>
      <c r="J4156" t="s">
        <v>79</v>
      </c>
      <c r="K4156">
        <v>60</v>
      </c>
      <c r="L4156" t="s">
        <v>1492</v>
      </c>
      <c r="M4156">
        <v>24</v>
      </c>
      <c r="N4156">
        <v>130</v>
      </c>
      <c r="O4156" t="s">
        <v>1927</v>
      </c>
      <c r="Q4156" t="str">
        <f>IFERROR(VLOOKUP($J$2:$J$12502,Pollutant_mapping!$A$2:$B$9,2, FALSE),"")</f>
        <v>SOx</v>
      </c>
    </row>
    <row r="4157" spans="1:17" hidden="1">
      <c r="A4157" t="s">
        <v>1466</v>
      </c>
      <c r="C4157" t="s">
        <v>1467</v>
      </c>
      <c r="D4157" t="s">
        <v>59</v>
      </c>
      <c r="E4157" t="s">
        <v>39</v>
      </c>
      <c r="F4157" t="s">
        <v>1933</v>
      </c>
      <c r="G4157" t="s">
        <v>41</v>
      </c>
      <c r="J4157" t="s">
        <v>79</v>
      </c>
      <c r="K4157">
        <v>60</v>
      </c>
      <c r="L4157" t="s">
        <v>1492</v>
      </c>
      <c r="M4157">
        <v>24</v>
      </c>
      <c r="N4157">
        <v>130</v>
      </c>
      <c r="O4157" t="s">
        <v>1927</v>
      </c>
      <c r="Q4157" t="str">
        <f>IFERROR(VLOOKUP($J$2:$J$12502,Pollutant_mapping!$A$2:$B$9,2, FALSE),"")</f>
        <v>SOx</v>
      </c>
    </row>
    <row r="4158" spans="1:17" hidden="1">
      <c r="A4158" t="s">
        <v>1466</v>
      </c>
      <c r="C4158" t="s">
        <v>1467</v>
      </c>
      <c r="D4158" t="s">
        <v>250</v>
      </c>
      <c r="E4158" t="s">
        <v>39</v>
      </c>
      <c r="F4158" t="s">
        <v>1933</v>
      </c>
      <c r="G4158" t="s">
        <v>41</v>
      </c>
      <c r="J4158" t="s">
        <v>79</v>
      </c>
      <c r="K4158">
        <v>60</v>
      </c>
      <c r="L4158" t="s">
        <v>1492</v>
      </c>
      <c r="M4158">
        <v>24</v>
      </c>
      <c r="N4158">
        <v>130</v>
      </c>
      <c r="O4158" t="s">
        <v>1927</v>
      </c>
      <c r="Q4158" t="str">
        <f>IFERROR(VLOOKUP($J$2:$J$12502,Pollutant_mapping!$A$2:$B$9,2, FALSE),"")</f>
        <v>SOx</v>
      </c>
    </row>
    <row r="4159" spans="1:17" hidden="1">
      <c r="A4159" t="s">
        <v>1466</v>
      </c>
      <c r="C4159" t="s">
        <v>1467</v>
      </c>
      <c r="D4159" t="s">
        <v>1382</v>
      </c>
      <c r="E4159" t="s">
        <v>39</v>
      </c>
      <c r="F4159" t="s">
        <v>1933</v>
      </c>
      <c r="G4159" t="s">
        <v>41</v>
      </c>
      <c r="J4159" t="s">
        <v>79</v>
      </c>
      <c r="K4159">
        <v>60</v>
      </c>
      <c r="L4159" t="s">
        <v>1492</v>
      </c>
      <c r="M4159">
        <v>24</v>
      </c>
      <c r="N4159">
        <v>130</v>
      </c>
      <c r="O4159" t="s">
        <v>1927</v>
      </c>
      <c r="Q4159" t="str">
        <f>IFERROR(VLOOKUP($J$2:$J$12502,Pollutant_mapping!$A$2:$B$9,2, FALSE),"")</f>
        <v>SOx</v>
      </c>
    </row>
    <row r="4160" spans="1:17" hidden="1">
      <c r="A4160" t="s">
        <v>1466</v>
      </c>
      <c r="C4160" t="s">
        <v>1467</v>
      </c>
      <c r="D4160" t="s">
        <v>370</v>
      </c>
      <c r="E4160" t="s">
        <v>39</v>
      </c>
      <c r="F4160" t="s">
        <v>1933</v>
      </c>
      <c r="G4160" t="s">
        <v>41</v>
      </c>
      <c r="J4160" t="s">
        <v>179</v>
      </c>
      <c r="K4160">
        <v>130</v>
      </c>
      <c r="L4160" t="s">
        <v>1492</v>
      </c>
      <c r="M4160">
        <v>120</v>
      </c>
      <c r="N4160">
        <v>140</v>
      </c>
      <c r="O4160" t="s">
        <v>1927</v>
      </c>
      <c r="Q4160" t="str">
        <f>IFERROR(VLOOKUP($J$2:$J$12502,Pollutant_mapping!$A$2:$B$9,2, FALSE),"")</f>
        <v>NOx</v>
      </c>
    </row>
    <row r="4161" spans="1:17" hidden="1">
      <c r="A4161" t="s">
        <v>1466</v>
      </c>
      <c r="C4161" t="s">
        <v>1467</v>
      </c>
      <c r="D4161" t="s">
        <v>59</v>
      </c>
      <c r="E4161" t="s">
        <v>39</v>
      </c>
      <c r="F4161" t="s">
        <v>1933</v>
      </c>
      <c r="G4161" t="s">
        <v>41</v>
      </c>
      <c r="J4161" t="s">
        <v>179</v>
      </c>
      <c r="K4161">
        <v>130</v>
      </c>
      <c r="L4161" t="s">
        <v>1492</v>
      </c>
      <c r="M4161">
        <v>120</v>
      </c>
      <c r="N4161">
        <v>140</v>
      </c>
      <c r="O4161" t="s">
        <v>1927</v>
      </c>
      <c r="Q4161" t="str">
        <f>IFERROR(VLOOKUP($J$2:$J$12502,Pollutant_mapping!$A$2:$B$9,2, FALSE),"")</f>
        <v>NOx</v>
      </c>
    </row>
    <row r="4162" spans="1:17" hidden="1">
      <c r="A4162" t="s">
        <v>1466</v>
      </c>
      <c r="C4162" t="s">
        <v>1467</v>
      </c>
      <c r="D4162" t="s">
        <v>250</v>
      </c>
      <c r="E4162" t="s">
        <v>39</v>
      </c>
      <c r="F4162" t="s">
        <v>1933</v>
      </c>
      <c r="G4162" t="s">
        <v>41</v>
      </c>
      <c r="J4162" t="s">
        <v>179</v>
      </c>
      <c r="K4162">
        <v>130</v>
      </c>
      <c r="L4162" t="s">
        <v>1492</v>
      </c>
      <c r="M4162">
        <v>120</v>
      </c>
      <c r="N4162">
        <v>140</v>
      </c>
      <c r="O4162" t="s">
        <v>1927</v>
      </c>
      <c r="Q4162" t="str">
        <f>IFERROR(VLOOKUP($J$2:$J$12502,Pollutant_mapping!$A$2:$B$9,2, FALSE),"")</f>
        <v>NOx</v>
      </c>
    </row>
    <row r="4163" spans="1:17" hidden="1">
      <c r="A4163" t="s">
        <v>1466</v>
      </c>
      <c r="C4163" t="s">
        <v>1467</v>
      </c>
      <c r="D4163" t="s">
        <v>1382</v>
      </c>
      <c r="E4163" t="s">
        <v>39</v>
      </c>
      <c r="F4163" t="s">
        <v>1933</v>
      </c>
      <c r="G4163" t="s">
        <v>41</v>
      </c>
      <c r="J4163" t="s">
        <v>179</v>
      </c>
      <c r="K4163">
        <v>130</v>
      </c>
      <c r="L4163" t="s">
        <v>1492</v>
      </c>
      <c r="M4163">
        <v>120</v>
      </c>
      <c r="N4163">
        <v>140</v>
      </c>
      <c r="O4163" t="s">
        <v>1927</v>
      </c>
      <c r="Q4163" t="str">
        <f>IFERROR(VLOOKUP($J$2:$J$12502,Pollutant_mapping!$A$2:$B$9,2, FALSE),"")</f>
        <v>NOx</v>
      </c>
    </row>
    <row r="4164" spans="1:17" hidden="1">
      <c r="A4164" t="s">
        <v>1466</v>
      </c>
      <c r="C4164" t="s">
        <v>1467</v>
      </c>
      <c r="D4164" t="s">
        <v>114</v>
      </c>
      <c r="E4164" t="s">
        <v>39</v>
      </c>
      <c r="F4164" t="s">
        <v>1501</v>
      </c>
      <c r="G4164" t="s">
        <v>41</v>
      </c>
      <c r="J4164" t="s">
        <v>49</v>
      </c>
      <c r="K4164">
        <v>200</v>
      </c>
      <c r="L4164" t="s">
        <v>1526</v>
      </c>
      <c r="M4164">
        <v>160</v>
      </c>
      <c r="N4164">
        <v>260</v>
      </c>
      <c r="O4164" t="s">
        <v>1927</v>
      </c>
      <c r="Q4164" t="str">
        <f>IFERROR(VLOOKUP($J$2:$J$12502,Pollutant_mapping!$A$2:$B$9,2, FALSE),"")</f>
        <v/>
      </c>
    </row>
    <row r="4165" spans="1:17" hidden="1">
      <c r="A4165" t="s">
        <v>1466</v>
      </c>
      <c r="C4165" t="s">
        <v>1467</v>
      </c>
      <c r="D4165" t="s">
        <v>38</v>
      </c>
      <c r="E4165" t="s">
        <v>39</v>
      </c>
      <c r="F4165" t="s">
        <v>1501</v>
      </c>
      <c r="G4165" t="s">
        <v>41</v>
      </c>
      <c r="J4165" t="s">
        <v>49</v>
      </c>
      <c r="K4165">
        <v>200</v>
      </c>
      <c r="L4165" t="s">
        <v>1526</v>
      </c>
      <c r="M4165">
        <v>160</v>
      </c>
      <c r="N4165">
        <v>260</v>
      </c>
      <c r="O4165" t="s">
        <v>1927</v>
      </c>
      <c r="Q4165" t="str">
        <f>IFERROR(VLOOKUP($J$2:$J$12502,Pollutant_mapping!$A$2:$B$9,2, FALSE),"")</f>
        <v/>
      </c>
    </row>
    <row r="4166" spans="1:17" hidden="1">
      <c r="A4166" t="s">
        <v>1466</v>
      </c>
      <c r="C4166" t="s">
        <v>1467</v>
      </c>
      <c r="D4166" t="s">
        <v>129</v>
      </c>
      <c r="E4166" t="s">
        <v>39</v>
      </c>
      <c r="F4166" t="s">
        <v>1501</v>
      </c>
      <c r="G4166" t="s">
        <v>41</v>
      </c>
      <c r="J4166" t="s">
        <v>49</v>
      </c>
      <c r="K4166">
        <v>200</v>
      </c>
      <c r="L4166" t="s">
        <v>1526</v>
      </c>
      <c r="M4166">
        <v>160</v>
      </c>
      <c r="N4166">
        <v>260</v>
      </c>
      <c r="O4166" t="s">
        <v>1927</v>
      </c>
      <c r="Q4166" t="str">
        <f>IFERROR(VLOOKUP($J$2:$J$12502,Pollutant_mapping!$A$2:$B$9,2, FALSE),"")</f>
        <v/>
      </c>
    </row>
    <row r="4167" spans="1:17" hidden="1">
      <c r="A4167" t="s">
        <v>1466</v>
      </c>
      <c r="C4167" t="s">
        <v>1467</v>
      </c>
      <c r="D4167" t="s">
        <v>183</v>
      </c>
      <c r="E4167" t="s">
        <v>39</v>
      </c>
      <c r="F4167" t="s">
        <v>1501</v>
      </c>
      <c r="G4167" t="s">
        <v>41</v>
      </c>
      <c r="J4167" t="s">
        <v>49</v>
      </c>
      <c r="K4167">
        <v>200</v>
      </c>
      <c r="L4167" t="s">
        <v>1526</v>
      </c>
      <c r="M4167">
        <v>160</v>
      </c>
      <c r="N4167">
        <v>260</v>
      </c>
      <c r="O4167" t="s">
        <v>1927</v>
      </c>
      <c r="Q4167" t="str">
        <f>IFERROR(VLOOKUP($J$2:$J$12502,Pollutant_mapping!$A$2:$B$9,2, FALSE),"")</f>
        <v/>
      </c>
    </row>
    <row r="4168" spans="1:17" hidden="1">
      <c r="A4168" t="s">
        <v>1466</v>
      </c>
      <c r="C4168" t="s">
        <v>1467</v>
      </c>
      <c r="D4168" t="s">
        <v>243</v>
      </c>
      <c r="E4168" t="s">
        <v>39</v>
      </c>
      <c r="F4168" t="s">
        <v>1501</v>
      </c>
      <c r="G4168" t="s">
        <v>41</v>
      </c>
      <c r="J4168" t="s">
        <v>49</v>
      </c>
      <c r="K4168">
        <v>200</v>
      </c>
      <c r="L4168" t="s">
        <v>1526</v>
      </c>
      <c r="M4168">
        <v>160</v>
      </c>
      <c r="N4168">
        <v>260</v>
      </c>
      <c r="O4168" t="s">
        <v>1927</v>
      </c>
      <c r="Q4168" t="str">
        <f>IFERROR(VLOOKUP($J$2:$J$12502,Pollutant_mapping!$A$2:$B$9,2, FALSE),"")</f>
        <v/>
      </c>
    </row>
    <row r="4169" spans="1:17" hidden="1">
      <c r="A4169" t="s">
        <v>1466</v>
      </c>
      <c r="C4169" t="s">
        <v>1467</v>
      </c>
      <c r="D4169" t="s">
        <v>395</v>
      </c>
      <c r="E4169" t="s">
        <v>39</v>
      </c>
      <c r="F4169" t="s">
        <v>1934</v>
      </c>
      <c r="G4169" t="s">
        <v>41</v>
      </c>
      <c r="J4169" t="s">
        <v>49</v>
      </c>
      <c r="K4169">
        <v>96</v>
      </c>
      <c r="L4169" t="s">
        <v>1932</v>
      </c>
      <c r="M4169">
        <v>30</v>
      </c>
      <c r="N4169">
        <v>300</v>
      </c>
      <c r="O4169" t="s">
        <v>1927</v>
      </c>
      <c r="Q4169" t="str">
        <f>IFERROR(VLOOKUP($J$2:$J$12502,Pollutant_mapping!$A$2:$B$9,2, FALSE),"")</f>
        <v/>
      </c>
    </row>
    <row r="4170" spans="1:17" hidden="1">
      <c r="A4170" t="s">
        <v>241</v>
      </c>
      <c r="C4170" t="s">
        <v>242</v>
      </c>
      <c r="D4170" t="s">
        <v>1210</v>
      </c>
      <c r="E4170" t="s">
        <v>39</v>
      </c>
      <c r="F4170" t="s">
        <v>1935</v>
      </c>
      <c r="G4170" t="s">
        <v>1936</v>
      </c>
      <c r="I4170" t="s">
        <v>41</v>
      </c>
      <c r="J4170" t="s">
        <v>179</v>
      </c>
      <c r="K4170">
        <v>170</v>
      </c>
      <c r="L4170" t="s">
        <v>1271</v>
      </c>
      <c r="M4170">
        <v>80</v>
      </c>
      <c r="N4170">
        <v>360</v>
      </c>
      <c r="O4170" t="s">
        <v>1927</v>
      </c>
      <c r="Q4170" t="str">
        <f>IFERROR(VLOOKUP($J$2:$J$12502,Pollutant_mapping!$A$2:$B$9,2, FALSE),"")</f>
        <v>NOx</v>
      </c>
    </row>
    <row r="4171" spans="1:17" hidden="1">
      <c r="A4171" t="s">
        <v>1466</v>
      </c>
      <c r="C4171" t="s">
        <v>1467</v>
      </c>
      <c r="D4171" t="s">
        <v>114</v>
      </c>
      <c r="E4171" t="s">
        <v>39</v>
      </c>
      <c r="F4171" t="s">
        <v>1501</v>
      </c>
      <c r="G4171" t="s">
        <v>41</v>
      </c>
      <c r="J4171" t="s">
        <v>54</v>
      </c>
      <c r="K4171">
        <v>138</v>
      </c>
      <c r="L4171" t="s">
        <v>1526</v>
      </c>
      <c r="M4171">
        <v>50</v>
      </c>
      <c r="N4171">
        <v>400</v>
      </c>
      <c r="O4171" t="s">
        <v>1927</v>
      </c>
      <c r="Q4171" t="str">
        <f>IFERROR(VLOOKUP($J$2:$J$12502,Pollutant_mapping!$A$2:$B$9,2, FALSE),"")</f>
        <v>VOC</v>
      </c>
    </row>
    <row r="4172" spans="1:17" hidden="1">
      <c r="A4172" t="s">
        <v>1466</v>
      </c>
      <c r="C4172" t="s">
        <v>1467</v>
      </c>
      <c r="D4172" t="s">
        <v>38</v>
      </c>
      <c r="E4172" t="s">
        <v>39</v>
      </c>
      <c r="F4172" t="s">
        <v>1501</v>
      </c>
      <c r="G4172" t="s">
        <v>41</v>
      </c>
      <c r="J4172" t="s">
        <v>54</v>
      </c>
      <c r="K4172">
        <v>138</v>
      </c>
      <c r="L4172" t="s">
        <v>1526</v>
      </c>
      <c r="M4172">
        <v>50</v>
      </c>
      <c r="N4172">
        <v>400</v>
      </c>
      <c r="O4172" t="s">
        <v>1927</v>
      </c>
      <c r="Q4172" t="str">
        <f>IFERROR(VLOOKUP($J$2:$J$12502,Pollutant_mapping!$A$2:$B$9,2, FALSE),"")</f>
        <v>VOC</v>
      </c>
    </row>
    <row r="4173" spans="1:17" hidden="1">
      <c r="A4173" t="s">
        <v>1466</v>
      </c>
      <c r="C4173" t="s">
        <v>1467</v>
      </c>
      <c r="D4173" t="s">
        <v>129</v>
      </c>
      <c r="E4173" t="s">
        <v>39</v>
      </c>
      <c r="F4173" t="s">
        <v>1501</v>
      </c>
      <c r="G4173" t="s">
        <v>41</v>
      </c>
      <c r="J4173" t="s">
        <v>54</v>
      </c>
      <c r="K4173">
        <v>138</v>
      </c>
      <c r="L4173" t="s">
        <v>1526</v>
      </c>
      <c r="M4173">
        <v>50</v>
      </c>
      <c r="N4173">
        <v>400</v>
      </c>
      <c r="O4173" t="s">
        <v>1927</v>
      </c>
      <c r="Q4173" t="str">
        <f>IFERROR(VLOOKUP($J$2:$J$12502,Pollutant_mapping!$A$2:$B$9,2, FALSE),"")</f>
        <v>VOC</v>
      </c>
    </row>
    <row r="4174" spans="1:17" hidden="1">
      <c r="A4174" t="s">
        <v>1466</v>
      </c>
      <c r="C4174" t="s">
        <v>1467</v>
      </c>
      <c r="D4174" t="s">
        <v>183</v>
      </c>
      <c r="E4174" t="s">
        <v>39</v>
      </c>
      <c r="F4174" t="s">
        <v>1501</v>
      </c>
      <c r="G4174" t="s">
        <v>41</v>
      </c>
      <c r="J4174" t="s">
        <v>54</v>
      </c>
      <c r="K4174">
        <v>138</v>
      </c>
      <c r="L4174" t="s">
        <v>1526</v>
      </c>
      <c r="M4174">
        <v>50</v>
      </c>
      <c r="N4174">
        <v>400</v>
      </c>
      <c r="O4174" t="s">
        <v>1927</v>
      </c>
      <c r="Q4174" t="str">
        <f>IFERROR(VLOOKUP($J$2:$J$12502,Pollutant_mapping!$A$2:$B$9,2, FALSE),"")</f>
        <v>VOC</v>
      </c>
    </row>
    <row r="4175" spans="1:17" hidden="1">
      <c r="A4175" t="s">
        <v>1466</v>
      </c>
      <c r="C4175" t="s">
        <v>1467</v>
      </c>
      <c r="D4175" t="s">
        <v>243</v>
      </c>
      <c r="E4175" t="s">
        <v>39</v>
      </c>
      <c r="F4175" t="s">
        <v>1501</v>
      </c>
      <c r="G4175" t="s">
        <v>41</v>
      </c>
      <c r="J4175" t="s">
        <v>54</v>
      </c>
      <c r="K4175">
        <v>138</v>
      </c>
      <c r="L4175" t="s">
        <v>1526</v>
      </c>
      <c r="M4175">
        <v>50</v>
      </c>
      <c r="N4175">
        <v>400</v>
      </c>
      <c r="O4175" t="s">
        <v>1927</v>
      </c>
      <c r="Q4175" t="str">
        <f>IFERROR(VLOOKUP($J$2:$J$12502,Pollutant_mapping!$A$2:$B$9,2, FALSE),"")</f>
        <v>VOC</v>
      </c>
    </row>
    <row r="4176" spans="1:17" hidden="1">
      <c r="A4176" t="s">
        <v>241</v>
      </c>
      <c r="C4176" t="s">
        <v>242</v>
      </c>
      <c r="D4176" t="s">
        <v>1210</v>
      </c>
      <c r="E4176" t="s">
        <v>39</v>
      </c>
      <c r="F4176" t="s">
        <v>1935</v>
      </c>
      <c r="G4176" t="s">
        <v>1936</v>
      </c>
      <c r="I4176" t="s">
        <v>41</v>
      </c>
      <c r="J4176" t="s">
        <v>79</v>
      </c>
      <c r="K4176">
        <v>13</v>
      </c>
      <c r="L4176" t="s">
        <v>1271</v>
      </c>
      <c r="M4176" t="s">
        <v>122</v>
      </c>
      <c r="N4176">
        <v>600</v>
      </c>
      <c r="O4176" t="s">
        <v>1927</v>
      </c>
      <c r="Q4176" t="str">
        <f>IFERROR(VLOOKUP($J$2:$J$12502,Pollutant_mapping!$A$2:$B$9,2, FALSE),"")</f>
        <v>SOx</v>
      </c>
    </row>
    <row r="4177" spans="1:17" hidden="1">
      <c r="A4177" t="s">
        <v>1466</v>
      </c>
      <c r="C4177" t="s">
        <v>1467</v>
      </c>
      <c r="D4177" t="s">
        <v>83</v>
      </c>
      <c r="E4177" t="s">
        <v>39</v>
      </c>
      <c r="F4177" t="s">
        <v>1491</v>
      </c>
      <c r="G4177" t="s">
        <v>41</v>
      </c>
      <c r="J4177" t="s">
        <v>49</v>
      </c>
      <c r="K4177">
        <v>30</v>
      </c>
      <c r="L4177" t="s">
        <v>1492</v>
      </c>
      <c r="M4177">
        <v>1</v>
      </c>
      <c r="N4177">
        <v>780</v>
      </c>
      <c r="O4177" t="s">
        <v>1927</v>
      </c>
      <c r="Q4177" t="str">
        <f>IFERROR(VLOOKUP($J$2:$J$12502,Pollutant_mapping!$A$2:$B$9,2, FALSE),"")</f>
        <v/>
      </c>
    </row>
    <row r="4178" spans="1:17" hidden="1">
      <c r="A4178" t="s">
        <v>1466</v>
      </c>
      <c r="C4178" t="s">
        <v>1467</v>
      </c>
      <c r="D4178" t="s">
        <v>375</v>
      </c>
      <c r="E4178" t="s">
        <v>39</v>
      </c>
      <c r="F4178" t="s">
        <v>1491</v>
      </c>
      <c r="G4178" t="s">
        <v>41</v>
      </c>
      <c r="J4178" t="s">
        <v>49</v>
      </c>
      <c r="K4178">
        <v>30</v>
      </c>
      <c r="L4178" t="s">
        <v>1492</v>
      </c>
      <c r="M4178">
        <v>1</v>
      </c>
      <c r="N4178">
        <v>780</v>
      </c>
      <c r="O4178" t="s">
        <v>1927</v>
      </c>
      <c r="Q4178" t="str">
        <f>IFERROR(VLOOKUP($J$2:$J$12502,Pollutant_mapping!$A$2:$B$9,2, FALSE),"")</f>
        <v/>
      </c>
    </row>
    <row r="4179" spans="1:17" hidden="1">
      <c r="A4179" t="s">
        <v>1466</v>
      </c>
      <c r="C4179" t="s">
        <v>1467</v>
      </c>
      <c r="D4179" t="s">
        <v>370</v>
      </c>
      <c r="E4179" t="s">
        <v>39</v>
      </c>
      <c r="F4179" t="s">
        <v>1933</v>
      </c>
      <c r="G4179" t="s">
        <v>41</v>
      </c>
      <c r="J4179" t="s">
        <v>49</v>
      </c>
      <c r="K4179">
        <v>30</v>
      </c>
      <c r="L4179" t="s">
        <v>1492</v>
      </c>
      <c r="M4179">
        <v>1</v>
      </c>
      <c r="N4179">
        <v>780</v>
      </c>
      <c r="O4179" t="s">
        <v>1927</v>
      </c>
      <c r="Q4179" t="str">
        <f>IFERROR(VLOOKUP($J$2:$J$12502,Pollutant_mapping!$A$2:$B$9,2, FALSE),"")</f>
        <v/>
      </c>
    </row>
    <row r="4180" spans="1:17" hidden="1">
      <c r="A4180" t="s">
        <v>1466</v>
      </c>
      <c r="C4180" t="s">
        <v>1467</v>
      </c>
      <c r="D4180" t="s">
        <v>59</v>
      </c>
      <c r="E4180" t="s">
        <v>39</v>
      </c>
      <c r="F4180" t="s">
        <v>1933</v>
      </c>
      <c r="G4180" t="s">
        <v>41</v>
      </c>
      <c r="J4180" t="s">
        <v>49</v>
      </c>
      <c r="K4180">
        <v>30</v>
      </c>
      <c r="L4180" t="s">
        <v>1492</v>
      </c>
      <c r="M4180">
        <v>1</v>
      </c>
      <c r="N4180">
        <v>780</v>
      </c>
      <c r="O4180" t="s">
        <v>1927</v>
      </c>
      <c r="Q4180" t="str">
        <f>IFERROR(VLOOKUP($J$2:$J$12502,Pollutant_mapping!$A$2:$B$9,2, FALSE),"")</f>
        <v/>
      </c>
    </row>
    <row r="4181" spans="1:17" hidden="1">
      <c r="A4181" t="s">
        <v>1466</v>
      </c>
      <c r="C4181" t="s">
        <v>1467</v>
      </c>
      <c r="D4181" t="s">
        <v>250</v>
      </c>
      <c r="E4181" t="s">
        <v>39</v>
      </c>
      <c r="F4181" t="s">
        <v>1933</v>
      </c>
      <c r="G4181" t="s">
        <v>41</v>
      </c>
      <c r="J4181" t="s">
        <v>49</v>
      </c>
      <c r="K4181">
        <v>30</v>
      </c>
      <c r="L4181" t="s">
        <v>1492</v>
      </c>
      <c r="M4181">
        <v>1</v>
      </c>
      <c r="N4181">
        <v>780</v>
      </c>
      <c r="O4181" t="s">
        <v>1927</v>
      </c>
      <c r="Q4181" t="str">
        <f>IFERROR(VLOOKUP($J$2:$J$12502,Pollutant_mapping!$A$2:$B$9,2, FALSE),"")</f>
        <v/>
      </c>
    </row>
    <row r="4182" spans="1:17" hidden="1">
      <c r="A4182" t="s">
        <v>1466</v>
      </c>
      <c r="C4182" t="s">
        <v>1467</v>
      </c>
      <c r="D4182" t="s">
        <v>1382</v>
      </c>
      <c r="E4182" t="s">
        <v>39</v>
      </c>
      <c r="F4182" t="s">
        <v>1933</v>
      </c>
      <c r="G4182" t="s">
        <v>41</v>
      </c>
      <c r="J4182" t="s">
        <v>49</v>
      </c>
      <c r="K4182">
        <v>30</v>
      </c>
      <c r="L4182" t="s">
        <v>1492</v>
      </c>
      <c r="M4182">
        <v>1</v>
      </c>
      <c r="N4182">
        <v>780</v>
      </c>
      <c r="O4182" t="s">
        <v>1927</v>
      </c>
      <c r="Q4182" t="str">
        <f>IFERROR(VLOOKUP($J$2:$J$12502,Pollutant_mapping!$A$2:$B$9,2, FALSE),"")</f>
        <v/>
      </c>
    </row>
    <row r="4183" spans="1:17" hidden="1">
      <c r="A4183" t="s">
        <v>241</v>
      </c>
      <c r="C4183" t="s">
        <v>242</v>
      </c>
      <c r="D4183" t="s">
        <v>1210</v>
      </c>
      <c r="E4183" t="s">
        <v>39</v>
      </c>
      <c r="F4183" t="s">
        <v>1935</v>
      </c>
      <c r="G4183" t="s">
        <v>1936</v>
      </c>
      <c r="I4183" t="s">
        <v>41</v>
      </c>
      <c r="J4183" t="s">
        <v>298</v>
      </c>
      <c r="K4183">
        <v>65</v>
      </c>
      <c r="L4183" t="s">
        <v>1271</v>
      </c>
      <c r="M4183">
        <v>5</v>
      </c>
      <c r="N4183">
        <v>850</v>
      </c>
      <c r="O4183" t="s">
        <v>1927</v>
      </c>
      <c r="Q4183" t="str">
        <f>IFERROR(VLOOKUP($J$2:$J$12502,Pollutant_mapping!$A$2:$B$9,2, FALSE),"")</f>
        <v>CO</v>
      </c>
    </row>
    <row r="4184" spans="1:17" hidden="1">
      <c r="A4184" t="s">
        <v>1195</v>
      </c>
      <c r="C4184" t="s">
        <v>1196</v>
      </c>
      <c r="D4184" t="s">
        <v>136</v>
      </c>
      <c r="E4184" t="s">
        <v>39</v>
      </c>
      <c r="F4184" t="s">
        <v>1197</v>
      </c>
      <c r="G4184" t="s">
        <v>41</v>
      </c>
      <c r="J4184" t="s">
        <v>49</v>
      </c>
      <c r="K4184">
        <v>400</v>
      </c>
      <c r="L4184" t="s">
        <v>1937</v>
      </c>
      <c r="M4184">
        <v>100</v>
      </c>
      <c r="N4184">
        <v>1000</v>
      </c>
      <c r="O4184" t="s">
        <v>1927</v>
      </c>
      <c r="Q4184" t="str">
        <f>IFERROR(VLOOKUP($J$2:$J$12502,Pollutant_mapping!$A$2:$B$9,2, FALSE),"")</f>
        <v/>
      </c>
    </row>
    <row r="4185" spans="1:17" hidden="1">
      <c r="A4185" t="s">
        <v>420</v>
      </c>
      <c r="C4185" t="s">
        <v>421</v>
      </c>
      <c r="D4185" t="s">
        <v>441</v>
      </c>
      <c r="E4185" t="s">
        <v>39</v>
      </c>
      <c r="F4185" t="s">
        <v>1938</v>
      </c>
      <c r="G4185" t="s">
        <v>1939</v>
      </c>
      <c r="I4185" t="s">
        <v>41</v>
      </c>
      <c r="J4185" t="s">
        <v>79</v>
      </c>
      <c r="K4185">
        <v>1230</v>
      </c>
      <c r="L4185" t="s">
        <v>1271</v>
      </c>
      <c r="M4185">
        <v>500</v>
      </c>
      <c r="N4185">
        <v>3000</v>
      </c>
      <c r="O4185" t="s">
        <v>1927</v>
      </c>
      <c r="Q4185" t="str">
        <f>IFERROR(VLOOKUP($J$2:$J$12502,Pollutant_mapping!$A$2:$B$9,2, FALSE),"")</f>
        <v>SOx</v>
      </c>
    </row>
    <row r="4186" spans="1:17" hidden="1">
      <c r="A4186" t="s">
        <v>420</v>
      </c>
      <c r="C4186" t="s">
        <v>421</v>
      </c>
      <c r="D4186" t="s">
        <v>59</v>
      </c>
      <c r="E4186" t="s">
        <v>39</v>
      </c>
      <c r="F4186" t="s">
        <v>1940</v>
      </c>
      <c r="G4186" t="s">
        <v>1941</v>
      </c>
      <c r="I4186" t="s">
        <v>41</v>
      </c>
      <c r="J4186" t="s">
        <v>179</v>
      </c>
      <c r="K4186">
        <v>1500</v>
      </c>
      <c r="L4186" t="s">
        <v>1271</v>
      </c>
      <c r="M4186">
        <v>100</v>
      </c>
      <c r="N4186">
        <v>3950</v>
      </c>
      <c r="O4186" t="s">
        <v>1927</v>
      </c>
      <c r="Q4186" t="str">
        <f>IFERROR(VLOOKUP($J$2:$J$12502,Pollutant_mapping!$A$2:$B$9,2, FALSE),"")</f>
        <v>NOx</v>
      </c>
    </row>
    <row r="4187" spans="1:17" hidden="1">
      <c r="A4187" t="s">
        <v>420</v>
      </c>
      <c r="C4187" t="s">
        <v>421</v>
      </c>
      <c r="D4187" t="s">
        <v>395</v>
      </c>
      <c r="E4187" t="s">
        <v>39</v>
      </c>
      <c r="F4187" t="s">
        <v>1942</v>
      </c>
      <c r="G4187" t="s">
        <v>70</v>
      </c>
      <c r="I4187" t="s">
        <v>41</v>
      </c>
      <c r="J4187" t="s">
        <v>179</v>
      </c>
      <c r="K4187">
        <v>3050</v>
      </c>
      <c r="L4187" t="s">
        <v>1271</v>
      </c>
      <c r="M4187">
        <v>1830</v>
      </c>
      <c r="N4187">
        <v>4270</v>
      </c>
      <c r="O4187" t="s">
        <v>1927</v>
      </c>
      <c r="Q4187" t="str">
        <f>IFERROR(VLOOKUP($J$2:$J$12502,Pollutant_mapping!$A$2:$B$9,2, FALSE),"")</f>
        <v>NOx</v>
      </c>
    </row>
    <row r="4188" spans="1:17" hidden="1">
      <c r="A4188" t="s">
        <v>420</v>
      </c>
      <c r="C4188" t="s">
        <v>421</v>
      </c>
      <c r="D4188" t="s">
        <v>395</v>
      </c>
      <c r="E4188" t="s">
        <v>39</v>
      </c>
      <c r="F4188" t="s">
        <v>1942</v>
      </c>
      <c r="G4188" t="s">
        <v>70</v>
      </c>
      <c r="I4188" t="s">
        <v>41</v>
      </c>
      <c r="J4188" t="s">
        <v>79</v>
      </c>
      <c r="K4188">
        <v>335</v>
      </c>
      <c r="L4188" t="s">
        <v>1271</v>
      </c>
      <c r="M4188">
        <v>16</v>
      </c>
      <c r="N4188">
        <v>7000</v>
      </c>
      <c r="O4188" t="s">
        <v>1927</v>
      </c>
      <c r="Q4188" t="str">
        <f>IFERROR(VLOOKUP($J$2:$J$12502,Pollutant_mapping!$A$2:$B$9,2, FALSE),"")</f>
        <v>SOx</v>
      </c>
    </row>
    <row r="4189" spans="1:17" hidden="1">
      <c r="A4189" t="s">
        <v>420</v>
      </c>
      <c r="C4189" t="s">
        <v>421</v>
      </c>
      <c r="D4189" t="s">
        <v>83</v>
      </c>
      <c r="E4189" t="s">
        <v>39</v>
      </c>
      <c r="F4189" t="s">
        <v>1943</v>
      </c>
      <c r="G4189" t="s">
        <v>1944</v>
      </c>
      <c r="I4189" t="s">
        <v>41</v>
      </c>
      <c r="J4189" t="s">
        <v>79</v>
      </c>
      <c r="K4189">
        <v>2200</v>
      </c>
      <c r="L4189" t="s">
        <v>1271</v>
      </c>
      <c r="M4189">
        <v>210</v>
      </c>
      <c r="N4189">
        <v>7800</v>
      </c>
      <c r="O4189" t="s">
        <v>1927</v>
      </c>
      <c r="Q4189" t="str">
        <f>IFERROR(VLOOKUP($J$2:$J$12502,Pollutant_mapping!$A$2:$B$9,2, FALSE),"")</f>
        <v>SOx</v>
      </c>
    </row>
    <row r="4190" spans="1:17" hidden="1">
      <c r="A4190" t="s">
        <v>420</v>
      </c>
      <c r="C4190" t="s">
        <v>421</v>
      </c>
      <c r="D4190" t="s">
        <v>375</v>
      </c>
      <c r="E4190" t="s">
        <v>39</v>
      </c>
      <c r="F4190" t="s">
        <v>1945</v>
      </c>
      <c r="G4190" t="s">
        <v>1941</v>
      </c>
      <c r="I4190" t="s">
        <v>41</v>
      </c>
      <c r="J4190" t="s">
        <v>79</v>
      </c>
      <c r="K4190">
        <v>5290</v>
      </c>
      <c r="L4190" t="s">
        <v>1271</v>
      </c>
      <c r="M4190">
        <v>2500</v>
      </c>
      <c r="N4190">
        <v>9000</v>
      </c>
      <c r="O4190" t="s">
        <v>1927</v>
      </c>
      <c r="Q4190" t="str">
        <f>IFERROR(VLOOKUP($J$2:$J$12502,Pollutant_mapping!$A$2:$B$9,2, FALSE),"")</f>
        <v>SOx</v>
      </c>
    </row>
    <row r="4191" spans="1:17" hidden="1">
      <c r="A4191" t="s">
        <v>420</v>
      </c>
      <c r="C4191" t="s">
        <v>421</v>
      </c>
      <c r="D4191" t="s">
        <v>441</v>
      </c>
      <c r="E4191" t="s">
        <v>39</v>
      </c>
      <c r="F4191" t="s">
        <v>1938</v>
      </c>
      <c r="G4191" t="s">
        <v>1939</v>
      </c>
      <c r="I4191" t="s">
        <v>41</v>
      </c>
      <c r="J4191" t="s">
        <v>298</v>
      </c>
      <c r="K4191">
        <v>4690</v>
      </c>
      <c r="L4191" t="s">
        <v>1271</v>
      </c>
      <c r="M4191">
        <v>2000</v>
      </c>
      <c r="N4191">
        <v>11000</v>
      </c>
      <c r="O4191" t="s">
        <v>1927</v>
      </c>
      <c r="Q4191" t="str">
        <f>IFERROR(VLOOKUP($J$2:$J$12502,Pollutant_mapping!$A$2:$B$9,2, FALSE),"")</f>
        <v>CO</v>
      </c>
    </row>
    <row r="4192" spans="1:17" hidden="1">
      <c r="A4192" t="s">
        <v>420</v>
      </c>
      <c r="C4192" t="s">
        <v>421</v>
      </c>
      <c r="D4192" t="s">
        <v>51</v>
      </c>
      <c r="E4192" t="s">
        <v>39</v>
      </c>
      <c r="F4192" t="s">
        <v>1946</v>
      </c>
      <c r="G4192" t="s">
        <v>1947</v>
      </c>
      <c r="I4192" t="s">
        <v>41</v>
      </c>
      <c r="J4192" t="s">
        <v>79</v>
      </c>
      <c r="K4192">
        <v>10300</v>
      </c>
      <c r="L4192" t="s">
        <v>1271</v>
      </c>
      <c r="M4192">
        <v>6600</v>
      </c>
      <c r="N4192">
        <v>16000</v>
      </c>
      <c r="O4192" t="s">
        <v>1927</v>
      </c>
      <c r="Q4192" t="str">
        <f>IFERROR(VLOOKUP($J$2:$J$12502,Pollutant_mapping!$A$2:$B$9,2, FALSE),"")</f>
        <v>SOx</v>
      </c>
    </row>
    <row r="4193" spans="1:17" hidden="1">
      <c r="A4193" t="s">
        <v>420</v>
      </c>
      <c r="C4193" t="s">
        <v>421</v>
      </c>
      <c r="D4193" t="s">
        <v>59</v>
      </c>
      <c r="E4193" t="s">
        <v>39</v>
      </c>
      <c r="F4193" t="s">
        <v>1940</v>
      </c>
      <c r="G4193" t="s">
        <v>1941</v>
      </c>
      <c r="I4193" t="s">
        <v>41</v>
      </c>
      <c r="J4193" t="s">
        <v>79</v>
      </c>
      <c r="K4193">
        <v>12200</v>
      </c>
      <c r="L4193" t="s">
        <v>1271</v>
      </c>
      <c r="M4193">
        <v>9150</v>
      </c>
      <c r="N4193">
        <v>20000</v>
      </c>
      <c r="O4193" t="s">
        <v>1927</v>
      </c>
      <c r="Q4193" t="str">
        <f>IFERROR(VLOOKUP($J$2:$J$12502,Pollutant_mapping!$A$2:$B$9,2, FALSE),"")</f>
        <v>SOx</v>
      </c>
    </row>
    <row r="4194" spans="1:17" hidden="1">
      <c r="A4194" t="s">
        <v>1195</v>
      </c>
      <c r="C4194" t="s">
        <v>1196</v>
      </c>
      <c r="D4194" t="s">
        <v>114</v>
      </c>
      <c r="E4194" t="s">
        <v>39</v>
      </c>
      <c r="F4194" t="s">
        <v>1197</v>
      </c>
      <c r="G4194" t="s">
        <v>41</v>
      </c>
      <c r="J4194" t="s">
        <v>49</v>
      </c>
      <c r="K4194">
        <v>9000</v>
      </c>
      <c r="L4194" t="s">
        <v>1937</v>
      </c>
      <c r="M4194">
        <v>3000</v>
      </c>
      <c r="N4194">
        <v>22000</v>
      </c>
      <c r="O4194" t="s">
        <v>1927</v>
      </c>
      <c r="Q4194" t="str">
        <f>IFERROR(VLOOKUP($J$2:$J$12502,Pollutant_mapping!$A$2:$B$9,2, FALSE),"")</f>
        <v/>
      </c>
    </row>
    <row r="4195" spans="1:17" hidden="1">
      <c r="A4195" t="s">
        <v>420</v>
      </c>
      <c r="C4195" t="s">
        <v>421</v>
      </c>
      <c r="D4195" t="s">
        <v>1382</v>
      </c>
      <c r="E4195" t="s">
        <v>39</v>
      </c>
      <c r="F4195" t="s">
        <v>1948</v>
      </c>
      <c r="G4195" t="s">
        <v>1949</v>
      </c>
      <c r="I4195" t="s">
        <v>41</v>
      </c>
      <c r="J4195" t="s">
        <v>79</v>
      </c>
      <c r="K4195">
        <v>18000</v>
      </c>
      <c r="L4195" t="s">
        <v>1271</v>
      </c>
      <c r="M4195">
        <v>9000</v>
      </c>
      <c r="N4195">
        <v>27000</v>
      </c>
      <c r="O4195" t="s">
        <v>1927</v>
      </c>
      <c r="Q4195" t="str">
        <f>IFERROR(VLOOKUP($J$2:$J$12502,Pollutant_mapping!$A$2:$B$9,2, FALSE),"")</f>
        <v>SOx</v>
      </c>
    </row>
    <row r="4196" spans="1:17" hidden="1">
      <c r="A4196" t="s">
        <v>420</v>
      </c>
      <c r="C4196" t="s">
        <v>421</v>
      </c>
      <c r="D4196" t="s">
        <v>370</v>
      </c>
      <c r="E4196" t="s">
        <v>39</v>
      </c>
      <c r="F4196" t="s">
        <v>1950</v>
      </c>
      <c r="G4196" t="s">
        <v>1941</v>
      </c>
      <c r="I4196" t="s">
        <v>41</v>
      </c>
      <c r="J4196" t="s">
        <v>79</v>
      </c>
      <c r="K4196">
        <v>6190</v>
      </c>
      <c r="L4196" t="s">
        <v>1271</v>
      </c>
      <c r="M4196">
        <v>1000</v>
      </c>
      <c r="N4196">
        <v>45000</v>
      </c>
      <c r="O4196" t="s">
        <v>1927</v>
      </c>
      <c r="Q4196" t="str">
        <f>IFERROR(VLOOKUP($J$2:$J$12502,Pollutant_mapping!$A$2:$B$9,2, FALSE),"")</f>
        <v>SOx</v>
      </c>
    </row>
    <row r="4197" spans="1:17" hidden="1">
      <c r="A4197" t="s">
        <v>1466</v>
      </c>
      <c r="C4197" t="s">
        <v>1467</v>
      </c>
      <c r="D4197" t="s">
        <v>404</v>
      </c>
      <c r="E4197" t="s">
        <v>39</v>
      </c>
      <c r="F4197" t="s">
        <v>1520</v>
      </c>
      <c r="G4197" t="s">
        <v>41</v>
      </c>
      <c r="J4197" t="s">
        <v>142</v>
      </c>
      <c r="K4197">
        <v>2E-3</v>
      </c>
      <c r="L4197" t="s">
        <v>1951</v>
      </c>
      <c r="M4197" t="s">
        <v>284</v>
      </c>
      <c r="N4197" t="s">
        <v>333</v>
      </c>
      <c r="O4197" t="s">
        <v>1927</v>
      </c>
      <c r="Q4197" t="str">
        <f>IFERROR(VLOOKUP($J$2:$J$12502,Pollutant_mapping!$A$2:$B$9,2, FALSE),"")</f>
        <v/>
      </c>
    </row>
    <row r="4198" spans="1:17" hidden="1">
      <c r="A4198" t="s">
        <v>1466</v>
      </c>
      <c r="C4198" t="s">
        <v>1467</v>
      </c>
      <c r="D4198" t="s">
        <v>1210</v>
      </c>
      <c r="E4198" t="s">
        <v>39</v>
      </c>
      <c r="F4198" t="s">
        <v>1520</v>
      </c>
      <c r="G4198" t="s">
        <v>41</v>
      </c>
      <c r="J4198" t="s">
        <v>142</v>
      </c>
      <c r="K4198">
        <v>2E-3</v>
      </c>
      <c r="L4198" t="s">
        <v>1951</v>
      </c>
      <c r="M4198" t="s">
        <v>284</v>
      </c>
      <c r="N4198" t="s">
        <v>333</v>
      </c>
      <c r="O4198" t="s">
        <v>1927</v>
      </c>
      <c r="Q4198" t="str">
        <f>IFERROR(VLOOKUP($J$2:$J$12502,Pollutant_mapping!$A$2:$B$9,2, FALSE),"")</f>
        <v/>
      </c>
    </row>
    <row r="4199" spans="1:17" hidden="1">
      <c r="A4199" t="s">
        <v>1466</v>
      </c>
      <c r="C4199" t="s">
        <v>1467</v>
      </c>
      <c r="D4199" t="s">
        <v>1207</v>
      </c>
      <c r="E4199" t="s">
        <v>39</v>
      </c>
      <c r="F4199" t="s">
        <v>1520</v>
      </c>
      <c r="G4199" t="s">
        <v>41</v>
      </c>
      <c r="J4199" t="s">
        <v>142</v>
      </c>
      <c r="K4199">
        <v>2E-3</v>
      </c>
      <c r="L4199" t="s">
        <v>1951</v>
      </c>
      <c r="M4199" t="s">
        <v>284</v>
      </c>
      <c r="N4199" t="s">
        <v>333</v>
      </c>
      <c r="O4199" t="s">
        <v>1927</v>
      </c>
      <c r="Q4199" t="str">
        <f>IFERROR(VLOOKUP($J$2:$J$12502,Pollutant_mapping!$A$2:$B$9,2, FALSE),"")</f>
        <v/>
      </c>
    </row>
    <row r="4200" spans="1:17" hidden="1">
      <c r="A4200" t="s">
        <v>1466</v>
      </c>
      <c r="C4200" t="s">
        <v>1467</v>
      </c>
      <c r="D4200" t="s">
        <v>272</v>
      </c>
      <c r="E4200" t="s">
        <v>39</v>
      </c>
      <c r="F4200" t="s">
        <v>1520</v>
      </c>
      <c r="G4200" t="s">
        <v>41</v>
      </c>
      <c r="J4200" t="s">
        <v>142</v>
      </c>
      <c r="K4200">
        <v>2E-3</v>
      </c>
      <c r="L4200" t="s">
        <v>1951</v>
      </c>
      <c r="M4200" t="s">
        <v>284</v>
      </c>
      <c r="N4200" t="s">
        <v>333</v>
      </c>
      <c r="O4200" t="s">
        <v>1927</v>
      </c>
      <c r="Q4200" t="str">
        <f>IFERROR(VLOOKUP($J$2:$J$12502,Pollutant_mapping!$A$2:$B$9,2, FALSE),"")</f>
        <v/>
      </c>
    </row>
    <row r="4201" spans="1:17" hidden="1">
      <c r="A4201" t="s">
        <v>1466</v>
      </c>
      <c r="C4201" t="s">
        <v>1467</v>
      </c>
      <c r="D4201" t="s">
        <v>313</v>
      </c>
      <c r="E4201" t="s">
        <v>39</v>
      </c>
      <c r="F4201" t="s">
        <v>1520</v>
      </c>
      <c r="G4201" t="s">
        <v>41</v>
      </c>
      <c r="J4201" t="s">
        <v>142</v>
      </c>
      <c r="K4201">
        <v>2E-3</v>
      </c>
      <c r="L4201" t="s">
        <v>1951</v>
      </c>
      <c r="M4201" t="s">
        <v>284</v>
      </c>
      <c r="N4201" t="s">
        <v>333</v>
      </c>
      <c r="O4201" t="s">
        <v>1927</v>
      </c>
      <c r="Q4201" t="str">
        <f>IFERROR(VLOOKUP($J$2:$J$12502,Pollutant_mapping!$A$2:$B$9,2, FALSE),"")</f>
        <v/>
      </c>
    </row>
    <row r="4202" spans="1:17" hidden="1">
      <c r="A4202" t="s">
        <v>1466</v>
      </c>
      <c r="C4202" t="s">
        <v>1467</v>
      </c>
      <c r="D4202" t="s">
        <v>441</v>
      </c>
      <c r="E4202" t="s">
        <v>39</v>
      </c>
      <c r="F4202" t="s">
        <v>1491</v>
      </c>
      <c r="G4202" t="s">
        <v>41</v>
      </c>
      <c r="J4202" t="s">
        <v>125</v>
      </c>
      <c r="K4202">
        <v>0.02</v>
      </c>
      <c r="L4202" t="s">
        <v>1492</v>
      </c>
      <c r="M4202" t="s">
        <v>288</v>
      </c>
      <c r="N4202" t="s">
        <v>132</v>
      </c>
      <c r="O4202" t="s">
        <v>1927</v>
      </c>
      <c r="Q4202" t="str">
        <f>IFERROR(VLOOKUP($J$2:$J$12502,Pollutant_mapping!$A$2:$B$9,2, FALSE),"")</f>
        <v/>
      </c>
    </row>
    <row r="4203" spans="1:17" hidden="1">
      <c r="A4203" t="s">
        <v>1466</v>
      </c>
      <c r="C4203" t="s">
        <v>1467</v>
      </c>
      <c r="D4203" t="s">
        <v>114</v>
      </c>
      <c r="E4203" t="s">
        <v>39</v>
      </c>
      <c r="F4203" t="s">
        <v>1501</v>
      </c>
      <c r="G4203" t="s">
        <v>41</v>
      </c>
      <c r="J4203" t="s">
        <v>139</v>
      </c>
      <c r="K4203">
        <v>1.6E-2</v>
      </c>
      <c r="L4203" t="s">
        <v>1526</v>
      </c>
      <c r="M4203" t="s">
        <v>1952</v>
      </c>
      <c r="N4203" t="s">
        <v>252</v>
      </c>
      <c r="O4203" t="s">
        <v>1927</v>
      </c>
      <c r="Q4203" t="str">
        <f>IFERROR(VLOOKUP($J$2:$J$12502,Pollutant_mapping!$A$2:$B$9,2, FALSE),"")</f>
        <v/>
      </c>
    </row>
    <row r="4204" spans="1:17" hidden="1">
      <c r="A4204" t="s">
        <v>1466</v>
      </c>
      <c r="C4204" t="s">
        <v>1467</v>
      </c>
      <c r="D4204" t="s">
        <v>114</v>
      </c>
      <c r="E4204" t="s">
        <v>39</v>
      </c>
      <c r="F4204" t="s">
        <v>1501</v>
      </c>
      <c r="G4204" t="s">
        <v>41</v>
      </c>
      <c r="J4204" t="s">
        <v>135</v>
      </c>
      <c r="K4204">
        <v>4.9000000000000002E-2</v>
      </c>
      <c r="L4204" t="s">
        <v>1526</v>
      </c>
      <c r="M4204" t="s">
        <v>1953</v>
      </c>
      <c r="N4204" t="s">
        <v>1522</v>
      </c>
      <c r="O4204" t="s">
        <v>1927</v>
      </c>
      <c r="Q4204" t="str">
        <f>IFERROR(VLOOKUP($J$2:$J$12502,Pollutant_mapping!$A$2:$B$9,2, FALSE),"")</f>
        <v/>
      </c>
    </row>
    <row r="4205" spans="1:17" hidden="1">
      <c r="A4205" t="s">
        <v>1466</v>
      </c>
      <c r="C4205" t="s">
        <v>1467</v>
      </c>
      <c r="D4205" t="s">
        <v>114</v>
      </c>
      <c r="E4205" t="s">
        <v>39</v>
      </c>
      <c r="F4205" t="s">
        <v>1501</v>
      </c>
      <c r="G4205" t="s">
        <v>41</v>
      </c>
      <c r="J4205" t="s">
        <v>125</v>
      </c>
      <c r="K4205">
        <v>3.3000000000000002E-2</v>
      </c>
      <c r="L4205" t="s">
        <v>1526</v>
      </c>
      <c r="M4205" t="s">
        <v>305</v>
      </c>
      <c r="N4205" t="s">
        <v>213</v>
      </c>
      <c r="O4205" t="s">
        <v>1927</v>
      </c>
      <c r="Q4205" t="str">
        <f>IFERROR(VLOOKUP($J$2:$J$12502,Pollutant_mapping!$A$2:$B$9,2, FALSE),"")</f>
        <v/>
      </c>
    </row>
    <row r="4206" spans="1:17" hidden="1">
      <c r="A4206" t="s">
        <v>1466</v>
      </c>
      <c r="C4206" t="s">
        <v>1467</v>
      </c>
      <c r="D4206" t="s">
        <v>38</v>
      </c>
      <c r="E4206" t="s">
        <v>39</v>
      </c>
      <c r="F4206" t="s">
        <v>1501</v>
      </c>
      <c r="G4206" t="s">
        <v>41</v>
      </c>
      <c r="J4206" t="s">
        <v>125</v>
      </c>
      <c r="K4206">
        <v>0.03</v>
      </c>
      <c r="L4206" t="s">
        <v>1526</v>
      </c>
      <c r="M4206" t="s">
        <v>305</v>
      </c>
      <c r="N4206" t="s">
        <v>100</v>
      </c>
      <c r="O4206" t="s">
        <v>1927</v>
      </c>
      <c r="Q4206" t="str">
        <f>IFERROR(VLOOKUP($J$2:$J$12502,Pollutant_mapping!$A$2:$B$9,2, FALSE),"")</f>
        <v/>
      </c>
    </row>
    <row r="4207" spans="1:17" hidden="1">
      <c r="A4207" t="s">
        <v>1466</v>
      </c>
      <c r="C4207" t="s">
        <v>1467</v>
      </c>
      <c r="D4207" t="s">
        <v>129</v>
      </c>
      <c r="E4207" t="s">
        <v>39</v>
      </c>
      <c r="F4207" t="s">
        <v>1501</v>
      </c>
      <c r="G4207" t="s">
        <v>41</v>
      </c>
      <c r="J4207" t="s">
        <v>125</v>
      </c>
      <c r="K4207">
        <v>0.03</v>
      </c>
      <c r="L4207" t="s">
        <v>1526</v>
      </c>
      <c r="M4207" t="s">
        <v>305</v>
      </c>
      <c r="N4207" t="s">
        <v>100</v>
      </c>
      <c r="O4207" t="s">
        <v>1927</v>
      </c>
      <c r="Q4207" t="str">
        <f>IFERROR(VLOOKUP($J$2:$J$12502,Pollutant_mapping!$A$2:$B$9,2, FALSE),"")</f>
        <v/>
      </c>
    </row>
    <row r="4208" spans="1:17" hidden="1">
      <c r="A4208" t="s">
        <v>1466</v>
      </c>
      <c r="C4208" t="s">
        <v>1467</v>
      </c>
      <c r="D4208" t="s">
        <v>183</v>
      </c>
      <c r="E4208" t="s">
        <v>39</v>
      </c>
      <c r="F4208" t="s">
        <v>1501</v>
      </c>
      <c r="G4208" t="s">
        <v>41</v>
      </c>
      <c r="J4208" t="s">
        <v>125</v>
      </c>
      <c r="K4208">
        <v>0.03</v>
      </c>
      <c r="L4208" t="s">
        <v>1526</v>
      </c>
      <c r="M4208" t="s">
        <v>305</v>
      </c>
      <c r="N4208" t="s">
        <v>100</v>
      </c>
      <c r="O4208" t="s">
        <v>1927</v>
      </c>
      <c r="Q4208" t="str">
        <f>IFERROR(VLOOKUP($J$2:$J$12502,Pollutant_mapping!$A$2:$B$9,2, FALSE),"")</f>
        <v/>
      </c>
    </row>
    <row r="4209" spans="1:17" hidden="1">
      <c r="A4209" t="s">
        <v>1466</v>
      </c>
      <c r="C4209" t="s">
        <v>1467</v>
      </c>
      <c r="D4209" t="s">
        <v>243</v>
      </c>
      <c r="E4209" t="s">
        <v>39</v>
      </c>
      <c r="F4209" t="s">
        <v>1501</v>
      </c>
      <c r="G4209" t="s">
        <v>41</v>
      </c>
      <c r="J4209" t="s">
        <v>125</v>
      </c>
      <c r="K4209">
        <v>0.03</v>
      </c>
      <c r="L4209" t="s">
        <v>1526</v>
      </c>
      <c r="M4209" t="s">
        <v>305</v>
      </c>
      <c r="N4209" t="s">
        <v>100</v>
      </c>
      <c r="O4209" t="s">
        <v>1927</v>
      </c>
      <c r="Q4209" t="str">
        <f>IFERROR(VLOOKUP($J$2:$J$12502,Pollutant_mapping!$A$2:$B$9,2, FALSE),"")</f>
        <v/>
      </c>
    </row>
    <row r="4210" spans="1:17" hidden="1">
      <c r="A4210" t="s">
        <v>1466</v>
      </c>
      <c r="C4210" t="s">
        <v>1467</v>
      </c>
      <c r="D4210" t="s">
        <v>1523</v>
      </c>
      <c r="E4210" t="s">
        <v>39</v>
      </c>
      <c r="F4210" t="s">
        <v>1524</v>
      </c>
      <c r="G4210" t="s">
        <v>41</v>
      </c>
      <c r="J4210" t="s">
        <v>134</v>
      </c>
      <c r="K4210">
        <v>0.1</v>
      </c>
      <c r="L4210" t="s">
        <v>1525</v>
      </c>
      <c r="M4210" t="s">
        <v>119</v>
      </c>
      <c r="N4210" t="s">
        <v>138</v>
      </c>
      <c r="O4210" t="s">
        <v>1927</v>
      </c>
      <c r="Q4210" t="str">
        <f>IFERROR(VLOOKUP($J$2:$J$12502,Pollutant_mapping!$A$2:$B$9,2, FALSE),"")</f>
        <v/>
      </c>
    </row>
    <row r="4211" spans="1:17" hidden="1">
      <c r="A4211" t="s">
        <v>1466</v>
      </c>
      <c r="C4211" t="s">
        <v>1467</v>
      </c>
      <c r="D4211" t="s">
        <v>1523</v>
      </c>
      <c r="E4211" t="s">
        <v>39</v>
      </c>
      <c r="F4211" t="s">
        <v>1524</v>
      </c>
      <c r="G4211" t="s">
        <v>41</v>
      </c>
      <c r="J4211" t="s">
        <v>135</v>
      </c>
      <c r="K4211">
        <v>0.2</v>
      </c>
      <c r="L4211" t="s">
        <v>1525</v>
      </c>
      <c r="M4211" t="s">
        <v>46</v>
      </c>
      <c r="N4211" t="s">
        <v>138</v>
      </c>
      <c r="O4211" t="s">
        <v>1927</v>
      </c>
      <c r="Q4211" t="str">
        <f>IFERROR(VLOOKUP($J$2:$J$12502,Pollutant_mapping!$A$2:$B$9,2, FALSE),"")</f>
        <v/>
      </c>
    </row>
    <row r="4212" spans="1:17" hidden="1">
      <c r="A4212" t="s">
        <v>1923</v>
      </c>
      <c r="C4212" t="s">
        <v>1924</v>
      </c>
      <c r="D4212" t="s">
        <v>136</v>
      </c>
      <c r="E4212" t="s">
        <v>39</v>
      </c>
      <c r="F4212" t="s">
        <v>1925</v>
      </c>
      <c r="G4212" t="s">
        <v>41</v>
      </c>
      <c r="J4212" t="s">
        <v>54</v>
      </c>
      <c r="K4212">
        <v>0.2</v>
      </c>
      <c r="L4212" t="s">
        <v>1929</v>
      </c>
      <c r="M4212" t="s">
        <v>46</v>
      </c>
      <c r="N4212" t="s">
        <v>138</v>
      </c>
      <c r="O4212" t="s">
        <v>1927</v>
      </c>
      <c r="Q4212" t="str">
        <f>IFERROR(VLOOKUP($J$2:$J$12502,Pollutant_mapping!$A$2:$B$9,2, FALSE),"")</f>
        <v>VOC</v>
      </c>
    </row>
    <row r="4213" spans="1:17" hidden="1">
      <c r="A4213" t="s">
        <v>1466</v>
      </c>
      <c r="C4213" t="s">
        <v>1467</v>
      </c>
      <c r="D4213" t="s">
        <v>83</v>
      </c>
      <c r="E4213" t="s">
        <v>39</v>
      </c>
      <c r="F4213" t="s">
        <v>1491</v>
      </c>
      <c r="G4213" t="s">
        <v>41</v>
      </c>
      <c r="J4213" t="s">
        <v>125</v>
      </c>
      <c r="K4213">
        <v>0.02</v>
      </c>
      <c r="L4213" t="s">
        <v>1492</v>
      </c>
      <c r="M4213" t="s">
        <v>284</v>
      </c>
      <c r="N4213" t="s">
        <v>1954</v>
      </c>
      <c r="O4213" t="s">
        <v>1927</v>
      </c>
      <c r="Q4213" t="str">
        <f>IFERROR(VLOOKUP($J$2:$J$12502,Pollutant_mapping!$A$2:$B$9,2, FALSE),"")</f>
        <v/>
      </c>
    </row>
    <row r="4214" spans="1:17" hidden="1">
      <c r="A4214" t="s">
        <v>1466</v>
      </c>
      <c r="C4214" t="s">
        <v>1467</v>
      </c>
      <c r="D4214" t="s">
        <v>375</v>
      </c>
      <c r="E4214" t="s">
        <v>39</v>
      </c>
      <c r="F4214" t="s">
        <v>1491</v>
      </c>
      <c r="G4214" t="s">
        <v>41</v>
      </c>
      <c r="J4214" t="s">
        <v>125</v>
      </c>
      <c r="K4214">
        <v>0.02</v>
      </c>
      <c r="L4214" t="s">
        <v>1492</v>
      </c>
      <c r="M4214" t="s">
        <v>284</v>
      </c>
      <c r="N4214" t="s">
        <v>1954</v>
      </c>
      <c r="O4214" t="s">
        <v>1927</v>
      </c>
      <c r="Q4214" t="str">
        <f>IFERROR(VLOOKUP($J$2:$J$12502,Pollutant_mapping!$A$2:$B$9,2, FALSE),"")</f>
        <v/>
      </c>
    </row>
    <row r="4215" spans="1:17" hidden="1">
      <c r="A4215" t="s">
        <v>1466</v>
      </c>
      <c r="C4215" t="s">
        <v>1467</v>
      </c>
      <c r="D4215" t="s">
        <v>370</v>
      </c>
      <c r="E4215" t="s">
        <v>39</v>
      </c>
      <c r="F4215" t="s">
        <v>1933</v>
      </c>
      <c r="G4215" t="s">
        <v>41</v>
      </c>
      <c r="J4215" t="s">
        <v>125</v>
      </c>
      <c r="K4215">
        <v>0.02</v>
      </c>
      <c r="L4215" t="s">
        <v>1492</v>
      </c>
      <c r="M4215" t="s">
        <v>284</v>
      </c>
      <c r="N4215" t="s">
        <v>1954</v>
      </c>
      <c r="O4215" t="s">
        <v>1927</v>
      </c>
      <c r="Q4215" t="str">
        <f>IFERROR(VLOOKUP($J$2:$J$12502,Pollutant_mapping!$A$2:$B$9,2, FALSE),"")</f>
        <v/>
      </c>
    </row>
    <row r="4216" spans="1:17" hidden="1">
      <c r="A4216" t="s">
        <v>1466</v>
      </c>
      <c r="C4216" t="s">
        <v>1467</v>
      </c>
      <c r="D4216" t="s">
        <v>59</v>
      </c>
      <c r="E4216" t="s">
        <v>39</v>
      </c>
      <c r="F4216" t="s">
        <v>1933</v>
      </c>
      <c r="G4216" t="s">
        <v>41</v>
      </c>
      <c r="J4216" t="s">
        <v>125</v>
      </c>
      <c r="K4216">
        <v>0.02</v>
      </c>
      <c r="L4216" t="s">
        <v>1492</v>
      </c>
      <c r="M4216" t="s">
        <v>284</v>
      </c>
      <c r="N4216" t="s">
        <v>1954</v>
      </c>
      <c r="O4216" t="s">
        <v>1927</v>
      </c>
      <c r="Q4216" t="str">
        <f>IFERROR(VLOOKUP($J$2:$J$12502,Pollutant_mapping!$A$2:$B$9,2, FALSE),"")</f>
        <v/>
      </c>
    </row>
    <row r="4217" spans="1:17" hidden="1">
      <c r="A4217" t="s">
        <v>1466</v>
      </c>
      <c r="C4217" t="s">
        <v>1467</v>
      </c>
      <c r="D4217" t="s">
        <v>250</v>
      </c>
      <c r="E4217" t="s">
        <v>39</v>
      </c>
      <c r="F4217" t="s">
        <v>1933</v>
      </c>
      <c r="G4217" t="s">
        <v>41</v>
      </c>
      <c r="J4217" t="s">
        <v>125</v>
      </c>
      <c r="K4217">
        <v>0.02</v>
      </c>
      <c r="L4217" t="s">
        <v>1492</v>
      </c>
      <c r="M4217" t="s">
        <v>284</v>
      </c>
      <c r="N4217" t="s">
        <v>1954</v>
      </c>
      <c r="O4217" t="s">
        <v>1927</v>
      </c>
      <c r="Q4217" t="str">
        <f>IFERROR(VLOOKUP($J$2:$J$12502,Pollutant_mapping!$A$2:$B$9,2, FALSE),"")</f>
        <v/>
      </c>
    </row>
    <row r="4218" spans="1:17" hidden="1">
      <c r="A4218" t="s">
        <v>1466</v>
      </c>
      <c r="C4218" t="s">
        <v>1467</v>
      </c>
      <c r="D4218" t="s">
        <v>1382</v>
      </c>
      <c r="E4218" t="s">
        <v>39</v>
      </c>
      <c r="F4218" t="s">
        <v>1933</v>
      </c>
      <c r="G4218" t="s">
        <v>41</v>
      </c>
      <c r="J4218" t="s">
        <v>125</v>
      </c>
      <c r="K4218">
        <v>0.02</v>
      </c>
      <c r="L4218" t="s">
        <v>1492</v>
      </c>
      <c r="M4218" t="s">
        <v>284</v>
      </c>
      <c r="N4218" t="s">
        <v>1954</v>
      </c>
      <c r="O4218" t="s">
        <v>1927</v>
      </c>
      <c r="Q4218" t="str">
        <f>IFERROR(VLOOKUP($J$2:$J$12502,Pollutant_mapping!$A$2:$B$9,2, FALSE),"")</f>
        <v/>
      </c>
    </row>
    <row r="4219" spans="1:17" hidden="1">
      <c r="A4219" t="s">
        <v>1466</v>
      </c>
      <c r="C4219" t="s">
        <v>1467</v>
      </c>
      <c r="D4219" t="s">
        <v>114</v>
      </c>
      <c r="E4219" t="s">
        <v>39</v>
      </c>
      <c r="F4219" t="s">
        <v>1501</v>
      </c>
      <c r="G4219" t="s">
        <v>41</v>
      </c>
      <c r="J4219" t="s">
        <v>289</v>
      </c>
      <c r="K4219">
        <v>0.06</v>
      </c>
      <c r="L4219" t="s">
        <v>1526</v>
      </c>
      <c r="M4219" t="s">
        <v>340</v>
      </c>
      <c r="N4219" t="s">
        <v>148</v>
      </c>
      <c r="O4219" t="s">
        <v>1927</v>
      </c>
      <c r="Q4219" t="str">
        <f>IFERROR(VLOOKUP($J$2:$J$12502,Pollutant_mapping!$A$2:$B$9,2, FALSE),"")</f>
        <v/>
      </c>
    </row>
    <row r="4220" spans="1:17" hidden="1">
      <c r="A4220" t="s">
        <v>1466</v>
      </c>
      <c r="C4220" t="s">
        <v>1467</v>
      </c>
      <c r="D4220" t="s">
        <v>38</v>
      </c>
      <c r="E4220" t="s">
        <v>39</v>
      </c>
      <c r="F4220" t="s">
        <v>1501</v>
      </c>
      <c r="G4220" t="s">
        <v>41</v>
      </c>
      <c r="J4220" t="s">
        <v>289</v>
      </c>
      <c r="K4220">
        <v>0.06</v>
      </c>
      <c r="L4220" t="s">
        <v>1526</v>
      </c>
      <c r="M4220" t="s">
        <v>340</v>
      </c>
      <c r="N4220" t="s">
        <v>148</v>
      </c>
      <c r="O4220" t="s">
        <v>1927</v>
      </c>
      <c r="Q4220" t="str">
        <f>IFERROR(VLOOKUP($J$2:$J$12502,Pollutant_mapping!$A$2:$B$9,2, FALSE),"")</f>
        <v/>
      </c>
    </row>
    <row r="4221" spans="1:17" hidden="1">
      <c r="A4221" t="s">
        <v>1466</v>
      </c>
      <c r="C4221" t="s">
        <v>1467</v>
      </c>
      <c r="D4221" t="s">
        <v>129</v>
      </c>
      <c r="E4221" t="s">
        <v>39</v>
      </c>
      <c r="F4221" t="s">
        <v>1501</v>
      </c>
      <c r="G4221" t="s">
        <v>41</v>
      </c>
      <c r="J4221" t="s">
        <v>289</v>
      </c>
      <c r="K4221">
        <v>0.06</v>
      </c>
      <c r="L4221" t="s">
        <v>1526</v>
      </c>
      <c r="M4221" t="s">
        <v>340</v>
      </c>
      <c r="N4221" t="s">
        <v>148</v>
      </c>
      <c r="O4221" t="s">
        <v>1927</v>
      </c>
      <c r="Q4221" t="str">
        <f>IFERROR(VLOOKUP($J$2:$J$12502,Pollutant_mapping!$A$2:$B$9,2, FALSE),"")</f>
        <v/>
      </c>
    </row>
    <row r="4222" spans="1:17" hidden="1">
      <c r="A4222" t="s">
        <v>1466</v>
      </c>
      <c r="C4222" t="s">
        <v>1467</v>
      </c>
      <c r="D4222" t="s">
        <v>183</v>
      </c>
      <c r="E4222" t="s">
        <v>39</v>
      </c>
      <c r="F4222" t="s">
        <v>1501</v>
      </c>
      <c r="G4222" t="s">
        <v>41</v>
      </c>
      <c r="J4222" t="s">
        <v>289</v>
      </c>
      <c r="K4222">
        <v>0.06</v>
      </c>
      <c r="L4222" t="s">
        <v>1526</v>
      </c>
      <c r="M4222" t="s">
        <v>340</v>
      </c>
      <c r="N4222" t="s">
        <v>148</v>
      </c>
      <c r="O4222" t="s">
        <v>1927</v>
      </c>
      <c r="Q4222" t="str">
        <f>IFERROR(VLOOKUP($J$2:$J$12502,Pollutant_mapping!$A$2:$B$9,2, FALSE),"")</f>
        <v/>
      </c>
    </row>
    <row r="4223" spans="1:17" hidden="1">
      <c r="A4223" t="s">
        <v>1466</v>
      </c>
      <c r="C4223" t="s">
        <v>1467</v>
      </c>
      <c r="D4223" t="s">
        <v>243</v>
      </c>
      <c r="E4223" t="s">
        <v>39</v>
      </c>
      <c r="F4223" t="s">
        <v>1501</v>
      </c>
      <c r="G4223" t="s">
        <v>41</v>
      </c>
      <c r="J4223" t="s">
        <v>289</v>
      </c>
      <c r="K4223">
        <v>0.06</v>
      </c>
      <c r="L4223" t="s">
        <v>1526</v>
      </c>
      <c r="M4223" t="s">
        <v>340</v>
      </c>
      <c r="N4223" t="s">
        <v>148</v>
      </c>
      <c r="O4223" t="s">
        <v>1927</v>
      </c>
      <c r="Q4223" t="str">
        <f>IFERROR(VLOOKUP($J$2:$J$12502,Pollutant_mapping!$A$2:$B$9,2, FALSE),"")</f>
        <v/>
      </c>
    </row>
    <row r="4224" spans="1:17" hidden="1">
      <c r="A4224" t="s">
        <v>1466</v>
      </c>
      <c r="C4224" t="s">
        <v>1467</v>
      </c>
      <c r="D4224" t="s">
        <v>370</v>
      </c>
      <c r="E4224" t="s">
        <v>39</v>
      </c>
      <c r="F4224" t="s">
        <v>1933</v>
      </c>
      <c r="G4224" t="s">
        <v>41</v>
      </c>
      <c r="J4224" t="s">
        <v>139</v>
      </c>
      <c r="K4224">
        <v>0.1</v>
      </c>
      <c r="L4224" t="s">
        <v>1492</v>
      </c>
      <c r="M4224" t="s">
        <v>1955</v>
      </c>
      <c r="N4224" t="s">
        <v>1246</v>
      </c>
      <c r="O4224" t="s">
        <v>1927</v>
      </c>
      <c r="Q4224" t="str">
        <f>IFERROR(VLOOKUP($J$2:$J$12502,Pollutant_mapping!$A$2:$B$9,2, FALSE),"")</f>
        <v/>
      </c>
    </row>
    <row r="4225" spans="1:17" hidden="1">
      <c r="A4225" t="s">
        <v>1923</v>
      </c>
      <c r="C4225" t="s">
        <v>1924</v>
      </c>
      <c r="D4225" t="s">
        <v>114</v>
      </c>
      <c r="E4225" t="s">
        <v>39</v>
      </c>
      <c r="F4225" t="s">
        <v>1928</v>
      </c>
      <c r="G4225" t="s">
        <v>41</v>
      </c>
      <c r="J4225" t="s">
        <v>179</v>
      </c>
      <c r="K4225">
        <v>1</v>
      </c>
      <c r="L4225" t="s">
        <v>1926</v>
      </c>
      <c r="M4225" t="s">
        <v>1452</v>
      </c>
      <c r="N4225" t="s">
        <v>151</v>
      </c>
      <c r="O4225" t="s">
        <v>1927</v>
      </c>
      <c r="Q4225" t="str">
        <f>IFERROR(VLOOKUP($J$2:$J$12502,Pollutant_mapping!$A$2:$B$9,2, FALSE),"")</f>
        <v>NOx</v>
      </c>
    </row>
    <row r="4226" spans="1:17" hidden="1">
      <c r="A4226" t="s">
        <v>1466</v>
      </c>
      <c r="C4226" t="s">
        <v>1467</v>
      </c>
      <c r="D4226" t="s">
        <v>370</v>
      </c>
      <c r="E4226" t="s">
        <v>39</v>
      </c>
      <c r="F4226" t="s">
        <v>1933</v>
      </c>
      <c r="G4226" t="s">
        <v>41</v>
      </c>
      <c r="J4226" t="s">
        <v>298</v>
      </c>
      <c r="K4226">
        <v>1.7</v>
      </c>
      <c r="L4226" t="s">
        <v>1930</v>
      </c>
      <c r="M4226" t="s">
        <v>1956</v>
      </c>
      <c r="N4226" t="s">
        <v>1957</v>
      </c>
      <c r="O4226" t="s">
        <v>1927</v>
      </c>
      <c r="Q4226" t="str">
        <f>IFERROR(VLOOKUP($J$2:$J$12502,Pollutant_mapping!$A$2:$B$9,2, FALSE),"")</f>
        <v>CO</v>
      </c>
    </row>
    <row r="4227" spans="1:17" hidden="1">
      <c r="A4227" t="s">
        <v>1466</v>
      </c>
      <c r="C4227" t="s">
        <v>1467</v>
      </c>
      <c r="D4227" t="s">
        <v>59</v>
      </c>
      <c r="E4227" t="s">
        <v>39</v>
      </c>
      <c r="F4227" t="s">
        <v>1933</v>
      </c>
      <c r="G4227" t="s">
        <v>41</v>
      </c>
      <c r="J4227" t="s">
        <v>298</v>
      </c>
      <c r="K4227">
        <v>1.7</v>
      </c>
      <c r="L4227" t="s">
        <v>1930</v>
      </c>
      <c r="M4227" t="s">
        <v>1956</v>
      </c>
      <c r="N4227" t="s">
        <v>1957</v>
      </c>
      <c r="O4227" t="s">
        <v>1927</v>
      </c>
      <c r="Q4227" t="str">
        <f>IFERROR(VLOOKUP($J$2:$J$12502,Pollutant_mapping!$A$2:$B$9,2, FALSE),"")</f>
        <v>CO</v>
      </c>
    </row>
    <row r="4228" spans="1:17" hidden="1">
      <c r="A4228" t="s">
        <v>1466</v>
      </c>
      <c r="C4228" t="s">
        <v>1467</v>
      </c>
      <c r="D4228" t="s">
        <v>250</v>
      </c>
      <c r="E4228" t="s">
        <v>39</v>
      </c>
      <c r="F4228" t="s">
        <v>1933</v>
      </c>
      <c r="G4228" t="s">
        <v>41</v>
      </c>
      <c r="J4228" t="s">
        <v>298</v>
      </c>
      <c r="K4228">
        <v>1.7</v>
      </c>
      <c r="L4228" t="s">
        <v>1930</v>
      </c>
      <c r="M4228" t="s">
        <v>1956</v>
      </c>
      <c r="N4228" t="s">
        <v>1957</v>
      </c>
      <c r="O4228" t="s">
        <v>1927</v>
      </c>
      <c r="Q4228" t="str">
        <f>IFERROR(VLOOKUP($J$2:$J$12502,Pollutant_mapping!$A$2:$B$9,2, FALSE),"")</f>
        <v>CO</v>
      </c>
    </row>
    <row r="4229" spans="1:17" hidden="1">
      <c r="A4229" t="s">
        <v>1466</v>
      </c>
      <c r="C4229" t="s">
        <v>1467</v>
      </c>
      <c r="D4229" t="s">
        <v>1382</v>
      </c>
      <c r="E4229" t="s">
        <v>39</v>
      </c>
      <c r="F4229" t="s">
        <v>1933</v>
      </c>
      <c r="G4229" t="s">
        <v>41</v>
      </c>
      <c r="J4229" t="s">
        <v>298</v>
      </c>
      <c r="K4229">
        <v>1.7</v>
      </c>
      <c r="L4229" t="s">
        <v>1930</v>
      </c>
      <c r="M4229" t="s">
        <v>1956</v>
      </c>
      <c r="N4229" t="s">
        <v>1957</v>
      </c>
      <c r="O4229" t="s">
        <v>1927</v>
      </c>
      <c r="Q4229" t="str">
        <f>IFERROR(VLOOKUP($J$2:$J$12502,Pollutant_mapping!$A$2:$B$9,2, FALSE),"")</f>
        <v>CO</v>
      </c>
    </row>
    <row r="4230" spans="1:17" hidden="1">
      <c r="A4230" t="s">
        <v>1466</v>
      </c>
      <c r="C4230" t="s">
        <v>1467</v>
      </c>
      <c r="D4230" t="s">
        <v>1523</v>
      </c>
      <c r="E4230" t="s">
        <v>39</v>
      </c>
      <c r="F4230" t="s">
        <v>1524</v>
      </c>
      <c r="G4230" t="s">
        <v>41</v>
      </c>
      <c r="J4230" t="s">
        <v>139</v>
      </c>
      <c r="K4230">
        <v>2.1</v>
      </c>
      <c r="L4230" t="s">
        <v>1525</v>
      </c>
      <c r="M4230">
        <v>1</v>
      </c>
      <c r="N4230" t="s">
        <v>1958</v>
      </c>
      <c r="O4230" t="s">
        <v>1927</v>
      </c>
      <c r="Q4230" t="str">
        <f>IFERROR(VLOOKUP($J$2:$J$12502,Pollutant_mapping!$A$2:$B$9,2, FALSE),"")</f>
        <v/>
      </c>
    </row>
    <row r="4231" spans="1:17" hidden="1">
      <c r="A4231" t="s">
        <v>1466</v>
      </c>
      <c r="C4231" t="s">
        <v>1467</v>
      </c>
      <c r="D4231" t="s">
        <v>1523</v>
      </c>
      <c r="E4231" t="s">
        <v>39</v>
      </c>
      <c r="F4231" t="s">
        <v>1524</v>
      </c>
      <c r="G4231" t="s">
        <v>41</v>
      </c>
      <c r="J4231" t="s">
        <v>125</v>
      </c>
      <c r="K4231">
        <v>3.6</v>
      </c>
      <c r="L4231" t="s">
        <v>1525</v>
      </c>
      <c r="M4231" t="s">
        <v>147</v>
      </c>
      <c r="N4231" t="s">
        <v>426</v>
      </c>
      <c r="O4231" t="s">
        <v>1927</v>
      </c>
      <c r="Q4231" t="str">
        <f>IFERROR(VLOOKUP($J$2:$J$12502,Pollutant_mapping!$A$2:$B$9,2, FALSE),"")</f>
        <v/>
      </c>
    </row>
    <row r="4232" spans="1:17" hidden="1">
      <c r="A4232" t="s">
        <v>1959</v>
      </c>
      <c r="C4232" t="s">
        <v>1960</v>
      </c>
      <c r="D4232" t="s">
        <v>114</v>
      </c>
      <c r="E4232" t="s">
        <v>39</v>
      </c>
      <c r="F4232" t="s">
        <v>1945</v>
      </c>
      <c r="G4232" t="s">
        <v>41</v>
      </c>
      <c r="J4232" t="s">
        <v>289</v>
      </c>
      <c r="K4232">
        <v>80</v>
      </c>
      <c r="L4232" t="s">
        <v>1961</v>
      </c>
      <c r="M4232">
        <v>40</v>
      </c>
      <c r="N4232">
        <v>160</v>
      </c>
      <c r="O4232" t="s">
        <v>1962</v>
      </c>
      <c r="Q4232" t="str">
        <f>IFERROR(VLOOKUP($J$2:$J$12502,Pollutant_mapping!$A$2:$B$9,2, FALSE),"")</f>
        <v/>
      </c>
    </row>
    <row r="4233" spans="1:17" hidden="1">
      <c r="A4233" t="s">
        <v>1959</v>
      </c>
      <c r="C4233" t="s">
        <v>1960</v>
      </c>
      <c r="D4233" t="s">
        <v>38</v>
      </c>
      <c r="E4233" t="s">
        <v>39</v>
      </c>
      <c r="F4233" t="s">
        <v>1940</v>
      </c>
      <c r="G4233" t="s">
        <v>41</v>
      </c>
      <c r="J4233" t="s">
        <v>289</v>
      </c>
      <c r="K4233">
        <v>150</v>
      </c>
      <c r="L4233" t="s">
        <v>1961</v>
      </c>
      <c r="M4233">
        <v>75</v>
      </c>
      <c r="N4233">
        <v>300</v>
      </c>
      <c r="O4233" t="s">
        <v>1963</v>
      </c>
      <c r="Q4233" t="str">
        <f>IFERROR(VLOOKUP($J$2:$J$12502,Pollutant_mapping!$A$2:$B$9,2, FALSE),"")</f>
        <v/>
      </c>
    </row>
    <row r="4234" spans="1:17" hidden="1">
      <c r="A4234" t="s">
        <v>96</v>
      </c>
      <c r="C4234" t="s">
        <v>97</v>
      </c>
      <c r="D4234" t="s">
        <v>243</v>
      </c>
      <c r="E4234" t="s">
        <v>273</v>
      </c>
      <c r="F4234" t="s">
        <v>1964</v>
      </c>
      <c r="G4234" t="s">
        <v>41</v>
      </c>
      <c r="H4234" t="s">
        <v>1965</v>
      </c>
      <c r="J4234" t="s">
        <v>47</v>
      </c>
      <c r="K4234">
        <v>0.6</v>
      </c>
      <c r="M4234" t="s">
        <v>122</v>
      </c>
      <c r="N4234" t="s">
        <v>48</v>
      </c>
      <c r="O4234" t="s">
        <v>1966</v>
      </c>
      <c r="Q4234" t="str">
        <f>IFERROR(VLOOKUP($J$2:$J$12502,Pollutant_mapping!$A$2:$B$9,2, FALSE),"")</f>
        <v>PM10</v>
      </c>
    </row>
    <row r="4235" spans="1:17" hidden="1">
      <c r="A4235" t="s">
        <v>96</v>
      </c>
      <c r="C4235" t="s">
        <v>97</v>
      </c>
      <c r="D4235" t="s">
        <v>243</v>
      </c>
      <c r="E4235" t="s">
        <v>273</v>
      </c>
      <c r="F4235" t="s">
        <v>1964</v>
      </c>
      <c r="G4235" t="s">
        <v>41</v>
      </c>
      <c r="H4235" t="s">
        <v>1967</v>
      </c>
      <c r="J4235" t="s">
        <v>47</v>
      </c>
      <c r="K4235">
        <v>0.95</v>
      </c>
      <c r="M4235" t="s">
        <v>48</v>
      </c>
      <c r="N4235" t="s">
        <v>1555</v>
      </c>
      <c r="O4235" t="s">
        <v>1966</v>
      </c>
      <c r="Q4235" t="str">
        <f>IFERROR(VLOOKUP($J$2:$J$12502,Pollutant_mapping!$A$2:$B$9,2, FALSE),"")</f>
        <v>PM10</v>
      </c>
    </row>
    <row r="4236" spans="1:17" hidden="1">
      <c r="A4236" t="s">
        <v>96</v>
      </c>
      <c r="C4236" t="s">
        <v>97</v>
      </c>
      <c r="D4236" t="s">
        <v>243</v>
      </c>
      <c r="E4236" t="s">
        <v>273</v>
      </c>
      <c r="F4236" t="s">
        <v>1964</v>
      </c>
      <c r="G4236" t="s">
        <v>41</v>
      </c>
      <c r="H4236" t="s">
        <v>1968</v>
      </c>
      <c r="J4236" t="s">
        <v>298</v>
      </c>
      <c r="K4236">
        <v>0.995</v>
      </c>
      <c r="M4236" t="s">
        <v>1557</v>
      </c>
      <c r="N4236">
        <v>1</v>
      </c>
      <c r="O4236" t="s">
        <v>1969</v>
      </c>
      <c r="Q4236" t="str">
        <f>IFERROR(VLOOKUP($J$2:$J$12502,Pollutant_mapping!$A$2:$B$9,2, FALSE),"")</f>
        <v>CO</v>
      </c>
    </row>
    <row r="4237" spans="1:17" hidden="1">
      <c r="A4237" t="s">
        <v>96</v>
      </c>
      <c r="C4237" t="s">
        <v>97</v>
      </c>
      <c r="D4237" t="s">
        <v>243</v>
      </c>
      <c r="E4237" t="s">
        <v>273</v>
      </c>
      <c r="F4237" t="s">
        <v>1964</v>
      </c>
      <c r="G4237" t="s">
        <v>41</v>
      </c>
      <c r="H4237" t="s">
        <v>1970</v>
      </c>
      <c r="J4237" t="s">
        <v>298</v>
      </c>
      <c r="K4237">
        <v>0.995</v>
      </c>
      <c r="M4237" t="s">
        <v>1557</v>
      </c>
      <c r="N4237">
        <v>1</v>
      </c>
      <c r="O4237" t="s">
        <v>1969</v>
      </c>
      <c r="Q4237" t="str">
        <f>IFERROR(VLOOKUP($J$2:$J$12502,Pollutant_mapping!$A$2:$B$9,2, FALSE),"")</f>
        <v>CO</v>
      </c>
    </row>
    <row r="4238" spans="1:17" hidden="1">
      <c r="A4238" t="s">
        <v>96</v>
      </c>
      <c r="C4238" t="s">
        <v>97</v>
      </c>
      <c r="D4238" t="s">
        <v>243</v>
      </c>
      <c r="E4238" t="s">
        <v>273</v>
      </c>
      <c r="F4238" t="s">
        <v>1964</v>
      </c>
      <c r="G4238" t="s">
        <v>41</v>
      </c>
      <c r="H4238" t="s">
        <v>1968</v>
      </c>
      <c r="J4238" t="s">
        <v>217</v>
      </c>
      <c r="K4238">
        <v>0.995</v>
      </c>
      <c r="M4238" t="s">
        <v>1557</v>
      </c>
      <c r="N4238">
        <v>1</v>
      </c>
      <c r="O4238" t="s">
        <v>1969</v>
      </c>
      <c r="Q4238" t="str">
        <f>IFERROR(VLOOKUP($J$2:$J$12502,Pollutant_mapping!$A$2:$B$9,2, FALSE),"")</f>
        <v/>
      </c>
    </row>
    <row r="4239" spans="1:17" hidden="1">
      <c r="A4239" t="s">
        <v>96</v>
      </c>
      <c r="C4239" t="s">
        <v>97</v>
      </c>
      <c r="D4239" t="s">
        <v>243</v>
      </c>
      <c r="E4239" t="s">
        <v>273</v>
      </c>
      <c r="F4239" t="s">
        <v>1964</v>
      </c>
      <c r="G4239" t="s">
        <v>41</v>
      </c>
      <c r="H4239" t="s">
        <v>1970</v>
      </c>
      <c r="J4239" t="s">
        <v>217</v>
      </c>
      <c r="K4239">
        <v>0.995</v>
      </c>
      <c r="M4239" t="s">
        <v>1557</v>
      </c>
      <c r="N4239">
        <v>1</v>
      </c>
      <c r="O4239" t="s">
        <v>1969</v>
      </c>
      <c r="Q4239" t="str">
        <f>IFERROR(VLOOKUP($J$2:$J$12502,Pollutant_mapping!$A$2:$B$9,2, FALSE),"")</f>
        <v/>
      </c>
    </row>
    <row r="4240" spans="1:17" hidden="1">
      <c r="A4240" t="s">
        <v>96</v>
      </c>
      <c r="C4240" t="s">
        <v>97</v>
      </c>
      <c r="D4240" t="s">
        <v>243</v>
      </c>
      <c r="E4240" t="s">
        <v>273</v>
      </c>
      <c r="F4240" t="s">
        <v>1964</v>
      </c>
      <c r="G4240" t="s">
        <v>41</v>
      </c>
      <c r="H4240" t="s">
        <v>1968</v>
      </c>
      <c r="J4240" t="s">
        <v>54</v>
      </c>
      <c r="K4240">
        <v>0.995</v>
      </c>
      <c r="M4240" t="s">
        <v>1557</v>
      </c>
      <c r="N4240">
        <v>1</v>
      </c>
      <c r="O4240" t="s">
        <v>1969</v>
      </c>
      <c r="Q4240" t="str">
        <f>IFERROR(VLOOKUP($J$2:$J$12502,Pollutant_mapping!$A$2:$B$9,2, FALSE),"")</f>
        <v>VOC</v>
      </c>
    </row>
    <row r="4241" spans="1:17" hidden="1">
      <c r="A4241" t="s">
        <v>96</v>
      </c>
      <c r="C4241" t="s">
        <v>97</v>
      </c>
      <c r="D4241" t="s">
        <v>243</v>
      </c>
      <c r="E4241" t="s">
        <v>273</v>
      </c>
      <c r="F4241" t="s">
        <v>1964</v>
      </c>
      <c r="G4241" t="s">
        <v>41</v>
      </c>
      <c r="H4241" t="s">
        <v>1970</v>
      </c>
      <c r="J4241" t="s">
        <v>54</v>
      </c>
      <c r="K4241">
        <v>0.995</v>
      </c>
      <c r="M4241" t="s">
        <v>1557</v>
      </c>
      <c r="N4241">
        <v>1</v>
      </c>
      <c r="O4241" t="s">
        <v>1969</v>
      </c>
      <c r="Q4241" t="str">
        <f>IFERROR(VLOOKUP($J$2:$J$12502,Pollutant_mapping!$A$2:$B$9,2, FALSE),"")</f>
        <v>VOC</v>
      </c>
    </row>
    <row r="4242" spans="1:17" hidden="1">
      <c r="A4242" t="s">
        <v>241</v>
      </c>
      <c r="C4242" t="s">
        <v>242</v>
      </c>
      <c r="D4242" t="s">
        <v>1207</v>
      </c>
      <c r="E4242" t="s">
        <v>39</v>
      </c>
      <c r="F4242" t="s">
        <v>1971</v>
      </c>
      <c r="G4242" t="s">
        <v>1972</v>
      </c>
      <c r="I4242" t="s">
        <v>41</v>
      </c>
      <c r="J4242" t="s">
        <v>179</v>
      </c>
      <c r="K4242">
        <v>548</v>
      </c>
      <c r="L4242" t="s">
        <v>1973</v>
      </c>
      <c r="M4242">
        <v>300</v>
      </c>
      <c r="N4242">
        <v>1000</v>
      </c>
      <c r="O4242" t="s">
        <v>1974</v>
      </c>
      <c r="Q4242" t="str">
        <f>IFERROR(VLOOKUP($J$2:$J$12502,Pollutant_mapping!$A$2:$B$9,2, FALSE),"")</f>
        <v>NOx</v>
      </c>
    </row>
    <row r="4243" spans="1:17" hidden="1">
      <c r="A4243" t="s">
        <v>241</v>
      </c>
      <c r="C4243" t="s">
        <v>242</v>
      </c>
      <c r="D4243" t="s">
        <v>1207</v>
      </c>
      <c r="E4243" t="s">
        <v>39</v>
      </c>
      <c r="F4243" t="s">
        <v>1971</v>
      </c>
      <c r="G4243" t="s">
        <v>1972</v>
      </c>
      <c r="I4243" t="s">
        <v>41</v>
      </c>
      <c r="J4243" t="s">
        <v>79</v>
      </c>
      <c r="K4243">
        <v>1732</v>
      </c>
      <c r="L4243" t="s">
        <v>1973</v>
      </c>
      <c r="M4243">
        <v>1000</v>
      </c>
      <c r="N4243">
        <v>3000</v>
      </c>
      <c r="O4243" t="s">
        <v>1974</v>
      </c>
      <c r="Q4243" t="str">
        <f>IFERROR(VLOOKUP($J$2:$J$12502,Pollutant_mapping!$A$2:$B$9,2, FALSE),"")</f>
        <v>SOx</v>
      </c>
    </row>
    <row r="4244" spans="1:17" hidden="1">
      <c r="A4244" t="s">
        <v>241</v>
      </c>
      <c r="C4244" t="s">
        <v>242</v>
      </c>
      <c r="D4244" t="s">
        <v>1207</v>
      </c>
      <c r="E4244" t="s">
        <v>39</v>
      </c>
      <c r="F4244" t="s">
        <v>1971</v>
      </c>
      <c r="G4244" t="s">
        <v>1972</v>
      </c>
      <c r="I4244" t="s">
        <v>41</v>
      </c>
      <c r="J4244" t="s">
        <v>298</v>
      </c>
      <c r="K4244">
        <v>2236</v>
      </c>
      <c r="L4244" t="s">
        <v>1973</v>
      </c>
      <c r="M4244">
        <v>500</v>
      </c>
      <c r="N4244">
        <v>10000</v>
      </c>
      <c r="O4244" t="s">
        <v>1974</v>
      </c>
      <c r="Q4244" t="str">
        <f>IFERROR(VLOOKUP($J$2:$J$12502,Pollutant_mapping!$A$2:$B$9,2, FALSE),"")</f>
        <v>CO</v>
      </c>
    </row>
    <row r="4245" spans="1:17" hidden="1">
      <c r="A4245" t="s">
        <v>247</v>
      </c>
      <c r="B4245" t="s">
        <v>248</v>
      </c>
      <c r="C4245" t="s">
        <v>249</v>
      </c>
      <c r="D4245" t="s">
        <v>59</v>
      </c>
      <c r="E4245" t="s">
        <v>39</v>
      </c>
      <c r="F4245" t="s">
        <v>1975</v>
      </c>
      <c r="G4245" t="s">
        <v>1477</v>
      </c>
      <c r="I4245" t="s">
        <v>41</v>
      </c>
      <c r="J4245" t="s">
        <v>298</v>
      </c>
      <c r="K4245">
        <v>13</v>
      </c>
      <c r="L4245" t="s">
        <v>62</v>
      </c>
      <c r="M4245" t="s">
        <v>46</v>
      </c>
      <c r="N4245">
        <v>26</v>
      </c>
      <c r="O4245" t="s">
        <v>1976</v>
      </c>
      <c r="P4245" t="s">
        <v>1478</v>
      </c>
      <c r="Q4245" t="str">
        <f>IFERROR(VLOOKUP($J$2:$J$12502,Pollutant_mapping!$A$2:$B$9,2, FALSE),"")</f>
        <v>CO</v>
      </c>
    </row>
    <row r="4246" spans="1:17" hidden="1">
      <c r="A4246" t="s">
        <v>247</v>
      </c>
      <c r="B4246" t="s">
        <v>248</v>
      </c>
      <c r="C4246" t="s">
        <v>249</v>
      </c>
      <c r="D4246" t="s">
        <v>375</v>
      </c>
      <c r="E4246" t="s">
        <v>39</v>
      </c>
      <c r="F4246" t="s">
        <v>1975</v>
      </c>
      <c r="G4246" t="s">
        <v>1977</v>
      </c>
      <c r="I4246" t="s">
        <v>41</v>
      </c>
      <c r="J4246" t="s">
        <v>179</v>
      </c>
      <c r="K4246">
        <v>82.5</v>
      </c>
      <c r="L4246" t="s">
        <v>62</v>
      </c>
      <c r="M4246">
        <v>10</v>
      </c>
      <c r="N4246">
        <v>112</v>
      </c>
      <c r="O4246" t="s">
        <v>1976</v>
      </c>
      <c r="P4246" t="s">
        <v>1978</v>
      </c>
      <c r="Q4246" t="str">
        <f>IFERROR(VLOOKUP($J$2:$J$12502,Pollutant_mapping!$A$2:$B$9,2, FALSE),"")</f>
        <v>NOx</v>
      </c>
    </row>
    <row r="4247" spans="1:17" hidden="1">
      <c r="A4247" t="s">
        <v>386</v>
      </c>
      <c r="C4247" t="s">
        <v>387</v>
      </c>
      <c r="D4247" t="s">
        <v>108</v>
      </c>
      <c r="E4247" t="s">
        <v>120</v>
      </c>
      <c r="G4247" t="s">
        <v>41</v>
      </c>
      <c r="I4247" t="s">
        <v>41</v>
      </c>
      <c r="J4247" t="s">
        <v>135</v>
      </c>
      <c r="K4247">
        <v>5.6000000000000001E-2</v>
      </c>
      <c r="L4247" t="s">
        <v>388</v>
      </c>
      <c r="M4247" t="s">
        <v>132</v>
      </c>
      <c r="N4247" t="s">
        <v>1648</v>
      </c>
      <c r="O4247" t="s">
        <v>1976</v>
      </c>
      <c r="Q4247" t="str">
        <f>IFERROR(VLOOKUP($J$2:$J$12502,Pollutant_mapping!$A$2:$B$9,2, FALSE),"")</f>
        <v/>
      </c>
    </row>
    <row r="4248" spans="1:17" hidden="1">
      <c r="A4248" t="s">
        <v>386</v>
      </c>
      <c r="C4248" t="s">
        <v>387</v>
      </c>
      <c r="D4248" t="s">
        <v>108</v>
      </c>
      <c r="E4248" t="s">
        <v>120</v>
      </c>
      <c r="G4248" t="s">
        <v>41</v>
      </c>
      <c r="I4248" t="s">
        <v>41</v>
      </c>
      <c r="J4248" t="s">
        <v>79</v>
      </c>
      <c r="K4248">
        <v>4.7E-2</v>
      </c>
      <c r="L4248" t="s">
        <v>121</v>
      </c>
      <c r="M4248" t="s">
        <v>1979</v>
      </c>
      <c r="N4248" t="s">
        <v>310</v>
      </c>
      <c r="O4248" t="s">
        <v>1976</v>
      </c>
      <c r="Q4248" t="str">
        <f>IFERROR(VLOOKUP($J$2:$J$12502,Pollutant_mapping!$A$2:$B$9,2, FALSE),"")</f>
        <v>SOx</v>
      </c>
    </row>
    <row r="4249" spans="1:17" hidden="1">
      <c r="A4249" t="s">
        <v>386</v>
      </c>
      <c r="C4249" t="s">
        <v>387</v>
      </c>
      <c r="D4249" t="s">
        <v>108</v>
      </c>
      <c r="E4249" t="s">
        <v>120</v>
      </c>
      <c r="G4249" t="s">
        <v>41</v>
      </c>
      <c r="I4249" t="s">
        <v>41</v>
      </c>
      <c r="J4249" t="s">
        <v>298</v>
      </c>
      <c r="K4249">
        <v>7.0000000000000007E-2</v>
      </c>
      <c r="L4249" t="s">
        <v>121</v>
      </c>
      <c r="M4249" t="s">
        <v>305</v>
      </c>
      <c r="N4249" t="s">
        <v>144</v>
      </c>
      <c r="O4249" t="s">
        <v>1976</v>
      </c>
      <c r="Q4249" t="str">
        <f>IFERROR(VLOOKUP($J$2:$J$12502,Pollutant_mapping!$A$2:$B$9,2, FALSE),"")</f>
        <v>CO</v>
      </c>
    </row>
    <row r="4250" spans="1:17" hidden="1">
      <c r="A4250" t="s">
        <v>386</v>
      </c>
      <c r="C4250" t="s">
        <v>387</v>
      </c>
      <c r="D4250" t="s">
        <v>108</v>
      </c>
      <c r="E4250" t="s">
        <v>120</v>
      </c>
      <c r="G4250" t="s">
        <v>41</v>
      </c>
      <c r="I4250" t="s">
        <v>41</v>
      </c>
      <c r="J4250" t="s">
        <v>49</v>
      </c>
      <c r="K4250">
        <v>0.01</v>
      </c>
      <c r="L4250" t="s">
        <v>121</v>
      </c>
      <c r="M4250" t="s">
        <v>284</v>
      </c>
      <c r="N4250" t="s">
        <v>292</v>
      </c>
      <c r="O4250" t="s">
        <v>1976</v>
      </c>
      <c r="Q4250" t="str">
        <f>IFERROR(VLOOKUP($J$2:$J$12502,Pollutant_mapping!$A$2:$B$9,2, FALSE),"")</f>
        <v/>
      </c>
    </row>
    <row r="4251" spans="1:17" hidden="1">
      <c r="A4251" t="s">
        <v>386</v>
      </c>
      <c r="C4251" t="s">
        <v>387</v>
      </c>
      <c r="D4251" t="s">
        <v>108</v>
      </c>
      <c r="E4251" t="s">
        <v>120</v>
      </c>
      <c r="G4251" t="s">
        <v>41</v>
      </c>
      <c r="I4251" t="s">
        <v>41</v>
      </c>
      <c r="J4251" t="s">
        <v>179</v>
      </c>
      <c r="K4251">
        <v>0.87</v>
      </c>
      <c r="L4251" t="s">
        <v>121</v>
      </c>
      <c r="M4251" t="s">
        <v>1980</v>
      </c>
      <c r="N4251" t="s">
        <v>1981</v>
      </c>
      <c r="O4251" t="s">
        <v>1976</v>
      </c>
      <c r="Q4251" t="str">
        <f>IFERROR(VLOOKUP($J$2:$J$12502,Pollutant_mapping!$A$2:$B$9,2, FALSE),"")</f>
        <v>NOx</v>
      </c>
    </row>
    <row r="4252" spans="1:17" hidden="1">
      <c r="A4252" t="s">
        <v>247</v>
      </c>
      <c r="B4252" t="s">
        <v>248</v>
      </c>
      <c r="C4252" t="s">
        <v>249</v>
      </c>
      <c r="D4252" t="s">
        <v>59</v>
      </c>
      <c r="E4252" t="s">
        <v>39</v>
      </c>
      <c r="F4252" t="s">
        <v>1975</v>
      </c>
      <c r="G4252" t="s">
        <v>1477</v>
      </c>
      <c r="I4252" t="s">
        <v>41</v>
      </c>
      <c r="J4252" t="s">
        <v>179</v>
      </c>
      <c r="K4252">
        <v>60</v>
      </c>
      <c r="L4252" t="s">
        <v>62</v>
      </c>
      <c r="M4252">
        <v>35</v>
      </c>
      <c r="N4252" t="s">
        <v>1982</v>
      </c>
      <c r="O4252" t="s">
        <v>1976</v>
      </c>
      <c r="P4252" t="s">
        <v>1478</v>
      </c>
      <c r="Q4252" t="str">
        <f>IFERROR(VLOOKUP($J$2:$J$12502,Pollutant_mapping!$A$2:$B$9,2, FALSE),"")</f>
        <v>NOx</v>
      </c>
    </row>
    <row r="4253" spans="1:17" hidden="1">
      <c r="A4253" t="s">
        <v>1409</v>
      </c>
      <c r="C4253" t="s">
        <v>1410</v>
      </c>
      <c r="D4253" t="s">
        <v>441</v>
      </c>
      <c r="E4253" t="s">
        <v>39</v>
      </c>
      <c r="G4253" t="s">
        <v>41</v>
      </c>
      <c r="J4253" t="s">
        <v>217</v>
      </c>
      <c r="K4253">
        <v>0.68</v>
      </c>
      <c r="L4253" t="s">
        <v>1983</v>
      </c>
      <c r="M4253" t="s">
        <v>100</v>
      </c>
      <c r="N4253">
        <v>2</v>
      </c>
      <c r="O4253" t="s">
        <v>1984</v>
      </c>
      <c r="Q4253" t="str">
        <f>IFERROR(VLOOKUP($J$2:$J$12502,Pollutant_mapping!$A$2:$B$9,2, FALSE),"")</f>
        <v/>
      </c>
    </row>
    <row r="4254" spans="1:17" hidden="1">
      <c r="A4254" t="s">
        <v>424</v>
      </c>
      <c r="C4254" t="s">
        <v>425</v>
      </c>
      <c r="D4254" t="s">
        <v>77</v>
      </c>
      <c r="E4254" t="s">
        <v>39</v>
      </c>
      <c r="F4254" t="s">
        <v>1985</v>
      </c>
      <c r="G4254" t="s">
        <v>1986</v>
      </c>
      <c r="I4254" t="s">
        <v>41</v>
      </c>
      <c r="J4254" t="s">
        <v>179</v>
      </c>
      <c r="K4254">
        <v>184</v>
      </c>
      <c r="L4254" t="s">
        <v>1181</v>
      </c>
      <c r="M4254">
        <v>49</v>
      </c>
      <c r="N4254">
        <v>255</v>
      </c>
      <c r="O4254" t="s">
        <v>1984</v>
      </c>
      <c r="Q4254" t="str">
        <f>IFERROR(VLOOKUP($J$2:$J$12502,Pollutant_mapping!$A$2:$B$9,2, FALSE),"")</f>
        <v>NOx</v>
      </c>
    </row>
    <row r="4255" spans="1:17" hidden="1">
      <c r="A4255" t="s">
        <v>424</v>
      </c>
      <c r="C4255" t="s">
        <v>425</v>
      </c>
      <c r="D4255" t="s">
        <v>77</v>
      </c>
      <c r="E4255" t="s">
        <v>39</v>
      </c>
      <c r="F4255" t="s">
        <v>1985</v>
      </c>
      <c r="G4255" t="s">
        <v>1986</v>
      </c>
      <c r="I4255" t="s">
        <v>41</v>
      </c>
      <c r="J4255" t="s">
        <v>298</v>
      </c>
      <c r="K4255">
        <v>189</v>
      </c>
      <c r="L4255" t="s">
        <v>1181</v>
      </c>
      <c r="M4255">
        <v>155</v>
      </c>
      <c r="N4255">
        <v>800</v>
      </c>
      <c r="O4255" t="s">
        <v>1984</v>
      </c>
      <c r="Q4255" t="str">
        <f>IFERROR(VLOOKUP($J$2:$J$12502,Pollutant_mapping!$A$2:$B$9,2, FALSE),"")</f>
        <v>CO</v>
      </c>
    </row>
    <row r="4256" spans="1:17" hidden="1">
      <c r="A4256" t="s">
        <v>424</v>
      </c>
      <c r="C4256" t="s">
        <v>425</v>
      </c>
      <c r="D4256" t="s">
        <v>75</v>
      </c>
      <c r="E4256" t="s">
        <v>39</v>
      </c>
      <c r="F4256" t="s">
        <v>1987</v>
      </c>
      <c r="G4256" t="s">
        <v>1270</v>
      </c>
      <c r="I4256" t="s">
        <v>41</v>
      </c>
      <c r="J4256" t="s">
        <v>79</v>
      </c>
      <c r="K4256">
        <v>39.6</v>
      </c>
      <c r="L4256" t="s">
        <v>1181</v>
      </c>
      <c r="M4256" t="s">
        <v>1988</v>
      </c>
      <c r="N4256">
        <v>2550</v>
      </c>
      <c r="O4256" t="s">
        <v>1984</v>
      </c>
      <c r="Q4256" t="str">
        <f>IFERROR(VLOOKUP($J$2:$J$12502,Pollutant_mapping!$A$2:$B$9,2, FALSE),"")</f>
        <v>SOx</v>
      </c>
    </row>
    <row r="4257" spans="1:17" hidden="1">
      <c r="A4257" t="s">
        <v>278</v>
      </c>
      <c r="C4257" t="s">
        <v>279</v>
      </c>
      <c r="D4257" t="s">
        <v>136</v>
      </c>
      <c r="E4257" t="s">
        <v>39</v>
      </c>
      <c r="F4257" t="s">
        <v>1989</v>
      </c>
      <c r="G4257" t="s">
        <v>41</v>
      </c>
      <c r="J4257" t="s">
        <v>281</v>
      </c>
      <c r="K4257">
        <v>0.24</v>
      </c>
      <c r="L4257" t="s">
        <v>282</v>
      </c>
      <c r="M4257" t="s">
        <v>119</v>
      </c>
      <c r="N4257">
        <v>1</v>
      </c>
      <c r="O4257" t="s">
        <v>1990</v>
      </c>
      <c r="Q4257" t="str">
        <f>IFERROR(VLOOKUP($J$2:$J$12502,Pollutant_mapping!$A$2:$B$9,2, FALSE),"")</f>
        <v/>
      </c>
    </row>
    <row r="4258" spans="1:17" hidden="1">
      <c r="A4258" t="s">
        <v>241</v>
      </c>
      <c r="C4258" t="s">
        <v>242</v>
      </c>
      <c r="D4258" t="s">
        <v>272</v>
      </c>
      <c r="E4258" t="s">
        <v>39</v>
      </c>
      <c r="F4258" t="s">
        <v>1991</v>
      </c>
      <c r="G4258" t="s">
        <v>1992</v>
      </c>
      <c r="I4258" t="s">
        <v>41</v>
      </c>
      <c r="J4258" t="s">
        <v>179</v>
      </c>
      <c r="K4258">
        <v>8</v>
      </c>
      <c r="L4258" t="s">
        <v>1993</v>
      </c>
      <c r="M4258">
        <v>2</v>
      </c>
      <c r="N4258">
        <v>30</v>
      </c>
      <c r="O4258" t="s">
        <v>1990</v>
      </c>
      <c r="Q4258" t="str">
        <f>IFERROR(VLOOKUP($J$2:$J$12502,Pollutant_mapping!$A$2:$B$9,2, FALSE),"")</f>
        <v>NOx</v>
      </c>
    </row>
    <row r="4259" spans="1:17" hidden="1">
      <c r="A4259" t="s">
        <v>241</v>
      </c>
      <c r="C4259" t="s">
        <v>242</v>
      </c>
      <c r="D4259" t="s">
        <v>272</v>
      </c>
      <c r="E4259" t="s">
        <v>39</v>
      </c>
      <c r="F4259" t="s">
        <v>1991</v>
      </c>
      <c r="G4259" t="s">
        <v>1992</v>
      </c>
      <c r="I4259" t="s">
        <v>41</v>
      </c>
      <c r="J4259" t="s">
        <v>79</v>
      </c>
      <c r="K4259">
        <v>38</v>
      </c>
      <c r="L4259" t="s">
        <v>1993</v>
      </c>
      <c r="M4259">
        <v>7</v>
      </c>
      <c r="N4259">
        <v>194</v>
      </c>
      <c r="O4259" t="s">
        <v>1990</v>
      </c>
      <c r="Q4259" t="str">
        <f>IFERROR(VLOOKUP($J$2:$J$12502,Pollutant_mapping!$A$2:$B$9,2, FALSE),"")</f>
        <v>SOx</v>
      </c>
    </row>
    <row r="4260" spans="1:17" hidden="1">
      <c r="A4260" t="s">
        <v>241</v>
      </c>
      <c r="C4260" t="s">
        <v>242</v>
      </c>
      <c r="D4260" t="s">
        <v>404</v>
      </c>
      <c r="E4260" t="s">
        <v>39</v>
      </c>
      <c r="F4260" t="s">
        <v>1994</v>
      </c>
      <c r="G4260" t="s">
        <v>1995</v>
      </c>
      <c r="I4260" t="s">
        <v>41</v>
      </c>
      <c r="J4260" t="s">
        <v>79</v>
      </c>
      <c r="K4260">
        <v>48</v>
      </c>
      <c r="L4260" t="s">
        <v>1996</v>
      </c>
      <c r="M4260">
        <v>11</v>
      </c>
      <c r="N4260">
        <v>213</v>
      </c>
      <c r="O4260" t="s">
        <v>1990</v>
      </c>
      <c r="Q4260" t="str">
        <f>IFERROR(VLOOKUP($J$2:$J$12502,Pollutant_mapping!$A$2:$B$9,2, FALSE),"")</f>
        <v>SOx</v>
      </c>
    </row>
    <row r="4261" spans="1:17" hidden="1">
      <c r="A4261" t="s">
        <v>424</v>
      </c>
      <c r="C4261" t="s">
        <v>425</v>
      </c>
      <c r="D4261" t="s">
        <v>84</v>
      </c>
      <c r="E4261" t="s">
        <v>39</v>
      </c>
      <c r="F4261" t="s">
        <v>1997</v>
      </c>
      <c r="G4261" t="s">
        <v>1270</v>
      </c>
      <c r="I4261" t="s">
        <v>41</v>
      </c>
      <c r="J4261" t="s">
        <v>298</v>
      </c>
      <c r="K4261">
        <v>6.13</v>
      </c>
      <c r="L4261" t="s">
        <v>1271</v>
      </c>
      <c r="M4261" t="s">
        <v>1580</v>
      </c>
      <c r="N4261">
        <v>258</v>
      </c>
      <c r="O4261" t="s">
        <v>1990</v>
      </c>
      <c r="Q4261" t="str">
        <f>IFERROR(VLOOKUP($J$2:$J$12502,Pollutant_mapping!$A$2:$B$9,2, FALSE),"")</f>
        <v>CO</v>
      </c>
    </row>
    <row r="4262" spans="1:17" hidden="1">
      <c r="A4262" t="s">
        <v>278</v>
      </c>
      <c r="C4262" t="s">
        <v>279</v>
      </c>
      <c r="D4262" t="s">
        <v>38</v>
      </c>
      <c r="E4262" t="s">
        <v>39</v>
      </c>
      <c r="F4262" t="s">
        <v>1998</v>
      </c>
      <c r="G4262" t="s">
        <v>41</v>
      </c>
      <c r="J4262" t="s">
        <v>49</v>
      </c>
      <c r="K4262">
        <v>100</v>
      </c>
      <c r="L4262" t="s">
        <v>282</v>
      </c>
      <c r="M4262">
        <v>30</v>
      </c>
      <c r="N4262">
        <v>350</v>
      </c>
      <c r="O4262" t="s">
        <v>1990</v>
      </c>
      <c r="Q4262" t="str">
        <f>IFERROR(VLOOKUP($J$2:$J$12502,Pollutant_mapping!$A$2:$B$9,2, FALSE),"")</f>
        <v/>
      </c>
    </row>
    <row r="4263" spans="1:17" hidden="1">
      <c r="A4263" t="s">
        <v>241</v>
      </c>
      <c r="C4263" t="s">
        <v>242</v>
      </c>
      <c r="D4263" t="s">
        <v>404</v>
      </c>
      <c r="E4263" t="s">
        <v>39</v>
      </c>
      <c r="F4263" t="s">
        <v>1994</v>
      </c>
      <c r="G4263" t="s">
        <v>1995</v>
      </c>
      <c r="I4263" t="s">
        <v>41</v>
      </c>
      <c r="J4263" t="s">
        <v>298</v>
      </c>
      <c r="K4263">
        <v>64</v>
      </c>
      <c r="L4263" t="s">
        <v>1996</v>
      </c>
      <c r="M4263">
        <v>10</v>
      </c>
      <c r="N4263">
        <v>410</v>
      </c>
      <c r="O4263" t="s">
        <v>1990</v>
      </c>
      <c r="Q4263" t="str">
        <f>IFERROR(VLOOKUP($J$2:$J$12502,Pollutant_mapping!$A$2:$B$9,2, FALSE),"")</f>
        <v>CO</v>
      </c>
    </row>
    <row r="4264" spans="1:17" hidden="1">
      <c r="A4264" t="s">
        <v>278</v>
      </c>
      <c r="C4264" t="s">
        <v>279</v>
      </c>
      <c r="D4264" t="s">
        <v>136</v>
      </c>
      <c r="E4264" t="s">
        <v>39</v>
      </c>
      <c r="F4264" t="s">
        <v>1989</v>
      </c>
      <c r="G4264" t="s">
        <v>41</v>
      </c>
      <c r="J4264" t="s">
        <v>49</v>
      </c>
      <c r="K4264">
        <v>280</v>
      </c>
      <c r="L4264" t="s">
        <v>282</v>
      </c>
      <c r="M4264">
        <v>100</v>
      </c>
      <c r="N4264">
        <v>580</v>
      </c>
      <c r="O4264" t="s">
        <v>1990</v>
      </c>
      <c r="Q4264" t="str">
        <f>IFERROR(VLOOKUP($J$2:$J$12502,Pollutant_mapping!$A$2:$B$9,2, FALSE),"")</f>
        <v/>
      </c>
    </row>
    <row r="4265" spans="1:17" hidden="1">
      <c r="A4265" t="s">
        <v>278</v>
      </c>
      <c r="C4265" t="s">
        <v>279</v>
      </c>
      <c r="D4265" t="s">
        <v>243</v>
      </c>
      <c r="E4265" t="s">
        <v>39</v>
      </c>
      <c r="F4265" t="s">
        <v>1999</v>
      </c>
      <c r="G4265" t="s">
        <v>41</v>
      </c>
      <c r="J4265" t="s">
        <v>49</v>
      </c>
      <c r="K4265">
        <v>200</v>
      </c>
      <c r="L4265" t="s">
        <v>282</v>
      </c>
      <c r="M4265">
        <v>70</v>
      </c>
      <c r="N4265">
        <v>600</v>
      </c>
      <c r="O4265" t="s">
        <v>1990</v>
      </c>
      <c r="Q4265" t="str">
        <f>IFERROR(VLOOKUP($J$2:$J$12502,Pollutant_mapping!$A$2:$B$9,2, FALSE),"")</f>
        <v/>
      </c>
    </row>
    <row r="4266" spans="1:17" hidden="1">
      <c r="A4266" t="s">
        <v>278</v>
      </c>
      <c r="C4266" t="s">
        <v>279</v>
      </c>
      <c r="D4266" t="s">
        <v>114</v>
      </c>
      <c r="E4266" t="s">
        <v>39</v>
      </c>
      <c r="F4266" t="s">
        <v>2000</v>
      </c>
      <c r="G4266" t="s">
        <v>41</v>
      </c>
      <c r="J4266" t="s">
        <v>49</v>
      </c>
      <c r="K4266">
        <v>130</v>
      </c>
      <c r="L4266" t="s">
        <v>282</v>
      </c>
      <c r="M4266">
        <v>20</v>
      </c>
      <c r="N4266">
        <v>800</v>
      </c>
      <c r="O4266" t="s">
        <v>1990</v>
      </c>
      <c r="Q4266" t="str">
        <f>IFERROR(VLOOKUP($J$2:$J$12502,Pollutant_mapping!$A$2:$B$9,2, FALSE),"")</f>
        <v/>
      </c>
    </row>
    <row r="4267" spans="1:17" hidden="1">
      <c r="A4267" t="s">
        <v>241</v>
      </c>
      <c r="C4267" t="s">
        <v>242</v>
      </c>
      <c r="D4267" t="s">
        <v>313</v>
      </c>
      <c r="E4267" t="s">
        <v>39</v>
      </c>
      <c r="F4267" t="s">
        <v>2001</v>
      </c>
      <c r="G4267" t="s">
        <v>2002</v>
      </c>
      <c r="I4267" t="s">
        <v>41</v>
      </c>
      <c r="J4267" t="s">
        <v>79</v>
      </c>
      <c r="K4267">
        <v>463</v>
      </c>
      <c r="L4267" t="s">
        <v>2003</v>
      </c>
      <c r="M4267">
        <v>220</v>
      </c>
      <c r="N4267">
        <v>973</v>
      </c>
      <c r="O4267" t="s">
        <v>1990</v>
      </c>
      <c r="Q4267" t="str">
        <f>IFERROR(VLOOKUP($J$2:$J$12502,Pollutant_mapping!$A$2:$B$9,2, FALSE),"")</f>
        <v>SOx</v>
      </c>
    </row>
    <row r="4268" spans="1:17" hidden="1">
      <c r="A4268" t="s">
        <v>241</v>
      </c>
      <c r="C4268" t="s">
        <v>242</v>
      </c>
      <c r="D4268" t="s">
        <v>313</v>
      </c>
      <c r="E4268" t="s">
        <v>39</v>
      </c>
      <c r="F4268" t="s">
        <v>2001</v>
      </c>
      <c r="G4268" t="s">
        <v>2002</v>
      </c>
      <c r="I4268" t="s">
        <v>41</v>
      </c>
      <c r="J4268" t="s">
        <v>179</v>
      </c>
      <c r="K4268">
        <v>558</v>
      </c>
      <c r="L4268" t="s">
        <v>2003</v>
      </c>
      <c r="M4268">
        <v>302</v>
      </c>
      <c r="N4268">
        <v>1030</v>
      </c>
      <c r="O4268" t="s">
        <v>1990</v>
      </c>
      <c r="Q4268" t="str">
        <f>IFERROR(VLOOKUP($J$2:$J$12502,Pollutant_mapping!$A$2:$B$9,2, FALSE),"")</f>
        <v>NOx</v>
      </c>
    </row>
    <row r="4269" spans="1:17" hidden="1">
      <c r="A4269" t="s">
        <v>278</v>
      </c>
      <c r="C4269" t="s">
        <v>279</v>
      </c>
      <c r="D4269" t="s">
        <v>129</v>
      </c>
      <c r="E4269" t="s">
        <v>39</v>
      </c>
      <c r="F4269" t="s">
        <v>2004</v>
      </c>
      <c r="G4269" t="s">
        <v>41</v>
      </c>
      <c r="J4269" t="s">
        <v>54</v>
      </c>
      <c r="K4269">
        <v>500</v>
      </c>
      <c r="L4269" t="s">
        <v>282</v>
      </c>
      <c r="M4269">
        <v>100</v>
      </c>
      <c r="N4269">
        <v>2800</v>
      </c>
      <c r="O4269" t="s">
        <v>1990</v>
      </c>
      <c r="Q4269" t="str">
        <f>IFERROR(VLOOKUP($J$2:$J$12502,Pollutant_mapping!$A$2:$B$9,2, FALSE),"")</f>
        <v>VOC</v>
      </c>
    </row>
    <row r="4270" spans="1:17" hidden="1">
      <c r="A4270" t="s">
        <v>424</v>
      </c>
      <c r="C4270" t="s">
        <v>425</v>
      </c>
      <c r="D4270" t="s">
        <v>80</v>
      </c>
      <c r="E4270" t="s">
        <v>39</v>
      </c>
      <c r="F4270" t="s">
        <v>2005</v>
      </c>
      <c r="G4270" t="s">
        <v>1270</v>
      </c>
      <c r="I4270" t="s">
        <v>41</v>
      </c>
      <c r="J4270" t="s">
        <v>79</v>
      </c>
      <c r="K4270">
        <v>223</v>
      </c>
      <c r="L4270" t="s">
        <v>1271</v>
      </c>
      <c r="M4270">
        <v>1</v>
      </c>
      <c r="N4270">
        <v>4800</v>
      </c>
      <c r="O4270" t="s">
        <v>1990</v>
      </c>
      <c r="Q4270" t="str">
        <f>IFERROR(VLOOKUP($J$2:$J$12502,Pollutant_mapping!$A$2:$B$9,2, FALSE),"")</f>
        <v>SOx</v>
      </c>
    </row>
    <row r="4271" spans="1:17" hidden="1">
      <c r="A4271" t="s">
        <v>278</v>
      </c>
      <c r="C4271" t="s">
        <v>279</v>
      </c>
      <c r="D4271" t="s">
        <v>129</v>
      </c>
      <c r="E4271" t="s">
        <v>39</v>
      </c>
      <c r="F4271" t="s">
        <v>2004</v>
      </c>
      <c r="G4271" t="s">
        <v>41</v>
      </c>
      <c r="J4271" t="s">
        <v>49</v>
      </c>
      <c r="K4271">
        <v>670</v>
      </c>
      <c r="L4271" t="s">
        <v>282</v>
      </c>
      <c r="M4271">
        <v>80</v>
      </c>
      <c r="N4271">
        <v>5600</v>
      </c>
      <c r="O4271" t="s">
        <v>1990</v>
      </c>
      <c r="Q4271" t="str">
        <f>IFERROR(VLOOKUP($J$2:$J$12502,Pollutant_mapping!$A$2:$B$9,2, FALSE),"")</f>
        <v/>
      </c>
    </row>
    <row r="4272" spans="1:17" hidden="1">
      <c r="A4272" t="s">
        <v>278</v>
      </c>
      <c r="C4272" t="s">
        <v>279</v>
      </c>
      <c r="D4272" t="s">
        <v>129</v>
      </c>
      <c r="E4272" t="s">
        <v>39</v>
      </c>
      <c r="F4272" t="s">
        <v>2004</v>
      </c>
      <c r="G4272" t="s">
        <v>41</v>
      </c>
      <c r="J4272" t="s">
        <v>217</v>
      </c>
      <c r="K4272">
        <v>1400</v>
      </c>
      <c r="L4272" t="s">
        <v>282</v>
      </c>
      <c r="M4272">
        <v>300</v>
      </c>
      <c r="N4272">
        <v>6500</v>
      </c>
      <c r="O4272" t="s">
        <v>1990</v>
      </c>
      <c r="Q4272" t="str">
        <f>IFERROR(VLOOKUP($J$2:$J$12502,Pollutant_mapping!$A$2:$B$9,2, FALSE),"")</f>
        <v/>
      </c>
    </row>
    <row r="4273" spans="1:17" hidden="1">
      <c r="A4273" t="s">
        <v>424</v>
      </c>
      <c r="C4273" t="s">
        <v>425</v>
      </c>
      <c r="D4273" t="s">
        <v>80</v>
      </c>
      <c r="E4273" t="s">
        <v>39</v>
      </c>
      <c r="F4273" t="s">
        <v>2005</v>
      </c>
      <c r="G4273" t="s">
        <v>1270</v>
      </c>
      <c r="I4273" t="s">
        <v>41</v>
      </c>
      <c r="J4273" t="s">
        <v>179</v>
      </c>
      <c r="K4273">
        <v>1630</v>
      </c>
      <c r="L4273" t="s">
        <v>1271</v>
      </c>
      <c r="M4273">
        <v>220</v>
      </c>
      <c r="N4273">
        <v>10600</v>
      </c>
      <c r="O4273" t="s">
        <v>1990</v>
      </c>
      <c r="Q4273" t="str">
        <f>IFERROR(VLOOKUP($J$2:$J$12502,Pollutant_mapping!$A$2:$B$9,2, FALSE),"")</f>
        <v>NOx</v>
      </c>
    </row>
    <row r="4274" spans="1:17" hidden="1">
      <c r="A4274" t="s">
        <v>424</v>
      </c>
      <c r="C4274" t="s">
        <v>425</v>
      </c>
      <c r="D4274" t="s">
        <v>84</v>
      </c>
      <c r="E4274" t="s">
        <v>39</v>
      </c>
      <c r="F4274" t="s">
        <v>1997</v>
      </c>
      <c r="G4274" t="s">
        <v>1270</v>
      </c>
      <c r="I4274" t="s">
        <v>41</v>
      </c>
      <c r="J4274" t="s">
        <v>179</v>
      </c>
      <c r="K4274">
        <v>2930</v>
      </c>
      <c r="L4274" t="s">
        <v>1271</v>
      </c>
      <c r="M4274">
        <v>220</v>
      </c>
      <c r="N4274">
        <v>14700</v>
      </c>
      <c r="O4274" t="s">
        <v>1990</v>
      </c>
      <c r="Q4274" t="str">
        <f>IFERROR(VLOOKUP($J$2:$J$12502,Pollutant_mapping!$A$2:$B$9,2, FALSE),"")</f>
        <v>NOx</v>
      </c>
    </row>
    <row r="4275" spans="1:17" hidden="1">
      <c r="A4275" t="s">
        <v>424</v>
      </c>
      <c r="C4275" t="s">
        <v>425</v>
      </c>
      <c r="D4275" t="s">
        <v>84</v>
      </c>
      <c r="E4275" t="s">
        <v>39</v>
      </c>
      <c r="F4275" t="s">
        <v>1997</v>
      </c>
      <c r="G4275" t="s">
        <v>1270</v>
      </c>
      <c r="I4275" t="s">
        <v>41</v>
      </c>
      <c r="J4275" t="s">
        <v>79</v>
      </c>
      <c r="K4275">
        <v>1960</v>
      </c>
      <c r="L4275" t="s">
        <v>1271</v>
      </c>
      <c r="M4275">
        <v>118</v>
      </c>
      <c r="N4275">
        <v>15100</v>
      </c>
      <c r="O4275" t="s">
        <v>1990</v>
      </c>
      <c r="Q4275" t="str">
        <f>IFERROR(VLOOKUP($J$2:$J$12502,Pollutant_mapping!$A$2:$B$9,2, FALSE),"")</f>
        <v>SOx</v>
      </c>
    </row>
    <row r="4276" spans="1:17" hidden="1">
      <c r="A4276" t="s">
        <v>241</v>
      </c>
      <c r="C4276" t="s">
        <v>242</v>
      </c>
      <c r="D4276" t="s">
        <v>313</v>
      </c>
      <c r="E4276" t="s">
        <v>39</v>
      </c>
      <c r="F4276" t="s">
        <v>2001</v>
      </c>
      <c r="G4276" t="s">
        <v>2002</v>
      </c>
      <c r="I4276" t="s">
        <v>41</v>
      </c>
      <c r="J4276" t="s">
        <v>298</v>
      </c>
      <c r="K4276">
        <v>18000</v>
      </c>
      <c r="L4276" t="s">
        <v>2003</v>
      </c>
      <c r="M4276">
        <v>8780</v>
      </c>
      <c r="N4276">
        <v>37000</v>
      </c>
      <c r="O4276" t="s">
        <v>1990</v>
      </c>
      <c r="Q4276" t="str">
        <f>IFERROR(VLOOKUP($J$2:$J$12502,Pollutant_mapping!$A$2:$B$9,2, FALSE),"")</f>
        <v>CO</v>
      </c>
    </row>
    <row r="4277" spans="1:17" hidden="1">
      <c r="A4277" t="s">
        <v>424</v>
      </c>
      <c r="C4277" t="s">
        <v>425</v>
      </c>
      <c r="D4277" t="s">
        <v>80</v>
      </c>
      <c r="E4277" t="s">
        <v>39</v>
      </c>
      <c r="F4277" t="s">
        <v>2005</v>
      </c>
      <c r="G4277" t="s">
        <v>1270</v>
      </c>
      <c r="I4277" t="s">
        <v>41</v>
      </c>
      <c r="J4277" t="s">
        <v>298</v>
      </c>
      <c r="K4277">
        <v>525</v>
      </c>
      <c r="L4277" t="s">
        <v>1271</v>
      </c>
      <c r="M4277">
        <v>1</v>
      </c>
      <c r="N4277">
        <v>149000</v>
      </c>
      <c r="O4277" t="s">
        <v>1990</v>
      </c>
      <c r="Q4277" t="str">
        <f>IFERROR(VLOOKUP($J$2:$J$12502,Pollutant_mapping!$A$2:$B$9,2, FALSE),"")</f>
        <v>CO</v>
      </c>
    </row>
    <row r="4278" spans="1:17" hidden="1">
      <c r="A4278" t="s">
        <v>278</v>
      </c>
      <c r="C4278" t="s">
        <v>279</v>
      </c>
      <c r="D4278" t="s">
        <v>136</v>
      </c>
      <c r="E4278" t="s">
        <v>39</v>
      </c>
      <c r="F4278" t="s">
        <v>1989</v>
      </c>
      <c r="G4278" t="s">
        <v>41</v>
      </c>
      <c r="J4278" t="s">
        <v>131</v>
      </c>
      <c r="K4278">
        <v>2.9</v>
      </c>
      <c r="L4278" t="s">
        <v>282</v>
      </c>
      <c r="M4278" t="s">
        <v>46</v>
      </c>
      <c r="N4278" t="s">
        <v>1522</v>
      </c>
      <c r="O4278" t="s">
        <v>1990</v>
      </c>
      <c r="Q4278" t="str">
        <f>IFERROR(VLOOKUP($J$2:$J$12502,Pollutant_mapping!$A$2:$B$9,2, FALSE),"")</f>
        <v/>
      </c>
    </row>
    <row r="4279" spans="1:17" hidden="1">
      <c r="A4279" t="s">
        <v>278</v>
      </c>
      <c r="C4279" t="s">
        <v>279</v>
      </c>
      <c r="D4279" t="s">
        <v>136</v>
      </c>
      <c r="E4279" t="s">
        <v>39</v>
      </c>
      <c r="F4279" t="s">
        <v>1989</v>
      </c>
      <c r="G4279" t="s">
        <v>41</v>
      </c>
      <c r="J4279" t="s">
        <v>134</v>
      </c>
      <c r="K4279">
        <v>0.12</v>
      </c>
      <c r="L4279" t="s">
        <v>282</v>
      </c>
      <c r="M4279" t="s">
        <v>342</v>
      </c>
      <c r="N4279" t="s">
        <v>82</v>
      </c>
      <c r="O4279" t="s">
        <v>1990</v>
      </c>
      <c r="Q4279" t="str">
        <f>IFERROR(VLOOKUP($J$2:$J$12502,Pollutant_mapping!$A$2:$B$9,2, FALSE),"")</f>
        <v/>
      </c>
    </row>
    <row r="4280" spans="1:17" hidden="1">
      <c r="A4280" t="s">
        <v>278</v>
      </c>
      <c r="C4280" t="s">
        <v>279</v>
      </c>
      <c r="D4280" t="s">
        <v>136</v>
      </c>
      <c r="E4280" t="s">
        <v>39</v>
      </c>
      <c r="F4280" t="s">
        <v>1989</v>
      </c>
      <c r="G4280" t="s">
        <v>41</v>
      </c>
      <c r="J4280" t="s">
        <v>141</v>
      </c>
      <c r="K4280">
        <v>0.28999999999999998</v>
      </c>
      <c r="L4280" t="s">
        <v>282</v>
      </c>
      <c r="M4280" t="s">
        <v>288</v>
      </c>
      <c r="N4280" t="s">
        <v>50</v>
      </c>
      <c r="O4280" t="s">
        <v>1990</v>
      </c>
      <c r="Q4280" t="str">
        <f>IFERROR(VLOOKUP($J$2:$J$12502,Pollutant_mapping!$A$2:$B$9,2, FALSE),"")</f>
        <v/>
      </c>
    </row>
    <row r="4281" spans="1:17" hidden="1">
      <c r="A4281" t="s">
        <v>278</v>
      </c>
      <c r="C4281" t="s">
        <v>279</v>
      </c>
      <c r="D4281" t="s">
        <v>136</v>
      </c>
      <c r="E4281" t="s">
        <v>39</v>
      </c>
      <c r="F4281" t="s">
        <v>1989</v>
      </c>
      <c r="G4281" t="s">
        <v>41</v>
      </c>
      <c r="J4281" t="s">
        <v>139</v>
      </c>
      <c r="K4281">
        <v>0.37</v>
      </c>
      <c r="L4281" t="s">
        <v>282</v>
      </c>
      <c r="M4281" t="s">
        <v>119</v>
      </c>
      <c r="N4281" t="s">
        <v>292</v>
      </c>
      <c r="O4281" t="s">
        <v>1990</v>
      </c>
      <c r="Q4281" t="str">
        <f>IFERROR(VLOOKUP($J$2:$J$12502,Pollutant_mapping!$A$2:$B$9,2, FALSE),"")</f>
        <v/>
      </c>
    </row>
    <row r="4282" spans="1:17" hidden="1">
      <c r="A4282" t="s">
        <v>278</v>
      </c>
      <c r="C4282" t="s">
        <v>279</v>
      </c>
      <c r="D4282" t="s">
        <v>136</v>
      </c>
      <c r="E4282" t="s">
        <v>39</v>
      </c>
      <c r="F4282" t="s">
        <v>1989</v>
      </c>
      <c r="G4282" t="s">
        <v>41</v>
      </c>
      <c r="J4282" t="s">
        <v>293</v>
      </c>
      <c r="K4282">
        <v>1.5</v>
      </c>
      <c r="L4282" t="s">
        <v>282</v>
      </c>
      <c r="M4282" t="s">
        <v>2006</v>
      </c>
      <c r="N4282" t="s">
        <v>294</v>
      </c>
      <c r="O4282" t="s">
        <v>1990</v>
      </c>
      <c r="Q4282" t="str">
        <f>IFERROR(VLOOKUP($J$2:$J$12502,Pollutant_mapping!$A$2:$B$9,2, FALSE),"")</f>
        <v/>
      </c>
    </row>
    <row r="4283" spans="1:17" hidden="1">
      <c r="A4283" t="s">
        <v>420</v>
      </c>
      <c r="C4283" t="s">
        <v>421</v>
      </c>
      <c r="D4283" t="s">
        <v>250</v>
      </c>
      <c r="E4283" t="s">
        <v>39</v>
      </c>
      <c r="F4283" t="s">
        <v>2007</v>
      </c>
      <c r="G4283" t="s">
        <v>1944</v>
      </c>
      <c r="I4283" t="s">
        <v>41</v>
      </c>
      <c r="J4283" t="s">
        <v>79</v>
      </c>
      <c r="K4283">
        <v>285</v>
      </c>
      <c r="L4283" t="s">
        <v>1181</v>
      </c>
      <c r="M4283">
        <v>220</v>
      </c>
      <c r="N4283">
        <v>370</v>
      </c>
      <c r="O4283" t="s">
        <v>2008</v>
      </c>
      <c r="Q4283" t="str">
        <f>IFERROR(VLOOKUP($J$2:$J$12502,Pollutant_mapping!$A$2:$B$9,2, FALSE),"")</f>
        <v>SOx</v>
      </c>
    </row>
    <row r="4284" spans="1:17" hidden="1">
      <c r="A4284" t="s">
        <v>420</v>
      </c>
      <c r="C4284" t="s">
        <v>421</v>
      </c>
      <c r="D4284" t="s">
        <v>250</v>
      </c>
      <c r="E4284" t="s">
        <v>39</v>
      </c>
      <c r="F4284" t="s">
        <v>2007</v>
      </c>
      <c r="G4284" t="s">
        <v>1944</v>
      </c>
      <c r="I4284" t="s">
        <v>41</v>
      </c>
      <c r="J4284" t="s">
        <v>179</v>
      </c>
      <c r="K4284">
        <v>413</v>
      </c>
      <c r="L4284" t="s">
        <v>1181</v>
      </c>
      <c r="M4284">
        <v>280</v>
      </c>
      <c r="N4284">
        <v>610</v>
      </c>
      <c r="O4284" t="s">
        <v>2008</v>
      </c>
      <c r="Q4284" t="str">
        <f>IFERROR(VLOOKUP($J$2:$J$12502,Pollutant_mapping!$A$2:$B$9,2, FALSE),"")</f>
        <v>NOx</v>
      </c>
    </row>
    <row r="4285" spans="1:17" hidden="1">
      <c r="A4285" t="s">
        <v>424</v>
      </c>
      <c r="C4285" t="s">
        <v>425</v>
      </c>
      <c r="D4285" t="s">
        <v>1506</v>
      </c>
      <c r="E4285" t="s">
        <v>39</v>
      </c>
      <c r="F4285" t="s">
        <v>2009</v>
      </c>
      <c r="G4285" t="s">
        <v>2010</v>
      </c>
      <c r="I4285" t="s">
        <v>41</v>
      </c>
      <c r="J4285" t="s">
        <v>54</v>
      </c>
      <c r="K4285">
        <v>18</v>
      </c>
      <c r="L4285" t="s">
        <v>2011</v>
      </c>
      <c r="M4285" t="s">
        <v>292</v>
      </c>
      <c r="N4285">
        <v>138</v>
      </c>
      <c r="O4285" t="s">
        <v>2012</v>
      </c>
      <c r="Q4285" t="str">
        <f>IFERROR(VLOOKUP($J$2:$J$12502,Pollutant_mapping!$A$2:$B$9,2, FALSE),"")</f>
        <v>VOC</v>
      </c>
    </row>
    <row r="4286" spans="1:17" hidden="1">
      <c r="A4286" t="s">
        <v>424</v>
      </c>
      <c r="C4286" t="s">
        <v>425</v>
      </c>
      <c r="D4286" t="s">
        <v>1506</v>
      </c>
      <c r="E4286" t="s">
        <v>39</v>
      </c>
      <c r="F4286" t="s">
        <v>2009</v>
      </c>
      <c r="G4286" t="s">
        <v>2010</v>
      </c>
      <c r="I4286" t="s">
        <v>41</v>
      </c>
      <c r="J4286" t="s">
        <v>142</v>
      </c>
      <c r="K4286">
        <v>4.0999999999999996</v>
      </c>
      <c r="L4286" t="s">
        <v>2013</v>
      </c>
      <c r="M4286" t="s">
        <v>2014</v>
      </c>
      <c r="N4286">
        <v>627</v>
      </c>
      <c r="O4286" t="s">
        <v>2012</v>
      </c>
      <c r="Q4286" t="str">
        <f>IFERROR(VLOOKUP($J$2:$J$12502,Pollutant_mapping!$A$2:$B$9,2, FALSE),"")</f>
        <v/>
      </c>
    </row>
    <row r="4287" spans="1:17" hidden="1">
      <c r="A4287" t="s">
        <v>424</v>
      </c>
      <c r="C4287" t="s">
        <v>425</v>
      </c>
      <c r="D4287" t="s">
        <v>1506</v>
      </c>
      <c r="E4287" t="s">
        <v>39</v>
      </c>
      <c r="F4287" t="s">
        <v>2009</v>
      </c>
      <c r="G4287" t="s">
        <v>2010</v>
      </c>
      <c r="I4287" t="s">
        <v>41</v>
      </c>
      <c r="J4287" t="s">
        <v>298</v>
      </c>
      <c r="K4287">
        <v>1455</v>
      </c>
      <c r="L4287" t="s">
        <v>2011</v>
      </c>
      <c r="M4287">
        <v>460</v>
      </c>
      <c r="N4287">
        <v>4600</v>
      </c>
      <c r="O4287" t="s">
        <v>2012</v>
      </c>
      <c r="Q4287" t="str">
        <f>IFERROR(VLOOKUP($J$2:$J$12502,Pollutant_mapping!$A$2:$B$9,2, FALSE),"")</f>
        <v>CO</v>
      </c>
    </row>
    <row r="4288" spans="1:17" hidden="1">
      <c r="A4288" t="s">
        <v>424</v>
      </c>
      <c r="C4288" t="s">
        <v>425</v>
      </c>
      <c r="D4288" t="s">
        <v>1506</v>
      </c>
      <c r="E4288" t="s">
        <v>39</v>
      </c>
      <c r="F4288" t="s">
        <v>2009</v>
      </c>
      <c r="G4288" t="s">
        <v>2010</v>
      </c>
      <c r="I4288" t="s">
        <v>41</v>
      </c>
      <c r="J4288" t="s">
        <v>179</v>
      </c>
      <c r="K4288">
        <v>1241</v>
      </c>
      <c r="L4288" t="s">
        <v>2011</v>
      </c>
      <c r="M4288">
        <v>330</v>
      </c>
      <c r="N4288">
        <v>4670</v>
      </c>
      <c r="O4288" t="s">
        <v>2012</v>
      </c>
      <c r="Q4288" t="str">
        <f>IFERROR(VLOOKUP($J$2:$J$12502,Pollutant_mapping!$A$2:$B$9,2, FALSE),"")</f>
        <v>NOx</v>
      </c>
    </row>
    <row r="4289" spans="1:17" hidden="1">
      <c r="A4289" t="s">
        <v>424</v>
      </c>
      <c r="C4289" t="s">
        <v>425</v>
      </c>
      <c r="D4289" t="s">
        <v>1509</v>
      </c>
      <c r="E4289" t="s">
        <v>39</v>
      </c>
      <c r="F4289" t="s">
        <v>2015</v>
      </c>
      <c r="G4289" t="s">
        <v>1947</v>
      </c>
      <c r="I4289" t="s">
        <v>41</v>
      </c>
      <c r="J4289" t="s">
        <v>79</v>
      </c>
      <c r="K4289">
        <v>316</v>
      </c>
      <c r="L4289" t="s">
        <v>1271</v>
      </c>
      <c r="M4289">
        <v>10</v>
      </c>
      <c r="N4289">
        <v>10000</v>
      </c>
      <c r="O4289" t="s">
        <v>2012</v>
      </c>
      <c r="Q4289" t="str">
        <f>IFERROR(VLOOKUP($J$2:$J$12502,Pollutant_mapping!$A$2:$B$9,2, FALSE),"")</f>
        <v>SOx</v>
      </c>
    </row>
    <row r="4290" spans="1:17" hidden="1">
      <c r="A4290" t="s">
        <v>424</v>
      </c>
      <c r="C4290" t="s">
        <v>425</v>
      </c>
      <c r="D4290" t="s">
        <v>1506</v>
      </c>
      <c r="E4290" t="s">
        <v>39</v>
      </c>
      <c r="F4290" t="s">
        <v>2009</v>
      </c>
      <c r="G4290" t="s">
        <v>2010</v>
      </c>
      <c r="I4290" t="s">
        <v>41</v>
      </c>
      <c r="J4290" t="s">
        <v>79</v>
      </c>
      <c r="K4290">
        <v>374</v>
      </c>
      <c r="L4290" t="s">
        <v>2011</v>
      </c>
      <c r="M4290">
        <v>20</v>
      </c>
      <c r="N4290">
        <v>11120</v>
      </c>
      <c r="O4290" t="s">
        <v>2012</v>
      </c>
      <c r="Q4290" t="str">
        <f>IFERROR(VLOOKUP($J$2:$J$12502,Pollutant_mapping!$A$2:$B$9,2, FALSE),"")</f>
        <v>SOx</v>
      </c>
    </row>
    <row r="4291" spans="1:17" hidden="1">
      <c r="A4291" t="s">
        <v>424</v>
      </c>
      <c r="C4291" t="s">
        <v>425</v>
      </c>
      <c r="D4291" t="s">
        <v>1509</v>
      </c>
      <c r="E4291" t="s">
        <v>39</v>
      </c>
      <c r="F4291" t="s">
        <v>2015</v>
      </c>
      <c r="G4291" t="s">
        <v>1947</v>
      </c>
      <c r="I4291" t="s">
        <v>41</v>
      </c>
      <c r="J4291" t="s">
        <v>179</v>
      </c>
      <c r="K4291">
        <v>1369</v>
      </c>
      <c r="L4291" t="s">
        <v>1271</v>
      </c>
      <c r="M4291">
        <v>150</v>
      </c>
      <c r="N4291">
        <v>12500</v>
      </c>
      <c r="O4291" t="s">
        <v>2012</v>
      </c>
      <c r="Q4291" t="str">
        <f>IFERROR(VLOOKUP($J$2:$J$12502,Pollutant_mapping!$A$2:$B$9,2, FALSE),"")</f>
        <v>NOx</v>
      </c>
    </row>
    <row r="4292" spans="1:17" hidden="1">
      <c r="A4292" t="s">
        <v>424</v>
      </c>
      <c r="C4292" t="s">
        <v>425</v>
      </c>
      <c r="D4292" t="s">
        <v>1509</v>
      </c>
      <c r="E4292" t="s">
        <v>39</v>
      </c>
      <c r="F4292" t="s">
        <v>2015</v>
      </c>
      <c r="G4292" t="s">
        <v>1947</v>
      </c>
      <c r="I4292" t="s">
        <v>41</v>
      </c>
      <c r="J4292" t="s">
        <v>298</v>
      </c>
      <c r="K4292">
        <v>1940</v>
      </c>
      <c r="L4292" t="s">
        <v>1271</v>
      </c>
      <c r="M4292">
        <v>300</v>
      </c>
      <c r="N4292">
        <v>12500</v>
      </c>
      <c r="O4292" t="s">
        <v>2012</v>
      </c>
      <c r="Q4292" t="str">
        <f>IFERROR(VLOOKUP($J$2:$J$12502,Pollutant_mapping!$A$2:$B$9,2, FALSE),"")</f>
        <v>CO</v>
      </c>
    </row>
    <row r="4293" spans="1:17" hidden="1">
      <c r="A4293" t="s">
        <v>424</v>
      </c>
      <c r="C4293" t="s">
        <v>425</v>
      </c>
      <c r="D4293" t="s">
        <v>1506</v>
      </c>
      <c r="E4293" t="s">
        <v>39</v>
      </c>
      <c r="F4293" t="s">
        <v>2009</v>
      </c>
      <c r="G4293" t="s">
        <v>2010</v>
      </c>
      <c r="I4293" t="s">
        <v>41</v>
      </c>
      <c r="J4293" t="s">
        <v>134</v>
      </c>
      <c r="K4293">
        <v>8.0000000000000002E-3</v>
      </c>
      <c r="L4293" t="s">
        <v>2011</v>
      </c>
      <c r="M4293" t="s">
        <v>333</v>
      </c>
      <c r="N4293" t="s">
        <v>1953</v>
      </c>
      <c r="O4293" t="s">
        <v>2012</v>
      </c>
      <c r="Q4293" t="str">
        <f>IFERROR(VLOOKUP($J$2:$J$12502,Pollutant_mapping!$A$2:$B$9,2, FALSE),"")</f>
        <v/>
      </c>
    </row>
    <row r="4294" spans="1:17" hidden="1">
      <c r="A4294" t="s">
        <v>424</v>
      </c>
      <c r="C4294" t="s">
        <v>425</v>
      </c>
      <c r="D4294" t="s">
        <v>1506</v>
      </c>
      <c r="E4294" t="s">
        <v>39</v>
      </c>
      <c r="F4294" t="s">
        <v>2009</v>
      </c>
      <c r="G4294" t="s">
        <v>2010</v>
      </c>
      <c r="I4294" t="s">
        <v>41</v>
      </c>
      <c r="J4294" t="s">
        <v>293</v>
      </c>
      <c r="K4294">
        <v>2.53E-2</v>
      </c>
      <c r="L4294" t="s">
        <v>2011</v>
      </c>
      <c r="M4294" t="s">
        <v>1953</v>
      </c>
      <c r="N4294" t="s">
        <v>132</v>
      </c>
      <c r="O4294" t="s">
        <v>2012</v>
      </c>
      <c r="Q4294" t="str">
        <f>IFERROR(VLOOKUP($J$2:$J$12502,Pollutant_mapping!$A$2:$B$9,2, FALSE),"")</f>
        <v/>
      </c>
    </row>
    <row r="4295" spans="1:17" hidden="1">
      <c r="A4295" t="s">
        <v>424</v>
      </c>
      <c r="C4295" t="s">
        <v>425</v>
      </c>
      <c r="D4295" t="s">
        <v>1506</v>
      </c>
      <c r="E4295" t="s">
        <v>39</v>
      </c>
      <c r="F4295" t="s">
        <v>2009</v>
      </c>
      <c r="G4295" t="s">
        <v>2010</v>
      </c>
      <c r="I4295" t="s">
        <v>41</v>
      </c>
      <c r="J4295" t="s">
        <v>141</v>
      </c>
      <c r="K4295">
        <v>2.6499999999999999E-2</v>
      </c>
      <c r="L4295" t="s">
        <v>2011</v>
      </c>
      <c r="M4295" t="s">
        <v>2016</v>
      </c>
      <c r="N4295" t="s">
        <v>252</v>
      </c>
      <c r="O4295" t="s">
        <v>2012</v>
      </c>
      <c r="Q4295" t="str">
        <f>IFERROR(VLOOKUP($J$2:$J$12502,Pollutant_mapping!$A$2:$B$9,2, FALSE),"")</f>
        <v/>
      </c>
    </row>
    <row r="4296" spans="1:17" hidden="1">
      <c r="A4296" t="s">
        <v>424</v>
      </c>
      <c r="C4296" t="s">
        <v>425</v>
      </c>
      <c r="D4296" t="s">
        <v>1506</v>
      </c>
      <c r="E4296" t="s">
        <v>39</v>
      </c>
      <c r="F4296" t="s">
        <v>2009</v>
      </c>
      <c r="G4296" t="s">
        <v>2010</v>
      </c>
      <c r="I4296" t="s">
        <v>41</v>
      </c>
      <c r="J4296" t="s">
        <v>139</v>
      </c>
      <c r="K4296">
        <v>4.1000000000000002E-2</v>
      </c>
      <c r="L4296" t="s">
        <v>2011</v>
      </c>
      <c r="M4296" t="s">
        <v>2017</v>
      </c>
      <c r="N4296" t="s">
        <v>211</v>
      </c>
      <c r="O4296" t="s">
        <v>2012</v>
      </c>
      <c r="Q4296" t="str">
        <f>IFERROR(VLOOKUP($J$2:$J$12502,Pollutant_mapping!$A$2:$B$9,2, FALSE),"")</f>
        <v/>
      </c>
    </row>
    <row r="4297" spans="1:17" hidden="1">
      <c r="A4297" t="s">
        <v>424</v>
      </c>
      <c r="C4297" t="s">
        <v>425</v>
      </c>
      <c r="D4297" t="s">
        <v>1506</v>
      </c>
      <c r="E4297" t="s">
        <v>39</v>
      </c>
      <c r="F4297" t="s">
        <v>2009</v>
      </c>
      <c r="G4297" t="s">
        <v>2010</v>
      </c>
      <c r="I4297" t="s">
        <v>41</v>
      </c>
      <c r="J4297" t="s">
        <v>281</v>
      </c>
      <c r="K4297">
        <v>4.9000000000000002E-2</v>
      </c>
      <c r="L4297" t="s">
        <v>2011</v>
      </c>
      <c r="M4297" t="s">
        <v>1953</v>
      </c>
      <c r="N4297" t="s">
        <v>1522</v>
      </c>
      <c r="O4297" t="s">
        <v>2012</v>
      </c>
      <c r="Q4297" t="str">
        <f>IFERROR(VLOOKUP($J$2:$J$12502,Pollutant_mapping!$A$2:$B$9,2, FALSE),"")</f>
        <v/>
      </c>
    </row>
    <row r="4298" spans="1:17" hidden="1">
      <c r="A4298" t="s">
        <v>424</v>
      </c>
      <c r="C4298" t="s">
        <v>425</v>
      </c>
      <c r="D4298" t="s">
        <v>1506</v>
      </c>
      <c r="E4298" t="s">
        <v>39</v>
      </c>
      <c r="F4298" t="s">
        <v>2009</v>
      </c>
      <c r="G4298" t="s">
        <v>2010</v>
      </c>
      <c r="I4298" t="s">
        <v>41</v>
      </c>
      <c r="J4298" t="s">
        <v>125</v>
      </c>
      <c r="K4298">
        <v>6.4699999999999994E-2</v>
      </c>
      <c r="L4298" t="s">
        <v>2011</v>
      </c>
      <c r="M4298" t="s">
        <v>303</v>
      </c>
      <c r="N4298" t="s">
        <v>308</v>
      </c>
      <c r="O4298" t="s">
        <v>2012</v>
      </c>
      <c r="Q4298" t="str">
        <f>IFERROR(VLOOKUP($J$2:$J$12502,Pollutant_mapping!$A$2:$B$9,2, FALSE),"")</f>
        <v/>
      </c>
    </row>
    <row r="4299" spans="1:17" hidden="1">
      <c r="A4299" t="s">
        <v>424</v>
      </c>
      <c r="C4299" t="s">
        <v>425</v>
      </c>
      <c r="D4299" t="s">
        <v>1506</v>
      </c>
      <c r="E4299" t="s">
        <v>39</v>
      </c>
      <c r="F4299" t="s">
        <v>2009</v>
      </c>
      <c r="G4299" t="s">
        <v>2010</v>
      </c>
      <c r="I4299" t="s">
        <v>41</v>
      </c>
      <c r="J4299" t="s">
        <v>135</v>
      </c>
      <c r="K4299">
        <v>4.9000000000000002E-2</v>
      </c>
      <c r="L4299" t="s">
        <v>2011</v>
      </c>
      <c r="M4299" t="s">
        <v>288</v>
      </c>
      <c r="N4299" t="s">
        <v>1528</v>
      </c>
      <c r="O4299" t="s">
        <v>2012</v>
      </c>
      <c r="Q4299" t="str">
        <f>IFERROR(VLOOKUP($J$2:$J$12502,Pollutant_mapping!$A$2:$B$9,2, FALSE),"")</f>
        <v/>
      </c>
    </row>
    <row r="4300" spans="1:17" hidden="1">
      <c r="A4300" t="s">
        <v>424</v>
      </c>
      <c r="C4300" t="s">
        <v>425</v>
      </c>
      <c r="D4300" t="s">
        <v>1506</v>
      </c>
      <c r="E4300" t="s">
        <v>39</v>
      </c>
      <c r="F4300" t="s">
        <v>2009</v>
      </c>
      <c r="G4300" t="s">
        <v>2010</v>
      </c>
      <c r="I4300" t="s">
        <v>41</v>
      </c>
      <c r="J4300" t="s">
        <v>131</v>
      </c>
      <c r="K4300">
        <v>9.8000000000000004E-2</v>
      </c>
      <c r="L4300" t="s">
        <v>2011</v>
      </c>
      <c r="M4300" t="s">
        <v>1650</v>
      </c>
      <c r="N4300" t="s">
        <v>138</v>
      </c>
      <c r="O4300" t="s">
        <v>2012</v>
      </c>
      <c r="Q4300" t="str">
        <f>IFERROR(VLOOKUP($J$2:$J$12502,Pollutant_mapping!$A$2:$B$9,2, FALSE),"")</f>
        <v/>
      </c>
    </row>
    <row r="4301" spans="1:17" hidden="1">
      <c r="A4301" t="s">
        <v>424</v>
      </c>
      <c r="C4301" t="s">
        <v>425</v>
      </c>
      <c r="D4301" t="s">
        <v>1506</v>
      </c>
      <c r="E4301" t="s">
        <v>39</v>
      </c>
      <c r="F4301" t="s">
        <v>2009</v>
      </c>
      <c r="G4301" t="s">
        <v>2010</v>
      </c>
      <c r="I4301" t="s">
        <v>41</v>
      </c>
      <c r="J4301" t="s">
        <v>289</v>
      </c>
      <c r="K4301">
        <v>0.42399999999999999</v>
      </c>
      <c r="L4301" t="s">
        <v>2011</v>
      </c>
      <c r="M4301" t="s">
        <v>100</v>
      </c>
      <c r="N4301" t="s">
        <v>48</v>
      </c>
      <c r="O4301" t="s">
        <v>2012</v>
      </c>
      <c r="Q4301" t="str">
        <f>IFERROR(VLOOKUP($J$2:$J$12502,Pollutant_mapping!$A$2:$B$9,2, FALSE),"")</f>
        <v/>
      </c>
    </row>
    <row r="4302" spans="1:17" hidden="1">
      <c r="A4302" t="s">
        <v>2018</v>
      </c>
      <c r="C4302" t="s">
        <v>2019</v>
      </c>
      <c r="D4302" t="s">
        <v>38</v>
      </c>
      <c r="E4302" t="s">
        <v>39</v>
      </c>
      <c r="F4302" t="s">
        <v>2020</v>
      </c>
      <c r="G4302" t="s">
        <v>41</v>
      </c>
      <c r="J4302" t="s">
        <v>79</v>
      </c>
      <c r="K4302">
        <v>0.1</v>
      </c>
      <c r="L4302" t="s">
        <v>2021</v>
      </c>
      <c r="M4302" t="s">
        <v>288</v>
      </c>
      <c r="N4302">
        <v>1</v>
      </c>
      <c r="O4302" t="s">
        <v>2022</v>
      </c>
      <c r="Q4302" t="str">
        <f>IFERROR(VLOOKUP($J$2:$J$12502,Pollutant_mapping!$A$2:$B$9,2, FALSE),"")</f>
        <v>SOx</v>
      </c>
    </row>
    <row r="4303" spans="1:17" hidden="1">
      <c r="A4303" t="s">
        <v>1466</v>
      </c>
      <c r="C4303" t="s">
        <v>1467</v>
      </c>
      <c r="D4303" t="s">
        <v>441</v>
      </c>
      <c r="E4303" t="s">
        <v>39</v>
      </c>
      <c r="F4303" t="s">
        <v>1491</v>
      </c>
      <c r="G4303" t="s">
        <v>41</v>
      </c>
      <c r="J4303" t="s">
        <v>1264</v>
      </c>
      <c r="K4303">
        <v>2.5</v>
      </c>
      <c r="L4303" t="s">
        <v>2023</v>
      </c>
      <c r="M4303" t="s">
        <v>288</v>
      </c>
      <c r="N4303">
        <v>5</v>
      </c>
      <c r="O4303" t="s">
        <v>2022</v>
      </c>
      <c r="Q4303" t="str">
        <f>IFERROR(VLOOKUP($J$2:$J$12502,Pollutant_mapping!$A$2:$B$9,2, FALSE),"")</f>
        <v/>
      </c>
    </row>
    <row r="4304" spans="1:17" hidden="1">
      <c r="A4304" t="s">
        <v>1466</v>
      </c>
      <c r="C4304" t="s">
        <v>1467</v>
      </c>
      <c r="D4304" t="s">
        <v>83</v>
      </c>
      <c r="E4304" t="s">
        <v>39</v>
      </c>
      <c r="F4304" t="s">
        <v>1491</v>
      </c>
      <c r="G4304" t="s">
        <v>41</v>
      </c>
      <c r="J4304" t="s">
        <v>1264</v>
      </c>
      <c r="K4304">
        <v>2.5</v>
      </c>
      <c r="L4304" t="s">
        <v>2023</v>
      </c>
      <c r="M4304" t="s">
        <v>288</v>
      </c>
      <c r="N4304">
        <v>5</v>
      </c>
      <c r="O4304" t="s">
        <v>2022</v>
      </c>
      <c r="Q4304" t="str">
        <f>IFERROR(VLOOKUP($J$2:$J$12502,Pollutant_mapping!$A$2:$B$9,2, FALSE),"")</f>
        <v/>
      </c>
    </row>
    <row r="4305" spans="1:17" hidden="1">
      <c r="A4305" t="s">
        <v>1466</v>
      </c>
      <c r="C4305" t="s">
        <v>1467</v>
      </c>
      <c r="D4305" t="s">
        <v>375</v>
      </c>
      <c r="E4305" t="s">
        <v>39</v>
      </c>
      <c r="F4305" t="s">
        <v>1491</v>
      </c>
      <c r="G4305" t="s">
        <v>41</v>
      </c>
      <c r="J4305" t="s">
        <v>1264</v>
      </c>
      <c r="K4305">
        <v>2.5</v>
      </c>
      <c r="L4305" t="s">
        <v>2023</v>
      </c>
      <c r="M4305" t="s">
        <v>288</v>
      </c>
      <c r="N4305">
        <v>5</v>
      </c>
      <c r="O4305" t="s">
        <v>2022</v>
      </c>
      <c r="Q4305" t="str">
        <f>IFERROR(VLOOKUP($J$2:$J$12502,Pollutant_mapping!$A$2:$B$9,2, FALSE),"")</f>
        <v/>
      </c>
    </row>
    <row r="4306" spans="1:17" hidden="1">
      <c r="A4306" t="s">
        <v>1466</v>
      </c>
      <c r="C4306" t="s">
        <v>1467</v>
      </c>
      <c r="D4306" t="s">
        <v>370</v>
      </c>
      <c r="E4306" t="s">
        <v>39</v>
      </c>
      <c r="F4306" t="s">
        <v>1933</v>
      </c>
      <c r="G4306" t="s">
        <v>41</v>
      </c>
      <c r="J4306" t="s">
        <v>1264</v>
      </c>
      <c r="K4306">
        <v>2.5</v>
      </c>
      <c r="L4306" t="s">
        <v>2023</v>
      </c>
      <c r="M4306" t="s">
        <v>288</v>
      </c>
      <c r="N4306">
        <v>5</v>
      </c>
      <c r="O4306" t="s">
        <v>2022</v>
      </c>
      <c r="Q4306" t="str">
        <f>IFERROR(VLOOKUP($J$2:$J$12502,Pollutant_mapping!$A$2:$B$9,2, FALSE),"")</f>
        <v/>
      </c>
    </row>
    <row r="4307" spans="1:17" hidden="1">
      <c r="A4307" t="s">
        <v>1466</v>
      </c>
      <c r="C4307" t="s">
        <v>1467</v>
      </c>
      <c r="D4307" t="s">
        <v>59</v>
      </c>
      <c r="E4307" t="s">
        <v>39</v>
      </c>
      <c r="F4307" t="s">
        <v>1933</v>
      </c>
      <c r="G4307" t="s">
        <v>41</v>
      </c>
      <c r="J4307" t="s">
        <v>1264</v>
      </c>
      <c r="K4307">
        <v>2.5</v>
      </c>
      <c r="L4307" t="s">
        <v>2023</v>
      </c>
      <c r="M4307" t="s">
        <v>288</v>
      </c>
      <c r="N4307">
        <v>5</v>
      </c>
      <c r="O4307" t="s">
        <v>2022</v>
      </c>
      <c r="Q4307" t="str">
        <f>IFERROR(VLOOKUP($J$2:$J$12502,Pollutant_mapping!$A$2:$B$9,2, FALSE),"")</f>
        <v/>
      </c>
    </row>
    <row r="4308" spans="1:17" hidden="1">
      <c r="A4308" t="s">
        <v>1466</v>
      </c>
      <c r="C4308" t="s">
        <v>1467</v>
      </c>
      <c r="D4308" t="s">
        <v>250</v>
      </c>
      <c r="E4308" t="s">
        <v>39</v>
      </c>
      <c r="F4308" t="s">
        <v>1933</v>
      </c>
      <c r="G4308" t="s">
        <v>41</v>
      </c>
      <c r="J4308" t="s">
        <v>1264</v>
      </c>
      <c r="K4308">
        <v>2.5</v>
      </c>
      <c r="L4308" t="s">
        <v>2023</v>
      </c>
      <c r="M4308" t="s">
        <v>288</v>
      </c>
      <c r="N4308">
        <v>5</v>
      </c>
      <c r="O4308" t="s">
        <v>2022</v>
      </c>
      <c r="Q4308" t="str">
        <f>IFERROR(VLOOKUP($J$2:$J$12502,Pollutant_mapping!$A$2:$B$9,2, FALSE),"")</f>
        <v/>
      </c>
    </row>
    <row r="4309" spans="1:17" hidden="1">
      <c r="A4309" t="s">
        <v>1466</v>
      </c>
      <c r="C4309" t="s">
        <v>1467</v>
      </c>
      <c r="D4309" t="s">
        <v>1382</v>
      </c>
      <c r="E4309" t="s">
        <v>39</v>
      </c>
      <c r="F4309" t="s">
        <v>1933</v>
      </c>
      <c r="G4309" t="s">
        <v>41</v>
      </c>
      <c r="J4309" t="s">
        <v>1264</v>
      </c>
      <c r="K4309">
        <v>2.5</v>
      </c>
      <c r="L4309" t="s">
        <v>2023</v>
      </c>
      <c r="M4309" t="s">
        <v>288</v>
      </c>
      <c r="N4309">
        <v>5</v>
      </c>
      <c r="O4309" t="s">
        <v>2022</v>
      </c>
      <c r="Q4309" t="str">
        <f>IFERROR(VLOOKUP($J$2:$J$12502,Pollutant_mapping!$A$2:$B$9,2, FALSE),"")</f>
        <v/>
      </c>
    </row>
    <row r="4310" spans="1:17" hidden="1">
      <c r="A4310" t="s">
        <v>1466</v>
      </c>
      <c r="C4310" t="s">
        <v>1467</v>
      </c>
      <c r="D4310" t="s">
        <v>370</v>
      </c>
      <c r="E4310" t="s">
        <v>39</v>
      </c>
      <c r="F4310" t="s">
        <v>1933</v>
      </c>
      <c r="G4310" t="s">
        <v>41</v>
      </c>
      <c r="J4310" t="s">
        <v>142</v>
      </c>
      <c r="K4310">
        <v>3</v>
      </c>
      <c r="L4310" t="s">
        <v>2024</v>
      </c>
      <c r="M4310" t="s">
        <v>132</v>
      </c>
      <c r="N4310">
        <v>6</v>
      </c>
      <c r="O4310" t="s">
        <v>2022</v>
      </c>
      <c r="Q4310" t="str">
        <f>IFERROR(VLOOKUP($J$2:$J$12502,Pollutant_mapping!$A$2:$B$9,2, FALSE),"")</f>
        <v/>
      </c>
    </row>
    <row r="4311" spans="1:17" hidden="1">
      <c r="A4311" t="s">
        <v>1466</v>
      </c>
      <c r="C4311" t="s">
        <v>1467</v>
      </c>
      <c r="D4311" t="s">
        <v>59</v>
      </c>
      <c r="E4311" t="s">
        <v>39</v>
      </c>
      <c r="F4311" t="s">
        <v>1933</v>
      </c>
      <c r="G4311" t="s">
        <v>41</v>
      </c>
      <c r="J4311" t="s">
        <v>142</v>
      </c>
      <c r="K4311">
        <v>3</v>
      </c>
      <c r="L4311" t="s">
        <v>2024</v>
      </c>
      <c r="M4311" t="s">
        <v>132</v>
      </c>
      <c r="N4311">
        <v>6</v>
      </c>
      <c r="O4311" t="s">
        <v>2022</v>
      </c>
      <c r="Q4311" t="str">
        <f>IFERROR(VLOOKUP($J$2:$J$12502,Pollutant_mapping!$A$2:$B$9,2, FALSE),"")</f>
        <v/>
      </c>
    </row>
    <row r="4312" spans="1:17" hidden="1">
      <c r="A4312" t="s">
        <v>1466</v>
      </c>
      <c r="C4312" t="s">
        <v>1467</v>
      </c>
      <c r="D4312" t="s">
        <v>250</v>
      </c>
      <c r="E4312" t="s">
        <v>39</v>
      </c>
      <c r="F4312" t="s">
        <v>1933</v>
      </c>
      <c r="G4312" t="s">
        <v>41</v>
      </c>
      <c r="J4312" t="s">
        <v>142</v>
      </c>
      <c r="K4312">
        <v>3</v>
      </c>
      <c r="L4312" t="s">
        <v>2024</v>
      </c>
      <c r="M4312" t="s">
        <v>132</v>
      </c>
      <c r="N4312">
        <v>6</v>
      </c>
      <c r="O4312" t="s">
        <v>2022</v>
      </c>
      <c r="Q4312" t="str">
        <f>IFERROR(VLOOKUP($J$2:$J$12502,Pollutant_mapping!$A$2:$B$9,2, FALSE),"")</f>
        <v/>
      </c>
    </row>
    <row r="4313" spans="1:17" hidden="1">
      <c r="A4313" t="s">
        <v>1466</v>
      </c>
      <c r="C4313" t="s">
        <v>1467</v>
      </c>
      <c r="D4313" t="s">
        <v>1382</v>
      </c>
      <c r="E4313" t="s">
        <v>39</v>
      </c>
      <c r="F4313" t="s">
        <v>1933</v>
      </c>
      <c r="G4313" t="s">
        <v>41</v>
      </c>
      <c r="J4313" t="s">
        <v>142</v>
      </c>
      <c r="K4313">
        <v>3</v>
      </c>
      <c r="L4313" t="s">
        <v>2024</v>
      </c>
      <c r="M4313" t="s">
        <v>132</v>
      </c>
      <c r="N4313">
        <v>6</v>
      </c>
      <c r="O4313" t="s">
        <v>2022</v>
      </c>
      <c r="Q4313" t="str">
        <f>IFERROR(VLOOKUP($J$2:$J$12502,Pollutant_mapping!$A$2:$B$9,2, FALSE),"")</f>
        <v/>
      </c>
    </row>
    <row r="4314" spans="1:17" hidden="1">
      <c r="A4314" t="s">
        <v>2018</v>
      </c>
      <c r="C4314" t="s">
        <v>2019</v>
      </c>
      <c r="D4314" t="s">
        <v>129</v>
      </c>
      <c r="E4314" t="s">
        <v>39</v>
      </c>
      <c r="F4314" t="s">
        <v>2025</v>
      </c>
      <c r="G4314" t="s">
        <v>41</v>
      </c>
      <c r="J4314" t="s">
        <v>49</v>
      </c>
      <c r="K4314">
        <v>1.8</v>
      </c>
      <c r="L4314" t="s">
        <v>2021</v>
      </c>
      <c r="M4314" t="s">
        <v>140</v>
      </c>
      <c r="N4314">
        <v>7</v>
      </c>
      <c r="O4314" t="s">
        <v>2022</v>
      </c>
      <c r="Q4314" t="str">
        <f>IFERROR(VLOOKUP($J$2:$J$12502,Pollutant_mapping!$A$2:$B$9,2, FALSE),"")</f>
        <v/>
      </c>
    </row>
    <row r="4315" spans="1:17" hidden="1">
      <c r="A4315" t="s">
        <v>2018</v>
      </c>
      <c r="C4315" t="s">
        <v>2019</v>
      </c>
      <c r="D4315" t="s">
        <v>243</v>
      </c>
      <c r="E4315" t="s">
        <v>39</v>
      </c>
      <c r="F4315" t="s">
        <v>2026</v>
      </c>
      <c r="G4315" t="s">
        <v>41</v>
      </c>
      <c r="J4315" t="s">
        <v>217</v>
      </c>
      <c r="K4315">
        <v>2.8</v>
      </c>
      <c r="L4315" t="s">
        <v>2021</v>
      </c>
      <c r="M4315">
        <v>1</v>
      </c>
      <c r="N4315">
        <v>8</v>
      </c>
      <c r="O4315" t="s">
        <v>2022</v>
      </c>
      <c r="Q4315" t="str">
        <f>IFERROR(VLOOKUP($J$2:$J$12502,Pollutant_mapping!$A$2:$B$9,2, FALSE),"")</f>
        <v/>
      </c>
    </row>
    <row r="4316" spans="1:17" hidden="1">
      <c r="A4316" t="s">
        <v>2018</v>
      </c>
      <c r="C4316" t="s">
        <v>2019</v>
      </c>
      <c r="D4316" t="s">
        <v>38</v>
      </c>
      <c r="E4316" t="s">
        <v>39</v>
      </c>
      <c r="F4316" t="s">
        <v>2020</v>
      </c>
      <c r="G4316" t="s">
        <v>41</v>
      </c>
      <c r="J4316" t="s">
        <v>49</v>
      </c>
      <c r="K4316">
        <v>1.7</v>
      </c>
      <c r="L4316" t="s">
        <v>2021</v>
      </c>
      <c r="M4316" t="s">
        <v>122</v>
      </c>
      <c r="N4316">
        <v>10</v>
      </c>
      <c r="O4316" t="s">
        <v>2022</v>
      </c>
      <c r="Q4316" t="str">
        <f>IFERROR(VLOOKUP($J$2:$J$12502,Pollutant_mapping!$A$2:$B$9,2, FALSE),"")</f>
        <v/>
      </c>
    </row>
    <row r="4317" spans="1:17" hidden="1">
      <c r="A4317" t="s">
        <v>1466</v>
      </c>
      <c r="C4317" t="s">
        <v>1467</v>
      </c>
      <c r="D4317" t="s">
        <v>114</v>
      </c>
      <c r="E4317" t="s">
        <v>39</v>
      </c>
      <c r="F4317" t="s">
        <v>1501</v>
      </c>
      <c r="G4317" t="s">
        <v>41</v>
      </c>
      <c r="J4317" t="s">
        <v>142</v>
      </c>
      <c r="K4317">
        <v>8</v>
      </c>
      <c r="L4317" t="s">
        <v>2027</v>
      </c>
      <c r="M4317" t="s">
        <v>100</v>
      </c>
      <c r="N4317">
        <v>16</v>
      </c>
      <c r="O4317" t="s">
        <v>2022</v>
      </c>
      <c r="Q4317" t="str">
        <f>IFERROR(VLOOKUP($J$2:$J$12502,Pollutant_mapping!$A$2:$B$9,2, FALSE),"")</f>
        <v/>
      </c>
    </row>
    <row r="4318" spans="1:17" hidden="1">
      <c r="A4318" t="s">
        <v>1466</v>
      </c>
      <c r="C4318" t="s">
        <v>1467</v>
      </c>
      <c r="D4318" t="s">
        <v>38</v>
      </c>
      <c r="E4318" t="s">
        <v>39</v>
      </c>
      <c r="F4318" t="s">
        <v>1501</v>
      </c>
      <c r="G4318" t="s">
        <v>41</v>
      </c>
      <c r="J4318" t="s">
        <v>142</v>
      </c>
      <c r="K4318">
        <v>8</v>
      </c>
      <c r="L4318" t="s">
        <v>2027</v>
      </c>
      <c r="M4318" t="s">
        <v>100</v>
      </c>
      <c r="N4318">
        <v>16</v>
      </c>
      <c r="O4318" t="s">
        <v>2022</v>
      </c>
      <c r="Q4318" t="str">
        <f>IFERROR(VLOOKUP($J$2:$J$12502,Pollutant_mapping!$A$2:$B$9,2, FALSE),"")</f>
        <v/>
      </c>
    </row>
    <row r="4319" spans="1:17" hidden="1">
      <c r="A4319" t="s">
        <v>1466</v>
      </c>
      <c r="C4319" t="s">
        <v>1467</v>
      </c>
      <c r="D4319" t="s">
        <v>129</v>
      </c>
      <c r="E4319" t="s">
        <v>39</v>
      </c>
      <c r="F4319" t="s">
        <v>1501</v>
      </c>
      <c r="G4319" t="s">
        <v>41</v>
      </c>
      <c r="J4319" t="s">
        <v>142</v>
      </c>
      <c r="K4319">
        <v>8</v>
      </c>
      <c r="L4319" t="s">
        <v>2027</v>
      </c>
      <c r="M4319" t="s">
        <v>100</v>
      </c>
      <c r="N4319">
        <v>16</v>
      </c>
      <c r="O4319" t="s">
        <v>2022</v>
      </c>
      <c r="Q4319" t="str">
        <f>IFERROR(VLOOKUP($J$2:$J$12502,Pollutant_mapping!$A$2:$B$9,2, FALSE),"")</f>
        <v/>
      </c>
    </row>
    <row r="4320" spans="1:17" hidden="1">
      <c r="A4320" t="s">
        <v>1466</v>
      </c>
      <c r="C4320" t="s">
        <v>1467</v>
      </c>
      <c r="D4320" t="s">
        <v>183</v>
      </c>
      <c r="E4320" t="s">
        <v>39</v>
      </c>
      <c r="F4320" t="s">
        <v>1501</v>
      </c>
      <c r="G4320" t="s">
        <v>41</v>
      </c>
      <c r="J4320" t="s">
        <v>142</v>
      </c>
      <c r="K4320">
        <v>8</v>
      </c>
      <c r="L4320" t="s">
        <v>2027</v>
      </c>
      <c r="M4320" t="s">
        <v>100</v>
      </c>
      <c r="N4320">
        <v>16</v>
      </c>
      <c r="O4320" t="s">
        <v>2022</v>
      </c>
      <c r="Q4320" t="str">
        <f>IFERROR(VLOOKUP($J$2:$J$12502,Pollutant_mapping!$A$2:$B$9,2, FALSE),"")</f>
        <v/>
      </c>
    </row>
    <row r="4321" spans="1:17" hidden="1">
      <c r="A4321" t="s">
        <v>1466</v>
      </c>
      <c r="C4321" t="s">
        <v>1467</v>
      </c>
      <c r="D4321" t="s">
        <v>243</v>
      </c>
      <c r="E4321" t="s">
        <v>39</v>
      </c>
      <c r="F4321" t="s">
        <v>1501</v>
      </c>
      <c r="G4321" t="s">
        <v>41</v>
      </c>
      <c r="J4321" t="s">
        <v>142</v>
      </c>
      <c r="K4321">
        <v>8</v>
      </c>
      <c r="L4321" t="s">
        <v>2027</v>
      </c>
      <c r="M4321" t="s">
        <v>100</v>
      </c>
      <c r="N4321">
        <v>16</v>
      </c>
      <c r="O4321" t="s">
        <v>2022</v>
      </c>
      <c r="Q4321" t="str">
        <f>IFERROR(VLOOKUP($J$2:$J$12502,Pollutant_mapping!$A$2:$B$9,2, FALSE),"")</f>
        <v/>
      </c>
    </row>
    <row r="4322" spans="1:17" hidden="1">
      <c r="A4322" t="s">
        <v>2018</v>
      </c>
      <c r="C4322" t="s">
        <v>2019</v>
      </c>
      <c r="D4322" t="s">
        <v>129</v>
      </c>
      <c r="E4322" t="s">
        <v>39</v>
      </c>
      <c r="F4322" t="s">
        <v>2025</v>
      </c>
      <c r="G4322" t="s">
        <v>41</v>
      </c>
      <c r="J4322" t="s">
        <v>298</v>
      </c>
      <c r="K4322">
        <v>10.4</v>
      </c>
      <c r="L4322" t="s">
        <v>2021</v>
      </c>
      <c r="M4322">
        <v>3</v>
      </c>
      <c r="N4322">
        <v>39</v>
      </c>
      <c r="O4322" t="s">
        <v>2022</v>
      </c>
      <c r="Q4322" t="str">
        <f>IFERROR(VLOOKUP($J$2:$J$12502,Pollutant_mapping!$A$2:$B$9,2, FALSE),"")</f>
        <v>CO</v>
      </c>
    </row>
    <row r="4323" spans="1:17" hidden="1">
      <c r="A4323" t="s">
        <v>2018</v>
      </c>
      <c r="C4323" t="s">
        <v>2019</v>
      </c>
      <c r="D4323" t="s">
        <v>243</v>
      </c>
      <c r="E4323" t="s">
        <v>39</v>
      </c>
      <c r="F4323" t="s">
        <v>2026</v>
      </c>
      <c r="G4323" t="s">
        <v>41</v>
      </c>
      <c r="J4323" t="s">
        <v>49</v>
      </c>
      <c r="K4323">
        <v>22</v>
      </c>
      <c r="L4323" t="s">
        <v>2021</v>
      </c>
      <c r="M4323">
        <v>10</v>
      </c>
      <c r="N4323">
        <v>50</v>
      </c>
      <c r="O4323" t="s">
        <v>2022</v>
      </c>
      <c r="Q4323" t="str">
        <f>IFERROR(VLOOKUP($J$2:$J$12502,Pollutant_mapping!$A$2:$B$9,2, FALSE),"")</f>
        <v/>
      </c>
    </row>
    <row r="4324" spans="1:17" hidden="1">
      <c r="A4324" t="s">
        <v>2018</v>
      </c>
      <c r="C4324" t="s">
        <v>2019</v>
      </c>
      <c r="D4324" t="s">
        <v>38</v>
      </c>
      <c r="E4324" t="s">
        <v>39</v>
      </c>
      <c r="F4324" t="s">
        <v>2020</v>
      </c>
      <c r="G4324" t="s">
        <v>41</v>
      </c>
      <c r="J4324" t="s">
        <v>298</v>
      </c>
      <c r="K4324">
        <v>2.7</v>
      </c>
      <c r="L4324" t="s">
        <v>2021</v>
      </c>
      <c r="M4324" t="s">
        <v>46</v>
      </c>
      <c r="N4324">
        <v>71</v>
      </c>
      <c r="O4324" t="s">
        <v>2022</v>
      </c>
      <c r="Q4324" t="str">
        <f>IFERROR(VLOOKUP($J$2:$J$12502,Pollutant_mapping!$A$2:$B$9,2, FALSE),"")</f>
        <v>CO</v>
      </c>
    </row>
    <row r="4325" spans="1:17" hidden="1">
      <c r="A4325" t="s">
        <v>2018</v>
      </c>
      <c r="C4325" t="s">
        <v>2019</v>
      </c>
      <c r="D4325" t="s">
        <v>243</v>
      </c>
      <c r="E4325" t="s">
        <v>39</v>
      </c>
      <c r="F4325" t="s">
        <v>2026</v>
      </c>
      <c r="G4325" t="s">
        <v>41</v>
      </c>
      <c r="J4325" t="s">
        <v>298</v>
      </c>
      <c r="K4325">
        <v>447</v>
      </c>
      <c r="L4325" t="s">
        <v>2021</v>
      </c>
      <c r="M4325">
        <v>100</v>
      </c>
      <c r="N4325">
        <v>2000</v>
      </c>
      <c r="O4325" t="s">
        <v>2022</v>
      </c>
      <c r="Q4325" t="str">
        <f>IFERROR(VLOOKUP($J$2:$J$12502,Pollutant_mapping!$A$2:$B$9,2, FALSE),"")</f>
        <v>CO</v>
      </c>
    </row>
    <row r="4326" spans="1:17" hidden="1">
      <c r="A4326" t="s">
        <v>1466</v>
      </c>
      <c r="C4326" t="s">
        <v>1467</v>
      </c>
      <c r="D4326" t="s">
        <v>1523</v>
      </c>
      <c r="E4326" t="s">
        <v>39</v>
      </c>
      <c r="F4326" t="s">
        <v>1524</v>
      </c>
      <c r="G4326" t="s">
        <v>41</v>
      </c>
      <c r="J4326" t="s">
        <v>1264</v>
      </c>
      <c r="K4326">
        <v>0.09</v>
      </c>
      <c r="L4326" t="s">
        <v>1529</v>
      </c>
      <c r="M4326" t="s">
        <v>322</v>
      </c>
      <c r="N4326" t="s">
        <v>1332</v>
      </c>
      <c r="O4326" t="s">
        <v>2022</v>
      </c>
      <c r="Q4326" t="str">
        <f>IFERROR(VLOOKUP($J$2:$J$12502,Pollutant_mapping!$A$2:$B$9,2, FALSE),"")</f>
        <v/>
      </c>
    </row>
    <row r="4327" spans="1:17" hidden="1">
      <c r="A4327" t="s">
        <v>1466</v>
      </c>
      <c r="C4327" t="s">
        <v>1467</v>
      </c>
      <c r="D4327" t="s">
        <v>114</v>
      </c>
      <c r="E4327" t="s">
        <v>39</v>
      </c>
      <c r="F4327" t="s">
        <v>1501</v>
      </c>
      <c r="G4327" t="s">
        <v>41</v>
      </c>
      <c r="J4327" t="s">
        <v>1264</v>
      </c>
      <c r="K4327">
        <v>0.09</v>
      </c>
      <c r="L4327" t="s">
        <v>2028</v>
      </c>
      <c r="M4327" t="s">
        <v>322</v>
      </c>
      <c r="N4327" t="s">
        <v>1332</v>
      </c>
      <c r="O4327" t="s">
        <v>2022</v>
      </c>
      <c r="Q4327" t="str">
        <f>IFERROR(VLOOKUP($J$2:$J$12502,Pollutant_mapping!$A$2:$B$9,2, FALSE),"")</f>
        <v/>
      </c>
    </row>
    <row r="4328" spans="1:17" hidden="1">
      <c r="A4328" t="s">
        <v>1466</v>
      </c>
      <c r="C4328" t="s">
        <v>1467</v>
      </c>
      <c r="D4328" t="s">
        <v>38</v>
      </c>
      <c r="E4328" t="s">
        <v>39</v>
      </c>
      <c r="F4328" t="s">
        <v>1501</v>
      </c>
      <c r="G4328" t="s">
        <v>41</v>
      </c>
      <c r="J4328" t="s">
        <v>1264</v>
      </c>
      <c r="K4328">
        <v>0.09</v>
      </c>
      <c r="L4328" t="s">
        <v>2028</v>
      </c>
      <c r="M4328" t="s">
        <v>322</v>
      </c>
      <c r="N4328" t="s">
        <v>1332</v>
      </c>
      <c r="O4328" t="s">
        <v>2022</v>
      </c>
      <c r="Q4328" t="str">
        <f>IFERROR(VLOOKUP($J$2:$J$12502,Pollutant_mapping!$A$2:$B$9,2, FALSE),"")</f>
        <v/>
      </c>
    </row>
    <row r="4329" spans="1:17" hidden="1">
      <c r="A4329" t="s">
        <v>1466</v>
      </c>
      <c r="C4329" t="s">
        <v>1467</v>
      </c>
      <c r="D4329" t="s">
        <v>129</v>
      </c>
      <c r="E4329" t="s">
        <v>39</v>
      </c>
      <c r="F4329" t="s">
        <v>1501</v>
      </c>
      <c r="G4329" t="s">
        <v>41</v>
      </c>
      <c r="J4329" t="s">
        <v>1264</v>
      </c>
      <c r="K4329">
        <v>0.09</v>
      </c>
      <c r="L4329" t="s">
        <v>2028</v>
      </c>
      <c r="M4329" t="s">
        <v>322</v>
      </c>
      <c r="N4329" t="s">
        <v>1332</v>
      </c>
      <c r="O4329" t="s">
        <v>2022</v>
      </c>
      <c r="Q4329" t="str">
        <f>IFERROR(VLOOKUP($J$2:$J$12502,Pollutant_mapping!$A$2:$B$9,2, FALSE),"")</f>
        <v/>
      </c>
    </row>
    <row r="4330" spans="1:17" hidden="1">
      <c r="A4330" t="s">
        <v>1466</v>
      </c>
      <c r="C4330" t="s">
        <v>1467</v>
      </c>
      <c r="D4330" t="s">
        <v>183</v>
      </c>
      <c r="E4330" t="s">
        <v>39</v>
      </c>
      <c r="F4330" t="s">
        <v>1501</v>
      </c>
      <c r="G4330" t="s">
        <v>41</v>
      </c>
      <c r="J4330" t="s">
        <v>1264</v>
      </c>
      <c r="K4330">
        <v>0.09</v>
      </c>
      <c r="L4330" t="s">
        <v>2028</v>
      </c>
      <c r="M4330" t="s">
        <v>322</v>
      </c>
      <c r="N4330" t="s">
        <v>1332</v>
      </c>
      <c r="O4330" t="s">
        <v>2022</v>
      </c>
      <c r="Q4330" t="str">
        <f>IFERROR(VLOOKUP($J$2:$J$12502,Pollutant_mapping!$A$2:$B$9,2, FALSE),"")</f>
        <v/>
      </c>
    </row>
    <row r="4331" spans="1:17" hidden="1">
      <c r="A4331" t="s">
        <v>1466</v>
      </c>
      <c r="C4331" t="s">
        <v>1467</v>
      </c>
      <c r="D4331" t="s">
        <v>243</v>
      </c>
      <c r="E4331" t="s">
        <v>39</v>
      </c>
      <c r="F4331" t="s">
        <v>1501</v>
      </c>
      <c r="G4331" t="s">
        <v>41</v>
      </c>
      <c r="J4331" t="s">
        <v>1264</v>
      </c>
      <c r="K4331">
        <v>0.09</v>
      </c>
      <c r="L4331" t="s">
        <v>2028</v>
      </c>
      <c r="M4331" t="s">
        <v>322</v>
      </c>
      <c r="N4331" t="s">
        <v>1332</v>
      </c>
      <c r="O4331" t="s">
        <v>2022</v>
      </c>
      <c r="Q4331" t="str">
        <f>IFERROR(VLOOKUP($J$2:$J$12502,Pollutant_mapping!$A$2:$B$9,2, FALSE),"")</f>
        <v/>
      </c>
    </row>
    <row r="4332" spans="1:17" hidden="1">
      <c r="A4332" t="s">
        <v>1466</v>
      </c>
      <c r="C4332" t="s">
        <v>1467</v>
      </c>
      <c r="D4332" t="s">
        <v>1523</v>
      </c>
      <c r="E4332" t="s">
        <v>39</v>
      </c>
      <c r="F4332" t="s">
        <v>1524</v>
      </c>
      <c r="G4332" t="s">
        <v>41</v>
      </c>
      <c r="J4332" t="s">
        <v>142</v>
      </c>
      <c r="K4332">
        <v>0.12</v>
      </c>
      <c r="L4332" t="s">
        <v>2029</v>
      </c>
      <c r="M4332" t="s">
        <v>1955</v>
      </c>
      <c r="N4332" t="s">
        <v>100</v>
      </c>
      <c r="O4332" t="s">
        <v>2022</v>
      </c>
      <c r="Q4332" t="str">
        <f>IFERROR(VLOOKUP($J$2:$J$12502,Pollutant_mapping!$A$2:$B$9,2, FALSE),"")</f>
        <v/>
      </c>
    </row>
    <row r="4333" spans="1:17" hidden="1">
      <c r="A4333" t="s">
        <v>2018</v>
      </c>
      <c r="C4333" t="s">
        <v>2019</v>
      </c>
      <c r="D4333" t="s">
        <v>38</v>
      </c>
      <c r="E4333" t="s">
        <v>39</v>
      </c>
      <c r="F4333" t="s">
        <v>2020</v>
      </c>
      <c r="G4333" t="s">
        <v>41</v>
      </c>
      <c r="J4333" t="s">
        <v>217</v>
      </c>
      <c r="K4333">
        <v>0.3</v>
      </c>
      <c r="L4333" t="s">
        <v>2021</v>
      </c>
      <c r="M4333" t="s">
        <v>332</v>
      </c>
      <c r="N4333" t="s">
        <v>122</v>
      </c>
      <c r="O4333" t="s">
        <v>2022</v>
      </c>
      <c r="Q4333" t="str">
        <f>IFERROR(VLOOKUP($J$2:$J$12502,Pollutant_mapping!$A$2:$B$9,2, FALSE),"")</f>
        <v/>
      </c>
    </row>
    <row r="4334" spans="1:17" hidden="1">
      <c r="A4334" t="s">
        <v>1466</v>
      </c>
      <c r="C4334" t="s">
        <v>1467</v>
      </c>
      <c r="D4334" t="s">
        <v>441</v>
      </c>
      <c r="E4334" t="s">
        <v>39</v>
      </c>
      <c r="F4334" t="s">
        <v>1491</v>
      </c>
      <c r="G4334" t="s">
        <v>41</v>
      </c>
      <c r="J4334" t="s">
        <v>142</v>
      </c>
      <c r="K4334">
        <v>0.69</v>
      </c>
      <c r="L4334" t="s">
        <v>2024</v>
      </c>
      <c r="M4334" t="s">
        <v>2030</v>
      </c>
      <c r="N4334" t="s">
        <v>309</v>
      </c>
      <c r="O4334" t="s">
        <v>2022</v>
      </c>
      <c r="Q4334" t="str">
        <f>IFERROR(VLOOKUP($J$2:$J$12502,Pollutant_mapping!$A$2:$B$9,2, FALSE),"")</f>
        <v/>
      </c>
    </row>
    <row r="4335" spans="1:17" hidden="1">
      <c r="A4335" t="s">
        <v>1466</v>
      </c>
      <c r="C4335" t="s">
        <v>1467</v>
      </c>
      <c r="D4335" t="s">
        <v>83</v>
      </c>
      <c r="E4335" t="s">
        <v>39</v>
      </c>
      <c r="F4335" t="s">
        <v>1491</v>
      </c>
      <c r="G4335" t="s">
        <v>41</v>
      </c>
      <c r="J4335" t="s">
        <v>142</v>
      </c>
      <c r="K4335">
        <v>0.69</v>
      </c>
      <c r="L4335" t="s">
        <v>2024</v>
      </c>
      <c r="M4335" t="s">
        <v>2030</v>
      </c>
      <c r="N4335" t="s">
        <v>309</v>
      </c>
      <c r="O4335" t="s">
        <v>2022</v>
      </c>
      <c r="Q4335" t="str">
        <f>IFERROR(VLOOKUP($J$2:$J$12502,Pollutant_mapping!$A$2:$B$9,2, FALSE),"")</f>
        <v/>
      </c>
    </row>
    <row r="4336" spans="1:17" hidden="1">
      <c r="A4336" t="s">
        <v>1466</v>
      </c>
      <c r="C4336" t="s">
        <v>1467</v>
      </c>
      <c r="D4336" t="s">
        <v>375</v>
      </c>
      <c r="E4336" t="s">
        <v>39</v>
      </c>
      <c r="F4336" t="s">
        <v>1491</v>
      </c>
      <c r="G4336" t="s">
        <v>41</v>
      </c>
      <c r="J4336" t="s">
        <v>142</v>
      </c>
      <c r="K4336">
        <v>0.69</v>
      </c>
      <c r="L4336" t="s">
        <v>2024</v>
      </c>
      <c r="M4336" t="s">
        <v>2030</v>
      </c>
      <c r="N4336" t="s">
        <v>309</v>
      </c>
      <c r="O4336" t="s">
        <v>2022</v>
      </c>
      <c r="Q4336" t="str">
        <f>IFERROR(VLOOKUP($J$2:$J$12502,Pollutant_mapping!$A$2:$B$9,2, FALSE),"")</f>
        <v/>
      </c>
    </row>
    <row r="4337" spans="1:17" hidden="1">
      <c r="A4337" t="s">
        <v>2018</v>
      </c>
      <c r="C4337" t="s">
        <v>2019</v>
      </c>
      <c r="D4337" t="s">
        <v>129</v>
      </c>
      <c r="E4337" t="s">
        <v>39</v>
      </c>
      <c r="F4337" t="s">
        <v>2025</v>
      </c>
      <c r="G4337" t="s">
        <v>41</v>
      </c>
      <c r="J4337" t="s">
        <v>217</v>
      </c>
      <c r="K4337">
        <v>0.6</v>
      </c>
      <c r="L4337" t="s">
        <v>2021</v>
      </c>
      <c r="M4337" t="s">
        <v>100</v>
      </c>
      <c r="N4337" t="s">
        <v>148</v>
      </c>
      <c r="O4337" t="s">
        <v>2022</v>
      </c>
      <c r="Q4337" t="str">
        <f>IFERROR(VLOOKUP($J$2:$J$12502,Pollutant_mapping!$A$2:$B$9,2, FALSE),"")</f>
        <v/>
      </c>
    </row>
    <row r="4338" spans="1:17" hidden="1">
      <c r="A4338" t="s">
        <v>2018</v>
      </c>
      <c r="C4338" t="s">
        <v>2019</v>
      </c>
      <c r="D4338" t="s">
        <v>129</v>
      </c>
      <c r="E4338" t="s">
        <v>39</v>
      </c>
      <c r="F4338" t="s">
        <v>2025</v>
      </c>
      <c r="G4338" t="s">
        <v>41</v>
      </c>
      <c r="J4338" t="s">
        <v>79</v>
      </c>
      <c r="K4338">
        <v>0.7</v>
      </c>
      <c r="L4338" t="s">
        <v>2021</v>
      </c>
      <c r="M4338" t="s">
        <v>100</v>
      </c>
      <c r="N4338" t="s">
        <v>1246</v>
      </c>
      <c r="O4338" t="s">
        <v>2022</v>
      </c>
      <c r="Q4338" t="str">
        <f>IFERROR(VLOOKUP($J$2:$J$12502,Pollutant_mapping!$A$2:$B$9,2, FALSE),"")</f>
        <v>SOx</v>
      </c>
    </row>
    <row r="4339" spans="1:17" hidden="1">
      <c r="A4339" t="s">
        <v>2018</v>
      </c>
      <c r="C4339" t="s">
        <v>2019</v>
      </c>
      <c r="D4339" t="s">
        <v>243</v>
      </c>
      <c r="E4339" t="s">
        <v>39</v>
      </c>
      <c r="F4339" t="s">
        <v>2026</v>
      </c>
      <c r="G4339" t="s">
        <v>41</v>
      </c>
      <c r="J4339" t="s">
        <v>65</v>
      </c>
      <c r="K4339">
        <v>4.3</v>
      </c>
      <c r="L4339" t="s">
        <v>2021</v>
      </c>
      <c r="M4339" t="s">
        <v>385</v>
      </c>
      <c r="N4339">
        <v>10</v>
      </c>
      <c r="O4339" t="s">
        <v>2031</v>
      </c>
      <c r="Q4339" t="str">
        <f>IFERROR(VLOOKUP($J$2:$J$12502,Pollutant_mapping!$A$2:$B$9,2, FALSE),"")</f>
        <v>PM25</v>
      </c>
    </row>
    <row r="4340" spans="1:17" hidden="1">
      <c r="A4340" t="s">
        <v>2018</v>
      </c>
      <c r="C4340" t="s">
        <v>2019</v>
      </c>
      <c r="D4340" t="s">
        <v>243</v>
      </c>
      <c r="E4340" t="s">
        <v>39</v>
      </c>
      <c r="F4340" t="s">
        <v>2026</v>
      </c>
      <c r="G4340" t="s">
        <v>41</v>
      </c>
      <c r="J4340" t="s">
        <v>47</v>
      </c>
      <c r="K4340">
        <v>5.0999999999999996</v>
      </c>
      <c r="L4340" t="s">
        <v>2021</v>
      </c>
      <c r="M4340" t="s">
        <v>292</v>
      </c>
      <c r="N4340">
        <v>11</v>
      </c>
      <c r="O4340" t="s">
        <v>2031</v>
      </c>
      <c r="Q4340" t="str">
        <f>IFERROR(VLOOKUP($J$2:$J$12502,Pollutant_mapping!$A$2:$B$9,2, FALSE),"")</f>
        <v>PM10</v>
      </c>
    </row>
    <row r="4341" spans="1:17" hidden="1">
      <c r="A4341" t="s">
        <v>2018</v>
      </c>
      <c r="C4341" t="s">
        <v>2019</v>
      </c>
      <c r="D4341" t="s">
        <v>129</v>
      </c>
      <c r="E4341" t="s">
        <v>39</v>
      </c>
      <c r="F4341" t="s">
        <v>2025</v>
      </c>
      <c r="G4341" t="s">
        <v>41</v>
      </c>
      <c r="J4341" t="s">
        <v>65</v>
      </c>
      <c r="K4341">
        <v>0.7</v>
      </c>
      <c r="L4341" t="s">
        <v>2021</v>
      </c>
      <c r="M4341" t="s">
        <v>100</v>
      </c>
      <c r="N4341" t="s">
        <v>152</v>
      </c>
      <c r="O4341" t="s">
        <v>2031</v>
      </c>
      <c r="Q4341" t="str">
        <f>IFERROR(VLOOKUP($J$2:$J$12502,Pollutant_mapping!$A$2:$B$9,2, FALSE),"")</f>
        <v>PM25</v>
      </c>
    </row>
    <row r="4342" spans="1:17" hidden="1">
      <c r="A4342" t="s">
        <v>2018</v>
      </c>
      <c r="C4342" t="s">
        <v>2019</v>
      </c>
      <c r="D4342" t="s">
        <v>129</v>
      </c>
      <c r="E4342" t="s">
        <v>39</v>
      </c>
      <c r="F4342" t="s">
        <v>2025</v>
      </c>
      <c r="G4342" t="s">
        <v>41</v>
      </c>
      <c r="J4342" t="s">
        <v>47</v>
      </c>
      <c r="K4342">
        <v>0.9</v>
      </c>
      <c r="L4342" t="s">
        <v>2021</v>
      </c>
      <c r="M4342" t="s">
        <v>1528</v>
      </c>
      <c r="N4342" t="s">
        <v>2032</v>
      </c>
      <c r="O4342" t="s">
        <v>2031</v>
      </c>
      <c r="Q4342" t="str">
        <f>IFERROR(VLOOKUP($J$2:$J$12502,Pollutant_mapping!$A$2:$B$9,2, FALSE),"")</f>
        <v>PM10</v>
      </c>
    </row>
    <row r="4343" spans="1:17" hidden="1">
      <c r="A4343" t="s">
        <v>2018</v>
      </c>
      <c r="C4343" t="s">
        <v>2019</v>
      </c>
      <c r="D4343" t="s">
        <v>38</v>
      </c>
      <c r="E4343" t="s">
        <v>39</v>
      </c>
      <c r="F4343" t="s">
        <v>2020</v>
      </c>
      <c r="G4343" t="s">
        <v>41</v>
      </c>
      <c r="J4343" t="s">
        <v>65</v>
      </c>
      <c r="K4343">
        <v>2.9</v>
      </c>
      <c r="L4343" t="s">
        <v>2021</v>
      </c>
      <c r="M4343" t="s">
        <v>81</v>
      </c>
      <c r="N4343" t="s">
        <v>1957</v>
      </c>
      <c r="O4343" t="s">
        <v>2031</v>
      </c>
      <c r="Q4343" t="str">
        <f>IFERROR(VLOOKUP($J$2:$J$12502,Pollutant_mapping!$A$2:$B$9,2, FALSE),"")</f>
        <v>PM25</v>
      </c>
    </row>
    <row r="4344" spans="1:17" hidden="1">
      <c r="A4344" t="s">
        <v>2018</v>
      </c>
      <c r="C4344" t="s">
        <v>2019</v>
      </c>
      <c r="D4344" t="s">
        <v>38</v>
      </c>
      <c r="E4344" t="s">
        <v>39</v>
      </c>
      <c r="F4344" t="s">
        <v>2020</v>
      </c>
      <c r="G4344" t="s">
        <v>41</v>
      </c>
      <c r="J4344" t="s">
        <v>47</v>
      </c>
      <c r="K4344">
        <v>3.7</v>
      </c>
      <c r="L4344" t="s">
        <v>2021</v>
      </c>
      <c r="M4344" t="s">
        <v>1522</v>
      </c>
      <c r="N4344" t="s">
        <v>1585</v>
      </c>
      <c r="O4344" t="s">
        <v>2031</v>
      </c>
      <c r="Q4344" t="str">
        <f>IFERROR(VLOOKUP($J$2:$J$12502,Pollutant_mapping!$A$2:$B$9,2, FALSE),"")</f>
        <v>PM10</v>
      </c>
    </row>
    <row r="4345" spans="1:17" hidden="1">
      <c r="A4345" t="s">
        <v>241</v>
      </c>
      <c r="C4345" t="s">
        <v>242</v>
      </c>
      <c r="D4345" t="s">
        <v>272</v>
      </c>
      <c r="E4345" t="s">
        <v>39</v>
      </c>
      <c r="F4345" t="s">
        <v>1991</v>
      </c>
      <c r="G4345" t="s">
        <v>1992</v>
      </c>
      <c r="I4345" t="s">
        <v>41</v>
      </c>
      <c r="J4345" t="s">
        <v>298</v>
      </c>
      <c r="K4345">
        <v>27</v>
      </c>
      <c r="L4345" t="s">
        <v>1993</v>
      </c>
      <c r="M4345">
        <v>22</v>
      </c>
      <c r="N4345">
        <v>36</v>
      </c>
      <c r="O4345" t="s">
        <v>2033</v>
      </c>
      <c r="Q4345" t="str">
        <f>IFERROR(VLOOKUP($J$2:$J$12502,Pollutant_mapping!$A$2:$B$9,2, FALSE),"")</f>
        <v>CO</v>
      </c>
    </row>
    <row r="4346" spans="1:17" hidden="1">
      <c r="A4346" t="s">
        <v>241</v>
      </c>
      <c r="C4346" t="s">
        <v>242</v>
      </c>
      <c r="D4346" t="s">
        <v>404</v>
      </c>
      <c r="E4346" t="s">
        <v>39</v>
      </c>
      <c r="F4346" t="s">
        <v>1994</v>
      </c>
      <c r="G4346" t="s">
        <v>1995</v>
      </c>
      <c r="I4346" t="s">
        <v>41</v>
      </c>
      <c r="J4346" t="s">
        <v>179</v>
      </c>
      <c r="K4346">
        <v>287</v>
      </c>
      <c r="L4346" t="s">
        <v>1996</v>
      </c>
      <c r="M4346">
        <v>150</v>
      </c>
      <c r="N4346">
        <v>550</v>
      </c>
      <c r="O4346" t="s">
        <v>2033</v>
      </c>
      <c r="Q4346" t="str">
        <f>IFERROR(VLOOKUP($J$2:$J$12502,Pollutant_mapping!$A$2:$B$9,2, FALSE),"")</f>
        <v>NOx</v>
      </c>
    </row>
    <row r="4347" spans="1:17" hidden="1">
      <c r="A4347" t="s">
        <v>424</v>
      </c>
      <c r="C4347" t="s">
        <v>425</v>
      </c>
      <c r="D4347" t="s">
        <v>75</v>
      </c>
      <c r="E4347" t="s">
        <v>39</v>
      </c>
      <c r="F4347" t="s">
        <v>1987</v>
      </c>
      <c r="G4347" t="s">
        <v>1270</v>
      </c>
      <c r="I4347" t="s">
        <v>41</v>
      </c>
      <c r="J4347" t="s">
        <v>179</v>
      </c>
      <c r="K4347">
        <v>12000</v>
      </c>
      <c r="L4347" t="s">
        <v>1271</v>
      </c>
      <c r="M4347">
        <v>7100</v>
      </c>
      <c r="N4347">
        <v>29300</v>
      </c>
      <c r="O4347" t="s">
        <v>2034</v>
      </c>
      <c r="Q4347" t="str">
        <f>IFERROR(VLOOKUP($J$2:$J$12502,Pollutant_mapping!$A$2:$B$9,2, FALSE),"")</f>
        <v>NOx</v>
      </c>
    </row>
    <row r="4348" spans="1:17" hidden="1">
      <c r="A4348" t="s">
        <v>2035</v>
      </c>
      <c r="C4348" t="s">
        <v>2036</v>
      </c>
      <c r="D4348" t="s">
        <v>38</v>
      </c>
      <c r="E4348" t="s">
        <v>273</v>
      </c>
      <c r="G4348" t="s">
        <v>41</v>
      </c>
      <c r="H4348" t="s">
        <v>2037</v>
      </c>
      <c r="J4348" t="s">
        <v>1473</v>
      </c>
      <c r="K4348">
        <v>0.97399999999999998</v>
      </c>
      <c r="M4348" t="s">
        <v>2038</v>
      </c>
      <c r="N4348" t="s">
        <v>2039</v>
      </c>
      <c r="O4348" t="s">
        <v>2040</v>
      </c>
      <c r="Q4348" t="str">
        <f>IFERROR(VLOOKUP($J$2:$J$12502,Pollutant_mapping!$A$2:$B$9,2, FALSE),"")</f>
        <v/>
      </c>
    </row>
    <row r="4349" spans="1:17" hidden="1">
      <c r="A4349" t="s">
        <v>378</v>
      </c>
      <c r="C4349" t="s">
        <v>379</v>
      </c>
      <c r="D4349" t="s">
        <v>129</v>
      </c>
      <c r="E4349" t="s">
        <v>273</v>
      </c>
      <c r="G4349" t="s">
        <v>41</v>
      </c>
      <c r="H4349" t="s">
        <v>2037</v>
      </c>
      <c r="J4349" t="s">
        <v>1473</v>
      </c>
      <c r="K4349">
        <v>0.97399999999999998</v>
      </c>
      <c r="M4349" t="s">
        <v>2038</v>
      </c>
      <c r="N4349" t="s">
        <v>2039</v>
      </c>
      <c r="O4349" t="s">
        <v>2040</v>
      </c>
      <c r="Q4349" t="str">
        <f>IFERROR(VLOOKUP($J$2:$J$12502,Pollutant_mapping!$A$2:$B$9,2, FALSE),"")</f>
        <v/>
      </c>
    </row>
    <row r="4350" spans="1:17" hidden="1">
      <c r="A4350" t="s">
        <v>2041</v>
      </c>
      <c r="C4350" t="s">
        <v>2042</v>
      </c>
      <c r="D4350" t="s">
        <v>183</v>
      </c>
      <c r="E4350" t="s">
        <v>273</v>
      </c>
      <c r="G4350" t="s">
        <v>41</v>
      </c>
      <c r="H4350" t="s">
        <v>2037</v>
      </c>
      <c r="J4350" t="s">
        <v>1473</v>
      </c>
      <c r="K4350">
        <v>0.97399999999999998</v>
      </c>
      <c r="M4350" t="s">
        <v>2038</v>
      </c>
      <c r="N4350" t="s">
        <v>2039</v>
      </c>
      <c r="O4350" t="s">
        <v>2040</v>
      </c>
      <c r="Q4350" t="str">
        <f>IFERROR(VLOOKUP($J$2:$J$12502,Pollutant_mapping!$A$2:$B$9,2, FALSE),"")</f>
        <v/>
      </c>
    </row>
    <row r="4351" spans="1:17" hidden="1">
      <c r="A4351" t="s">
        <v>1959</v>
      </c>
      <c r="C4351" t="s">
        <v>1960</v>
      </c>
      <c r="D4351" t="s">
        <v>183</v>
      </c>
      <c r="E4351" t="s">
        <v>273</v>
      </c>
      <c r="G4351" t="s">
        <v>41</v>
      </c>
      <c r="H4351" t="s">
        <v>2037</v>
      </c>
      <c r="J4351" t="s">
        <v>1473</v>
      </c>
      <c r="K4351">
        <v>0.97399999999999998</v>
      </c>
      <c r="M4351" t="s">
        <v>2038</v>
      </c>
      <c r="N4351" t="s">
        <v>2039</v>
      </c>
      <c r="O4351" t="s">
        <v>2040</v>
      </c>
      <c r="Q4351" t="str">
        <f>IFERROR(VLOOKUP($J$2:$J$12502,Pollutant_mapping!$A$2:$B$9,2, FALSE),"")</f>
        <v/>
      </c>
    </row>
    <row r="4352" spans="1:17" hidden="1">
      <c r="A4352" t="s">
        <v>2035</v>
      </c>
      <c r="C4352" t="s">
        <v>2036</v>
      </c>
      <c r="D4352" t="s">
        <v>38</v>
      </c>
      <c r="E4352" t="s">
        <v>273</v>
      </c>
      <c r="G4352" t="s">
        <v>41</v>
      </c>
      <c r="H4352" t="s">
        <v>2043</v>
      </c>
      <c r="J4352" t="s">
        <v>1473</v>
      </c>
      <c r="K4352">
        <v>0.99</v>
      </c>
      <c r="M4352" t="s">
        <v>2044</v>
      </c>
      <c r="N4352" t="s">
        <v>1561</v>
      </c>
      <c r="O4352" t="s">
        <v>2040</v>
      </c>
      <c r="Q4352" t="str">
        <f>IFERROR(VLOOKUP($J$2:$J$12502,Pollutant_mapping!$A$2:$B$9,2, FALSE),"")</f>
        <v/>
      </c>
    </row>
    <row r="4353" spans="1:17" hidden="1">
      <c r="A4353" t="s">
        <v>378</v>
      </c>
      <c r="C4353" t="s">
        <v>379</v>
      </c>
      <c r="D4353" t="s">
        <v>129</v>
      </c>
      <c r="E4353" t="s">
        <v>273</v>
      </c>
      <c r="G4353" t="s">
        <v>41</v>
      </c>
      <c r="H4353" t="s">
        <v>2043</v>
      </c>
      <c r="J4353" t="s">
        <v>1473</v>
      </c>
      <c r="K4353">
        <v>0.99</v>
      </c>
      <c r="M4353" t="s">
        <v>2044</v>
      </c>
      <c r="N4353" t="s">
        <v>1561</v>
      </c>
      <c r="O4353" t="s">
        <v>2040</v>
      </c>
      <c r="Q4353" t="str">
        <f>IFERROR(VLOOKUP($J$2:$J$12502,Pollutant_mapping!$A$2:$B$9,2, FALSE),"")</f>
        <v/>
      </c>
    </row>
    <row r="4354" spans="1:17" hidden="1">
      <c r="A4354" t="s">
        <v>2041</v>
      </c>
      <c r="C4354" t="s">
        <v>2042</v>
      </c>
      <c r="D4354" t="s">
        <v>183</v>
      </c>
      <c r="E4354" t="s">
        <v>273</v>
      </c>
      <c r="G4354" t="s">
        <v>41</v>
      </c>
      <c r="H4354" t="s">
        <v>2043</v>
      </c>
      <c r="J4354" t="s">
        <v>1473</v>
      </c>
      <c r="K4354">
        <v>0.99</v>
      </c>
      <c r="M4354" t="s">
        <v>2044</v>
      </c>
      <c r="N4354" t="s">
        <v>1561</v>
      </c>
      <c r="O4354" t="s">
        <v>2040</v>
      </c>
      <c r="Q4354" t="str">
        <f>IFERROR(VLOOKUP($J$2:$J$12502,Pollutant_mapping!$A$2:$B$9,2, FALSE),"")</f>
        <v/>
      </c>
    </row>
    <row r="4355" spans="1:17" hidden="1">
      <c r="A4355" t="s">
        <v>1959</v>
      </c>
      <c r="C4355" t="s">
        <v>1960</v>
      </c>
      <c r="D4355" t="s">
        <v>183</v>
      </c>
      <c r="E4355" t="s">
        <v>273</v>
      </c>
      <c r="G4355" t="s">
        <v>41</v>
      </c>
      <c r="H4355" t="s">
        <v>2043</v>
      </c>
      <c r="J4355" t="s">
        <v>1473</v>
      </c>
      <c r="K4355">
        <v>0.99</v>
      </c>
      <c r="M4355" t="s">
        <v>2044</v>
      </c>
      <c r="N4355" t="s">
        <v>1561</v>
      </c>
      <c r="O4355" t="s">
        <v>2040</v>
      </c>
      <c r="Q4355" t="str">
        <f>IFERROR(VLOOKUP($J$2:$J$12502,Pollutant_mapping!$A$2:$B$9,2, FALSE),"")</f>
        <v/>
      </c>
    </row>
    <row r="4356" spans="1:17" hidden="1">
      <c r="A4356" t="s">
        <v>2035</v>
      </c>
      <c r="C4356" t="s">
        <v>2036</v>
      </c>
      <c r="D4356" t="s">
        <v>38</v>
      </c>
      <c r="E4356" t="s">
        <v>273</v>
      </c>
      <c r="G4356" t="s">
        <v>41</v>
      </c>
      <c r="H4356" t="s">
        <v>2045</v>
      </c>
      <c r="J4356" t="s">
        <v>1473</v>
      </c>
      <c r="K4356">
        <v>0.996</v>
      </c>
      <c r="M4356" t="s">
        <v>2046</v>
      </c>
      <c r="O4356" t="s">
        <v>2040</v>
      </c>
      <c r="Q4356" t="str">
        <f>IFERROR(VLOOKUP($J$2:$J$12502,Pollutant_mapping!$A$2:$B$9,2, FALSE),"")</f>
        <v/>
      </c>
    </row>
    <row r="4357" spans="1:17" hidden="1">
      <c r="A4357" t="s">
        <v>378</v>
      </c>
      <c r="C4357" t="s">
        <v>379</v>
      </c>
      <c r="D4357" t="s">
        <v>129</v>
      </c>
      <c r="E4357" t="s">
        <v>273</v>
      </c>
      <c r="G4357" t="s">
        <v>41</v>
      </c>
      <c r="H4357" t="s">
        <v>2045</v>
      </c>
      <c r="J4357" t="s">
        <v>1473</v>
      </c>
      <c r="K4357">
        <v>0.996</v>
      </c>
      <c r="M4357" t="s">
        <v>2046</v>
      </c>
      <c r="O4357" t="s">
        <v>2040</v>
      </c>
      <c r="Q4357" t="str">
        <f>IFERROR(VLOOKUP($J$2:$J$12502,Pollutant_mapping!$A$2:$B$9,2, FALSE),"")</f>
        <v/>
      </c>
    </row>
    <row r="4358" spans="1:17" hidden="1">
      <c r="A4358" t="s">
        <v>2041</v>
      </c>
      <c r="C4358" t="s">
        <v>2042</v>
      </c>
      <c r="D4358" t="s">
        <v>183</v>
      </c>
      <c r="E4358" t="s">
        <v>273</v>
      </c>
      <c r="G4358" t="s">
        <v>41</v>
      </c>
      <c r="H4358" t="s">
        <v>2045</v>
      </c>
      <c r="J4358" t="s">
        <v>1473</v>
      </c>
      <c r="K4358">
        <v>0.996</v>
      </c>
      <c r="M4358" t="s">
        <v>2046</v>
      </c>
      <c r="O4358" t="s">
        <v>2040</v>
      </c>
      <c r="Q4358" t="str">
        <f>IFERROR(VLOOKUP($J$2:$J$12502,Pollutant_mapping!$A$2:$B$9,2, FALSE),"")</f>
        <v/>
      </c>
    </row>
    <row r="4359" spans="1:17" hidden="1">
      <c r="A4359" t="s">
        <v>1959</v>
      </c>
      <c r="C4359" t="s">
        <v>1960</v>
      </c>
      <c r="D4359" t="s">
        <v>183</v>
      </c>
      <c r="E4359" t="s">
        <v>273</v>
      </c>
      <c r="G4359" t="s">
        <v>41</v>
      </c>
      <c r="H4359" t="s">
        <v>2045</v>
      </c>
      <c r="J4359" t="s">
        <v>1473</v>
      </c>
      <c r="K4359">
        <v>0.996</v>
      </c>
      <c r="M4359" t="s">
        <v>2046</v>
      </c>
      <c r="O4359" t="s">
        <v>2040</v>
      </c>
      <c r="Q4359" t="str">
        <f>IFERROR(VLOOKUP($J$2:$J$12502,Pollutant_mapping!$A$2:$B$9,2, FALSE),"")</f>
        <v/>
      </c>
    </row>
    <row r="4360" spans="1:17" hidden="1">
      <c r="A4360" t="s">
        <v>2035</v>
      </c>
      <c r="C4360" t="s">
        <v>2036</v>
      </c>
      <c r="D4360" t="s">
        <v>38</v>
      </c>
      <c r="E4360" t="s">
        <v>273</v>
      </c>
      <c r="G4360" t="s">
        <v>41</v>
      </c>
      <c r="H4360" t="s">
        <v>2045</v>
      </c>
      <c r="J4360" t="s">
        <v>1472</v>
      </c>
      <c r="K4360">
        <v>0.999</v>
      </c>
      <c r="M4360" t="s">
        <v>1568</v>
      </c>
      <c r="O4360" t="s">
        <v>2040</v>
      </c>
      <c r="Q4360" t="str">
        <f>IFERROR(VLOOKUP($J$2:$J$12502,Pollutant_mapping!$A$2:$B$9,2, FALSE),"")</f>
        <v/>
      </c>
    </row>
    <row r="4361" spans="1:17" hidden="1">
      <c r="A4361" t="s">
        <v>378</v>
      </c>
      <c r="C4361" t="s">
        <v>379</v>
      </c>
      <c r="D4361" t="s">
        <v>129</v>
      </c>
      <c r="E4361" t="s">
        <v>273</v>
      </c>
      <c r="G4361" t="s">
        <v>41</v>
      </c>
      <c r="H4361" t="s">
        <v>2045</v>
      </c>
      <c r="J4361" t="s">
        <v>1472</v>
      </c>
      <c r="K4361">
        <v>0.999</v>
      </c>
      <c r="M4361" t="s">
        <v>1568</v>
      </c>
      <c r="O4361" t="s">
        <v>2040</v>
      </c>
      <c r="Q4361" t="str">
        <f>IFERROR(VLOOKUP($J$2:$J$12502,Pollutant_mapping!$A$2:$B$9,2, FALSE),"")</f>
        <v/>
      </c>
    </row>
    <row r="4362" spans="1:17" hidden="1">
      <c r="A4362" t="s">
        <v>2041</v>
      </c>
      <c r="C4362" t="s">
        <v>2042</v>
      </c>
      <c r="D4362" t="s">
        <v>183</v>
      </c>
      <c r="E4362" t="s">
        <v>273</v>
      </c>
      <c r="G4362" t="s">
        <v>41</v>
      </c>
      <c r="H4362" t="s">
        <v>2045</v>
      </c>
      <c r="J4362" t="s">
        <v>1472</v>
      </c>
      <c r="K4362">
        <v>0.999</v>
      </c>
      <c r="M4362" t="s">
        <v>1568</v>
      </c>
      <c r="O4362" t="s">
        <v>2040</v>
      </c>
      <c r="Q4362" t="str">
        <f>IFERROR(VLOOKUP($J$2:$J$12502,Pollutant_mapping!$A$2:$B$9,2, FALSE),"")</f>
        <v/>
      </c>
    </row>
    <row r="4363" spans="1:17" hidden="1">
      <c r="A4363" t="s">
        <v>1959</v>
      </c>
      <c r="C4363" t="s">
        <v>1960</v>
      </c>
      <c r="D4363" t="s">
        <v>183</v>
      </c>
      <c r="E4363" t="s">
        <v>273</v>
      </c>
      <c r="G4363" t="s">
        <v>41</v>
      </c>
      <c r="H4363" t="s">
        <v>2045</v>
      </c>
      <c r="J4363" t="s">
        <v>1472</v>
      </c>
      <c r="K4363">
        <v>0.999</v>
      </c>
      <c r="M4363" t="s">
        <v>1568</v>
      </c>
      <c r="O4363" t="s">
        <v>2040</v>
      </c>
      <c r="Q4363" t="str">
        <f>IFERROR(VLOOKUP($J$2:$J$12502,Pollutant_mapping!$A$2:$B$9,2, FALSE),"")</f>
        <v/>
      </c>
    </row>
    <row r="4364" spans="1:17" hidden="1">
      <c r="A4364" t="s">
        <v>2035</v>
      </c>
      <c r="C4364" t="s">
        <v>2036</v>
      </c>
      <c r="D4364" t="s">
        <v>38</v>
      </c>
      <c r="E4364" t="s">
        <v>273</v>
      </c>
      <c r="G4364" t="s">
        <v>41</v>
      </c>
      <c r="H4364" t="s">
        <v>2043</v>
      </c>
      <c r="J4364" t="s">
        <v>1469</v>
      </c>
      <c r="K4364">
        <v>0.999</v>
      </c>
      <c r="M4364" t="s">
        <v>1568</v>
      </c>
      <c r="O4364" t="s">
        <v>2040</v>
      </c>
      <c r="Q4364" t="str">
        <f>IFERROR(VLOOKUP($J$2:$J$12502,Pollutant_mapping!$A$2:$B$9,2, FALSE),"")</f>
        <v/>
      </c>
    </row>
    <row r="4365" spans="1:17" hidden="1">
      <c r="A4365" t="s">
        <v>378</v>
      </c>
      <c r="C4365" t="s">
        <v>379</v>
      </c>
      <c r="D4365" t="s">
        <v>129</v>
      </c>
      <c r="E4365" t="s">
        <v>273</v>
      </c>
      <c r="G4365" t="s">
        <v>41</v>
      </c>
      <c r="H4365" t="s">
        <v>2043</v>
      </c>
      <c r="J4365" t="s">
        <v>1469</v>
      </c>
      <c r="K4365">
        <v>0.999</v>
      </c>
      <c r="M4365" t="s">
        <v>1568</v>
      </c>
      <c r="O4365" t="s">
        <v>2040</v>
      </c>
      <c r="Q4365" t="str">
        <f>IFERROR(VLOOKUP($J$2:$J$12502,Pollutant_mapping!$A$2:$B$9,2, FALSE),"")</f>
        <v/>
      </c>
    </row>
    <row r="4366" spans="1:17" hidden="1">
      <c r="A4366" t="s">
        <v>2041</v>
      </c>
      <c r="C4366" t="s">
        <v>2042</v>
      </c>
      <c r="D4366" t="s">
        <v>183</v>
      </c>
      <c r="E4366" t="s">
        <v>273</v>
      </c>
      <c r="G4366" t="s">
        <v>41</v>
      </c>
      <c r="H4366" t="s">
        <v>2043</v>
      </c>
      <c r="J4366" t="s">
        <v>1469</v>
      </c>
      <c r="K4366">
        <v>0.999</v>
      </c>
      <c r="M4366" t="s">
        <v>1568</v>
      </c>
      <c r="O4366" t="s">
        <v>2040</v>
      </c>
      <c r="Q4366" t="str">
        <f>IFERROR(VLOOKUP($J$2:$J$12502,Pollutant_mapping!$A$2:$B$9,2, FALSE),"")</f>
        <v/>
      </c>
    </row>
    <row r="4367" spans="1:17" hidden="1">
      <c r="A4367" t="s">
        <v>1959</v>
      </c>
      <c r="C4367" t="s">
        <v>1960</v>
      </c>
      <c r="D4367" t="s">
        <v>183</v>
      </c>
      <c r="E4367" t="s">
        <v>273</v>
      </c>
      <c r="G4367" t="s">
        <v>41</v>
      </c>
      <c r="H4367" t="s">
        <v>2043</v>
      </c>
      <c r="J4367" t="s">
        <v>1469</v>
      </c>
      <c r="K4367">
        <v>0.999</v>
      </c>
      <c r="M4367" t="s">
        <v>1568</v>
      </c>
      <c r="O4367" t="s">
        <v>2040</v>
      </c>
      <c r="Q4367" t="str">
        <f>IFERROR(VLOOKUP($J$2:$J$12502,Pollutant_mapping!$A$2:$B$9,2, FALSE),"")</f>
        <v/>
      </c>
    </row>
    <row r="4368" spans="1:17" hidden="1">
      <c r="A4368" t="s">
        <v>2035</v>
      </c>
      <c r="C4368" t="s">
        <v>2036</v>
      </c>
      <c r="D4368" t="s">
        <v>38</v>
      </c>
      <c r="E4368" t="s">
        <v>273</v>
      </c>
      <c r="G4368" t="s">
        <v>41</v>
      </c>
      <c r="H4368" t="s">
        <v>2037</v>
      </c>
      <c r="J4368" t="s">
        <v>1472</v>
      </c>
      <c r="K4368">
        <v>0.99950000000000006</v>
      </c>
      <c r="M4368" t="s">
        <v>2047</v>
      </c>
      <c r="O4368" t="s">
        <v>2040</v>
      </c>
      <c r="Q4368" t="str">
        <f>IFERROR(VLOOKUP($J$2:$J$12502,Pollutant_mapping!$A$2:$B$9,2, FALSE),"")</f>
        <v/>
      </c>
    </row>
    <row r="4369" spans="1:17" hidden="1">
      <c r="A4369" t="s">
        <v>378</v>
      </c>
      <c r="C4369" t="s">
        <v>379</v>
      </c>
      <c r="D4369" t="s">
        <v>129</v>
      </c>
      <c r="E4369" t="s">
        <v>273</v>
      </c>
      <c r="G4369" t="s">
        <v>41</v>
      </c>
      <c r="H4369" t="s">
        <v>2037</v>
      </c>
      <c r="J4369" t="s">
        <v>1472</v>
      </c>
      <c r="K4369">
        <v>0.99950000000000006</v>
      </c>
      <c r="M4369" t="s">
        <v>2047</v>
      </c>
      <c r="O4369" t="s">
        <v>2040</v>
      </c>
      <c r="Q4369" t="str">
        <f>IFERROR(VLOOKUP($J$2:$J$12502,Pollutant_mapping!$A$2:$B$9,2, FALSE),"")</f>
        <v/>
      </c>
    </row>
    <row r="4370" spans="1:17" hidden="1">
      <c r="A4370" t="s">
        <v>2041</v>
      </c>
      <c r="C4370" t="s">
        <v>2042</v>
      </c>
      <c r="D4370" t="s">
        <v>183</v>
      </c>
      <c r="E4370" t="s">
        <v>273</v>
      </c>
      <c r="G4370" t="s">
        <v>41</v>
      </c>
      <c r="H4370" t="s">
        <v>2037</v>
      </c>
      <c r="J4370" t="s">
        <v>1472</v>
      </c>
      <c r="K4370">
        <v>0.99950000000000006</v>
      </c>
      <c r="M4370" t="s">
        <v>2047</v>
      </c>
      <c r="O4370" t="s">
        <v>2040</v>
      </c>
      <c r="Q4370" t="str">
        <f>IFERROR(VLOOKUP($J$2:$J$12502,Pollutant_mapping!$A$2:$B$9,2, FALSE),"")</f>
        <v/>
      </c>
    </row>
    <row r="4371" spans="1:17" hidden="1">
      <c r="A4371" t="s">
        <v>1959</v>
      </c>
      <c r="C4371" t="s">
        <v>1960</v>
      </c>
      <c r="D4371" t="s">
        <v>183</v>
      </c>
      <c r="E4371" t="s">
        <v>273</v>
      </c>
      <c r="G4371" t="s">
        <v>41</v>
      </c>
      <c r="H4371" t="s">
        <v>2037</v>
      </c>
      <c r="J4371" t="s">
        <v>1472</v>
      </c>
      <c r="K4371">
        <v>0.99950000000000006</v>
      </c>
      <c r="M4371" t="s">
        <v>2047</v>
      </c>
      <c r="O4371" t="s">
        <v>2040</v>
      </c>
      <c r="Q4371" t="str">
        <f>IFERROR(VLOOKUP($J$2:$J$12502,Pollutant_mapping!$A$2:$B$9,2, FALSE),"")</f>
        <v/>
      </c>
    </row>
    <row r="4372" spans="1:17" hidden="1">
      <c r="A4372" t="s">
        <v>2035</v>
      </c>
      <c r="C4372" t="s">
        <v>2036</v>
      </c>
      <c r="D4372" t="s">
        <v>38</v>
      </c>
      <c r="E4372" t="s">
        <v>273</v>
      </c>
      <c r="G4372" t="s">
        <v>41</v>
      </c>
      <c r="H4372" t="s">
        <v>2037</v>
      </c>
      <c r="J4372" t="s">
        <v>1469</v>
      </c>
      <c r="K4372">
        <v>0.99950000000000006</v>
      </c>
      <c r="M4372" t="s">
        <v>2047</v>
      </c>
      <c r="O4372" t="s">
        <v>2040</v>
      </c>
      <c r="Q4372" t="str">
        <f>IFERROR(VLOOKUP($J$2:$J$12502,Pollutant_mapping!$A$2:$B$9,2, FALSE),"")</f>
        <v/>
      </c>
    </row>
    <row r="4373" spans="1:17" hidden="1">
      <c r="A4373" t="s">
        <v>378</v>
      </c>
      <c r="C4373" t="s">
        <v>379</v>
      </c>
      <c r="D4373" t="s">
        <v>129</v>
      </c>
      <c r="E4373" t="s">
        <v>273</v>
      </c>
      <c r="G4373" t="s">
        <v>41</v>
      </c>
      <c r="H4373" t="s">
        <v>2037</v>
      </c>
      <c r="J4373" t="s">
        <v>1469</v>
      </c>
      <c r="K4373">
        <v>0.99950000000000006</v>
      </c>
      <c r="M4373" t="s">
        <v>2047</v>
      </c>
      <c r="O4373" t="s">
        <v>2040</v>
      </c>
      <c r="Q4373" t="str">
        <f>IFERROR(VLOOKUP($J$2:$J$12502,Pollutant_mapping!$A$2:$B$9,2, FALSE),"")</f>
        <v/>
      </c>
    </row>
    <row r="4374" spans="1:17" hidden="1">
      <c r="A4374" t="s">
        <v>2041</v>
      </c>
      <c r="C4374" t="s">
        <v>2042</v>
      </c>
      <c r="D4374" t="s">
        <v>183</v>
      </c>
      <c r="E4374" t="s">
        <v>273</v>
      </c>
      <c r="G4374" t="s">
        <v>41</v>
      </c>
      <c r="H4374" t="s">
        <v>2037</v>
      </c>
      <c r="J4374" t="s">
        <v>1469</v>
      </c>
      <c r="K4374">
        <v>0.99950000000000006</v>
      </c>
      <c r="M4374" t="s">
        <v>2047</v>
      </c>
      <c r="O4374" t="s">
        <v>2040</v>
      </c>
      <c r="Q4374" t="str">
        <f>IFERROR(VLOOKUP($J$2:$J$12502,Pollutant_mapping!$A$2:$B$9,2, FALSE),"")</f>
        <v/>
      </c>
    </row>
    <row r="4375" spans="1:17" hidden="1">
      <c r="A4375" t="s">
        <v>1959</v>
      </c>
      <c r="C4375" t="s">
        <v>1960</v>
      </c>
      <c r="D4375" t="s">
        <v>183</v>
      </c>
      <c r="E4375" t="s">
        <v>273</v>
      </c>
      <c r="G4375" t="s">
        <v>41</v>
      </c>
      <c r="H4375" t="s">
        <v>2037</v>
      </c>
      <c r="J4375" t="s">
        <v>1469</v>
      </c>
      <c r="K4375">
        <v>0.99950000000000006</v>
      </c>
      <c r="M4375" t="s">
        <v>2047</v>
      </c>
      <c r="O4375" t="s">
        <v>2040</v>
      </c>
      <c r="Q4375" t="str">
        <f>IFERROR(VLOOKUP($J$2:$J$12502,Pollutant_mapping!$A$2:$B$9,2, FALSE),"")</f>
        <v/>
      </c>
    </row>
    <row r="4376" spans="1:17" hidden="1">
      <c r="A4376" t="s">
        <v>2035</v>
      </c>
      <c r="C4376" t="s">
        <v>2036</v>
      </c>
      <c r="D4376" t="s">
        <v>38</v>
      </c>
      <c r="E4376" t="s">
        <v>273</v>
      </c>
      <c r="G4376" t="s">
        <v>41</v>
      </c>
      <c r="H4376" t="s">
        <v>2045</v>
      </c>
      <c r="J4376" t="s">
        <v>1469</v>
      </c>
      <c r="K4376">
        <v>0.99950000000000006</v>
      </c>
      <c r="M4376" t="s">
        <v>2047</v>
      </c>
      <c r="O4376" t="s">
        <v>2040</v>
      </c>
      <c r="Q4376" t="str">
        <f>IFERROR(VLOOKUP($J$2:$J$12502,Pollutant_mapping!$A$2:$B$9,2, FALSE),"")</f>
        <v/>
      </c>
    </row>
    <row r="4377" spans="1:17" hidden="1">
      <c r="A4377" t="s">
        <v>378</v>
      </c>
      <c r="C4377" t="s">
        <v>379</v>
      </c>
      <c r="D4377" t="s">
        <v>129</v>
      </c>
      <c r="E4377" t="s">
        <v>273</v>
      </c>
      <c r="G4377" t="s">
        <v>41</v>
      </c>
      <c r="H4377" t="s">
        <v>2045</v>
      </c>
      <c r="J4377" t="s">
        <v>1469</v>
      </c>
      <c r="K4377">
        <v>0.99950000000000006</v>
      </c>
      <c r="M4377" t="s">
        <v>2047</v>
      </c>
      <c r="O4377" t="s">
        <v>2040</v>
      </c>
      <c r="Q4377" t="str">
        <f>IFERROR(VLOOKUP($J$2:$J$12502,Pollutant_mapping!$A$2:$B$9,2, FALSE),"")</f>
        <v/>
      </c>
    </row>
    <row r="4378" spans="1:17" hidden="1">
      <c r="A4378" t="s">
        <v>2041</v>
      </c>
      <c r="C4378" t="s">
        <v>2042</v>
      </c>
      <c r="D4378" t="s">
        <v>183</v>
      </c>
      <c r="E4378" t="s">
        <v>273</v>
      </c>
      <c r="G4378" t="s">
        <v>41</v>
      </c>
      <c r="H4378" t="s">
        <v>2045</v>
      </c>
      <c r="J4378" t="s">
        <v>1469</v>
      </c>
      <c r="K4378">
        <v>0.99950000000000006</v>
      </c>
      <c r="M4378" t="s">
        <v>2047</v>
      </c>
      <c r="O4378" t="s">
        <v>2040</v>
      </c>
      <c r="Q4378" t="str">
        <f>IFERROR(VLOOKUP($J$2:$J$12502,Pollutant_mapping!$A$2:$B$9,2, FALSE),"")</f>
        <v/>
      </c>
    </row>
    <row r="4379" spans="1:17" hidden="1">
      <c r="A4379" t="s">
        <v>1959</v>
      </c>
      <c r="C4379" t="s">
        <v>1960</v>
      </c>
      <c r="D4379" t="s">
        <v>183</v>
      </c>
      <c r="E4379" t="s">
        <v>273</v>
      </c>
      <c r="G4379" t="s">
        <v>41</v>
      </c>
      <c r="H4379" t="s">
        <v>2045</v>
      </c>
      <c r="J4379" t="s">
        <v>1469</v>
      </c>
      <c r="K4379">
        <v>0.99950000000000006</v>
      </c>
      <c r="M4379" t="s">
        <v>2047</v>
      </c>
      <c r="O4379" t="s">
        <v>2040</v>
      </c>
      <c r="Q4379" t="str">
        <f>IFERROR(VLOOKUP($J$2:$J$12502,Pollutant_mapping!$A$2:$B$9,2, FALSE),"")</f>
        <v/>
      </c>
    </row>
    <row r="4380" spans="1:17" hidden="1">
      <c r="A4380" t="s">
        <v>2035</v>
      </c>
      <c r="C4380" t="s">
        <v>2036</v>
      </c>
      <c r="D4380" t="s">
        <v>38</v>
      </c>
      <c r="E4380" t="s">
        <v>273</v>
      </c>
      <c r="G4380" t="s">
        <v>41</v>
      </c>
      <c r="H4380" t="s">
        <v>2043</v>
      </c>
      <c r="J4380" t="s">
        <v>1472</v>
      </c>
      <c r="K4380">
        <v>0.999</v>
      </c>
      <c r="O4380" t="s">
        <v>2040</v>
      </c>
      <c r="Q4380" t="str">
        <f>IFERROR(VLOOKUP($J$2:$J$12502,Pollutant_mapping!$A$2:$B$9,2, FALSE),"")</f>
        <v/>
      </c>
    </row>
    <row r="4381" spans="1:17" hidden="1">
      <c r="A4381" t="s">
        <v>378</v>
      </c>
      <c r="C4381" t="s">
        <v>379</v>
      </c>
      <c r="D4381" t="s">
        <v>129</v>
      </c>
      <c r="E4381" t="s">
        <v>273</v>
      </c>
      <c r="G4381" t="s">
        <v>41</v>
      </c>
      <c r="H4381" t="s">
        <v>2043</v>
      </c>
      <c r="J4381" t="s">
        <v>1472</v>
      </c>
      <c r="K4381">
        <v>0.999</v>
      </c>
      <c r="O4381" t="s">
        <v>2040</v>
      </c>
      <c r="Q4381" t="str">
        <f>IFERROR(VLOOKUP($J$2:$J$12502,Pollutant_mapping!$A$2:$B$9,2, FALSE),"")</f>
        <v/>
      </c>
    </row>
    <row r="4382" spans="1:17" hidden="1">
      <c r="A4382" t="s">
        <v>2041</v>
      </c>
      <c r="C4382" t="s">
        <v>2042</v>
      </c>
      <c r="D4382" t="s">
        <v>183</v>
      </c>
      <c r="E4382" t="s">
        <v>273</v>
      </c>
      <c r="G4382" t="s">
        <v>41</v>
      </c>
      <c r="H4382" t="s">
        <v>2043</v>
      </c>
      <c r="J4382" t="s">
        <v>1472</v>
      </c>
      <c r="K4382">
        <v>0.999</v>
      </c>
      <c r="O4382" t="s">
        <v>2040</v>
      </c>
      <c r="Q4382" t="str">
        <f>IFERROR(VLOOKUP($J$2:$J$12502,Pollutant_mapping!$A$2:$B$9,2, FALSE),"")</f>
        <v/>
      </c>
    </row>
    <row r="4383" spans="1:17" hidden="1">
      <c r="A4383" t="s">
        <v>1959</v>
      </c>
      <c r="C4383" t="s">
        <v>1960</v>
      </c>
      <c r="D4383" t="s">
        <v>183</v>
      </c>
      <c r="E4383" t="s">
        <v>273</v>
      </c>
      <c r="G4383" t="s">
        <v>41</v>
      </c>
      <c r="H4383" t="s">
        <v>2043</v>
      </c>
      <c r="J4383" t="s">
        <v>1472</v>
      </c>
      <c r="K4383">
        <v>0.999</v>
      </c>
      <c r="O4383" t="s">
        <v>2040</v>
      </c>
      <c r="Q4383" t="str">
        <f>IFERROR(VLOOKUP($J$2:$J$12502,Pollutant_mapping!$A$2:$B$9,2, FALSE),"")</f>
        <v/>
      </c>
    </row>
    <row r="4384" spans="1:17" hidden="1">
      <c r="A4384" t="s">
        <v>1923</v>
      </c>
      <c r="C4384" t="s">
        <v>1924</v>
      </c>
      <c r="D4384" t="s">
        <v>38</v>
      </c>
      <c r="E4384" t="s">
        <v>39</v>
      </c>
      <c r="G4384" t="s">
        <v>41</v>
      </c>
      <c r="H4384" t="s">
        <v>2048</v>
      </c>
      <c r="J4384" t="s">
        <v>298</v>
      </c>
      <c r="K4384">
        <v>0.65</v>
      </c>
      <c r="L4384" t="s">
        <v>1926</v>
      </c>
      <c r="M4384" t="s">
        <v>122</v>
      </c>
      <c r="N4384">
        <v>1</v>
      </c>
      <c r="O4384" t="s">
        <v>2049</v>
      </c>
      <c r="Q4384" t="str">
        <f>IFERROR(VLOOKUP($J$2:$J$12502,Pollutant_mapping!$A$2:$B$9,2, FALSE),"")</f>
        <v>CO</v>
      </c>
    </row>
    <row r="4385" spans="1:17" hidden="1">
      <c r="A4385" t="s">
        <v>378</v>
      </c>
      <c r="C4385" t="s">
        <v>379</v>
      </c>
      <c r="D4385" t="s">
        <v>114</v>
      </c>
      <c r="E4385" t="s">
        <v>39</v>
      </c>
      <c r="F4385" t="s">
        <v>380</v>
      </c>
      <c r="G4385" t="s">
        <v>41</v>
      </c>
      <c r="J4385" t="s">
        <v>179</v>
      </c>
      <c r="K4385">
        <v>1</v>
      </c>
      <c r="L4385" t="s">
        <v>2050</v>
      </c>
      <c r="M4385" t="s">
        <v>140</v>
      </c>
      <c r="N4385">
        <v>2</v>
      </c>
      <c r="O4385" t="s">
        <v>2049</v>
      </c>
      <c r="Q4385" t="str">
        <f>IFERROR(VLOOKUP($J$2:$J$12502,Pollutant_mapping!$A$2:$B$9,2, FALSE),"")</f>
        <v>NOx</v>
      </c>
    </row>
    <row r="4386" spans="1:17" hidden="1">
      <c r="A4386" t="s">
        <v>378</v>
      </c>
      <c r="C4386" t="s">
        <v>379</v>
      </c>
      <c r="D4386" t="s">
        <v>136</v>
      </c>
      <c r="E4386" t="s">
        <v>39</v>
      </c>
      <c r="F4386" t="s">
        <v>384</v>
      </c>
      <c r="G4386" t="s">
        <v>41</v>
      </c>
      <c r="J4386" t="s">
        <v>179</v>
      </c>
      <c r="K4386">
        <v>1</v>
      </c>
      <c r="L4386" t="s">
        <v>2050</v>
      </c>
      <c r="M4386" t="s">
        <v>140</v>
      </c>
      <c r="N4386">
        <v>2</v>
      </c>
      <c r="O4386" t="s">
        <v>2049</v>
      </c>
      <c r="Q4386" t="str">
        <f>IFERROR(VLOOKUP($J$2:$J$12502,Pollutant_mapping!$A$2:$B$9,2, FALSE),"")</f>
        <v>NOx</v>
      </c>
    </row>
    <row r="4387" spans="1:17" hidden="1">
      <c r="A4387" t="s">
        <v>378</v>
      </c>
      <c r="C4387" t="s">
        <v>379</v>
      </c>
      <c r="D4387" t="s">
        <v>114</v>
      </c>
      <c r="E4387" t="s">
        <v>39</v>
      </c>
      <c r="F4387" t="s">
        <v>380</v>
      </c>
      <c r="G4387" t="s">
        <v>41</v>
      </c>
      <c r="J4387" t="s">
        <v>199</v>
      </c>
      <c r="K4387">
        <v>7.0000000000000007E-2</v>
      </c>
      <c r="L4387" t="s">
        <v>381</v>
      </c>
      <c r="M4387" t="s">
        <v>330</v>
      </c>
      <c r="N4387">
        <v>3</v>
      </c>
      <c r="O4387" t="s">
        <v>2049</v>
      </c>
      <c r="Q4387" t="str">
        <f>IFERROR(VLOOKUP($J$2:$J$12502,Pollutant_mapping!$A$2:$B$9,2, FALSE),"")</f>
        <v/>
      </c>
    </row>
    <row r="4388" spans="1:17" hidden="1">
      <c r="A4388" t="s">
        <v>1959</v>
      </c>
      <c r="C4388" t="s">
        <v>1960</v>
      </c>
      <c r="D4388" t="s">
        <v>136</v>
      </c>
      <c r="E4388" t="s">
        <v>39</v>
      </c>
      <c r="F4388" t="s">
        <v>1945</v>
      </c>
      <c r="G4388" t="s">
        <v>41</v>
      </c>
      <c r="I4388" t="s">
        <v>53</v>
      </c>
      <c r="J4388" t="s">
        <v>131</v>
      </c>
      <c r="K4388">
        <v>0.17</v>
      </c>
      <c r="L4388" t="s">
        <v>1961</v>
      </c>
      <c r="M4388" t="s">
        <v>288</v>
      </c>
      <c r="N4388">
        <v>3</v>
      </c>
      <c r="O4388" t="s">
        <v>2049</v>
      </c>
      <c r="Q4388" t="str">
        <f>IFERROR(VLOOKUP($J$2:$J$12502,Pollutant_mapping!$A$2:$B$9,2, FALSE),"")</f>
        <v/>
      </c>
    </row>
    <row r="4389" spans="1:17" hidden="1">
      <c r="A4389" t="s">
        <v>1959</v>
      </c>
      <c r="C4389" t="s">
        <v>1960</v>
      </c>
      <c r="D4389" t="s">
        <v>129</v>
      </c>
      <c r="E4389" t="s">
        <v>39</v>
      </c>
      <c r="F4389" t="s">
        <v>1940</v>
      </c>
      <c r="G4389" t="s">
        <v>41</v>
      </c>
      <c r="I4389" t="s">
        <v>53</v>
      </c>
      <c r="J4389" t="s">
        <v>131</v>
      </c>
      <c r="K4389">
        <v>0.95</v>
      </c>
      <c r="L4389" t="s">
        <v>1961</v>
      </c>
      <c r="M4389" t="s">
        <v>122</v>
      </c>
      <c r="N4389">
        <v>3</v>
      </c>
      <c r="O4389" t="s">
        <v>2049</v>
      </c>
      <c r="Q4389" t="str">
        <f>IFERROR(VLOOKUP($J$2:$J$12502,Pollutant_mapping!$A$2:$B$9,2, FALSE),"")</f>
        <v/>
      </c>
    </row>
    <row r="4390" spans="1:17" hidden="1">
      <c r="A4390" t="s">
        <v>378</v>
      </c>
      <c r="C4390" t="s">
        <v>379</v>
      </c>
      <c r="D4390" t="s">
        <v>136</v>
      </c>
      <c r="E4390" t="s">
        <v>39</v>
      </c>
      <c r="F4390" t="s">
        <v>384</v>
      </c>
      <c r="G4390" t="s">
        <v>41</v>
      </c>
      <c r="J4390" t="s">
        <v>49</v>
      </c>
      <c r="K4390">
        <v>1.8</v>
      </c>
      <c r="L4390" t="s">
        <v>2050</v>
      </c>
      <c r="M4390" t="s">
        <v>145</v>
      </c>
      <c r="N4390">
        <v>4</v>
      </c>
      <c r="O4390" t="s">
        <v>2049</v>
      </c>
      <c r="Q4390" t="str">
        <f>IFERROR(VLOOKUP($J$2:$J$12502,Pollutant_mapping!$A$2:$B$9,2, FALSE),"")</f>
        <v/>
      </c>
    </row>
    <row r="4391" spans="1:17" hidden="1">
      <c r="A4391" t="s">
        <v>2035</v>
      </c>
      <c r="C4391" t="s">
        <v>2036</v>
      </c>
      <c r="D4391" t="s">
        <v>136</v>
      </c>
      <c r="E4391" t="s">
        <v>39</v>
      </c>
      <c r="F4391" t="s">
        <v>1938</v>
      </c>
      <c r="G4391" t="s">
        <v>41</v>
      </c>
      <c r="J4391" t="s">
        <v>141</v>
      </c>
      <c r="K4391">
        <v>2</v>
      </c>
      <c r="L4391" t="s">
        <v>2051</v>
      </c>
      <c r="M4391" t="s">
        <v>140</v>
      </c>
      <c r="N4391">
        <v>5</v>
      </c>
      <c r="O4391" t="s">
        <v>2049</v>
      </c>
      <c r="Q4391" t="str">
        <f>IFERROR(VLOOKUP($J$2:$J$12502,Pollutant_mapping!$A$2:$B$9,2, FALSE),"")</f>
        <v/>
      </c>
    </row>
    <row r="4392" spans="1:17" hidden="1">
      <c r="A4392" t="s">
        <v>378</v>
      </c>
      <c r="C4392" t="s">
        <v>379</v>
      </c>
      <c r="D4392" t="s">
        <v>136</v>
      </c>
      <c r="E4392" t="s">
        <v>39</v>
      </c>
      <c r="F4392" t="s">
        <v>384</v>
      </c>
      <c r="G4392" t="s">
        <v>41</v>
      </c>
      <c r="J4392" t="s">
        <v>199</v>
      </c>
      <c r="K4392">
        <v>9</v>
      </c>
      <c r="L4392" t="s">
        <v>381</v>
      </c>
      <c r="M4392">
        <v>5</v>
      </c>
      <c r="N4392">
        <v>15</v>
      </c>
      <c r="O4392" t="s">
        <v>2049</v>
      </c>
      <c r="Q4392" t="str">
        <f>IFERROR(VLOOKUP($J$2:$J$12502,Pollutant_mapping!$A$2:$B$9,2, FALSE),"")</f>
        <v/>
      </c>
    </row>
    <row r="4393" spans="1:17" hidden="1">
      <c r="A4393" t="s">
        <v>2041</v>
      </c>
      <c r="C4393" t="s">
        <v>2042</v>
      </c>
      <c r="D4393" t="s">
        <v>136</v>
      </c>
      <c r="E4393" t="s">
        <v>39</v>
      </c>
      <c r="F4393" t="s">
        <v>1950</v>
      </c>
      <c r="G4393" t="s">
        <v>41</v>
      </c>
      <c r="I4393" t="s">
        <v>53</v>
      </c>
      <c r="J4393" t="s">
        <v>47</v>
      </c>
      <c r="K4393">
        <v>3.5</v>
      </c>
      <c r="L4393" t="s">
        <v>2052</v>
      </c>
      <c r="M4393" t="s">
        <v>145</v>
      </c>
      <c r="N4393">
        <v>15</v>
      </c>
      <c r="O4393" t="s">
        <v>2049</v>
      </c>
      <c r="Q4393" t="str">
        <f>IFERROR(VLOOKUP($J$2:$J$12502,Pollutant_mapping!$A$2:$B$9,2, FALSE),"")</f>
        <v>PM10</v>
      </c>
    </row>
    <row r="4394" spans="1:17" hidden="1">
      <c r="A4394" t="s">
        <v>2041</v>
      </c>
      <c r="C4394" t="s">
        <v>2042</v>
      </c>
      <c r="D4394" t="s">
        <v>136</v>
      </c>
      <c r="E4394" t="s">
        <v>39</v>
      </c>
      <c r="F4394" t="s">
        <v>1950</v>
      </c>
      <c r="G4394" t="s">
        <v>41</v>
      </c>
      <c r="I4394" t="s">
        <v>53</v>
      </c>
      <c r="J4394" t="s">
        <v>49</v>
      </c>
      <c r="K4394">
        <v>4.5</v>
      </c>
      <c r="L4394" t="s">
        <v>2052</v>
      </c>
      <c r="M4394">
        <v>1</v>
      </c>
      <c r="N4394">
        <v>20</v>
      </c>
      <c r="O4394" t="s">
        <v>2049</v>
      </c>
      <c r="Q4394" t="str">
        <f>IFERROR(VLOOKUP($J$2:$J$12502,Pollutant_mapping!$A$2:$B$9,2, FALSE),"")</f>
        <v/>
      </c>
    </row>
    <row r="4395" spans="1:17" hidden="1">
      <c r="A4395" t="s">
        <v>1959</v>
      </c>
      <c r="C4395" t="s">
        <v>1960</v>
      </c>
      <c r="D4395" t="s">
        <v>136</v>
      </c>
      <c r="E4395" t="s">
        <v>39</v>
      </c>
      <c r="F4395" t="s">
        <v>1945</v>
      </c>
      <c r="G4395" t="s">
        <v>41</v>
      </c>
      <c r="I4395" t="s">
        <v>53</v>
      </c>
      <c r="J4395" t="s">
        <v>289</v>
      </c>
      <c r="K4395">
        <v>5</v>
      </c>
      <c r="L4395" t="s">
        <v>1961</v>
      </c>
      <c r="M4395">
        <v>1</v>
      </c>
      <c r="N4395">
        <v>21</v>
      </c>
      <c r="O4395" t="s">
        <v>2049</v>
      </c>
      <c r="Q4395" t="str">
        <f>IFERROR(VLOOKUP($J$2:$J$12502,Pollutant_mapping!$A$2:$B$9,2, FALSE),"")</f>
        <v/>
      </c>
    </row>
    <row r="4396" spans="1:17" hidden="1">
      <c r="A4396" t="s">
        <v>1959</v>
      </c>
      <c r="C4396" t="s">
        <v>1960</v>
      </c>
      <c r="D4396" t="s">
        <v>129</v>
      </c>
      <c r="E4396" t="s">
        <v>39</v>
      </c>
      <c r="F4396" t="s">
        <v>1940</v>
      </c>
      <c r="G4396" t="s">
        <v>41</v>
      </c>
      <c r="I4396" t="s">
        <v>53</v>
      </c>
      <c r="J4396" t="s">
        <v>289</v>
      </c>
      <c r="K4396">
        <v>9</v>
      </c>
      <c r="L4396" t="s">
        <v>1961</v>
      </c>
      <c r="M4396">
        <v>4</v>
      </c>
      <c r="N4396">
        <v>21</v>
      </c>
      <c r="O4396" t="s">
        <v>2049</v>
      </c>
      <c r="Q4396" t="str">
        <f>IFERROR(VLOOKUP($J$2:$J$12502,Pollutant_mapping!$A$2:$B$9,2, FALSE),"")</f>
        <v/>
      </c>
    </row>
    <row r="4397" spans="1:17" hidden="1">
      <c r="A4397" t="s">
        <v>378</v>
      </c>
      <c r="C4397" t="s">
        <v>379</v>
      </c>
      <c r="D4397" t="s">
        <v>114</v>
      </c>
      <c r="E4397" t="s">
        <v>39</v>
      </c>
      <c r="F4397" t="s">
        <v>380</v>
      </c>
      <c r="G4397" t="s">
        <v>41</v>
      </c>
      <c r="J4397" t="s">
        <v>79</v>
      </c>
      <c r="K4397">
        <v>5</v>
      </c>
      <c r="L4397" t="s">
        <v>2050</v>
      </c>
      <c r="M4397">
        <v>1</v>
      </c>
      <c r="N4397">
        <v>25</v>
      </c>
      <c r="O4397" t="s">
        <v>2049</v>
      </c>
      <c r="Q4397" t="str">
        <f>IFERROR(VLOOKUP($J$2:$J$12502,Pollutant_mapping!$A$2:$B$9,2, FALSE),"")</f>
        <v>SOx</v>
      </c>
    </row>
    <row r="4398" spans="1:17" hidden="1">
      <c r="A4398" t="s">
        <v>378</v>
      </c>
      <c r="C4398" t="s">
        <v>379</v>
      </c>
      <c r="D4398" t="s">
        <v>136</v>
      </c>
      <c r="E4398" t="s">
        <v>39</v>
      </c>
      <c r="F4398" t="s">
        <v>384</v>
      </c>
      <c r="G4398" t="s">
        <v>41</v>
      </c>
      <c r="J4398" t="s">
        <v>79</v>
      </c>
      <c r="K4398">
        <v>4.5</v>
      </c>
      <c r="L4398" t="s">
        <v>2050</v>
      </c>
      <c r="M4398" t="s">
        <v>145</v>
      </c>
      <c r="N4398">
        <v>25</v>
      </c>
      <c r="O4398" t="s">
        <v>2049</v>
      </c>
      <c r="Q4398" t="str">
        <f>IFERROR(VLOOKUP($J$2:$J$12502,Pollutant_mapping!$A$2:$B$9,2, FALSE),"")</f>
        <v>SOx</v>
      </c>
    </row>
    <row r="4399" spans="1:17" hidden="1">
      <c r="A4399" t="s">
        <v>2035</v>
      </c>
      <c r="C4399" t="s">
        <v>2036</v>
      </c>
      <c r="D4399" t="s">
        <v>114</v>
      </c>
      <c r="E4399" t="s">
        <v>39</v>
      </c>
      <c r="F4399" t="s">
        <v>1946</v>
      </c>
      <c r="G4399" t="s">
        <v>41</v>
      </c>
      <c r="J4399" t="s">
        <v>141</v>
      </c>
      <c r="K4399">
        <v>7</v>
      </c>
      <c r="L4399" t="s">
        <v>2051</v>
      </c>
      <c r="M4399">
        <v>2</v>
      </c>
      <c r="N4399">
        <v>27</v>
      </c>
      <c r="O4399" t="s">
        <v>2049</v>
      </c>
      <c r="Q4399" t="str">
        <f>IFERROR(VLOOKUP($J$2:$J$12502,Pollutant_mapping!$A$2:$B$9,2, FALSE),"")</f>
        <v/>
      </c>
    </row>
    <row r="4400" spans="1:17" hidden="1">
      <c r="A4400" t="s">
        <v>2041</v>
      </c>
      <c r="C4400" t="s">
        <v>2042</v>
      </c>
      <c r="D4400" t="s">
        <v>129</v>
      </c>
      <c r="E4400" t="s">
        <v>39</v>
      </c>
      <c r="F4400" t="s">
        <v>1943</v>
      </c>
      <c r="G4400" t="s">
        <v>41</v>
      </c>
      <c r="I4400" t="s">
        <v>53</v>
      </c>
      <c r="J4400" t="s">
        <v>49</v>
      </c>
      <c r="K4400">
        <v>20</v>
      </c>
      <c r="L4400" t="s">
        <v>2052</v>
      </c>
      <c r="M4400">
        <v>11</v>
      </c>
      <c r="N4400">
        <v>35</v>
      </c>
      <c r="O4400" t="s">
        <v>2049</v>
      </c>
      <c r="Q4400" t="str">
        <f>IFERROR(VLOOKUP($J$2:$J$12502,Pollutant_mapping!$A$2:$B$9,2, FALSE),"")</f>
        <v/>
      </c>
    </row>
    <row r="4401" spans="1:17" hidden="1">
      <c r="A4401" t="s">
        <v>2035</v>
      </c>
      <c r="C4401" t="s">
        <v>2036</v>
      </c>
      <c r="D4401" t="s">
        <v>114</v>
      </c>
      <c r="E4401" t="s">
        <v>39</v>
      </c>
      <c r="F4401" t="s">
        <v>1946</v>
      </c>
      <c r="G4401" t="s">
        <v>41</v>
      </c>
      <c r="J4401" t="s">
        <v>131</v>
      </c>
      <c r="K4401">
        <v>16</v>
      </c>
      <c r="L4401" t="s">
        <v>2051</v>
      </c>
      <c r="M4401">
        <v>6</v>
      </c>
      <c r="N4401">
        <v>45</v>
      </c>
      <c r="O4401" t="s">
        <v>2049</v>
      </c>
      <c r="Q4401" t="str">
        <f>IFERROR(VLOOKUP($J$2:$J$12502,Pollutant_mapping!$A$2:$B$9,2, FALSE),"")</f>
        <v/>
      </c>
    </row>
    <row r="4402" spans="1:17" hidden="1">
      <c r="A4402" t="s">
        <v>2035</v>
      </c>
      <c r="C4402" t="s">
        <v>2036</v>
      </c>
      <c r="D4402" t="s">
        <v>136</v>
      </c>
      <c r="E4402" t="s">
        <v>39</v>
      </c>
      <c r="F4402" t="s">
        <v>1938</v>
      </c>
      <c r="G4402" t="s">
        <v>41</v>
      </c>
      <c r="J4402" t="s">
        <v>131</v>
      </c>
      <c r="K4402">
        <v>24</v>
      </c>
      <c r="L4402" t="s">
        <v>2051</v>
      </c>
      <c r="M4402">
        <v>10</v>
      </c>
      <c r="N4402">
        <v>60</v>
      </c>
      <c r="O4402" t="s">
        <v>2049</v>
      </c>
      <c r="Q4402" t="str">
        <f>IFERROR(VLOOKUP($J$2:$J$12502,Pollutant_mapping!$A$2:$B$9,2, FALSE),"")</f>
        <v/>
      </c>
    </row>
    <row r="4403" spans="1:17" hidden="1">
      <c r="A4403" t="s">
        <v>1959</v>
      </c>
      <c r="C4403" t="s">
        <v>1960</v>
      </c>
      <c r="D4403" t="s">
        <v>136</v>
      </c>
      <c r="E4403" t="s">
        <v>39</v>
      </c>
      <c r="F4403" t="s">
        <v>1945</v>
      </c>
      <c r="G4403" t="s">
        <v>41</v>
      </c>
      <c r="I4403" t="s">
        <v>53</v>
      </c>
      <c r="J4403" t="s">
        <v>49</v>
      </c>
      <c r="K4403">
        <v>15</v>
      </c>
      <c r="L4403" t="s">
        <v>1961</v>
      </c>
      <c r="M4403">
        <v>3</v>
      </c>
      <c r="N4403">
        <v>73</v>
      </c>
      <c r="O4403" t="s">
        <v>2049</v>
      </c>
      <c r="Q4403" t="str">
        <f>IFERROR(VLOOKUP($J$2:$J$12502,Pollutant_mapping!$A$2:$B$9,2, FALSE),"")</f>
        <v/>
      </c>
    </row>
    <row r="4404" spans="1:17" hidden="1">
      <c r="A4404" t="s">
        <v>1959</v>
      </c>
      <c r="C4404" t="s">
        <v>1960</v>
      </c>
      <c r="D4404" t="s">
        <v>129</v>
      </c>
      <c r="E4404" t="s">
        <v>39</v>
      </c>
      <c r="F4404" t="s">
        <v>1940</v>
      </c>
      <c r="G4404" t="s">
        <v>41</v>
      </c>
      <c r="I4404" t="s">
        <v>53</v>
      </c>
      <c r="J4404" t="s">
        <v>49</v>
      </c>
      <c r="K4404">
        <v>32</v>
      </c>
      <c r="L4404" t="s">
        <v>1961</v>
      </c>
      <c r="M4404">
        <v>14</v>
      </c>
      <c r="N4404">
        <v>73</v>
      </c>
      <c r="O4404" t="s">
        <v>2049</v>
      </c>
      <c r="Q4404" t="str">
        <f>IFERROR(VLOOKUP($J$2:$J$12502,Pollutant_mapping!$A$2:$B$9,2, FALSE),"")</f>
        <v/>
      </c>
    </row>
    <row r="4405" spans="1:17" hidden="1">
      <c r="A4405" t="s">
        <v>2035</v>
      </c>
      <c r="C4405" t="s">
        <v>2036</v>
      </c>
      <c r="D4405" t="s">
        <v>136</v>
      </c>
      <c r="E4405" t="s">
        <v>39</v>
      </c>
      <c r="F4405" t="s">
        <v>1938</v>
      </c>
      <c r="G4405" t="s">
        <v>41</v>
      </c>
      <c r="J4405" t="s">
        <v>125</v>
      </c>
      <c r="K4405">
        <v>28</v>
      </c>
      <c r="L4405" t="s">
        <v>2051</v>
      </c>
      <c r="M4405">
        <v>8</v>
      </c>
      <c r="N4405">
        <v>100</v>
      </c>
      <c r="O4405" t="s">
        <v>2049</v>
      </c>
      <c r="Q4405" t="str">
        <f>IFERROR(VLOOKUP($J$2:$J$12502,Pollutant_mapping!$A$2:$B$9,2, FALSE),"")</f>
        <v/>
      </c>
    </row>
    <row r="4406" spans="1:17" hidden="1">
      <c r="A4406" t="s">
        <v>2035</v>
      </c>
      <c r="C4406" t="s">
        <v>2036</v>
      </c>
      <c r="D4406" t="s">
        <v>114</v>
      </c>
      <c r="E4406" t="s">
        <v>39</v>
      </c>
      <c r="F4406" t="s">
        <v>1946</v>
      </c>
      <c r="G4406" t="s">
        <v>41</v>
      </c>
      <c r="J4406" t="s">
        <v>125</v>
      </c>
      <c r="K4406">
        <v>57</v>
      </c>
      <c r="L4406" t="s">
        <v>2051</v>
      </c>
      <c r="M4406">
        <v>25</v>
      </c>
      <c r="N4406">
        <v>130</v>
      </c>
      <c r="O4406" t="s">
        <v>2049</v>
      </c>
      <c r="Q4406" t="str">
        <f>IFERROR(VLOOKUP($J$2:$J$12502,Pollutant_mapping!$A$2:$B$9,2, FALSE),"")</f>
        <v/>
      </c>
    </row>
    <row r="4407" spans="1:17" hidden="1">
      <c r="A4407" t="s">
        <v>378</v>
      </c>
      <c r="C4407" t="s">
        <v>379</v>
      </c>
      <c r="D4407" t="s">
        <v>114</v>
      </c>
      <c r="E4407" t="s">
        <v>39</v>
      </c>
      <c r="F4407" t="s">
        <v>380</v>
      </c>
      <c r="G4407" t="s">
        <v>41</v>
      </c>
      <c r="J4407" t="s">
        <v>298</v>
      </c>
      <c r="K4407">
        <v>120</v>
      </c>
      <c r="L4407" t="s">
        <v>2050</v>
      </c>
      <c r="M4407">
        <v>100</v>
      </c>
      <c r="N4407">
        <v>150</v>
      </c>
      <c r="O4407" t="s">
        <v>2049</v>
      </c>
      <c r="Q4407" t="str">
        <f>IFERROR(VLOOKUP($J$2:$J$12502,Pollutant_mapping!$A$2:$B$9,2, FALSE),"")</f>
        <v>CO</v>
      </c>
    </row>
    <row r="4408" spans="1:17" hidden="1">
      <c r="A4408" t="s">
        <v>378</v>
      </c>
      <c r="C4408" t="s">
        <v>379</v>
      </c>
      <c r="D4408" t="s">
        <v>136</v>
      </c>
      <c r="E4408" t="s">
        <v>39</v>
      </c>
      <c r="F4408" t="s">
        <v>384</v>
      </c>
      <c r="G4408" t="s">
        <v>41</v>
      </c>
      <c r="J4408" t="s">
        <v>298</v>
      </c>
      <c r="K4408">
        <v>120</v>
      </c>
      <c r="L4408" t="s">
        <v>2050</v>
      </c>
      <c r="M4408">
        <v>100</v>
      </c>
      <c r="N4408">
        <v>150</v>
      </c>
      <c r="O4408" t="s">
        <v>2049</v>
      </c>
      <c r="Q4408" t="str">
        <f>IFERROR(VLOOKUP($J$2:$J$12502,Pollutant_mapping!$A$2:$B$9,2, FALSE),"")</f>
        <v>CO</v>
      </c>
    </row>
    <row r="4409" spans="1:17" hidden="1">
      <c r="A4409" t="s">
        <v>2035</v>
      </c>
      <c r="C4409" t="s">
        <v>2036</v>
      </c>
      <c r="D4409" t="s">
        <v>114</v>
      </c>
      <c r="E4409" t="s">
        <v>39</v>
      </c>
      <c r="F4409" t="s">
        <v>1946</v>
      </c>
      <c r="G4409" t="s">
        <v>41</v>
      </c>
      <c r="J4409" t="s">
        <v>49</v>
      </c>
      <c r="K4409">
        <v>320</v>
      </c>
      <c r="L4409" t="s">
        <v>2051</v>
      </c>
      <c r="M4409">
        <v>130</v>
      </c>
      <c r="N4409">
        <v>800</v>
      </c>
      <c r="O4409" t="s">
        <v>2049</v>
      </c>
      <c r="Q4409" t="str">
        <f>IFERROR(VLOOKUP($J$2:$J$12502,Pollutant_mapping!$A$2:$B$9,2, FALSE),"")</f>
        <v/>
      </c>
    </row>
    <row r="4410" spans="1:17" hidden="1">
      <c r="A4410" t="s">
        <v>2035</v>
      </c>
      <c r="C4410" t="s">
        <v>2036</v>
      </c>
      <c r="D4410" t="s">
        <v>136</v>
      </c>
      <c r="E4410" t="s">
        <v>39</v>
      </c>
      <c r="F4410" t="s">
        <v>1938</v>
      </c>
      <c r="G4410" t="s">
        <v>41</v>
      </c>
      <c r="J4410" t="s">
        <v>49</v>
      </c>
      <c r="K4410">
        <v>320</v>
      </c>
      <c r="L4410" t="s">
        <v>2051</v>
      </c>
      <c r="M4410">
        <v>100</v>
      </c>
      <c r="N4410">
        <v>1000</v>
      </c>
      <c r="O4410" t="s">
        <v>2049</v>
      </c>
      <c r="Q4410" t="str">
        <f>IFERROR(VLOOKUP($J$2:$J$12502,Pollutant_mapping!$A$2:$B$9,2, FALSE),"")</f>
        <v/>
      </c>
    </row>
    <row r="4411" spans="1:17" hidden="1">
      <c r="A4411" t="s">
        <v>2041</v>
      </c>
      <c r="C4411" t="s">
        <v>2042</v>
      </c>
      <c r="D4411" t="s">
        <v>136</v>
      </c>
      <c r="E4411" t="s">
        <v>39</v>
      </c>
      <c r="F4411" t="s">
        <v>1950</v>
      </c>
      <c r="G4411" t="s">
        <v>41</v>
      </c>
      <c r="I4411" t="s">
        <v>53</v>
      </c>
      <c r="J4411" t="s">
        <v>79</v>
      </c>
      <c r="K4411">
        <v>1450</v>
      </c>
      <c r="L4411" t="s">
        <v>2052</v>
      </c>
      <c r="M4411">
        <v>700</v>
      </c>
      <c r="N4411">
        <v>3000</v>
      </c>
      <c r="O4411" t="s">
        <v>2049</v>
      </c>
      <c r="Q4411" t="str">
        <f>IFERROR(VLOOKUP($J$2:$J$12502,Pollutant_mapping!$A$2:$B$9,2, FALSE),"")</f>
        <v>SOx</v>
      </c>
    </row>
    <row r="4412" spans="1:17" hidden="1">
      <c r="A4412" t="s">
        <v>2035</v>
      </c>
      <c r="C4412" t="s">
        <v>2036</v>
      </c>
      <c r="D4412" t="s">
        <v>136</v>
      </c>
      <c r="E4412" t="s">
        <v>39</v>
      </c>
      <c r="F4412" t="s">
        <v>1938</v>
      </c>
      <c r="G4412" t="s">
        <v>41</v>
      </c>
      <c r="J4412" t="s">
        <v>79</v>
      </c>
      <c r="K4412">
        <v>1320</v>
      </c>
      <c r="L4412" t="s">
        <v>2051</v>
      </c>
      <c r="M4412">
        <v>500</v>
      </c>
      <c r="N4412">
        <v>3500</v>
      </c>
      <c r="O4412" t="s">
        <v>2049</v>
      </c>
      <c r="Q4412" t="str">
        <f>IFERROR(VLOOKUP($J$2:$J$12502,Pollutant_mapping!$A$2:$B$9,2, FALSE),"")</f>
        <v>SOx</v>
      </c>
    </row>
    <row r="4413" spans="1:17" hidden="1">
      <c r="A4413" t="s">
        <v>1959</v>
      </c>
      <c r="C4413" t="s">
        <v>1960</v>
      </c>
      <c r="D4413" t="s">
        <v>136</v>
      </c>
      <c r="E4413" t="s">
        <v>39</v>
      </c>
      <c r="F4413" t="s">
        <v>1945</v>
      </c>
      <c r="G4413" t="s">
        <v>41</v>
      </c>
      <c r="I4413" t="s">
        <v>53</v>
      </c>
      <c r="J4413" t="s">
        <v>79</v>
      </c>
      <c r="K4413">
        <v>1350</v>
      </c>
      <c r="L4413" t="s">
        <v>1961</v>
      </c>
      <c r="M4413">
        <v>200</v>
      </c>
      <c r="N4413">
        <v>9000</v>
      </c>
      <c r="O4413" t="s">
        <v>2049</v>
      </c>
      <c r="Q4413" t="str">
        <f>IFERROR(VLOOKUP($J$2:$J$12502,Pollutant_mapping!$A$2:$B$9,2, FALSE),"")</f>
        <v>SOx</v>
      </c>
    </row>
    <row r="4414" spans="1:17" hidden="1">
      <c r="A4414" t="s">
        <v>2035</v>
      </c>
      <c r="C4414" t="s">
        <v>2036</v>
      </c>
      <c r="D4414" t="s">
        <v>114</v>
      </c>
      <c r="E4414" t="s">
        <v>39</v>
      </c>
      <c r="F4414" t="s">
        <v>1946</v>
      </c>
      <c r="G4414" t="s">
        <v>41</v>
      </c>
      <c r="J4414" t="s">
        <v>79</v>
      </c>
      <c r="K4414">
        <v>10400</v>
      </c>
      <c r="L4414" t="s">
        <v>2051</v>
      </c>
      <c r="M4414">
        <v>6000</v>
      </c>
      <c r="N4414">
        <v>18000</v>
      </c>
      <c r="O4414" t="s">
        <v>2049</v>
      </c>
      <c r="Q4414" t="str">
        <f>IFERROR(VLOOKUP($J$2:$J$12502,Pollutant_mapping!$A$2:$B$9,2, FALSE),"")</f>
        <v>SOx</v>
      </c>
    </row>
    <row r="4415" spans="1:17" hidden="1">
      <c r="A4415" t="s">
        <v>2041</v>
      </c>
      <c r="C4415" t="s">
        <v>2042</v>
      </c>
      <c r="D4415" t="s">
        <v>129</v>
      </c>
      <c r="E4415" t="s">
        <v>39</v>
      </c>
      <c r="F4415" t="s">
        <v>1943</v>
      </c>
      <c r="G4415" t="s">
        <v>41</v>
      </c>
      <c r="I4415" t="s">
        <v>53</v>
      </c>
      <c r="J4415" t="s">
        <v>134</v>
      </c>
      <c r="K4415">
        <v>0.05</v>
      </c>
      <c r="L4415" t="s">
        <v>2052</v>
      </c>
      <c r="M4415">
        <v>0</v>
      </c>
      <c r="N4415" t="s">
        <v>46</v>
      </c>
      <c r="O4415" t="s">
        <v>2049</v>
      </c>
      <c r="Q4415" t="str">
        <f>IFERROR(VLOOKUP($J$2:$J$12502,Pollutant_mapping!$A$2:$B$9,2, FALSE),"")</f>
        <v/>
      </c>
    </row>
    <row r="4416" spans="1:17" hidden="1">
      <c r="A4416" t="s">
        <v>2041</v>
      </c>
      <c r="C4416" t="s">
        <v>2042</v>
      </c>
      <c r="D4416" t="s">
        <v>129</v>
      </c>
      <c r="E4416" t="s">
        <v>39</v>
      </c>
      <c r="F4416" t="s">
        <v>1943</v>
      </c>
      <c r="G4416" t="s">
        <v>41</v>
      </c>
      <c r="I4416" t="s">
        <v>53</v>
      </c>
      <c r="J4416" t="s">
        <v>289</v>
      </c>
      <c r="K4416">
        <v>0.05</v>
      </c>
      <c r="L4416" t="s">
        <v>2052</v>
      </c>
      <c r="M4416">
        <v>0</v>
      </c>
      <c r="N4416" t="s">
        <v>46</v>
      </c>
      <c r="O4416" t="s">
        <v>2049</v>
      </c>
      <c r="Q4416" t="str">
        <f>IFERROR(VLOOKUP($J$2:$J$12502,Pollutant_mapping!$A$2:$B$9,2, FALSE),"")</f>
        <v/>
      </c>
    </row>
    <row r="4417" spans="1:17" hidden="1">
      <c r="A4417" t="s">
        <v>1959</v>
      </c>
      <c r="C4417" t="s">
        <v>1960</v>
      </c>
      <c r="D4417" t="s">
        <v>129</v>
      </c>
      <c r="E4417" t="s">
        <v>39</v>
      </c>
      <c r="F4417" t="s">
        <v>1940</v>
      </c>
      <c r="G4417" t="s">
        <v>41</v>
      </c>
      <c r="I4417" t="s">
        <v>53</v>
      </c>
      <c r="J4417" t="s">
        <v>141</v>
      </c>
      <c r="K4417">
        <v>0.03</v>
      </c>
      <c r="L4417" t="s">
        <v>1961</v>
      </c>
      <c r="M4417" t="s">
        <v>288</v>
      </c>
      <c r="N4417" t="s">
        <v>46</v>
      </c>
      <c r="O4417" t="s">
        <v>2049</v>
      </c>
      <c r="Q4417" t="str">
        <f>IFERROR(VLOOKUP($J$2:$J$12502,Pollutant_mapping!$A$2:$B$9,2, FALSE),"")</f>
        <v/>
      </c>
    </row>
    <row r="4418" spans="1:17" hidden="1">
      <c r="A4418" t="s">
        <v>2041</v>
      </c>
      <c r="C4418" t="s">
        <v>2042</v>
      </c>
      <c r="D4418" t="s">
        <v>136</v>
      </c>
      <c r="E4418" t="s">
        <v>39</v>
      </c>
      <c r="F4418" t="s">
        <v>1950</v>
      </c>
      <c r="G4418" t="s">
        <v>41</v>
      </c>
      <c r="I4418" t="s">
        <v>53</v>
      </c>
      <c r="J4418" t="s">
        <v>141</v>
      </c>
      <c r="K4418">
        <v>0.1</v>
      </c>
      <c r="L4418" t="s">
        <v>2052</v>
      </c>
      <c r="M4418" t="s">
        <v>132</v>
      </c>
      <c r="N4418" t="s">
        <v>46</v>
      </c>
      <c r="O4418" t="s">
        <v>2049</v>
      </c>
      <c r="Q4418" t="str">
        <f>IFERROR(VLOOKUP($J$2:$J$12502,Pollutant_mapping!$A$2:$B$9,2, FALSE),"")</f>
        <v/>
      </c>
    </row>
    <row r="4419" spans="1:17" hidden="1">
      <c r="A4419" t="s">
        <v>2041</v>
      </c>
      <c r="C4419" t="s">
        <v>2042</v>
      </c>
      <c r="D4419" t="s">
        <v>136</v>
      </c>
      <c r="E4419" t="s">
        <v>39</v>
      </c>
      <c r="F4419" t="s">
        <v>1950</v>
      </c>
      <c r="G4419" t="s">
        <v>41</v>
      </c>
      <c r="I4419" t="s">
        <v>53</v>
      </c>
      <c r="J4419" t="s">
        <v>134</v>
      </c>
      <c r="K4419">
        <v>0.1</v>
      </c>
      <c r="L4419" t="s">
        <v>2052</v>
      </c>
      <c r="M4419" t="s">
        <v>252</v>
      </c>
      <c r="N4419" t="s">
        <v>81</v>
      </c>
      <c r="O4419" t="s">
        <v>2049</v>
      </c>
      <c r="Q4419" t="str">
        <f>IFERROR(VLOOKUP($J$2:$J$12502,Pollutant_mapping!$A$2:$B$9,2, FALSE),"")</f>
        <v/>
      </c>
    </row>
    <row r="4420" spans="1:17" hidden="1">
      <c r="A4420" t="s">
        <v>1923</v>
      </c>
      <c r="C4420" t="s">
        <v>1924</v>
      </c>
      <c r="D4420" t="s">
        <v>38</v>
      </c>
      <c r="E4420" t="s">
        <v>39</v>
      </c>
      <c r="G4420" t="s">
        <v>41</v>
      </c>
      <c r="H4420" t="s">
        <v>2048</v>
      </c>
      <c r="J4420" t="s">
        <v>49</v>
      </c>
      <c r="K4420">
        <v>0.15</v>
      </c>
      <c r="L4420" t="s">
        <v>1926</v>
      </c>
      <c r="M4420" t="s">
        <v>46</v>
      </c>
      <c r="N4420" t="s">
        <v>100</v>
      </c>
      <c r="O4420" t="s">
        <v>2049</v>
      </c>
      <c r="Q4420" t="str">
        <f>IFERROR(VLOOKUP($J$2:$J$12502,Pollutant_mapping!$A$2:$B$9,2, FALSE),"")</f>
        <v/>
      </c>
    </row>
    <row r="4421" spans="1:17" hidden="1">
      <c r="A4421" t="s">
        <v>1923</v>
      </c>
      <c r="C4421" t="s">
        <v>1924</v>
      </c>
      <c r="D4421" t="s">
        <v>38</v>
      </c>
      <c r="E4421" t="s">
        <v>39</v>
      </c>
      <c r="G4421" t="s">
        <v>41</v>
      </c>
      <c r="H4421" t="s">
        <v>2048</v>
      </c>
      <c r="J4421" t="s">
        <v>179</v>
      </c>
      <c r="K4421">
        <v>0.35</v>
      </c>
      <c r="L4421" t="s">
        <v>1926</v>
      </c>
      <c r="M4421" t="s">
        <v>122</v>
      </c>
      <c r="N4421" t="s">
        <v>138</v>
      </c>
      <c r="O4421" t="s">
        <v>2049</v>
      </c>
      <c r="Q4421" t="str">
        <f>IFERROR(VLOOKUP($J$2:$J$12502,Pollutant_mapping!$A$2:$B$9,2, FALSE),"")</f>
        <v>NOx</v>
      </c>
    </row>
    <row r="4422" spans="1:17" hidden="1">
      <c r="A4422" t="s">
        <v>1959</v>
      </c>
      <c r="C4422" t="s">
        <v>1960</v>
      </c>
      <c r="D4422" t="s">
        <v>136</v>
      </c>
      <c r="E4422" t="s">
        <v>39</v>
      </c>
      <c r="F4422" t="s">
        <v>1945</v>
      </c>
      <c r="G4422" t="s">
        <v>41</v>
      </c>
      <c r="I4422" t="s">
        <v>53</v>
      </c>
      <c r="J4422" t="s">
        <v>134</v>
      </c>
      <c r="K4422">
        <v>0.04</v>
      </c>
      <c r="L4422" t="s">
        <v>1961</v>
      </c>
      <c r="M4422" t="s">
        <v>333</v>
      </c>
      <c r="N4422" t="s">
        <v>1333</v>
      </c>
      <c r="O4422" t="s">
        <v>2049</v>
      </c>
      <c r="Q4422" t="str">
        <f>IFERROR(VLOOKUP($J$2:$J$12502,Pollutant_mapping!$A$2:$B$9,2, FALSE),"")</f>
        <v/>
      </c>
    </row>
    <row r="4423" spans="1:17" hidden="1">
      <c r="A4423" t="s">
        <v>1959</v>
      </c>
      <c r="C4423" t="s">
        <v>1960</v>
      </c>
      <c r="D4423" t="s">
        <v>129</v>
      </c>
      <c r="E4423" t="s">
        <v>39</v>
      </c>
      <c r="F4423" t="s">
        <v>1940</v>
      </c>
      <c r="G4423" t="s">
        <v>41</v>
      </c>
      <c r="I4423" t="s">
        <v>53</v>
      </c>
      <c r="J4423" t="s">
        <v>134</v>
      </c>
      <c r="K4423">
        <v>0.23</v>
      </c>
      <c r="L4423" t="s">
        <v>1961</v>
      </c>
      <c r="M4423" t="s">
        <v>290</v>
      </c>
      <c r="N4423" t="s">
        <v>1333</v>
      </c>
      <c r="O4423" t="s">
        <v>2049</v>
      </c>
      <c r="Q4423" t="str">
        <f>IFERROR(VLOOKUP($J$2:$J$12502,Pollutant_mapping!$A$2:$B$9,2, FALSE),"")</f>
        <v/>
      </c>
    </row>
    <row r="4424" spans="1:17" hidden="1">
      <c r="A4424" t="s">
        <v>2041</v>
      </c>
      <c r="C4424" t="s">
        <v>2042</v>
      </c>
      <c r="D4424" t="s">
        <v>129</v>
      </c>
      <c r="E4424" t="s">
        <v>39</v>
      </c>
      <c r="F4424" t="s">
        <v>1943</v>
      </c>
      <c r="G4424" t="s">
        <v>41</v>
      </c>
      <c r="I4424" t="s">
        <v>53</v>
      </c>
      <c r="J4424" t="s">
        <v>141</v>
      </c>
      <c r="K4424">
        <v>0.3</v>
      </c>
      <c r="L4424" t="s">
        <v>2052</v>
      </c>
      <c r="M4424" t="s">
        <v>1522</v>
      </c>
      <c r="N4424" t="s">
        <v>140</v>
      </c>
      <c r="O4424" t="s">
        <v>2049</v>
      </c>
      <c r="Q4424" t="str">
        <f>IFERROR(VLOOKUP($J$2:$J$12502,Pollutant_mapping!$A$2:$B$9,2, FALSE),"")</f>
        <v/>
      </c>
    </row>
    <row r="4425" spans="1:17" hidden="1">
      <c r="A4425" t="s">
        <v>1923</v>
      </c>
      <c r="C4425" t="s">
        <v>1924</v>
      </c>
      <c r="D4425" t="s">
        <v>38</v>
      </c>
      <c r="E4425" t="s">
        <v>39</v>
      </c>
      <c r="G4425" t="s">
        <v>41</v>
      </c>
      <c r="H4425" t="s">
        <v>2048</v>
      </c>
      <c r="J4425" t="s">
        <v>79</v>
      </c>
      <c r="K4425">
        <v>0.8</v>
      </c>
      <c r="L4425" t="s">
        <v>1926</v>
      </c>
      <c r="M4425" t="s">
        <v>144</v>
      </c>
      <c r="N4425" t="s">
        <v>48</v>
      </c>
      <c r="O4425" t="s">
        <v>2049</v>
      </c>
      <c r="Q4425" t="str">
        <f>IFERROR(VLOOKUP($J$2:$J$12502,Pollutant_mapping!$A$2:$B$9,2, FALSE),"")</f>
        <v>SOx</v>
      </c>
    </row>
    <row r="4426" spans="1:17" hidden="1">
      <c r="A4426" t="s">
        <v>2035</v>
      </c>
      <c r="C4426" t="s">
        <v>2036</v>
      </c>
      <c r="D4426" t="s">
        <v>129</v>
      </c>
      <c r="E4426" t="s">
        <v>273</v>
      </c>
      <c r="G4426" t="s">
        <v>41</v>
      </c>
      <c r="H4426" t="s">
        <v>2053</v>
      </c>
      <c r="J4426" t="s">
        <v>79</v>
      </c>
      <c r="K4426">
        <v>0.97599999999999998</v>
      </c>
      <c r="M4426" t="s">
        <v>1404</v>
      </c>
      <c r="N4426" t="s">
        <v>2054</v>
      </c>
      <c r="O4426" t="s">
        <v>2049</v>
      </c>
      <c r="Q4426" t="str">
        <f>IFERROR(VLOOKUP($J$2:$J$12502,Pollutant_mapping!$A$2:$B$9,2, FALSE),"")</f>
        <v>SOx</v>
      </c>
    </row>
    <row r="4427" spans="1:17" hidden="1">
      <c r="A4427" t="s">
        <v>2041</v>
      </c>
      <c r="C4427" t="s">
        <v>2042</v>
      </c>
      <c r="D4427" t="s">
        <v>243</v>
      </c>
      <c r="E4427" t="s">
        <v>273</v>
      </c>
      <c r="G4427" t="s">
        <v>41</v>
      </c>
      <c r="H4427" t="s">
        <v>2053</v>
      </c>
      <c r="J4427" t="s">
        <v>79</v>
      </c>
      <c r="K4427">
        <v>0.97599999999999998</v>
      </c>
      <c r="M4427" t="s">
        <v>1404</v>
      </c>
      <c r="N4427" t="s">
        <v>2054</v>
      </c>
      <c r="O4427" t="s">
        <v>2049</v>
      </c>
      <c r="Q4427" t="str">
        <f>IFERROR(VLOOKUP($J$2:$J$12502,Pollutant_mapping!$A$2:$B$9,2, FALSE),"")</f>
        <v>SOx</v>
      </c>
    </row>
    <row r="4428" spans="1:17" hidden="1">
      <c r="A4428" t="s">
        <v>1959</v>
      </c>
      <c r="C4428" t="s">
        <v>1960</v>
      </c>
      <c r="D4428" t="s">
        <v>243</v>
      </c>
      <c r="E4428" t="s">
        <v>273</v>
      </c>
      <c r="G4428" t="s">
        <v>41</v>
      </c>
      <c r="H4428" t="s">
        <v>2053</v>
      </c>
      <c r="J4428" t="s">
        <v>79</v>
      </c>
      <c r="K4428">
        <v>0.97599999999999998</v>
      </c>
      <c r="M4428" t="s">
        <v>1404</v>
      </c>
      <c r="N4428" t="s">
        <v>2054</v>
      </c>
      <c r="O4428" t="s">
        <v>2049</v>
      </c>
      <c r="Q4428" t="str">
        <f>IFERROR(VLOOKUP($J$2:$J$12502,Pollutant_mapping!$A$2:$B$9,2, FALSE),"")</f>
        <v>SOx</v>
      </c>
    </row>
    <row r="4429" spans="1:17" hidden="1">
      <c r="A4429" t="s">
        <v>2035</v>
      </c>
      <c r="C4429" t="s">
        <v>2036</v>
      </c>
      <c r="D4429" t="s">
        <v>129</v>
      </c>
      <c r="E4429" t="s">
        <v>273</v>
      </c>
      <c r="G4429" t="s">
        <v>41</v>
      </c>
      <c r="H4429" t="s">
        <v>2055</v>
      </c>
      <c r="J4429" t="s">
        <v>79</v>
      </c>
      <c r="K4429">
        <v>0.996</v>
      </c>
      <c r="M4429" t="s">
        <v>1569</v>
      </c>
      <c r="N4429" t="s">
        <v>2056</v>
      </c>
      <c r="O4429" t="s">
        <v>2049</v>
      </c>
      <c r="Q4429" t="str">
        <f>IFERROR(VLOOKUP($J$2:$J$12502,Pollutant_mapping!$A$2:$B$9,2, FALSE),"")</f>
        <v>SOx</v>
      </c>
    </row>
    <row r="4430" spans="1:17" hidden="1">
      <c r="A4430" t="s">
        <v>2041</v>
      </c>
      <c r="C4430" t="s">
        <v>2042</v>
      </c>
      <c r="D4430" t="s">
        <v>243</v>
      </c>
      <c r="E4430" t="s">
        <v>273</v>
      </c>
      <c r="G4430" t="s">
        <v>41</v>
      </c>
      <c r="H4430" t="s">
        <v>2055</v>
      </c>
      <c r="J4430" t="s">
        <v>79</v>
      </c>
      <c r="K4430">
        <v>0.996</v>
      </c>
      <c r="M4430" t="s">
        <v>1569</v>
      </c>
      <c r="N4430" t="s">
        <v>2056</v>
      </c>
      <c r="O4430" t="s">
        <v>2049</v>
      </c>
      <c r="Q4430" t="str">
        <f>IFERROR(VLOOKUP($J$2:$J$12502,Pollutant_mapping!$A$2:$B$9,2, FALSE),"")</f>
        <v>SOx</v>
      </c>
    </row>
    <row r="4431" spans="1:17" hidden="1">
      <c r="A4431" t="s">
        <v>1959</v>
      </c>
      <c r="C4431" t="s">
        <v>1960</v>
      </c>
      <c r="D4431" t="s">
        <v>243</v>
      </c>
      <c r="E4431" t="s">
        <v>273</v>
      </c>
      <c r="G4431" t="s">
        <v>41</v>
      </c>
      <c r="H4431" t="s">
        <v>2055</v>
      </c>
      <c r="J4431" t="s">
        <v>79</v>
      </c>
      <c r="K4431">
        <v>0.996</v>
      </c>
      <c r="M4431" t="s">
        <v>1569</v>
      </c>
      <c r="N4431" t="s">
        <v>2056</v>
      </c>
      <c r="O4431" t="s">
        <v>2049</v>
      </c>
      <c r="Q4431" t="str">
        <f>IFERROR(VLOOKUP($J$2:$J$12502,Pollutant_mapping!$A$2:$B$9,2, FALSE),"")</f>
        <v>SOx</v>
      </c>
    </row>
    <row r="4432" spans="1:17" hidden="1">
      <c r="A4432" t="s">
        <v>2041</v>
      </c>
      <c r="C4432" t="s">
        <v>2042</v>
      </c>
      <c r="D4432" t="s">
        <v>136</v>
      </c>
      <c r="E4432" t="s">
        <v>39</v>
      </c>
      <c r="F4432" t="s">
        <v>1950</v>
      </c>
      <c r="G4432" t="s">
        <v>41</v>
      </c>
      <c r="I4432" t="s">
        <v>53</v>
      </c>
      <c r="J4432" t="s">
        <v>289</v>
      </c>
      <c r="K4432">
        <v>0.6</v>
      </c>
      <c r="L4432" t="s">
        <v>2052</v>
      </c>
      <c r="M4432">
        <v>0</v>
      </c>
      <c r="N4432" t="s">
        <v>146</v>
      </c>
      <c r="O4432" t="s">
        <v>2049</v>
      </c>
      <c r="Q4432" t="str">
        <f>IFERROR(VLOOKUP($J$2:$J$12502,Pollutant_mapping!$A$2:$B$9,2, FALSE),"")</f>
        <v/>
      </c>
    </row>
    <row r="4433" spans="1:17" hidden="1">
      <c r="A4433" t="s">
        <v>378</v>
      </c>
      <c r="C4433" t="s">
        <v>379</v>
      </c>
      <c r="D4433" t="s">
        <v>114</v>
      </c>
      <c r="E4433" t="s">
        <v>39</v>
      </c>
      <c r="F4433" t="s">
        <v>380</v>
      </c>
      <c r="G4433" t="s">
        <v>41</v>
      </c>
      <c r="J4433" t="s">
        <v>49</v>
      </c>
      <c r="K4433">
        <v>0.6</v>
      </c>
      <c r="L4433" t="s">
        <v>2050</v>
      </c>
      <c r="M4433" t="s">
        <v>100</v>
      </c>
      <c r="N4433" t="s">
        <v>147</v>
      </c>
      <c r="O4433" t="s">
        <v>2049</v>
      </c>
      <c r="Q4433" t="str">
        <f>IFERROR(VLOOKUP($J$2:$J$12502,Pollutant_mapping!$A$2:$B$9,2, FALSE),"")</f>
        <v/>
      </c>
    </row>
    <row r="4434" spans="1:17" hidden="1">
      <c r="A4434" t="s">
        <v>2041</v>
      </c>
      <c r="C4434" t="s">
        <v>2042</v>
      </c>
      <c r="D4434" t="s">
        <v>129</v>
      </c>
      <c r="E4434" t="s">
        <v>39</v>
      </c>
      <c r="F4434" t="s">
        <v>1943</v>
      </c>
      <c r="G4434" t="s">
        <v>41</v>
      </c>
      <c r="I4434" t="s">
        <v>53</v>
      </c>
      <c r="J4434" t="s">
        <v>131</v>
      </c>
      <c r="K4434">
        <v>1.1000000000000001</v>
      </c>
      <c r="L4434" t="s">
        <v>2052</v>
      </c>
      <c r="M4434" t="s">
        <v>140</v>
      </c>
      <c r="N4434" t="s">
        <v>1246</v>
      </c>
      <c r="O4434" t="s">
        <v>2049</v>
      </c>
      <c r="Q4434" t="str">
        <f>IFERROR(VLOOKUP($J$2:$J$12502,Pollutant_mapping!$A$2:$B$9,2, FALSE),"")</f>
        <v/>
      </c>
    </row>
    <row r="4435" spans="1:17" hidden="1">
      <c r="A4435" t="s">
        <v>1923</v>
      </c>
      <c r="C4435" t="s">
        <v>1924</v>
      </c>
      <c r="D4435" t="s">
        <v>136</v>
      </c>
      <c r="E4435" t="s">
        <v>39</v>
      </c>
      <c r="F4435" t="s">
        <v>1925</v>
      </c>
      <c r="G4435" t="s">
        <v>41</v>
      </c>
      <c r="J4435" t="s">
        <v>79</v>
      </c>
      <c r="K4435">
        <v>1.64</v>
      </c>
      <c r="L4435" t="s">
        <v>1929</v>
      </c>
      <c r="M4435" t="s">
        <v>140</v>
      </c>
      <c r="N4435" t="s">
        <v>152</v>
      </c>
      <c r="O4435" t="s">
        <v>2049</v>
      </c>
      <c r="Q4435" t="str">
        <f>IFERROR(VLOOKUP($J$2:$J$12502,Pollutant_mapping!$A$2:$B$9,2, FALSE),"")</f>
        <v>SOx</v>
      </c>
    </row>
    <row r="4436" spans="1:17" hidden="1">
      <c r="A4436" t="s">
        <v>2041</v>
      </c>
      <c r="C4436" t="s">
        <v>2042</v>
      </c>
      <c r="D4436" t="s">
        <v>129</v>
      </c>
      <c r="E4436" t="s">
        <v>39</v>
      </c>
      <c r="F4436" t="s">
        <v>1943</v>
      </c>
      <c r="G4436" t="s">
        <v>41</v>
      </c>
      <c r="I4436" t="s">
        <v>53</v>
      </c>
      <c r="J4436" t="s">
        <v>1264</v>
      </c>
      <c r="K4436">
        <v>2.6</v>
      </c>
      <c r="L4436" t="s">
        <v>2057</v>
      </c>
      <c r="M4436" t="s">
        <v>93</v>
      </c>
      <c r="N4436" t="s">
        <v>2058</v>
      </c>
      <c r="O4436" t="s">
        <v>2049</v>
      </c>
      <c r="Q4436" t="str">
        <f>IFERROR(VLOOKUP($J$2:$J$12502,Pollutant_mapping!$A$2:$B$9,2, FALSE),"")</f>
        <v/>
      </c>
    </row>
    <row r="4437" spans="1:17" hidden="1">
      <c r="A4437" t="s">
        <v>2041</v>
      </c>
      <c r="C4437" t="s">
        <v>2042</v>
      </c>
      <c r="D4437" t="s">
        <v>136</v>
      </c>
      <c r="E4437" t="s">
        <v>39</v>
      </c>
      <c r="F4437" t="s">
        <v>1950</v>
      </c>
      <c r="G4437" t="s">
        <v>41</v>
      </c>
      <c r="I4437" t="s">
        <v>53</v>
      </c>
      <c r="J4437" t="s">
        <v>131</v>
      </c>
      <c r="K4437">
        <v>4.0999999999999996</v>
      </c>
      <c r="L4437" t="s">
        <v>2052</v>
      </c>
      <c r="M4437" t="s">
        <v>1246</v>
      </c>
      <c r="N4437" t="s">
        <v>2059</v>
      </c>
      <c r="O4437" t="s">
        <v>2049</v>
      </c>
      <c r="Q4437" t="str">
        <f>IFERROR(VLOOKUP($J$2:$J$12502,Pollutant_mapping!$A$2:$B$9,2, FALSE),"")</f>
        <v/>
      </c>
    </row>
    <row r="4438" spans="1:17" hidden="1">
      <c r="A4438" t="s">
        <v>2041</v>
      </c>
      <c r="C4438" t="s">
        <v>2042</v>
      </c>
      <c r="D4438" t="s">
        <v>136</v>
      </c>
      <c r="E4438" t="s">
        <v>39</v>
      </c>
      <c r="F4438" t="s">
        <v>1950</v>
      </c>
      <c r="G4438" t="s">
        <v>41</v>
      </c>
      <c r="I4438" t="s">
        <v>53</v>
      </c>
      <c r="J4438" t="s">
        <v>65</v>
      </c>
      <c r="K4438">
        <v>1.7</v>
      </c>
      <c r="L4438" t="s">
        <v>2052</v>
      </c>
      <c r="M4438" t="s">
        <v>138</v>
      </c>
      <c r="N4438" t="s">
        <v>2060</v>
      </c>
      <c r="O4438" t="s">
        <v>2049</v>
      </c>
      <c r="Q4438" t="str">
        <f>IFERROR(VLOOKUP($J$2:$J$12502,Pollutant_mapping!$A$2:$B$9,2, FALSE),"")</f>
        <v>PM25</v>
      </c>
    </row>
    <row r="4439" spans="1:17" hidden="1">
      <c r="A4439" t="s">
        <v>1923</v>
      </c>
      <c r="C4439" t="s">
        <v>1924</v>
      </c>
      <c r="D4439" t="s">
        <v>129</v>
      </c>
      <c r="E4439" t="s">
        <v>39</v>
      </c>
      <c r="G4439" t="s">
        <v>41</v>
      </c>
      <c r="H4439" t="s">
        <v>2061</v>
      </c>
      <c r="J4439" t="s">
        <v>54</v>
      </c>
      <c r="K4439">
        <v>1</v>
      </c>
      <c r="L4439" t="s">
        <v>1926</v>
      </c>
      <c r="O4439" t="s">
        <v>2062</v>
      </c>
      <c r="Q4439" t="str">
        <f>IFERROR(VLOOKUP($J$2:$J$12502,Pollutant_mapping!$A$2:$B$9,2, FALSE),"")</f>
        <v>VOC</v>
      </c>
    </row>
    <row r="4440" spans="1:17" hidden="1">
      <c r="A4440" t="s">
        <v>172</v>
      </c>
      <c r="B4440" t="s">
        <v>173</v>
      </c>
      <c r="C4440" t="s">
        <v>174</v>
      </c>
      <c r="D4440" t="s">
        <v>2063</v>
      </c>
      <c r="E4440" t="s">
        <v>39</v>
      </c>
      <c r="F4440" t="s">
        <v>1326</v>
      </c>
      <c r="G4440" t="s">
        <v>175</v>
      </c>
      <c r="I4440" t="s">
        <v>41</v>
      </c>
      <c r="J4440" t="s">
        <v>1037</v>
      </c>
      <c r="K4440">
        <v>53.6</v>
      </c>
      <c r="L4440" t="s">
        <v>2064</v>
      </c>
      <c r="O4440" t="s">
        <v>2065</v>
      </c>
      <c r="P4440" t="s">
        <v>64</v>
      </c>
      <c r="Q4440" t="str">
        <f>IFERROR(VLOOKUP($J$2:$J$12502,Pollutant_mapping!$A$2:$B$9,2, FALSE),"")</f>
        <v/>
      </c>
    </row>
    <row r="4441" spans="1:17" hidden="1">
      <c r="A4441" t="s">
        <v>172</v>
      </c>
      <c r="B4441" t="s">
        <v>173</v>
      </c>
      <c r="C4441" t="s">
        <v>174</v>
      </c>
      <c r="D4441" t="s">
        <v>2066</v>
      </c>
      <c r="E4441" t="s">
        <v>39</v>
      </c>
      <c r="F4441" t="s">
        <v>1327</v>
      </c>
      <c r="G4441" t="s">
        <v>175</v>
      </c>
      <c r="I4441" t="s">
        <v>41</v>
      </c>
      <c r="J4441" t="s">
        <v>1037</v>
      </c>
      <c r="K4441">
        <v>90.9</v>
      </c>
      <c r="L4441" t="s">
        <v>2064</v>
      </c>
      <c r="O4441" t="s">
        <v>2065</v>
      </c>
      <c r="P4441" t="s">
        <v>64</v>
      </c>
      <c r="Q4441" t="str">
        <f>IFERROR(VLOOKUP($J$2:$J$12502,Pollutant_mapping!$A$2:$B$9,2, FALSE),"")</f>
        <v/>
      </c>
    </row>
    <row r="4442" spans="1:17" hidden="1">
      <c r="A4442" t="s">
        <v>172</v>
      </c>
      <c r="B4442" t="s">
        <v>173</v>
      </c>
      <c r="C4442" t="s">
        <v>174</v>
      </c>
      <c r="D4442" t="s">
        <v>2067</v>
      </c>
      <c r="E4442" t="s">
        <v>39</v>
      </c>
      <c r="F4442" t="s">
        <v>1323</v>
      </c>
      <c r="G4442" t="s">
        <v>175</v>
      </c>
      <c r="I4442" t="s">
        <v>41</v>
      </c>
      <c r="J4442" t="s">
        <v>1037</v>
      </c>
      <c r="K4442">
        <v>219</v>
      </c>
      <c r="L4442" t="s">
        <v>2064</v>
      </c>
      <c r="O4442" t="s">
        <v>2065</v>
      </c>
      <c r="P4442" t="s">
        <v>64</v>
      </c>
      <c r="Q4442" t="str">
        <f>IFERROR(VLOOKUP($J$2:$J$12502,Pollutant_mapping!$A$2:$B$9,2, FALSE),"")</f>
        <v/>
      </c>
    </row>
    <row r="4443" spans="1:17" hidden="1">
      <c r="A4443" t="s">
        <v>247</v>
      </c>
      <c r="B4443" t="s">
        <v>248</v>
      </c>
      <c r="C4443" t="s">
        <v>249</v>
      </c>
      <c r="D4443" t="s">
        <v>114</v>
      </c>
      <c r="E4443" t="s">
        <v>120</v>
      </c>
      <c r="F4443" t="s">
        <v>41</v>
      </c>
      <c r="G4443" t="s">
        <v>1977</v>
      </c>
      <c r="I4443" t="s">
        <v>41</v>
      </c>
      <c r="J4443" t="s">
        <v>289</v>
      </c>
      <c r="K4443">
        <v>19</v>
      </c>
      <c r="L4443" t="s">
        <v>207</v>
      </c>
      <c r="M4443" t="s">
        <v>2068</v>
      </c>
      <c r="N4443">
        <v>155</v>
      </c>
      <c r="O4443" t="s">
        <v>2069</v>
      </c>
      <c r="P4443" t="s">
        <v>1978</v>
      </c>
      <c r="Q4443" t="str">
        <f>IFERROR(VLOOKUP($J$2:$J$12502,Pollutant_mapping!$A$2:$B$9,2, FALSE),"")</f>
        <v/>
      </c>
    </row>
    <row r="4444" spans="1:17" hidden="1">
      <c r="A4444" t="s">
        <v>247</v>
      </c>
      <c r="B4444" t="s">
        <v>248</v>
      </c>
      <c r="C4444" t="s">
        <v>249</v>
      </c>
      <c r="D4444" t="s">
        <v>136</v>
      </c>
      <c r="E4444" t="s">
        <v>120</v>
      </c>
      <c r="F4444" t="s">
        <v>41</v>
      </c>
      <c r="G4444" t="s">
        <v>1477</v>
      </c>
      <c r="I4444" t="s">
        <v>41</v>
      </c>
      <c r="J4444" t="s">
        <v>125</v>
      </c>
      <c r="K4444">
        <v>0.27</v>
      </c>
      <c r="L4444" t="s">
        <v>207</v>
      </c>
      <c r="M4444" t="s">
        <v>1648</v>
      </c>
      <c r="N4444" t="s">
        <v>2070</v>
      </c>
      <c r="O4444" t="s">
        <v>2071</v>
      </c>
      <c r="P4444" t="s">
        <v>1478</v>
      </c>
      <c r="Q4444" t="str">
        <f>IFERROR(VLOOKUP($J$2:$J$12502,Pollutant_mapping!$A$2:$B$9,2, FALSE),"")</f>
        <v/>
      </c>
    </row>
    <row r="4445" spans="1:17" hidden="1">
      <c r="A4445" t="s">
        <v>247</v>
      </c>
      <c r="B4445" t="s">
        <v>248</v>
      </c>
      <c r="C4445" t="s">
        <v>249</v>
      </c>
      <c r="D4445" t="s">
        <v>114</v>
      </c>
      <c r="E4445" t="s">
        <v>120</v>
      </c>
      <c r="F4445" t="s">
        <v>41</v>
      </c>
      <c r="G4445" t="s">
        <v>1977</v>
      </c>
      <c r="I4445" t="s">
        <v>41</v>
      </c>
      <c r="J4445" t="s">
        <v>125</v>
      </c>
      <c r="K4445">
        <v>7.8</v>
      </c>
      <c r="L4445" t="s">
        <v>207</v>
      </c>
      <c r="M4445" t="s">
        <v>1579</v>
      </c>
      <c r="N4445" t="s">
        <v>2072</v>
      </c>
      <c r="O4445" t="s">
        <v>2071</v>
      </c>
      <c r="P4445" t="s">
        <v>1978</v>
      </c>
      <c r="Q4445" t="str">
        <f>IFERROR(VLOOKUP($J$2:$J$12502,Pollutant_mapping!$A$2:$B$9,2, FALSE),"")</f>
        <v/>
      </c>
    </row>
    <row r="4446" spans="1:17" hidden="1">
      <c r="A4446" t="s">
        <v>1466</v>
      </c>
      <c r="C4446" t="s">
        <v>1467</v>
      </c>
      <c r="D4446" t="s">
        <v>51</v>
      </c>
      <c r="E4446" t="s">
        <v>39</v>
      </c>
      <c r="G4446" t="s">
        <v>41</v>
      </c>
      <c r="J4446" t="s">
        <v>54</v>
      </c>
      <c r="K4446">
        <v>0.02</v>
      </c>
      <c r="L4446" t="s">
        <v>1930</v>
      </c>
      <c r="M4446" t="s">
        <v>288</v>
      </c>
      <c r="N4446" t="s">
        <v>132</v>
      </c>
      <c r="O4446" t="s">
        <v>2073</v>
      </c>
      <c r="Q4446" t="str">
        <f>IFERROR(VLOOKUP($J$2:$J$12502,Pollutant_mapping!$A$2:$B$9,2, FALSE),"")</f>
        <v>VOC</v>
      </c>
    </row>
    <row r="4447" spans="1:17" hidden="1">
      <c r="A4447" t="s">
        <v>222</v>
      </c>
      <c r="C4447" t="s">
        <v>223</v>
      </c>
      <c r="D4447" t="s">
        <v>2074</v>
      </c>
      <c r="E4447" t="s">
        <v>39</v>
      </c>
      <c r="F4447" t="s">
        <v>2075</v>
      </c>
      <c r="G4447" t="s">
        <v>41</v>
      </c>
      <c r="J4447" t="s">
        <v>54</v>
      </c>
      <c r="K4447">
        <v>500</v>
      </c>
      <c r="L4447" t="s">
        <v>1842</v>
      </c>
      <c r="M4447">
        <v>300</v>
      </c>
      <c r="N4447">
        <v>700</v>
      </c>
      <c r="O4447" t="s">
        <v>2076</v>
      </c>
      <c r="Q4447" t="str">
        <f>IFERROR(VLOOKUP($J$2:$J$12502,Pollutant_mapping!$A$2:$B$9,2, FALSE),"")</f>
        <v>VOC</v>
      </c>
    </row>
    <row r="4448" spans="1:17" hidden="1">
      <c r="A4448" t="s">
        <v>222</v>
      </c>
      <c r="C4448" t="s">
        <v>223</v>
      </c>
      <c r="D4448" t="s">
        <v>2077</v>
      </c>
      <c r="E4448" t="s">
        <v>39</v>
      </c>
      <c r="F4448" t="s">
        <v>2078</v>
      </c>
      <c r="G4448" t="s">
        <v>41</v>
      </c>
      <c r="J4448" t="s">
        <v>54</v>
      </c>
      <c r="K4448">
        <v>950</v>
      </c>
      <c r="L4448" t="s">
        <v>1842</v>
      </c>
      <c r="M4448">
        <v>750</v>
      </c>
      <c r="N4448">
        <v>1000</v>
      </c>
      <c r="O4448" t="s">
        <v>2076</v>
      </c>
      <c r="Q4448" t="str">
        <f>IFERROR(VLOOKUP($J$2:$J$12502,Pollutant_mapping!$A$2:$B$9,2, FALSE),"")</f>
        <v>VOC</v>
      </c>
    </row>
    <row r="4449" spans="1:17" hidden="1">
      <c r="A4449" t="s">
        <v>222</v>
      </c>
      <c r="C4449" t="s">
        <v>223</v>
      </c>
      <c r="D4449" t="s">
        <v>2079</v>
      </c>
      <c r="E4449" t="s">
        <v>39</v>
      </c>
      <c r="F4449" t="s">
        <v>2080</v>
      </c>
      <c r="G4449" t="s">
        <v>41</v>
      </c>
      <c r="J4449" t="s">
        <v>54</v>
      </c>
      <c r="K4449">
        <v>950</v>
      </c>
      <c r="L4449" t="s">
        <v>1842</v>
      </c>
      <c r="M4449">
        <v>750</v>
      </c>
      <c r="N4449">
        <v>1000</v>
      </c>
      <c r="O4449" t="s">
        <v>2076</v>
      </c>
      <c r="Q4449" t="str">
        <f>IFERROR(VLOOKUP($J$2:$J$12502,Pollutant_mapping!$A$2:$B$9,2, FALSE),"")</f>
        <v>VOC</v>
      </c>
    </row>
    <row r="4450" spans="1:17" hidden="1">
      <c r="A4450" t="s">
        <v>222</v>
      </c>
      <c r="C4450" t="s">
        <v>223</v>
      </c>
      <c r="D4450" t="s">
        <v>2081</v>
      </c>
      <c r="E4450" t="s">
        <v>39</v>
      </c>
      <c r="F4450" t="s">
        <v>2082</v>
      </c>
      <c r="G4450" t="s">
        <v>41</v>
      </c>
      <c r="J4450" t="s">
        <v>54</v>
      </c>
      <c r="K4450">
        <v>950</v>
      </c>
      <c r="L4450" t="s">
        <v>1842</v>
      </c>
      <c r="M4450">
        <v>750</v>
      </c>
      <c r="N4450">
        <v>1000</v>
      </c>
      <c r="O4450" t="s">
        <v>2076</v>
      </c>
      <c r="Q4450" t="str">
        <f>IFERROR(VLOOKUP($J$2:$J$12502,Pollutant_mapping!$A$2:$B$9,2, FALSE),"")</f>
        <v>VOC</v>
      </c>
    </row>
    <row r="4451" spans="1:17" hidden="1">
      <c r="A4451" t="s">
        <v>222</v>
      </c>
      <c r="C4451" t="s">
        <v>223</v>
      </c>
      <c r="D4451" t="s">
        <v>2083</v>
      </c>
      <c r="E4451" t="s">
        <v>39</v>
      </c>
      <c r="F4451" t="s">
        <v>2084</v>
      </c>
      <c r="G4451" t="s">
        <v>41</v>
      </c>
      <c r="J4451" t="s">
        <v>54</v>
      </c>
      <c r="K4451">
        <v>950</v>
      </c>
      <c r="L4451" t="s">
        <v>1842</v>
      </c>
      <c r="M4451">
        <v>750</v>
      </c>
      <c r="N4451">
        <v>1000</v>
      </c>
      <c r="O4451" t="s">
        <v>2076</v>
      </c>
      <c r="Q4451" t="str">
        <f>IFERROR(VLOOKUP($J$2:$J$12502,Pollutant_mapping!$A$2:$B$9,2, FALSE),"")</f>
        <v>VOC</v>
      </c>
    </row>
    <row r="4452" spans="1:17" hidden="1">
      <c r="A4452" t="s">
        <v>222</v>
      </c>
      <c r="C4452" t="s">
        <v>223</v>
      </c>
      <c r="D4452" t="s">
        <v>2085</v>
      </c>
      <c r="E4452" t="s">
        <v>39</v>
      </c>
      <c r="F4452" t="s">
        <v>2086</v>
      </c>
      <c r="G4452" t="s">
        <v>41</v>
      </c>
      <c r="J4452" t="s">
        <v>54</v>
      </c>
      <c r="K4452">
        <v>950</v>
      </c>
      <c r="L4452" t="s">
        <v>1842</v>
      </c>
      <c r="M4452">
        <v>750</v>
      </c>
      <c r="N4452">
        <v>1000</v>
      </c>
      <c r="O4452" t="s">
        <v>2076</v>
      </c>
      <c r="Q4452" t="str">
        <f>IFERROR(VLOOKUP($J$2:$J$12502,Pollutant_mapping!$A$2:$B$9,2, FALSE),"")</f>
        <v>VOC</v>
      </c>
    </row>
    <row r="4453" spans="1:17" hidden="1">
      <c r="A4453" t="s">
        <v>222</v>
      </c>
      <c r="C4453" t="s">
        <v>223</v>
      </c>
      <c r="D4453" t="s">
        <v>2087</v>
      </c>
      <c r="E4453" t="s">
        <v>39</v>
      </c>
      <c r="F4453" t="s">
        <v>2088</v>
      </c>
      <c r="G4453" t="s">
        <v>41</v>
      </c>
      <c r="J4453" t="s">
        <v>54</v>
      </c>
      <c r="K4453">
        <v>950</v>
      </c>
      <c r="L4453" t="s">
        <v>1842</v>
      </c>
      <c r="M4453">
        <v>750</v>
      </c>
      <c r="N4453">
        <v>1000</v>
      </c>
      <c r="O4453" t="s">
        <v>2076</v>
      </c>
      <c r="Q4453" t="str">
        <f>IFERROR(VLOOKUP($J$2:$J$12502,Pollutant_mapping!$A$2:$B$9,2, FALSE),"")</f>
        <v>VOC</v>
      </c>
    </row>
    <row r="4454" spans="1:17" hidden="1">
      <c r="A4454" t="s">
        <v>222</v>
      </c>
      <c r="C4454" t="s">
        <v>223</v>
      </c>
      <c r="D4454" t="s">
        <v>2089</v>
      </c>
      <c r="E4454" t="s">
        <v>39</v>
      </c>
      <c r="F4454" t="s">
        <v>2090</v>
      </c>
      <c r="G4454" t="s">
        <v>41</v>
      </c>
      <c r="J4454" t="s">
        <v>54</v>
      </c>
      <c r="K4454">
        <v>950</v>
      </c>
      <c r="L4454" t="s">
        <v>1842</v>
      </c>
      <c r="M4454">
        <v>750</v>
      </c>
      <c r="N4454">
        <v>1000</v>
      </c>
      <c r="O4454" t="s">
        <v>2076</v>
      </c>
      <c r="Q4454" t="str">
        <f>IFERROR(VLOOKUP($J$2:$J$12502,Pollutant_mapping!$A$2:$B$9,2, FALSE),"")</f>
        <v>VOC</v>
      </c>
    </row>
    <row r="4455" spans="1:17" hidden="1">
      <c r="A4455" t="s">
        <v>222</v>
      </c>
      <c r="C4455" t="s">
        <v>223</v>
      </c>
      <c r="D4455" t="s">
        <v>2091</v>
      </c>
      <c r="E4455" t="s">
        <v>39</v>
      </c>
      <c r="F4455" t="s">
        <v>2092</v>
      </c>
      <c r="G4455" t="s">
        <v>41</v>
      </c>
      <c r="J4455" t="s">
        <v>54</v>
      </c>
      <c r="K4455">
        <v>950</v>
      </c>
      <c r="L4455" t="s">
        <v>1842</v>
      </c>
      <c r="M4455">
        <v>750</v>
      </c>
      <c r="N4455">
        <v>1000</v>
      </c>
      <c r="O4455" t="s">
        <v>2076</v>
      </c>
      <c r="Q4455" t="str">
        <f>IFERROR(VLOOKUP($J$2:$J$12502,Pollutant_mapping!$A$2:$B$9,2, FALSE),"")</f>
        <v>VOC</v>
      </c>
    </row>
    <row r="4456" spans="1:17" hidden="1">
      <c r="A4456" t="s">
        <v>222</v>
      </c>
      <c r="C4456" t="s">
        <v>223</v>
      </c>
      <c r="D4456" t="s">
        <v>2093</v>
      </c>
      <c r="E4456" t="s">
        <v>39</v>
      </c>
      <c r="F4456" t="s">
        <v>2094</v>
      </c>
      <c r="G4456" t="s">
        <v>41</v>
      </c>
      <c r="J4456" t="s">
        <v>54</v>
      </c>
      <c r="K4456">
        <v>950</v>
      </c>
      <c r="L4456" t="s">
        <v>1842</v>
      </c>
      <c r="M4456">
        <v>750</v>
      </c>
      <c r="N4456">
        <v>1000</v>
      </c>
      <c r="O4456" t="s">
        <v>2076</v>
      </c>
      <c r="Q4456" t="str">
        <f>IFERROR(VLOOKUP($J$2:$J$12502,Pollutant_mapping!$A$2:$B$9,2, FALSE),"")</f>
        <v>VOC</v>
      </c>
    </row>
    <row r="4457" spans="1:17" hidden="1">
      <c r="A4457" t="s">
        <v>222</v>
      </c>
      <c r="C4457" t="s">
        <v>223</v>
      </c>
      <c r="D4457" t="s">
        <v>2095</v>
      </c>
      <c r="E4457" t="s">
        <v>39</v>
      </c>
      <c r="F4457" t="s">
        <v>2096</v>
      </c>
      <c r="G4457" t="s">
        <v>41</v>
      </c>
      <c r="J4457" t="s">
        <v>54</v>
      </c>
      <c r="K4457">
        <v>950</v>
      </c>
      <c r="L4457" t="s">
        <v>1842</v>
      </c>
      <c r="M4457">
        <v>750</v>
      </c>
      <c r="N4457">
        <v>1000</v>
      </c>
      <c r="O4457" t="s">
        <v>2076</v>
      </c>
      <c r="Q4457" t="str">
        <f>IFERROR(VLOOKUP($J$2:$J$12502,Pollutant_mapping!$A$2:$B$9,2, FALSE),"")</f>
        <v>VOC</v>
      </c>
    </row>
    <row r="4458" spans="1:17" hidden="1">
      <c r="A4458" t="s">
        <v>66</v>
      </c>
      <c r="C4458" t="s">
        <v>67</v>
      </c>
      <c r="D4458" t="s">
        <v>410</v>
      </c>
      <c r="E4458" t="s">
        <v>39</v>
      </c>
      <c r="F4458" t="s">
        <v>411</v>
      </c>
      <c r="G4458" t="s">
        <v>162</v>
      </c>
      <c r="I4458" t="s">
        <v>41</v>
      </c>
      <c r="J4458" t="s">
        <v>298</v>
      </c>
      <c r="K4458">
        <v>300</v>
      </c>
      <c r="L4458" t="s">
        <v>62</v>
      </c>
      <c r="M4458">
        <v>50</v>
      </c>
      <c r="N4458">
        <v>4000</v>
      </c>
      <c r="O4458" t="s">
        <v>2097</v>
      </c>
      <c r="P4458" t="s">
        <v>164</v>
      </c>
      <c r="Q4458" t="str">
        <f>IFERROR(VLOOKUP($J$2:$J$12502,Pollutant_mapping!$A$2:$B$9,2, FALSE),"")</f>
        <v>CO</v>
      </c>
    </row>
    <row r="4459" spans="1:17" hidden="1">
      <c r="A4459" t="s">
        <v>72</v>
      </c>
      <c r="B4459" t="s">
        <v>57</v>
      </c>
      <c r="C4459" t="s">
        <v>73</v>
      </c>
      <c r="D4459" t="s">
        <v>410</v>
      </c>
      <c r="E4459" t="s">
        <v>39</v>
      </c>
      <c r="F4459" t="s">
        <v>411</v>
      </c>
      <c r="G4459" t="s">
        <v>162</v>
      </c>
      <c r="I4459" t="s">
        <v>41</v>
      </c>
      <c r="J4459" t="s">
        <v>298</v>
      </c>
      <c r="K4459">
        <v>300</v>
      </c>
      <c r="L4459" t="s">
        <v>62</v>
      </c>
      <c r="M4459">
        <v>50</v>
      </c>
      <c r="N4459">
        <v>4000</v>
      </c>
      <c r="O4459" t="s">
        <v>2097</v>
      </c>
      <c r="P4459" t="s">
        <v>164</v>
      </c>
      <c r="Q4459" t="str">
        <f>IFERROR(VLOOKUP($J$2:$J$12502,Pollutant_mapping!$A$2:$B$9,2, FALSE),"")</f>
        <v>CO</v>
      </c>
    </row>
    <row r="4460" spans="1:17" hidden="1">
      <c r="A4460" t="s">
        <v>88</v>
      </c>
      <c r="B4460" t="s">
        <v>57</v>
      </c>
      <c r="C4460" t="s">
        <v>89</v>
      </c>
      <c r="D4460" t="s">
        <v>410</v>
      </c>
      <c r="E4460" t="s">
        <v>39</v>
      </c>
      <c r="F4460" t="s">
        <v>411</v>
      </c>
      <c r="G4460" t="s">
        <v>162</v>
      </c>
      <c r="I4460" t="s">
        <v>41</v>
      </c>
      <c r="J4460" t="s">
        <v>298</v>
      </c>
      <c r="K4460">
        <v>300</v>
      </c>
      <c r="L4460" t="s">
        <v>62</v>
      </c>
      <c r="M4460">
        <v>50</v>
      </c>
      <c r="N4460">
        <v>4000</v>
      </c>
      <c r="O4460" t="s">
        <v>2097</v>
      </c>
      <c r="P4460" t="s">
        <v>164</v>
      </c>
      <c r="Q4460" t="str">
        <f>IFERROR(VLOOKUP($J$2:$J$12502,Pollutant_mapping!$A$2:$B$9,2, FALSE),"")</f>
        <v>CO</v>
      </c>
    </row>
    <row r="4461" spans="1:17" hidden="1">
      <c r="A4461" t="s">
        <v>66</v>
      </c>
      <c r="C4461" t="s">
        <v>67</v>
      </c>
      <c r="D4461" t="s">
        <v>414</v>
      </c>
      <c r="E4461" t="s">
        <v>39</v>
      </c>
      <c r="F4461" t="s">
        <v>415</v>
      </c>
      <c r="G4461" t="s">
        <v>162</v>
      </c>
      <c r="I4461" t="s">
        <v>41</v>
      </c>
      <c r="J4461" t="s">
        <v>298</v>
      </c>
      <c r="K4461">
        <v>300</v>
      </c>
      <c r="L4461" t="s">
        <v>62</v>
      </c>
      <c r="M4461">
        <v>50</v>
      </c>
      <c r="N4461">
        <v>4000</v>
      </c>
      <c r="O4461" t="s">
        <v>2097</v>
      </c>
      <c r="P4461" t="s">
        <v>164</v>
      </c>
      <c r="Q4461" t="str">
        <f>IFERROR(VLOOKUP($J$2:$J$12502,Pollutant_mapping!$A$2:$B$9,2, FALSE),"")</f>
        <v>CO</v>
      </c>
    </row>
    <row r="4462" spans="1:17" hidden="1">
      <c r="A4462" t="s">
        <v>72</v>
      </c>
      <c r="B4462" t="s">
        <v>57</v>
      </c>
      <c r="C4462" t="s">
        <v>73</v>
      </c>
      <c r="D4462" t="s">
        <v>414</v>
      </c>
      <c r="E4462" t="s">
        <v>39</v>
      </c>
      <c r="F4462" t="s">
        <v>415</v>
      </c>
      <c r="G4462" t="s">
        <v>162</v>
      </c>
      <c r="I4462" t="s">
        <v>41</v>
      </c>
      <c r="J4462" t="s">
        <v>298</v>
      </c>
      <c r="K4462">
        <v>300</v>
      </c>
      <c r="L4462" t="s">
        <v>62</v>
      </c>
      <c r="M4462">
        <v>50</v>
      </c>
      <c r="N4462">
        <v>4000</v>
      </c>
      <c r="O4462" t="s">
        <v>2097</v>
      </c>
      <c r="P4462" t="s">
        <v>164</v>
      </c>
      <c r="Q4462" t="str">
        <f>IFERROR(VLOOKUP($J$2:$J$12502,Pollutant_mapping!$A$2:$B$9,2, FALSE),"")</f>
        <v>CO</v>
      </c>
    </row>
    <row r="4463" spans="1:17" hidden="1">
      <c r="A4463" t="s">
        <v>88</v>
      </c>
      <c r="B4463" t="s">
        <v>57</v>
      </c>
      <c r="C4463" t="s">
        <v>89</v>
      </c>
      <c r="D4463" t="s">
        <v>414</v>
      </c>
      <c r="E4463" t="s">
        <v>39</v>
      </c>
      <c r="F4463" t="s">
        <v>415</v>
      </c>
      <c r="G4463" t="s">
        <v>162</v>
      </c>
      <c r="I4463" t="s">
        <v>41</v>
      </c>
      <c r="J4463" t="s">
        <v>298</v>
      </c>
      <c r="K4463">
        <v>300</v>
      </c>
      <c r="L4463" t="s">
        <v>62</v>
      </c>
      <c r="M4463">
        <v>50</v>
      </c>
      <c r="N4463">
        <v>4000</v>
      </c>
      <c r="O4463" t="s">
        <v>2097</v>
      </c>
      <c r="P4463" t="s">
        <v>164</v>
      </c>
      <c r="Q4463" t="str">
        <f>IFERROR(VLOOKUP($J$2:$J$12502,Pollutant_mapping!$A$2:$B$9,2, FALSE),"")</f>
        <v>CO</v>
      </c>
    </row>
    <row r="4464" spans="1:17" hidden="1">
      <c r="A4464" t="s">
        <v>56</v>
      </c>
      <c r="B4464" t="s">
        <v>57</v>
      </c>
      <c r="C4464" t="s">
        <v>58</v>
      </c>
      <c r="D4464" t="s">
        <v>1291</v>
      </c>
      <c r="E4464" t="s">
        <v>39</v>
      </c>
      <c r="F4464" t="s">
        <v>1292</v>
      </c>
      <c r="G4464" t="s">
        <v>162</v>
      </c>
      <c r="I4464" t="s">
        <v>41</v>
      </c>
      <c r="J4464" t="s">
        <v>65</v>
      </c>
      <c r="K4464">
        <v>370</v>
      </c>
      <c r="L4464" t="s">
        <v>62</v>
      </c>
      <c r="M4464">
        <v>285</v>
      </c>
      <c r="N4464">
        <v>740</v>
      </c>
      <c r="O4464" t="s">
        <v>2098</v>
      </c>
      <c r="P4464" t="s">
        <v>164</v>
      </c>
      <c r="Q4464" t="str">
        <f>IFERROR(VLOOKUP($J$2:$J$12502,Pollutant_mapping!$A$2:$B$9,2, FALSE),"")</f>
        <v>PM25</v>
      </c>
    </row>
    <row r="4465" spans="1:17" hidden="1">
      <c r="A4465" t="s">
        <v>56</v>
      </c>
      <c r="B4465" t="s">
        <v>57</v>
      </c>
      <c r="C4465" t="s">
        <v>58</v>
      </c>
      <c r="D4465" t="s">
        <v>1291</v>
      </c>
      <c r="E4465" t="s">
        <v>39</v>
      </c>
      <c r="F4465" t="s">
        <v>1292</v>
      </c>
      <c r="G4465" t="s">
        <v>162</v>
      </c>
      <c r="I4465" t="s">
        <v>41</v>
      </c>
      <c r="J4465" t="s">
        <v>47</v>
      </c>
      <c r="K4465">
        <v>380</v>
      </c>
      <c r="L4465" t="s">
        <v>62</v>
      </c>
      <c r="M4465">
        <v>290</v>
      </c>
      <c r="N4465">
        <v>760</v>
      </c>
      <c r="O4465" t="s">
        <v>2098</v>
      </c>
      <c r="P4465" t="s">
        <v>164</v>
      </c>
      <c r="Q4465" t="str">
        <f>IFERROR(VLOOKUP($J$2:$J$12502,Pollutant_mapping!$A$2:$B$9,2, FALSE),"")</f>
        <v>PM10</v>
      </c>
    </row>
    <row r="4466" spans="1:17" hidden="1">
      <c r="A4466" t="s">
        <v>56</v>
      </c>
      <c r="B4466" t="s">
        <v>57</v>
      </c>
      <c r="C4466" t="s">
        <v>58</v>
      </c>
      <c r="D4466" t="s">
        <v>1291</v>
      </c>
      <c r="E4466" t="s">
        <v>39</v>
      </c>
      <c r="F4466" t="s">
        <v>1292</v>
      </c>
      <c r="G4466" t="s">
        <v>162</v>
      </c>
      <c r="I4466" t="s">
        <v>41</v>
      </c>
      <c r="J4466" t="s">
        <v>49</v>
      </c>
      <c r="K4466">
        <v>400</v>
      </c>
      <c r="L4466" t="s">
        <v>62</v>
      </c>
      <c r="M4466">
        <v>200</v>
      </c>
      <c r="N4466">
        <v>800</v>
      </c>
      <c r="O4466" t="s">
        <v>2098</v>
      </c>
      <c r="P4466" t="s">
        <v>164</v>
      </c>
      <c r="Q4466" t="str">
        <f>IFERROR(VLOOKUP($J$2:$J$12502,Pollutant_mapping!$A$2:$B$9,2, FALSE),"")</f>
        <v/>
      </c>
    </row>
    <row r="4467" spans="1:17" hidden="1">
      <c r="A4467" t="s">
        <v>56</v>
      </c>
      <c r="B4467" t="s">
        <v>57</v>
      </c>
      <c r="C4467" t="s">
        <v>58</v>
      </c>
      <c r="D4467" t="s">
        <v>183</v>
      </c>
      <c r="E4467" t="s">
        <v>120</v>
      </c>
      <c r="F4467" t="s">
        <v>41</v>
      </c>
      <c r="G4467" t="s">
        <v>164</v>
      </c>
      <c r="I4467" t="s">
        <v>41</v>
      </c>
      <c r="J4467" t="s">
        <v>142</v>
      </c>
      <c r="K4467">
        <v>800</v>
      </c>
      <c r="L4467" t="s">
        <v>318</v>
      </c>
      <c r="M4467">
        <v>20</v>
      </c>
      <c r="N4467">
        <v>5000</v>
      </c>
      <c r="O4467" t="s">
        <v>2098</v>
      </c>
      <c r="P4467" t="s">
        <v>164</v>
      </c>
      <c r="Q4467" t="str">
        <f>IFERROR(VLOOKUP($J$2:$J$12502,Pollutant_mapping!$A$2:$B$9,2, FALSE),"")</f>
        <v/>
      </c>
    </row>
    <row r="4468" spans="1:17" hidden="1">
      <c r="A4468" t="s">
        <v>56</v>
      </c>
      <c r="B4468" t="s">
        <v>57</v>
      </c>
      <c r="C4468" t="s">
        <v>58</v>
      </c>
      <c r="D4468" t="s">
        <v>180</v>
      </c>
      <c r="E4468" t="s">
        <v>39</v>
      </c>
      <c r="F4468" t="s">
        <v>181</v>
      </c>
      <c r="G4468" t="s">
        <v>162</v>
      </c>
      <c r="I4468" t="s">
        <v>41</v>
      </c>
      <c r="J4468" t="s">
        <v>142</v>
      </c>
      <c r="K4468">
        <v>800</v>
      </c>
      <c r="L4468" t="s">
        <v>318</v>
      </c>
      <c r="M4468">
        <v>20</v>
      </c>
      <c r="N4468">
        <v>5000</v>
      </c>
      <c r="O4468" t="s">
        <v>2098</v>
      </c>
      <c r="P4468" t="s">
        <v>164</v>
      </c>
      <c r="Q4468" t="str">
        <f>IFERROR(VLOOKUP($J$2:$J$12502,Pollutant_mapping!$A$2:$B$9,2, FALSE),"")</f>
        <v/>
      </c>
    </row>
    <row r="4469" spans="1:17" hidden="1">
      <c r="A4469" t="s">
        <v>56</v>
      </c>
      <c r="B4469" t="s">
        <v>57</v>
      </c>
      <c r="C4469" t="s">
        <v>58</v>
      </c>
      <c r="D4469" t="s">
        <v>184</v>
      </c>
      <c r="E4469" t="s">
        <v>39</v>
      </c>
      <c r="F4469" t="s">
        <v>185</v>
      </c>
      <c r="G4469" t="s">
        <v>186</v>
      </c>
      <c r="I4469" t="s">
        <v>41</v>
      </c>
      <c r="J4469" t="s">
        <v>142</v>
      </c>
      <c r="K4469">
        <v>800</v>
      </c>
      <c r="L4469" t="s">
        <v>318</v>
      </c>
      <c r="M4469">
        <v>20</v>
      </c>
      <c r="N4469">
        <v>5000</v>
      </c>
      <c r="O4469" t="s">
        <v>2098</v>
      </c>
      <c r="P4469" t="s">
        <v>164</v>
      </c>
      <c r="Q4469" t="str">
        <f>IFERROR(VLOOKUP($J$2:$J$12502,Pollutant_mapping!$A$2:$B$9,2, FALSE),"")</f>
        <v/>
      </c>
    </row>
    <row r="4470" spans="1:17" hidden="1">
      <c r="A4470" t="s">
        <v>66</v>
      </c>
      <c r="C4470" t="s">
        <v>67</v>
      </c>
      <c r="D4470" t="s">
        <v>404</v>
      </c>
      <c r="E4470" t="s">
        <v>120</v>
      </c>
      <c r="F4470" t="s">
        <v>41</v>
      </c>
      <c r="G4470" t="s">
        <v>164</v>
      </c>
      <c r="I4470" t="s">
        <v>41</v>
      </c>
      <c r="J4470" t="s">
        <v>165</v>
      </c>
      <c r="K4470">
        <v>28</v>
      </c>
      <c r="L4470" t="s">
        <v>166</v>
      </c>
      <c r="M4470">
        <v>11</v>
      </c>
      <c r="N4470">
        <v>39</v>
      </c>
      <c r="O4470" t="s">
        <v>2099</v>
      </c>
      <c r="P4470" t="s">
        <v>164</v>
      </c>
      <c r="Q4470" t="str">
        <f>IFERROR(VLOOKUP($J$2:$J$12502,Pollutant_mapping!$A$2:$B$9,2, FALSE),"")</f>
        <v>BC</v>
      </c>
    </row>
    <row r="4471" spans="1:17" hidden="1">
      <c r="A4471" t="s">
        <v>72</v>
      </c>
      <c r="B4471" t="s">
        <v>57</v>
      </c>
      <c r="C4471" t="s">
        <v>73</v>
      </c>
      <c r="D4471" t="s">
        <v>404</v>
      </c>
      <c r="E4471" t="s">
        <v>120</v>
      </c>
      <c r="F4471" t="s">
        <v>41</v>
      </c>
      <c r="G4471" t="s">
        <v>164</v>
      </c>
      <c r="I4471" t="s">
        <v>41</v>
      </c>
      <c r="J4471" t="s">
        <v>165</v>
      </c>
      <c r="K4471">
        <v>28</v>
      </c>
      <c r="L4471" t="s">
        <v>166</v>
      </c>
      <c r="M4471">
        <v>11</v>
      </c>
      <c r="N4471">
        <v>39</v>
      </c>
      <c r="O4471" t="s">
        <v>2099</v>
      </c>
      <c r="P4471" t="s">
        <v>164</v>
      </c>
      <c r="Q4471" t="str">
        <f>IFERROR(VLOOKUP($J$2:$J$12502,Pollutant_mapping!$A$2:$B$9,2, FALSE),"")</f>
        <v>BC</v>
      </c>
    </row>
    <row r="4472" spans="1:17" hidden="1">
      <c r="A4472" t="s">
        <v>88</v>
      </c>
      <c r="B4472" t="s">
        <v>57</v>
      </c>
      <c r="C4472" t="s">
        <v>89</v>
      </c>
      <c r="D4472" t="s">
        <v>404</v>
      </c>
      <c r="E4472" t="s">
        <v>120</v>
      </c>
      <c r="F4472" t="s">
        <v>41</v>
      </c>
      <c r="G4472" t="s">
        <v>164</v>
      </c>
      <c r="I4472" t="s">
        <v>41</v>
      </c>
      <c r="J4472" t="s">
        <v>165</v>
      </c>
      <c r="K4472">
        <v>28</v>
      </c>
      <c r="L4472" t="s">
        <v>166</v>
      </c>
      <c r="M4472">
        <v>11</v>
      </c>
      <c r="N4472">
        <v>39</v>
      </c>
      <c r="O4472" t="s">
        <v>2099</v>
      </c>
      <c r="P4472" t="s">
        <v>164</v>
      </c>
      <c r="Q4472" t="str">
        <f>IFERROR(VLOOKUP($J$2:$J$12502,Pollutant_mapping!$A$2:$B$9,2, FALSE),"")</f>
        <v>BC</v>
      </c>
    </row>
    <row r="4473" spans="1:17" hidden="1">
      <c r="A4473" t="s">
        <v>56</v>
      </c>
      <c r="B4473" t="s">
        <v>57</v>
      </c>
      <c r="C4473" t="s">
        <v>58</v>
      </c>
      <c r="D4473" t="s">
        <v>406</v>
      </c>
      <c r="E4473" t="s">
        <v>39</v>
      </c>
      <c r="F4473" t="s">
        <v>407</v>
      </c>
      <c r="G4473" t="s">
        <v>162</v>
      </c>
      <c r="I4473" t="s">
        <v>41</v>
      </c>
      <c r="J4473" t="s">
        <v>165</v>
      </c>
      <c r="K4473">
        <v>28</v>
      </c>
      <c r="L4473" t="s">
        <v>166</v>
      </c>
      <c r="M4473">
        <v>11</v>
      </c>
      <c r="N4473">
        <v>39</v>
      </c>
      <c r="O4473" t="s">
        <v>2099</v>
      </c>
      <c r="P4473" t="s">
        <v>164</v>
      </c>
      <c r="Q4473" t="str">
        <f>IFERROR(VLOOKUP($J$2:$J$12502,Pollutant_mapping!$A$2:$B$9,2, FALSE),"")</f>
        <v>BC</v>
      </c>
    </row>
    <row r="4474" spans="1:17" hidden="1">
      <c r="A4474" t="s">
        <v>66</v>
      </c>
      <c r="C4474" t="s">
        <v>67</v>
      </c>
      <c r="D4474" t="s">
        <v>412</v>
      </c>
      <c r="E4474" t="s">
        <v>39</v>
      </c>
      <c r="F4474" t="s">
        <v>413</v>
      </c>
      <c r="G4474" t="s">
        <v>162</v>
      </c>
      <c r="I4474" t="s">
        <v>41</v>
      </c>
      <c r="J4474" t="s">
        <v>165</v>
      </c>
      <c r="K4474">
        <v>28</v>
      </c>
      <c r="L4474" t="s">
        <v>166</v>
      </c>
      <c r="M4474">
        <v>11</v>
      </c>
      <c r="N4474">
        <v>39</v>
      </c>
      <c r="O4474" t="s">
        <v>2099</v>
      </c>
      <c r="P4474" t="s">
        <v>164</v>
      </c>
      <c r="Q4474" t="str">
        <f>IFERROR(VLOOKUP($J$2:$J$12502,Pollutant_mapping!$A$2:$B$9,2, FALSE),"")</f>
        <v>BC</v>
      </c>
    </row>
    <row r="4475" spans="1:17" hidden="1">
      <c r="A4475" t="s">
        <v>72</v>
      </c>
      <c r="B4475" t="s">
        <v>57</v>
      </c>
      <c r="C4475" t="s">
        <v>73</v>
      </c>
      <c r="D4475" t="s">
        <v>412</v>
      </c>
      <c r="E4475" t="s">
        <v>39</v>
      </c>
      <c r="F4475" t="s">
        <v>413</v>
      </c>
      <c r="G4475" t="s">
        <v>162</v>
      </c>
      <c r="I4475" t="s">
        <v>41</v>
      </c>
      <c r="J4475" t="s">
        <v>165</v>
      </c>
      <c r="K4475">
        <v>28</v>
      </c>
      <c r="L4475" t="s">
        <v>166</v>
      </c>
      <c r="M4475">
        <v>11</v>
      </c>
      <c r="N4475">
        <v>39</v>
      </c>
      <c r="O4475" t="s">
        <v>2099</v>
      </c>
      <c r="P4475" t="s">
        <v>164</v>
      </c>
      <c r="Q4475" t="str">
        <f>IFERROR(VLOOKUP($J$2:$J$12502,Pollutant_mapping!$A$2:$B$9,2, FALSE),"")</f>
        <v>BC</v>
      </c>
    </row>
    <row r="4476" spans="1:17" hidden="1">
      <c r="A4476" t="s">
        <v>88</v>
      </c>
      <c r="B4476" t="s">
        <v>57</v>
      </c>
      <c r="C4476" t="s">
        <v>89</v>
      </c>
      <c r="D4476" t="s">
        <v>412</v>
      </c>
      <c r="E4476" t="s">
        <v>39</v>
      </c>
      <c r="F4476" t="s">
        <v>413</v>
      </c>
      <c r="G4476" t="s">
        <v>162</v>
      </c>
      <c r="I4476" t="s">
        <v>41</v>
      </c>
      <c r="J4476" t="s">
        <v>165</v>
      </c>
      <c r="K4476">
        <v>28</v>
      </c>
      <c r="L4476" t="s">
        <v>166</v>
      </c>
      <c r="M4476">
        <v>11</v>
      </c>
      <c r="N4476">
        <v>39</v>
      </c>
      <c r="O4476" t="s">
        <v>2099</v>
      </c>
      <c r="P4476" t="s">
        <v>164</v>
      </c>
      <c r="Q4476" t="str">
        <f>IFERROR(VLOOKUP($J$2:$J$12502,Pollutant_mapping!$A$2:$B$9,2, FALSE),"")</f>
        <v>BC</v>
      </c>
    </row>
    <row r="4477" spans="1:17" hidden="1">
      <c r="A4477" t="s">
        <v>416</v>
      </c>
      <c r="C4477" t="s">
        <v>417</v>
      </c>
      <c r="D4477" t="s">
        <v>129</v>
      </c>
      <c r="E4477" t="s">
        <v>120</v>
      </c>
      <c r="F4477" t="s">
        <v>41</v>
      </c>
      <c r="G4477" t="s">
        <v>164</v>
      </c>
      <c r="I4477" t="s">
        <v>41</v>
      </c>
      <c r="J4477" t="s">
        <v>165</v>
      </c>
      <c r="K4477">
        <v>28</v>
      </c>
      <c r="L4477" t="s">
        <v>166</v>
      </c>
      <c r="M4477">
        <v>11</v>
      </c>
      <c r="N4477">
        <v>39</v>
      </c>
      <c r="O4477" t="s">
        <v>2100</v>
      </c>
      <c r="P4477" t="s">
        <v>164</v>
      </c>
      <c r="Q4477" t="str">
        <f>IFERROR(VLOOKUP($J$2:$J$12502,Pollutant_mapping!$A$2:$B$9,2, FALSE),"")</f>
        <v>BC</v>
      </c>
    </row>
    <row r="4478" spans="1:17" hidden="1">
      <c r="A4478" t="s">
        <v>418</v>
      </c>
      <c r="C4478" t="s">
        <v>419</v>
      </c>
      <c r="D4478" t="s">
        <v>129</v>
      </c>
      <c r="E4478" t="s">
        <v>120</v>
      </c>
      <c r="F4478" t="s">
        <v>41</v>
      </c>
      <c r="G4478" t="s">
        <v>164</v>
      </c>
      <c r="I4478" t="s">
        <v>41</v>
      </c>
      <c r="J4478" t="s">
        <v>165</v>
      </c>
      <c r="K4478">
        <v>28</v>
      </c>
      <c r="L4478" t="s">
        <v>166</v>
      </c>
      <c r="M4478">
        <v>11</v>
      </c>
      <c r="N4478">
        <v>39</v>
      </c>
      <c r="O4478" t="s">
        <v>2100</v>
      </c>
      <c r="P4478" t="s">
        <v>164</v>
      </c>
      <c r="Q4478" t="str">
        <f>IFERROR(VLOOKUP($J$2:$J$12502,Pollutant_mapping!$A$2:$B$9,2, FALSE),"")</f>
        <v>BC</v>
      </c>
    </row>
    <row r="4479" spans="1:17" hidden="1">
      <c r="A4479" t="s">
        <v>241</v>
      </c>
      <c r="C4479" t="s">
        <v>242</v>
      </c>
      <c r="D4479" t="s">
        <v>129</v>
      </c>
      <c r="E4479" t="s">
        <v>120</v>
      </c>
      <c r="F4479" t="s">
        <v>41</v>
      </c>
      <c r="G4479" t="s">
        <v>164</v>
      </c>
      <c r="I4479" t="s">
        <v>41</v>
      </c>
      <c r="J4479" t="s">
        <v>165</v>
      </c>
      <c r="K4479">
        <v>28</v>
      </c>
      <c r="L4479" t="s">
        <v>166</v>
      </c>
      <c r="M4479">
        <v>11</v>
      </c>
      <c r="N4479">
        <v>39</v>
      </c>
      <c r="O4479" t="s">
        <v>2100</v>
      </c>
      <c r="P4479" t="s">
        <v>164</v>
      </c>
      <c r="Q4479" t="str">
        <f>IFERROR(VLOOKUP($J$2:$J$12502,Pollutant_mapping!$A$2:$B$9,2, FALSE),"")</f>
        <v>BC</v>
      </c>
    </row>
    <row r="4480" spans="1:17" hidden="1">
      <c r="A4480" t="s">
        <v>420</v>
      </c>
      <c r="C4480" t="s">
        <v>421</v>
      </c>
      <c r="D4480" t="s">
        <v>129</v>
      </c>
      <c r="E4480" t="s">
        <v>120</v>
      </c>
      <c r="F4480" t="s">
        <v>41</v>
      </c>
      <c r="G4480" t="s">
        <v>164</v>
      </c>
      <c r="I4480" t="s">
        <v>41</v>
      </c>
      <c r="J4480" t="s">
        <v>165</v>
      </c>
      <c r="K4480">
        <v>28</v>
      </c>
      <c r="L4480" t="s">
        <v>166</v>
      </c>
      <c r="M4480">
        <v>11</v>
      </c>
      <c r="N4480">
        <v>39</v>
      </c>
      <c r="O4480" t="s">
        <v>2100</v>
      </c>
      <c r="P4480" t="s">
        <v>164</v>
      </c>
      <c r="Q4480" t="str">
        <f>IFERROR(VLOOKUP($J$2:$J$12502,Pollutant_mapping!$A$2:$B$9,2, FALSE),"")</f>
        <v>BC</v>
      </c>
    </row>
    <row r="4481" spans="1:17" hidden="1">
      <c r="A4481" t="s">
        <v>422</v>
      </c>
      <c r="C4481" t="s">
        <v>423</v>
      </c>
      <c r="D4481" t="s">
        <v>129</v>
      </c>
      <c r="E4481" t="s">
        <v>120</v>
      </c>
      <c r="F4481" t="s">
        <v>41</v>
      </c>
      <c r="G4481" t="s">
        <v>164</v>
      </c>
      <c r="I4481" t="s">
        <v>41</v>
      </c>
      <c r="J4481" t="s">
        <v>165</v>
      </c>
      <c r="K4481">
        <v>28</v>
      </c>
      <c r="L4481" t="s">
        <v>166</v>
      </c>
      <c r="M4481">
        <v>11</v>
      </c>
      <c r="N4481">
        <v>39</v>
      </c>
      <c r="O4481" t="s">
        <v>2100</v>
      </c>
      <c r="P4481" t="s">
        <v>164</v>
      </c>
      <c r="Q4481" t="str">
        <f>IFERROR(VLOOKUP($J$2:$J$12502,Pollutant_mapping!$A$2:$B$9,2, FALSE),"")</f>
        <v>BC</v>
      </c>
    </row>
    <row r="4482" spans="1:17" hidden="1">
      <c r="A4482" t="s">
        <v>424</v>
      </c>
      <c r="C4482" t="s">
        <v>425</v>
      </c>
      <c r="D4482" t="s">
        <v>129</v>
      </c>
      <c r="E4482" t="s">
        <v>120</v>
      </c>
      <c r="F4482" t="s">
        <v>41</v>
      </c>
      <c r="G4482" t="s">
        <v>164</v>
      </c>
      <c r="I4482" t="s">
        <v>41</v>
      </c>
      <c r="J4482" t="s">
        <v>165</v>
      </c>
      <c r="K4482">
        <v>28</v>
      </c>
      <c r="L4482" t="s">
        <v>166</v>
      </c>
      <c r="M4482">
        <v>11</v>
      </c>
      <c r="N4482">
        <v>39</v>
      </c>
      <c r="O4482" t="s">
        <v>2100</v>
      </c>
      <c r="P4482" t="s">
        <v>164</v>
      </c>
      <c r="Q4482" t="str">
        <f>IFERROR(VLOOKUP($J$2:$J$12502,Pollutant_mapping!$A$2:$B$9,2, FALSE),"")</f>
        <v>BC</v>
      </c>
    </row>
    <row r="4483" spans="1:17" hidden="1">
      <c r="A4483" t="s">
        <v>56</v>
      </c>
      <c r="B4483" t="s">
        <v>57</v>
      </c>
      <c r="C4483" t="s">
        <v>58</v>
      </c>
      <c r="D4483" t="s">
        <v>183</v>
      </c>
      <c r="E4483" t="s">
        <v>120</v>
      </c>
      <c r="F4483" t="s">
        <v>41</v>
      </c>
      <c r="G4483" t="s">
        <v>164</v>
      </c>
      <c r="I4483" t="s">
        <v>41</v>
      </c>
      <c r="J4483" t="s">
        <v>192</v>
      </c>
      <c r="K4483">
        <v>42</v>
      </c>
      <c r="L4483" t="s">
        <v>207</v>
      </c>
      <c r="M4483">
        <v>4</v>
      </c>
      <c r="N4483">
        <v>420</v>
      </c>
      <c r="O4483" t="s">
        <v>2101</v>
      </c>
      <c r="P4483" t="s">
        <v>164</v>
      </c>
      <c r="Q4483" t="str">
        <f>IFERROR(VLOOKUP($J$2:$J$12502,Pollutant_mapping!$A$2:$B$9,2, FALSE),"")</f>
        <v/>
      </c>
    </row>
    <row r="4484" spans="1:17" hidden="1">
      <c r="A4484" t="s">
        <v>56</v>
      </c>
      <c r="B4484" t="s">
        <v>57</v>
      </c>
      <c r="C4484" t="s">
        <v>58</v>
      </c>
      <c r="D4484" t="s">
        <v>1291</v>
      </c>
      <c r="E4484" t="s">
        <v>39</v>
      </c>
      <c r="F4484" t="s">
        <v>1292</v>
      </c>
      <c r="G4484" t="s">
        <v>162</v>
      </c>
      <c r="I4484" t="s">
        <v>41</v>
      </c>
      <c r="J4484" t="s">
        <v>192</v>
      </c>
      <c r="K4484">
        <v>42</v>
      </c>
      <c r="L4484" t="s">
        <v>207</v>
      </c>
      <c r="M4484">
        <v>4</v>
      </c>
      <c r="N4484">
        <v>420</v>
      </c>
      <c r="O4484" t="s">
        <v>2101</v>
      </c>
      <c r="P4484" t="s">
        <v>164</v>
      </c>
      <c r="Q4484" t="str">
        <f>IFERROR(VLOOKUP($J$2:$J$12502,Pollutant_mapping!$A$2:$B$9,2, FALSE),"")</f>
        <v/>
      </c>
    </row>
    <row r="4485" spans="1:17" hidden="1">
      <c r="A4485" t="s">
        <v>56</v>
      </c>
      <c r="B4485" t="s">
        <v>57</v>
      </c>
      <c r="C4485" t="s">
        <v>58</v>
      </c>
      <c r="D4485" t="s">
        <v>180</v>
      </c>
      <c r="E4485" t="s">
        <v>39</v>
      </c>
      <c r="F4485" t="s">
        <v>181</v>
      </c>
      <c r="G4485" t="s">
        <v>162</v>
      </c>
      <c r="I4485" t="s">
        <v>41</v>
      </c>
      <c r="J4485" t="s">
        <v>192</v>
      </c>
      <c r="K4485">
        <v>42</v>
      </c>
      <c r="L4485" t="s">
        <v>207</v>
      </c>
      <c r="M4485">
        <v>4</v>
      </c>
      <c r="N4485">
        <v>420</v>
      </c>
      <c r="O4485" t="s">
        <v>2101</v>
      </c>
      <c r="P4485" t="s">
        <v>164</v>
      </c>
      <c r="Q4485" t="str">
        <f>IFERROR(VLOOKUP($J$2:$J$12502,Pollutant_mapping!$A$2:$B$9,2, FALSE),"")</f>
        <v/>
      </c>
    </row>
    <row r="4486" spans="1:17" hidden="1">
      <c r="A4486" t="s">
        <v>56</v>
      </c>
      <c r="B4486" t="s">
        <v>57</v>
      </c>
      <c r="C4486" t="s">
        <v>58</v>
      </c>
      <c r="D4486" t="s">
        <v>184</v>
      </c>
      <c r="E4486" t="s">
        <v>39</v>
      </c>
      <c r="F4486" t="s">
        <v>185</v>
      </c>
      <c r="G4486" t="s">
        <v>186</v>
      </c>
      <c r="I4486" t="s">
        <v>41</v>
      </c>
      <c r="J4486" t="s">
        <v>192</v>
      </c>
      <c r="K4486">
        <v>42</v>
      </c>
      <c r="L4486" t="s">
        <v>207</v>
      </c>
      <c r="M4486">
        <v>4</v>
      </c>
      <c r="N4486">
        <v>420</v>
      </c>
      <c r="O4486" t="s">
        <v>2101</v>
      </c>
      <c r="P4486" t="s">
        <v>164</v>
      </c>
      <c r="Q4486" t="str">
        <f>IFERROR(VLOOKUP($J$2:$J$12502,Pollutant_mapping!$A$2:$B$9,2, FALSE),"")</f>
        <v/>
      </c>
    </row>
    <row r="4487" spans="1:17" hidden="1">
      <c r="A4487" t="s">
        <v>56</v>
      </c>
      <c r="B4487" t="s">
        <v>57</v>
      </c>
      <c r="C4487" t="s">
        <v>58</v>
      </c>
      <c r="D4487" t="s">
        <v>183</v>
      </c>
      <c r="E4487" t="s">
        <v>120</v>
      </c>
      <c r="F4487" t="s">
        <v>41</v>
      </c>
      <c r="G4487" t="s">
        <v>164</v>
      </c>
      <c r="I4487" t="s">
        <v>41</v>
      </c>
      <c r="J4487" t="s">
        <v>198</v>
      </c>
      <c r="K4487">
        <v>71</v>
      </c>
      <c r="L4487" t="s">
        <v>207</v>
      </c>
      <c r="M4487">
        <v>7</v>
      </c>
      <c r="N4487">
        <v>710</v>
      </c>
      <c r="O4487" t="s">
        <v>2101</v>
      </c>
      <c r="P4487" t="s">
        <v>164</v>
      </c>
      <c r="Q4487" t="str">
        <f>IFERROR(VLOOKUP($J$2:$J$12502,Pollutant_mapping!$A$2:$B$9,2, FALSE),"")</f>
        <v/>
      </c>
    </row>
    <row r="4488" spans="1:17" hidden="1">
      <c r="A4488" t="s">
        <v>56</v>
      </c>
      <c r="B4488" t="s">
        <v>57</v>
      </c>
      <c r="C4488" t="s">
        <v>58</v>
      </c>
      <c r="D4488" t="s">
        <v>1291</v>
      </c>
      <c r="E4488" t="s">
        <v>39</v>
      </c>
      <c r="F4488" t="s">
        <v>1292</v>
      </c>
      <c r="G4488" t="s">
        <v>162</v>
      </c>
      <c r="I4488" t="s">
        <v>41</v>
      </c>
      <c r="J4488" t="s">
        <v>198</v>
      </c>
      <c r="K4488">
        <v>71</v>
      </c>
      <c r="L4488" t="s">
        <v>207</v>
      </c>
      <c r="M4488">
        <v>7</v>
      </c>
      <c r="N4488">
        <v>710</v>
      </c>
      <c r="O4488" t="s">
        <v>2101</v>
      </c>
      <c r="P4488" t="s">
        <v>164</v>
      </c>
      <c r="Q4488" t="str">
        <f>IFERROR(VLOOKUP($J$2:$J$12502,Pollutant_mapping!$A$2:$B$9,2, FALSE),"")</f>
        <v/>
      </c>
    </row>
    <row r="4489" spans="1:17" hidden="1">
      <c r="A4489" t="s">
        <v>56</v>
      </c>
      <c r="B4489" t="s">
        <v>57</v>
      </c>
      <c r="C4489" t="s">
        <v>58</v>
      </c>
      <c r="D4489" t="s">
        <v>180</v>
      </c>
      <c r="E4489" t="s">
        <v>39</v>
      </c>
      <c r="F4489" t="s">
        <v>181</v>
      </c>
      <c r="G4489" t="s">
        <v>162</v>
      </c>
      <c r="I4489" t="s">
        <v>41</v>
      </c>
      <c r="J4489" t="s">
        <v>198</v>
      </c>
      <c r="K4489">
        <v>71</v>
      </c>
      <c r="L4489" t="s">
        <v>207</v>
      </c>
      <c r="M4489">
        <v>7</v>
      </c>
      <c r="N4489">
        <v>710</v>
      </c>
      <c r="O4489" t="s">
        <v>2101</v>
      </c>
      <c r="P4489" t="s">
        <v>164</v>
      </c>
      <c r="Q4489" t="str">
        <f>IFERROR(VLOOKUP($J$2:$J$12502,Pollutant_mapping!$A$2:$B$9,2, FALSE),"")</f>
        <v/>
      </c>
    </row>
    <row r="4490" spans="1:17" hidden="1">
      <c r="A4490" t="s">
        <v>56</v>
      </c>
      <c r="B4490" t="s">
        <v>57</v>
      </c>
      <c r="C4490" t="s">
        <v>58</v>
      </c>
      <c r="D4490" t="s">
        <v>184</v>
      </c>
      <c r="E4490" t="s">
        <v>39</v>
      </c>
      <c r="F4490" t="s">
        <v>185</v>
      </c>
      <c r="G4490" t="s">
        <v>186</v>
      </c>
      <c r="I4490" t="s">
        <v>41</v>
      </c>
      <c r="J4490" t="s">
        <v>198</v>
      </c>
      <c r="K4490">
        <v>71</v>
      </c>
      <c r="L4490" t="s">
        <v>207</v>
      </c>
      <c r="M4490">
        <v>7</v>
      </c>
      <c r="N4490">
        <v>710</v>
      </c>
      <c r="O4490" t="s">
        <v>2101</v>
      </c>
      <c r="P4490" t="s">
        <v>164</v>
      </c>
      <c r="Q4490" t="str">
        <f>IFERROR(VLOOKUP($J$2:$J$12502,Pollutant_mapping!$A$2:$B$9,2, FALSE),"")</f>
        <v/>
      </c>
    </row>
    <row r="4491" spans="1:17" hidden="1">
      <c r="A4491" t="s">
        <v>56</v>
      </c>
      <c r="B4491" t="s">
        <v>57</v>
      </c>
      <c r="C4491" t="s">
        <v>58</v>
      </c>
      <c r="D4491" t="s">
        <v>183</v>
      </c>
      <c r="E4491" t="s">
        <v>120</v>
      </c>
      <c r="F4491" t="s">
        <v>41</v>
      </c>
      <c r="G4491" t="s">
        <v>164</v>
      </c>
      <c r="I4491" t="s">
        <v>41</v>
      </c>
      <c r="J4491" t="s">
        <v>202</v>
      </c>
      <c r="K4491">
        <v>111</v>
      </c>
      <c r="L4491" t="s">
        <v>207</v>
      </c>
      <c r="M4491">
        <v>11</v>
      </c>
      <c r="N4491">
        <v>1110</v>
      </c>
      <c r="O4491" t="s">
        <v>2101</v>
      </c>
      <c r="P4491" t="s">
        <v>164</v>
      </c>
      <c r="Q4491" t="str">
        <f>IFERROR(VLOOKUP($J$2:$J$12502,Pollutant_mapping!$A$2:$B$9,2, FALSE),"")</f>
        <v/>
      </c>
    </row>
    <row r="4492" spans="1:17" hidden="1">
      <c r="A4492" t="s">
        <v>56</v>
      </c>
      <c r="B4492" t="s">
        <v>57</v>
      </c>
      <c r="C4492" t="s">
        <v>58</v>
      </c>
      <c r="D4492" t="s">
        <v>1291</v>
      </c>
      <c r="E4492" t="s">
        <v>39</v>
      </c>
      <c r="F4492" t="s">
        <v>1292</v>
      </c>
      <c r="G4492" t="s">
        <v>162</v>
      </c>
      <c r="I4492" t="s">
        <v>41</v>
      </c>
      <c r="J4492" t="s">
        <v>202</v>
      </c>
      <c r="K4492">
        <v>111</v>
      </c>
      <c r="L4492" t="s">
        <v>207</v>
      </c>
      <c r="M4492">
        <v>11</v>
      </c>
      <c r="N4492">
        <v>1110</v>
      </c>
      <c r="O4492" t="s">
        <v>2101</v>
      </c>
      <c r="P4492" t="s">
        <v>164</v>
      </c>
      <c r="Q4492" t="str">
        <f>IFERROR(VLOOKUP($J$2:$J$12502,Pollutant_mapping!$A$2:$B$9,2, FALSE),"")</f>
        <v/>
      </c>
    </row>
    <row r="4493" spans="1:17" hidden="1">
      <c r="A4493" t="s">
        <v>56</v>
      </c>
      <c r="B4493" t="s">
        <v>57</v>
      </c>
      <c r="C4493" t="s">
        <v>58</v>
      </c>
      <c r="D4493" t="s">
        <v>180</v>
      </c>
      <c r="E4493" t="s">
        <v>39</v>
      </c>
      <c r="F4493" t="s">
        <v>181</v>
      </c>
      <c r="G4493" t="s">
        <v>162</v>
      </c>
      <c r="I4493" t="s">
        <v>41</v>
      </c>
      <c r="J4493" t="s">
        <v>202</v>
      </c>
      <c r="K4493">
        <v>111</v>
      </c>
      <c r="L4493" t="s">
        <v>207</v>
      </c>
      <c r="M4493">
        <v>11</v>
      </c>
      <c r="N4493">
        <v>1110</v>
      </c>
      <c r="O4493" t="s">
        <v>2101</v>
      </c>
      <c r="P4493" t="s">
        <v>164</v>
      </c>
      <c r="Q4493" t="str">
        <f>IFERROR(VLOOKUP($J$2:$J$12502,Pollutant_mapping!$A$2:$B$9,2, FALSE),"")</f>
        <v/>
      </c>
    </row>
    <row r="4494" spans="1:17" hidden="1">
      <c r="A4494" t="s">
        <v>56</v>
      </c>
      <c r="B4494" t="s">
        <v>57</v>
      </c>
      <c r="C4494" t="s">
        <v>58</v>
      </c>
      <c r="D4494" t="s">
        <v>184</v>
      </c>
      <c r="E4494" t="s">
        <v>39</v>
      </c>
      <c r="F4494" t="s">
        <v>185</v>
      </c>
      <c r="G4494" t="s">
        <v>186</v>
      </c>
      <c r="I4494" t="s">
        <v>41</v>
      </c>
      <c r="J4494" t="s">
        <v>202</v>
      </c>
      <c r="K4494">
        <v>111</v>
      </c>
      <c r="L4494" t="s">
        <v>207</v>
      </c>
      <c r="M4494">
        <v>11</v>
      </c>
      <c r="N4494">
        <v>1110</v>
      </c>
      <c r="O4494" t="s">
        <v>2101</v>
      </c>
      <c r="P4494" t="s">
        <v>164</v>
      </c>
      <c r="Q4494" t="str">
        <f>IFERROR(VLOOKUP($J$2:$J$12502,Pollutant_mapping!$A$2:$B$9,2, FALSE),"")</f>
        <v/>
      </c>
    </row>
    <row r="4495" spans="1:17" hidden="1">
      <c r="A4495" t="s">
        <v>56</v>
      </c>
      <c r="B4495" t="s">
        <v>57</v>
      </c>
      <c r="C4495" t="s">
        <v>58</v>
      </c>
      <c r="D4495" t="s">
        <v>183</v>
      </c>
      <c r="E4495" t="s">
        <v>120</v>
      </c>
      <c r="F4495" t="s">
        <v>41</v>
      </c>
      <c r="G4495" t="s">
        <v>164</v>
      </c>
      <c r="I4495" t="s">
        <v>41</v>
      </c>
      <c r="J4495" t="s">
        <v>199</v>
      </c>
      <c r="K4495">
        <v>121</v>
      </c>
      <c r="L4495" t="s">
        <v>207</v>
      </c>
      <c r="M4495">
        <v>12</v>
      </c>
      <c r="N4495">
        <v>1210</v>
      </c>
      <c r="O4495" t="s">
        <v>2101</v>
      </c>
      <c r="P4495" t="s">
        <v>164</v>
      </c>
      <c r="Q4495" t="str">
        <f>IFERROR(VLOOKUP($J$2:$J$12502,Pollutant_mapping!$A$2:$B$9,2, FALSE),"")</f>
        <v/>
      </c>
    </row>
    <row r="4496" spans="1:17" hidden="1">
      <c r="A4496" t="s">
        <v>56</v>
      </c>
      <c r="B4496" t="s">
        <v>57</v>
      </c>
      <c r="C4496" t="s">
        <v>58</v>
      </c>
      <c r="D4496" t="s">
        <v>1291</v>
      </c>
      <c r="E4496" t="s">
        <v>39</v>
      </c>
      <c r="F4496" t="s">
        <v>1292</v>
      </c>
      <c r="G4496" t="s">
        <v>162</v>
      </c>
      <c r="I4496" t="s">
        <v>41</v>
      </c>
      <c r="J4496" t="s">
        <v>199</v>
      </c>
      <c r="K4496">
        <v>121</v>
      </c>
      <c r="L4496" t="s">
        <v>207</v>
      </c>
      <c r="M4496">
        <v>12</v>
      </c>
      <c r="N4496">
        <v>1210</v>
      </c>
      <c r="O4496" t="s">
        <v>2101</v>
      </c>
      <c r="P4496" t="s">
        <v>164</v>
      </c>
      <c r="Q4496" t="str">
        <f>IFERROR(VLOOKUP($J$2:$J$12502,Pollutant_mapping!$A$2:$B$9,2, FALSE),"")</f>
        <v/>
      </c>
    </row>
    <row r="4497" spans="1:17" hidden="1">
      <c r="A4497" t="s">
        <v>56</v>
      </c>
      <c r="B4497" t="s">
        <v>57</v>
      </c>
      <c r="C4497" t="s">
        <v>58</v>
      </c>
      <c r="D4497" t="s">
        <v>180</v>
      </c>
      <c r="E4497" t="s">
        <v>39</v>
      </c>
      <c r="F4497" t="s">
        <v>181</v>
      </c>
      <c r="G4497" t="s">
        <v>162</v>
      </c>
      <c r="I4497" t="s">
        <v>41</v>
      </c>
      <c r="J4497" t="s">
        <v>199</v>
      </c>
      <c r="K4497">
        <v>121</v>
      </c>
      <c r="L4497" t="s">
        <v>207</v>
      </c>
      <c r="M4497">
        <v>12</v>
      </c>
      <c r="N4497">
        <v>1210</v>
      </c>
      <c r="O4497" t="s">
        <v>2101</v>
      </c>
      <c r="P4497" t="s">
        <v>164</v>
      </c>
      <c r="Q4497" t="str">
        <f>IFERROR(VLOOKUP($J$2:$J$12502,Pollutant_mapping!$A$2:$B$9,2, FALSE),"")</f>
        <v/>
      </c>
    </row>
    <row r="4498" spans="1:17" hidden="1">
      <c r="A4498" t="s">
        <v>56</v>
      </c>
      <c r="B4498" t="s">
        <v>57</v>
      </c>
      <c r="C4498" t="s">
        <v>58</v>
      </c>
      <c r="D4498" t="s">
        <v>184</v>
      </c>
      <c r="E4498" t="s">
        <v>39</v>
      </c>
      <c r="F4498" t="s">
        <v>185</v>
      </c>
      <c r="G4498" t="s">
        <v>186</v>
      </c>
      <c r="I4498" t="s">
        <v>41</v>
      </c>
      <c r="J4498" t="s">
        <v>199</v>
      </c>
      <c r="K4498">
        <v>121</v>
      </c>
      <c r="L4498" t="s">
        <v>207</v>
      </c>
      <c r="M4498">
        <v>12</v>
      </c>
      <c r="N4498">
        <v>1210</v>
      </c>
      <c r="O4498" t="s">
        <v>2101</v>
      </c>
      <c r="P4498" t="s">
        <v>164</v>
      </c>
      <c r="Q4498" t="str">
        <f>IFERROR(VLOOKUP($J$2:$J$12502,Pollutant_mapping!$A$2:$B$9,2, FALSE),"")</f>
        <v/>
      </c>
    </row>
    <row r="4499" spans="1:17" hidden="1">
      <c r="A4499" t="s">
        <v>56</v>
      </c>
      <c r="B4499" t="s">
        <v>57</v>
      </c>
      <c r="C4499" t="s">
        <v>58</v>
      </c>
      <c r="D4499" t="s">
        <v>180</v>
      </c>
      <c r="E4499" t="s">
        <v>39</v>
      </c>
      <c r="F4499" t="s">
        <v>181</v>
      </c>
      <c r="G4499" t="s">
        <v>162</v>
      </c>
      <c r="I4499" t="s">
        <v>41</v>
      </c>
      <c r="J4499" t="s">
        <v>298</v>
      </c>
      <c r="K4499">
        <v>4000</v>
      </c>
      <c r="L4499" t="s">
        <v>62</v>
      </c>
      <c r="M4499">
        <v>1000</v>
      </c>
      <c r="N4499">
        <v>10000</v>
      </c>
      <c r="O4499" t="s">
        <v>2101</v>
      </c>
      <c r="P4499" t="s">
        <v>164</v>
      </c>
      <c r="Q4499" t="str">
        <f>IFERROR(VLOOKUP($J$2:$J$12502,Pollutant_mapping!$A$2:$B$9,2, FALSE),"")</f>
        <v>CO</v>
      </c>
    </row>
    <row r="4500" spans="1:17" hidden="1">
      <c r="A4500" t="s">
        <v>247</v>
      </c>
      <c r="B4500" t="s">
        <v>248</v>
      </c>
      <c r="C4500" t="s">
        <v>249</v>
      </c>
      <c r="D4500" t="s">
        <v>136</v>
      </c>
      <c r="E4500" t="s">
        <v>120</v>
      </c>
      <c r="F4500" t="s">
        <v>41</v>
      </c>
      <c r="G4500" t="s">
        <v>1477</v>
      </c>
      <c r="I4500" t="s">
        <v>41</v>
      </c>
      <c r="J4500" t="s">
        <v>366</v>
      </c>
      <c r="K4500">
        <v>6.7</v>
      </c>
      <c r="L4500" t="s">
        <v>193</v>
      </c>
      <c r="M4500" t="s">
        <v>1627</v>
      </c>
      <c r="N4500" t="s">
        <v>2102</v>
      </c>
      <c r="O4500" t="s">
        <v>2103</v>
      </c>
      <c r="P4500" t="s">
        <v>1478</v>
      </c>
      <c r="Q4500" t="str">
        <f>IFERROR(VLOOKUP($J$2:$J$12502,Pollutant_mapping!$A$2:$B$9,2, FALSE),"")</f>
        <v/>
      </c>
    </row>
    <row r="4501" spans="1:17" hidden="1">
      <c r="A4501" t="s">
        <v>247</v>
      </c>
      <c r="B4501" t="s">
        <v>248</v>
      </c>
      <c r="C4501" t="s">
        <v>249</v>
      </c>
      <c r="D4501" t="s">
        <v>114</v>
      </c>
      <c r="E4501" t="s">
        <v>120</v>
      </c>
      <c r="F4501" t="s">
        <v>41</v>
      </c>
      <c r="G4501" t="s">
        <v>1977</v>
      </c>
      <c r="I4501" t="s">
        <v>41</v>
      </c>
      <c r="J4501" t="s">
        <v>366</v>
      </c>
      <c r="K4501">
        <v>6.7</v>
      </c>
      <c r="L4501" t="s">
        <v>193</v>
      </c>
      <c r="M4501" t="s">
        <v>1627</v>
      </c>
      <c r="N4501" t="s">
        <v>2102</v>
      </c>
      <c r="O4501" t="s">
        <v>2103</v>
      </c>
      <c r="P4501" t="s">
        <v>1978</v>
      </c>
      <c r="Q4501" t="str">
        <f>IFERROR(VLOOKUP($J$2:$J$12502,Pollutant_mapping!$A$2:$B$9,2, FALSE),"")</f>
        <v/>
      </c>
    </row>
    <row r="4502" spans="1:17" hidden="1">
      <c r="A4502" t="s">
        <v>247</v>
      </c>
      <c r="B4502" t="s">
        <v>248</v>
      </c>
      <c r="C4502" t="s">
        <v>249</v>
      </c>
      <c r="D4502" t="s">
        <v>136</v>
      </c>
      <c r="E4502" t="s">
        <v>120</v>
      </c>
      <c r="F4502" t="s">
        <v>41</v>
      </c>
      <c r="G4502" t="s">
        <v>1477</v>
      </c>
      <c r="I4502" t="s">
        <v>41</v>
      </c>
      <c r="J4502" t="s">
        <v>1264</v>
      </c>
      <c r="K4502">
        <v>3.3</v>
      </c>
      <c r="L4502" t="s">
        <v>2104</v>
      </c>
      <c r="M4502" t="s">
        <v>50</v>
      </c>
      <c r="N4502" t="s">
        <v>2105</v>
      </c>
      <c r="O4502" t="s">
        <v>2103</v>
      </c>
      <c r="P4502" t="s">
        <v>1478</v>
      </c>
      <c r="Q4502" t="str">
        <f>IFERROR(VLOOKUP($J$2:$J$12502,Pollutant_mapping!$A$2:$B$9,2, FALSE),"")</f>
        <v/>
      </c>
    </row>
    <row r="4503" spans="1:17" hidden="1">
      <c r="A4503" t="s">
        <v>247</v>
      </c>
      <c r="B4503" t="s">
        <v>248</v>
      </c>
      <c r="C4503" t="s">
        <v>249</v>
      </c>
      <c r="D4503" t="s">
        <v>114</v>
      </c>
      <c r="E4503" t="s">
        <v>120</v>
      </c>
      <c r="F4503" t="s">
        <v>41</v>
      </c>
      <c r="G4503" t="s">
        <v>1977</v>
      </c>
      <c r="I4503" t="s">
        <v>41</v>
      </c>
      <c r="J4503" t="s">
        <v>1264</v>
      </c>
      <c r="K4503">
        <v>3.3</v>
      </c>
      <c r="L4503" t="s">
        <v>2104</v>
      </c>
      <c r="M4503" t="s">
        <v>50</v>
      </c>
      <c r="N4503" t="s">
        <v>2105</v>
      </c>
      <c r="O4503" t="s">
        <v>2103</v>
      </c>
      <c r="P4503" t="s">
        <v>1978</v>
      </c>
      <c r="Q4503" t="str">
        <f>IFERROR(VLOOKUP($J$2:$J$12502,Pollutant_mapping!$A$2:$B$9,2, FALSE),"")</f>
        <v/>
      </c>
    </row>
    <row r="4504" spans="1:17" hidden="1">
      <c r="A4504" t="s">
        <v>66</v>
      </c>
      <c r="C4504" t="s">
        <v>67</v>
      </c>
      <c r="D4504" t="s">
        <v>1509</v>
      </c>
      <c r="E4504" t="s">
        <v>39</v>
      </c>
      <c r="F4504" t="s">
        <v>2106</v>
      </c>
      <c r="G4504" t="s">
        <v>2107</v>
      </c>
      <c r="I4504" t="s">
        <v>41</v>
      </c>
      <c r="J4504" t="s">
        <v>141</v>
      </c>
      <c r="K4504">
        <v>1</v>
      </c>
      <c r="L4504" t="s">
        <v>207</v>
      </c>
      <c r="M4504" t="s">
        <v>1538</v>
      </c>
      <c r="N4504">
        <v>2</v>
      </c>
      <c r="O4504" t="s">
        <v>2108</v>
      </c>
      <c r="Q4504" t="str">
        <f>IFERROR(VLOOKUP($J$2:$J$12502,Pollutant_mapping!$A$2:$B$9,2, FALSE),"")</f>
        <v/>
      </c>
    </row>
    <row r="4505" spans="1:17" hidden="1">
      <c r="A4505" t="s">
        <v>72</v>
      </c>
      <c r="B4505" t="s">
        <v>57</v>
      </c>
      <c r="C4505" t="s">
        <v>73</v>
      </c>
      <c r="D4505" t="s">
        <v>1509</v>
      </c>
      <c r="E4505" t="s">
        <v>39</v>
      </c>
      <c r="F4505" t="s">
        <v>2106</v>
      </c>
      <c r="G4505" t="s">
        <v>2107</v>
      </c>
      <c r="I4505" t="s">
        <v>41</v>
      </c>
      <c r="J4505" t="s">
        <v>141</v>
      </c>
      <c r="K4505">
        <v>1</v>
      </c>
      <c r="L4505" t="s">
        <v>207</v>
      </c>
      <c r="M4505" t="s">
        <v>1538</v>
      </c>
      <c r="N4505">
        <v>2</v>
      </c>
      <c r="O4505" t="s">
        <v>2108</v>
      </c>
      <c r="P4505" t="s">
        <v>64</v>
      </c>
      <c r="Q4505" t="str">
        <f>IFERROR(VLOOKUP($J$2:$J$12502,Pollutant_mapping!$A$2:$B$9,2, FALSE),"")</f>
        <v/>
      </c>
    </row>
    <row r="4506" spans="1:17" hidden="1">
      <c r="A4506" t="s">
        <v>88</v>
      </c>
      <c r="B4506" t="s">
        <v>57</v>
      </c>
      <c r="C4506" t="s">
        <v>89</v>
      </c>
      <c r="D4506" t="s">
        <v>1509</v>
      </c>
      <c r="E4506" t="s">
        <v>39</v>
      </c>
      <c r="F4506" t="s">
        <v>2106</v>
      </c>
      <c r="G4506" t="s">
        <v>2107</v>
      </c>
      <c r="I4506" t="s">
        <v>41</v>
      </c>
      <c r="J4506" t="s">
        <v>141</v>
      </c>
      <c r="K4506">
        <v>1</v>
      </c>
      <c r="L4506" t="s">
        <v>207</v>
      </c>
      <c r="M4506" t="s">
        <v>1538</v>
      </c>
      <c r="N4506">
        <v>2</v>
      </c>
      <c r="O4506" t="s">
        <v>2108</v>
      </c>
      <c r="P4506" t="s">
        <v>64</v>
      </c>
      <c r="Q4506" t="str">
        <f>IFERROR(VLOOKUP($J$2:$J$12502,Pollutant_mapping!$A$2:$B$9,2, FALSE),"")</f>
        <v/>
      </c>
    </row>
    <row r="4507" spans="1:17" hidden="1">
      <c r="A4507" t="s">
        <v>66</v>
      </c>
      <c r="C4507" t="s">
        <v>67</v>
      </c>
      <c r="D4507" t="s">
        <v>1506</v>
      </c>
      <c r="E4507" t="s">
        <v>39</v>
      </c>
      <c r="F4507" t="s">
        <v>2109</v>
      </c>
      <c r="G4507" t="s">
        <v>2110</v>
      </c>
      <c r="I4507" t="s">
        <v>41</v>
      </c>
      <c r="J4507" t="s">
        <v>141</v>
      </c>
      <c r="K4507">
        <v>1</v>
      </c>
      <c r="L4507" t="s">
        <v>207</v>
      </c>
      <c r="M4507" t="s">
        <v>1538</v>
      </c>
      <c r="N4507">
        <v>2</v>
      </c>
      <c r="O4507" t="s">
        <v>2108</v>
      </c>
      <c r="P4507" t="s">
        <v>197</v>
      </c>
      <c r="Q4507" t="str">
        <f>IFERROR(VLOOKUP($J$2:$J$12502,Pollutant_mapping!$A$2:$B$9,2, FALSE),"")</f>
        <v/>
      </c>
    </row>
    <row r="4508" spans="1:17" hidden="1">
      <c r="A4508" t="s">
        <v>72</v>
      </c>
      <c r="B4508" t="s">
        <v>57</v>
      </c>
      <c r="C4508" t="s">
        <v>73</v>
      </c>
      <c r="D4508" t="s">
        <v>1506</v>
      </c>
      <c r="E4508" t="s">
        <v>39</v>
      </c>
      <c r="F4508" t="s">
        <v>2109</v>
      </c>
      <c r="G4508" t="s">
        <v>2110</v>
      </c>
      <c r="I4508" t="s">
        <v>41</v>
      </c>
      <c r="J4508" t="s">
        <v>141</v>
      </c>
      <c r="K4508">
        <v>1</v>
      </c>
      <c r="L4508" t="s">
        <v>207</v>
      </c>
      <c r="M4508" t="s">
        <v>1538</v>
      </c>
      <c r="N4508">
        <v>2</v>
      </c>
      <c r="O4508" t="s">
        <v>2108</v>
      </c>
      <c r="P4508" t="s">
        <v>197</v>
      </c>
      <c r="Q4508" t="str">
        <f>IFERROR(VLOOKUP($J$2:$J$12502,Pollutant_mapping!$A$2:$B$9,2, FALSE),"")</f>
        <v/>
      </c>
    </row>
    <row r="4509" spans="1:17" hidden="1">
      <c r="A4509" t="s">
        <v>88</v>
      </c>
      <c r="B4509" t="s">
        <v>57</v>
      </c>
      <c r="C4509" t="s">
        <v>89</v>
      </c>
      <c r="D4509" t="s">
        <v>1506</v>
      </c>
      <c r="E4509" t="s">
        <v>39</v>
      </c>
      <c r="F4509" t="s">
        <v>2109</v>
      </c>
      <c r="G4509" t="s">
        <v>2110</v>
      </c>
      <c r="I4509" t="s">
        <v>41</v>
      </c>
      <c r="J4509" t="s">
        <v>141</v>
      </c>
      <c r="K4509">
        <v>1</v>
      </c>
      <c r="L4509" t="s">
        <v>207</v>
      </c>
      <c r="M4509" t="s">
        <v>1538</v>
      </c>
      <c r="N4509">
        <v>2</v>
      </c>
      <c r="O4509" t="s">
        <v>2108</v>
      </c>
      <c r="P4509" t="s">
        <v>197</v>
      </c>
      <c r="Q4509" t="str">
        <f>IFERROR(VLOOKUP($J$2:$J$12502,Pollutant_mapping!$A$2:$B$9,2, FALSE),"")</f>
        <v/>
      </c>
    </row>
    <row r="4510" spans="1:17" hidden="1">
      <c r="A4510" t="s">
        <v>66</v>
      </c>
      <c r="C4510" t="s">
        <v>67</v>
      </c>
      <c r="D4510" t="s">
        <v>1506</v>
      </c>
      <c r="E4510" t="s">
        <v>39</v>
      </c>
      <c r="F4510" t="s">
        <v>2109</v>
      </c>
      <c r="G4510" t="s">
        <v>2110</v>
      </c>
      <c r="I4510" t="s">
        <v>41</v>
      </c>
      <c r="J4510" t="s">
        <v>199</v>
      </c>
      <c r="K4510">
        <v>1</v>
      </c>
      <c r="L4510" t="s">
        <v>207</v>
      </c>
      <c r="M4510" t="s">
        <v>140</v>
      </c>
      <c r="N4510">
        <v>2</v>
      </c>
      <c r="O4510" t="s">
        <v>2108</v>
      </c>
      <c r="P4510" t="s">
        <v>197</v>
      </c>
      <c r="Q4510" t="str">
        <f>IFERROR(VLOOKUP($J$2:$J$12502,Pollutant_mapping!$A$2:$B$9,2, FALSE),"")</f>
        <v/>
      </c>
    </row>
    <row r="4511" spans="1:17" hidden="1">
      <c r="A4511" t="s">
        <v>72</v>
      </c>
      <c r="B4511" t="s">
        <v>57</v>
      </c>
      <c r="C4511" t="s">
        <v>73</v>
      </c>
      <c r="D4511" t="s">
        <v>1506</v>
      </c>
      <c r="E4511" t="s">
        <v>39</v>
      </c>
      <c r="F4511" t="s">
        <v>2109</v>
      </c>
      <c r="G4511" t="s">
        <v>2110</v>
      </c>
      <c r="I4511" t="s">
        <v>41</v>
      </c>
      <c r="J4511" t="s">
        <v>199</v>
      </c>
      <c r="K4511">
        <v>1</v>
      </c>
      <c r="L4511" t="s">
        <v>207</v>
      </c>
      <c r="M4511" t="s">
        <v>140</v>
      </c>
      <c r="N4511">
        <v>2</v>
      </c>
      <c r="O4511" t="s">
        <v>2108</v>
      </c>
      <c r="P4511" t="s">
        <v>197</v>
      </c>
      <c r="Q4511" t="str">
        <f>IFERROR(VLOOKUP($J$2:$J$12502,Pollutant_mapping!$A$2:$B$9,2, FALSE),"")</f>
        <v/>
      </c>
    </row>
    <row r="4512" spans="1:17" hidden="1">
      <c r="A4512" t="s">
        <v>88</v>
      </c>
      <c r="B4512" t="s">
        <v>57</v>
      </c>
      <c r="C4512" t="s">
        <v>89</v>
      </c>
      <c r="D4512" t="s">
        <v>1506</v>
      </c>
      <c r="E4512" t="s">
        <v>39</v>
      </c>
      <c r="F4512" t="s">
        <v>2109</v>
      </c>
      <c r="G4512" t="s">
        <v>2110</v>
      </c>
      <c r="I4512" t="s">
        <v>41</v>
      </c>
      <c r="J4512" t="s">
        <v>199</v>
      </c>
      <c r="K4512">
        <v>1</v>
      </c>
      <c r="L4512" t="s">
        <v>207</v>
      </c>
      <c r="M4512" t="s">
        <v>140</v>
      </c>
      <c r="N4512">
        <v>2</v>
      </c>
      <c r="O4512" t="s">
        <v>2108</v>
      </c>
      <c r="P4512" t="s">
        <v>197</v>
      </c>
      <c r="Q4512" t="str">
        <f>IFERROR(VLOOKUP($J$2:$J$12502,Pollutant_mapping!$A$2:$B$9,2, FALSE),"")</f>
        <v/>
      </c>
    </row>
    <row r="4513" spans="1:17" hidden="1">
      <c r="A4513" t="s">
        <v>66</v>
      </c>
      <c r="C4513" t="s">
        <v>67</v>
      </c>
      <c r="D4513" t="s">
        <v>1506</v>
      </c>
      <c r="E4513" t="s">
        <v>39</v>
      </c>
      <c r="F4513" t="s">
        <v>2109</v>
      </c>
      <c r="G4513" t="s">
        <v>2110</v>
      </c>
      <c r="I4513" t="s">
        <v>41</v>
      </c>
      <c r="J4513" t="s">
        <v>192</v>
      </c>
      <c r="K4513">
        <v>1</v>
      </c>
      <c r="L4513" t="s">
        <v>207</v>
      </c>
      <c r="M4513" t="s">
        <v>140</v>
      </c>
      <c r="N4513">
        <v>2</v>
      </c>
      <c r="O4513" t="s">
        <v>2108</v>
      </c>
      <c r="P4513" t="s">
        <v>197</v>
      </c>
      <c r="Q4513" t="str">
        <f>IFERROR(VLOOKUP($J$2:$J$12502,Pollutant_mapping!$A$2:$B$9,2, FALSE),"")</f>
        <v/>
      </c>
    </row>
    <row r="4514" spans="1:17" hidden="1">
      <c r="A4514" t="s">
        <v>72</v>
      </c>
      <c r="B4514" t="s">
        <v>57</v>
      </c>
      <c r="C4514" t="s">
        <v>73</v>
      </c>
      <c r="D4514" t="s">
        <v>1506</v>
      </c>
      <c r="E4514" t="s">
        <v>39</v>
      </c>
      <c r="F4514" t="s">
        <v>2109</v>
      </c>
      <c r="G4514" t="s">
        <v>2110</v>
      </c>
      <c r="I4514" t="s">
        <v>41</v>
      </c>
      <c r="J4514" t="s">
        <v>192</v>
      </c>
      <c r="K4514">
        <v>1</v>
      </c>
      <c r="L4514" t="s">
        <v>207</v>
      </c>
      <c r="M4514" t="s">
        <v>140</v>
      </c>
      <c r="N4514">
        <v>2</v>
      </c>
      <c r="O4514" t="s">
        <v>2108</v>
      </c>
      <c r="P4514" t="s">
        <v>197</v>
      </c>
      <c r="Q4514" t="str">
        <f>IFERROR(VLOOKUP($J$2:$J$12502,Pollutant_mapping!$A$2:$B$9,2, FALSE),"")</f>
        <v/>
      </c>
    </row>
    <row r="4515" spans="1:17" hidden="1">
      <c r="A4515" t="s">
        <v>88</v>
      </c>
      <c r="B4515" t="s">
        <v>57</v>
      </c>
      <c r="C4515" t="s">
        <v>89</v>
      </c>
      <c r="D4515" t="s">
        <v>1506</v>
      </c>
      <c r="E4515" t="s">
        <v>39</v>
      </c>
      <c r="F4515" t="s">
        <v>2109</v>
      </c>
      <c r="G4515" t="s">
        <v>2110</v>
      </c>
      <c r="I4515" t="s">
        <v>41</v>
      </c>
      <c r="J4515" t="s">
        <v>192</v>
      </c>
      <c r="K4515">
        <v>1</v>
      </c>
      <c r="L4515" t="s">
        <v>207</v>
      </c>
      <c r="M4515" t="s">
        <v>140</v>
      </c>
      <c r="N4515">
        <v>2</v>
      </c>
      <c r="O4515" t="s">
        <v>2108</v>
      </c>
      <c r="P4515" t="s">
        <v>197</v>
      </c>
      <c r="Q4515" t="str">
        <f>IFERROR(VLOOKUP($J$2:$J$12502,Pollutant_mapping!$A$2:$B$9,2, FALSE),"")</f>
        <v/>
      </c>
    </row>
    <row r="4516" spans="1:17" hidden="1">
      <c r="A4516" t="s">
        <v>66</v>
      </c>
      <c r="C4516" t="s">
        <v>67</v>
      </c>
      <c r="D4516" t="s">
        <v>1506</v>
      </c>
      <c r="E4516" t="s">
        <v>39</v>
      </c>
      <c r="F4516" t="s">
        <v>2109</v>
      </c>
      <c r="G4516" t="s">
        <v>2110</v>
      </c>
      <c r="I4516" t="s">
        <v>41</v>
      </c>
      <c r="J4516" t="s">
        <v>198</v>
      </c>
      <c r="K4516">
        <v>1</v>
      </c>
      <c r="L4516" t="s">
        <v>207</v>
      </c>
      <c r="M4516" t="s">
        <v>140</v>
      </c>
      <c r="N4516">
        <v>2</v>
      </c>
      <c r="O4516" t="s">
        <v>2108</v>
      </c>
      <c r="P4516" t="s">
        <v>197</v>
      </c>
      <c r="Q4516" t="str">
        <f>IFERROR(VLOOKUP($J$2:$J$12502,Pollutant_mapping!$A$2:$B$9,2, FALSE),"")</f>
        <v/>
      </c>
    </row>
    <row r="4517" spans="1:17" hidden="1">
      <c r="A4517" t="s">
        <v>72</v>
      </c>
      <c r="B4517" t="s">
        <v>57</v>
      </c>
      <c r="C4517" t="s">
        <v>73</v>
      </c>
      <c r="D4517" t="s">
        <v>1506</v>
      </c>
      <c r="E4517" t="s">
        <v>39</v>
      </c>
      <c r="F4517" t="s">
        <v>2109</v>
      </c>
      <c r="G4517" t="s">
        <v>2110</v>
      </c>
      <c r="I4517" t="s">
        <v>41</v>
      </c>
      <c r="J4517" t="s">
        <v>198</v>
      </c>
      <c r="K4517">
        <v>1</v>
      </c>
      <c r="L4517" t="s">
        <v>207</v>
      </c>
      <c r="M4517" t="s">
        <v>140</v>
      </c>
      <c r="N4517">
        <v>2</v>
      </c>
      <c r="O4517" t="s">
        <v>2108</v>
      </c>
      <c r="P4517" t="s">
        <v>197</v>
      </c>
      <c r="Q4517" t="str">
        <f>IFERROR(VLOOKUP($J$2:$J$12502,Pollutant_mapping!$A$2:$B$9,2, FALSE),"")</f>
        <v/>
      </c>
    </row>
    <row r="4518" spans="1:17" hidden="1">
      <c r="A4518" t="s">
        <v>88</v>
      </c>
      <c r="B4518" t="s">
        <v>57</v>
      </c>
      <c r="C4518" t="s">
        <v>89</v>
      </c>
      <c r="D4518" t="s">
        <v>1506</v>
      </c>
      <c r="E4518" t="s">
        <v>39</v>
      </c>
      <c r="F4518" t="s">
        <v>2109</v>
      </c>
      <c r="G4518" t="s">
        <v>2110</v>
      </c>
      <c r="I4518" t="s">
        <v>41</v>
      </c>
      <c r="J4518" t="s">
        <v>198</v>
      </c>
      <c r="K4518">
        <v>1</v>
      </c>
      <c r="L4518" t="s">
        <v>207</v>
      </c>
      <c r="M4518" t="s">
        <v>140</v>
      </c>
      <c r="N4518">
        <v>2</v>
      </c>
      <c r="O4518" t="s">
        <v>2108</v>
      </c>
      <c r="P4518" t="s">
        <v>197</v>
      </c>
      <c r="Q4518" t="str">
        <f>IFERROR(VLOOKUP($J$2:$J$12502,Pollutant_mapping!$A$2:$B$9,2, FALSE),"")</f>
        <v/>
      </c>
    </row>
    <row r="4519" spans="1:17" hidden="1">
      <c r="A4519" t="s">
        <v>66</v>
      </c>
      <c r="C4519" t="s">
        <v>67</v>
      </c>
      <c r="D4519" t="s">
        <v>449</v>
      </c>
      <c r="E4519" t="s">
        <v>39</v>
      </c>
      <c r="F4519" t="s">
        <v>2111</v>
      </c>
      <c r="G4519" t="s">
        <v>2112</v>
      </c>
      <c r="I4519" t="s">
        <v>41</v>
      </c>
      <c r="J4519" t="s">
        <v>134</v>
      </c>
      <c r="K4519">
        <v>2</v>
      </c>
      <c r="L4519" t="s">
        <v>207</v>
      </c>
      <c r="M4519">
        <v>1</v>
      </c>
      <c r="N4519">
        <v>3</v>
      </c>
      <c r="O4519" t="s">
        <v>2108</v>
      </c>
      <c r="Q4519" t="str">
        <f>IFERROR(VLOOKUP($J$2:$J$12502,Pollutant_mapping!$A$2:$B$9,2, FALSE),"")</f>
        <v/>
      </c>
    </row>
    <row r="4520" spans="1:17" hidden="1">
      <c r="A4520" t="s">
        <v>72</v>
      </c>
      <c r="B4520" t="s">
        <v>57</v>
      </c>
      <c r="C4520" t="s">
        <v>73</v>
      </c>
      <c r="D4520" t="s">
        <v>449</v>
      </c>
      <c r="E4520" t="s">
        <v>39</v>
      </c>
      <c r="F4520" t="s">
        <v>2111</v>
      </c>
      <c r="G4520" t="s">
        <v>2112</v>
      </c>
      <c r="I4520" t="s">
        <v>41</v>
      </c>
      <c r="J4520" t="s">
        <v>134</v>
      </c>
      <c r="K4520">
        <v>2</v>
      </c>
      <c r="L4520" t="s">
        <v>207</v>
      </c>
      <c r="M4520">
        <v>1</v>
      </c>
      <c r="N4520">
        <v>3</v>
      </c>
      <c r="O4520" t="s">
        <v>2108</v>
      </c>
      <c r="P4520" t="s">
        <v>2113</v>
      </c>
      <c r="Q4520" t="str">
        <f>IFERROR(VLOOKUP($J$2:$J$12502,Pollutant_mapping!$A$2:$B$9,2, FALSE),"")</f>
        <v/>
      </c>
    </row>
    <row r="4521" spans="1:17" hidden="1">
      <c r="A4521" t="s">
        <v>88</v>
      </c>
      <c r="B4521" t="s">
        <v>57</v>
      </c>
      <c r="C4521" t="s">
        <v>89</v>
      </c>
      <c r="D4521" t="s">
        <v>449</v>
      </c>
      <c r="E4521" t="s">
        <v>39</v>
      </c>
      <c r="F4521" t="s">
        <v>2111</v>
      </c>
      <c r="G4521" t="s">
        <v>2112</v>
      </c>
      <c r="I4521" t="s">
        <v>41</v>
      </c>
      <c r="J4521" t="s">
        <v>134</v>
      </c>
      <c r="K4521">
        <v>2</v>
      </c>
      <c r="L4521" t="s">
        <v>207</v>
      </c>
      <c r="M4521">
        <v>1</v>
      </c>
      <c r="N4521">
        <v>3</v>
      </c>
      <c r="O4521" t="s">
        <v>2108</v>
      </c>
      <c r="P4521" t="s">
        <v>2113</v>
      </c>
      <c r="Q4521" t="str">
        <f>IFERROR(VLOOKUP($J$2:$J$12502,Pollutant_mapping!$A$2:$B$9,2, FALSE),"")</f>
        <v/>
      </c>
    </row>
    <row r="4522" spans="1:17" hidden="1">
      <c r="A4522" t="s">
        <v>416</v>
      </c>
      <c r="C4522" t="s">
        <v>417</v>
      </c>
      <c r="D4522" t="s">
        <v>38</v>
      </c>
      <c r="E4522" t="s">
        <v>120</v>
      </c>
      <c r="F4522" t="s">
        <v>41</v>
      </c>
      <c r="G4522" t="s">
        <v>336</v>
      </c>
      <c r="I4522" t="s">
        <v>41</v>
      </c>
      <c r="J4522" t="s">
        <v>198</v>
      </c>
      <c r="K4522">
        <v>2.2000000000000002</v>
      </c>
      <c r="L4522" t="s">
        <v>1247</v>
      </c>
      <c r="M4522">
        <v>1</v>
      </c>
      <c r="N4522">
        <v>3</v>
      </c>
      <c r="O4522" t="s">
        <v>2108</v>
      </c>
      <c r="Q4522" t="str">
        <f>IFERROR(VLOOKUP($J$2:$J$12502,Pollutant_mapping!$A$2:$B$9,2, FALSE),"")</f>
        <v/>
      </c>
    </row>
    <row r="4523" spans="1:17" hidden="1">
      <c r="A4523" t="s">
        <v>418</v>
      </c>
      <c r="C4523" t="s">
        <v>419</v>
      </c>
      <c r="D4523" t="s">
        <v>38</v>
      </c>
      <c r="E4523" t="s">
        <v>120</v>
      </c>
      <c r="F4523" t="s">
        <v>41</v>
      </c>
      <c r="G4523" t="s">
        <v>336</v>
      </c>
      <c r="I4523" t="s">
        <v>41</v>
      </c>
      <c r="J4523" t="s">
        <v>198</v>
      </c>
      <c r="K4523">
        <v>2.2000000000000002</v>
      </c>
      <c r="L4523" t="s">
        <v>1247</v>
      </c>
      <c r="M4523">
        <v>1</v>
      </c>
      <c r="N4523">
        <v>3</v>
      </c>
      <c r="O4523" t="s">
        <v>2108</v>
      </c>
      <c r="Q4523" t="str">
        <f>IFERROR(VLOOKUP($J$2:$J$12502,Pollutant_mapping!$A$2:$B$9,2, FALSE),"")</f>
        <v/>
      </c>
    </row>
    <row r="4524" spans="1:17" hidden="1">
      <c r="A4524" t="s">
        <v>241</v>
      </c>
      <c r="C4524" t="s">
        <v>242</v>
      </c>
      <c r="D4524" t="s">
        <v>38</v>
      </c>
      <c r="E4524" t="s">
        <v>120</v>
      </c>
      <c r="F4524" t="s">
        <v>41</v>
      </c>
      <c r="G4524" t="s">
        <v>336</v>
      </c>
      <c r="I4524" t="s">
        <v>41</v>
      </c>
      <c r="J4524" t="s">
        <v>198</v>
      </c>
      <c r="K4524">
        <v>2.2000000000000002</v>
      </c>
      <c r="L4524" t="s">
        <v>1247</v>
      </c>
      <c r="M4524">
        <v>1</v>
      </c>
      <c r="N4524">
        <v>3</v>
      </c>
      <c r="O4524" t="s">
        <v>2108</v>
      </c>
      <c r="Q4524" t="str">
        <f>IFERROR(VLOOKUP($J$2:$J$12502,Pollutant_mapping!$A$2:$B$9,2, FALSE),"")</f>
        <v/>
      </c>
    </row>
    <row r="4525" spans="1:17" hidden="1">
      <c r="A4525" t="s">
        <v>420</v>
      </c>
      <c r="C4525" t="s">
        <v>421</v>
      </c>
      <c r="D4525" t="s">
        <v>38</v>
      </c>
      <c r="E4525" t="s">
        <v>120</v>
      </c>
      <c r="F4525" t="s">
        <v>41</v>
      </c>
      <c r="G4525" t="s">
        <v>336</v>
      </c>
      <c r="I4525" t="s">
        <v>41</v>
      </c>
      <c r="J4525" t="s">
        <v>198</v>
      </c>
      <c r="K4525">
        <v>2.2000000000000002</v>
      </c>
      <c r="L4525" t="s">
        <v>1247</v>
      </c>
      <c r="M4525">
        <v>1</v>
      </c>
      <c r="N4525">
        <v>3</v>
      </c>
      <c r="O4525" t="s">
        <v>2108</v>
      </c>
      <c r="Q4525" t="str">
        <f>IFERROR(VLOOKUP($J$2:$J$12502,Pollutant_mapping!$A$2:$B$9,2, FALSE),"")</f>
        <v/>
      </c>
    </row>
    <row r="4526" spans="1:17" hidden="1">
      <c r="A4526" t="s">
        <v>422</v>
      </c>
      <c r="C4526" t="s">
        <v>423</v>
      </c>
      <c r="D4526" t="s">
        <v>38</v>
      </c>
      <c r="E4526" t="s">
        <v>120</v>
      </c>
      <c r="F4526" t="s">
        <v>41</v>
      </c>
      <c r="G4526" t="s">
        <v>336</v>
      </c>
      <c r="I4526" t="s">
        <v>41</v>
      </c>
      <c r="J4526" t="s">
        <v>198</v>
      </c>
      <c r="K4526">
        <v>2.2000000000000002</v>
      </c>
      <c r="L4526" t="s">
        <v>1247</v>
      </c>
      <c r="M4526">
        <v>1</v>
      </c>
      <c r="N4526">
        <v>3</v>
      </c>
      <c r="O4526" t="s">
        <v>2108</v>
      </c>
      <c r="Q4526" t="str">
        <f>IFERROR(VLOOKUP($J$2:$J$12502,Pollutant_mapping!$A$2:$B$9,2, FALSE),"")</f>
        <v/>
      </c>
    </row>
    <row r="4527" spans="1:17" hidden="1">
      <c r="A4527" t="s">
        <v>424</v>
      </c>
      <c r="C4527" t="s">
        <v>425</v>
      </c>
      <c r="D4527" t="s">
        <v>38</v>
      </c>
      <c r="E4527" t="s">
        <v>120</v>
      </c>
      <c r="F4527" t="s">
        <v>41</v>
      </c>
      <c r="G4527" t="s">
        <v>336</v>
      </c>
      <c r="I4527" t="s">
        <v>41</v>
      </c>
      <c r="J4527" t="s">
        <v>198</v>
      </c>
      <c r="K4527">
        <v>2.2000000000000002</v>
      </c>
      <c r="L4527" t="s">
        <v>1247</v>
      </c>
      <c r="M4527">
        <v>1</v>
      </c>
      <c r="N4527">
        <v>3</v>
      </c>
      <c r="O4527" t="s">
        <v>2108</v>
      </c>
      <c r="Q4527" t="str">
        <f>IFERROR(VLOOKUP($J$2:$J$12502,Pollutant_mapping!$A$2:$B$9,2, FALSE),"")</f>
        <v/>
      </c>
    </row>
    <row r="4528" spans="1:17" hidden="1">
      <c r="A4528" t="s">
        <v>66</v>
      </c>
      <c r="C4528" t="s">
        <v>67</v>
      </c>
      <c r="D4528" t="s">
        <v>243</v>
      </c>
      <c r="E4528" t="s">
        <v>120</v>
      </c>
      <c r="F4528" t="s">
        <v>41</v>
      </c>
      <c r="G4528" t="s">
        <v>2114</v>
      </c>
      <c r="I4528" t="s">
        <v>41</v>
      </c>
      <c r="J4528" t="s">
        <v>293</v>
      </c>
      <c r="K4528">
        <v>1.8</v>
      </c>
      <c r="L4528" t="s">
        <v>207</v>
      </c>
      <c r="M4528" t="s">
        <v>100</v>
      </c>
      <c r="N4528">
        <v>3</v>
      </c>
      <c r="O4528" t="s">
        <v>2108</v>
      </c>
      <c r="Q4528" t="str">
        <f>IFERROR(VLOOKUP($J$2:$J$12502,Pollutant_mapping!$A$2:$B$9,2, FALSE),"")</f>
        <v/>
      </c>
    </row>
    <row r="4529" spans="1:17" hidden="1">
      <c r="A4529" t="s">
        <v>72</v>
      </c>
      <c r="B4529" t="s">
        <v>57</v>
      </c>
      <c r="C4529" t="s">
        <v>73</v>
      </c>
      <c r="D4529" t="s">
        <v>243</v>
      </c>
      <c r="E4529" t="s">
        <v>120</v>
      </c>
      <c r="F4529" t="s">
        <v>41</v>
      </c>
      <c r="G4529" t="s">
        <v>2114</v>
      </c>
      <c r="I4529" t="s">
        <v>41</v>
      </c>
      <c r="J4529" t="s">
        <v>293</v>
      </c>
      <c r="K4529">
        <v>1.8</v>
      </c>
      <c r="L4529" t="s">
        <v>207</v>
      </c>
      <c r="M4529" t="s">
        <v>100</v>
      </c>
      <c r="N4529">
        <v>3</v>
      </c>
      <c r="O4529" t="s">
        <v>2108</v>
      </c>
      <c r="P4529" t="s">
        <v>2113</v>
      </c>
      <c r="Q4529" t="str">
        <f>IFERROR(VLOOKUP($J$2:$J$12502,Pollutant_mapping!$A$2:$B$9,2, FALSE),"")</f>
        <v/>
      </c>
    </row>
    <row r="4530" spans="1:17" hidden="1">
      <c r="A4530" t="s">
        <v>88</v>
      </c>
      <c r="B4530" t="s">
        <v>57</v>
      </c>
      <c r="C4530" t="s">
        <v>89</v>
      </c>
      <c r="D4530" t="s">
        <v>243</v>
      </c>
      <c r="E4530" t="s">
        <v>120</v>
      </c>
      <c r="F4530" t="s">
        <v>41</v>
      </c>
      <c r="G4530" t="s">
        <v>2114</v>
      </c>
      <c r="I4530" t="s">
        <v>41</v>
      </c>
      <c r="J4530" t="s">
        <v>293</v>
      </c>
      <c r="K4530">
        <v>1.8</v>
      </c>
      <c r="L4530" t="s">
        <v>207</v>
      </c>
      <c r="M4530" t="s">
        <v>100</v>
      </c>
      <c r="N4530">
        <v>3</v>
      </c>
      <c r="O4530" t="s">
        <v>2108</v>
      </c>
      <c r="P4530" t="s">
        <v>2113</v>
      </c>
      <c r="Q4530" t="str">
        <f>IFERROR(VLOOKUP($J$2:$J$12502,Pollutant_mapping!$A$2:$B$9,2, FALSE),"")</f>
        <v/>
      </c>
    </row>
    <row r="4531" spans="1:17" hidden="1">
      <c r="A4531" t="s">
        <v>56</v>
      </c>
      <c r="B4531" t="s">
        <v>57</v>
      </c>
      <c r="C4531" t="s">
        <v>58</v>
      </c>
      <c r="D4531" t="s">
        <v>250</v>
      </c>
      <c r="E4531" t="s">
        <v>39</v>
      </c>
      <c r="F4531" t="s">
        <v>2115</v>
      </c>
      <c r="G4531" t="s">
        <v>2112</v>
      </c>
      <c r="I4531" t="s">
        <v>41</v>
      </c>
      <c r="J4531" t="s">
        <v>134</v>
      </c>
      <c r="K4531">
        <v>1</v>
      </c>
      <c r="L4531" t="s">
        <v>207</v>
      </c>
      <c r="M4531" t="s">
        <v>140</v>
      </c>
      <c r="N4531">
        <v>3</v>
      </c>
      <c r="O4531" t="s">
        <v>2108</v>
      </c>
      <c r="P4531" t="s">
        <v>2113</v>
      </c>
      <c r="Q4531" t="str">
        <f>IFERROR(VLOOKUP($J$2:$J$12502,Pollutant_mapping!$A$2:$B$9,2, FALSE),"")</f>
        <v/>
      </c>
    </row>
    <row r="4532" spans="1:17" hidden="1">
      <c r="A4532" t="s">
        <v>66</v>
      </c>
      <c r="C4532" t="s">
        <v>67</v>
      </c>
      <c r="D4532" t="s">
        <v>395</v>
      </c>
      <c r="E4532" t="s">
        <v>39</v>
      </c>
      <c r="F4532" t="s">
        <v>85</v>
      </c>
      <c r="G4532" t="s">
        <v>2112</v>
      </c>
      <c r="I4532" t="s">
        <v>41</v>
      </c>
      <c r="J4532" t="s">
        <v>134</v>
      </c>
      <c r="K4532">
        <v>1</v>
      </c>
      <c r="L4532" t="s">
        <v>207</v>
      </c>
      <c r="M4532" t="s">
        <v>140</v>
      </c>
      <c r="N4532">
        <v>3</v>
      </c>
      <c r="O4532" t="s">
        <v>2108</v>
      </c>
      <c r="Q4532" t="str">
        <f>IFERROR(VLOOKUP($J$2:$J$12502,Pollutant_mapping!$A$2:$B$9,2, FALSE),"")</f>
        <v/>
      </c>
    </row>
    <row r="4533" spans="1:17" hidden="1">
      <c r="A4533" t="s">
        <v>72</v>
      </c>
      <c r="B4533" t="s">
        <v>57</v>
      </c>
      <c r="C4533" t="s">
        <v>73</v>
      </c>
      <c r="D4533" t="s">
        <v>395</v>
      </c>
      <c r="E4533" t="s">
        <v>39</v>
      </c>
      <c r="F4533" t="s">
        <v>85</v>
      </c>
      <c r="G4533" t="s">
        <v>2112</v>
      </c>
      <c r="I4533" t="s">
        <v>41</v>
      </c>
      <c r="J4533" t="s">
        <v>134</v>
      </c>
      <c r="K4533">
        <v>1</v>
      </c>
      <c r="L4533" t="s">
        <v>207</v>
      </c>
      <c r="M4533" t="s">
        <v>140</v>
      </c>
      <c r="N4533">
        <v>3</v>
      </c>
      <c r="O4533" t="s">
        <v>2108</v>
      </c>
      <c r="P4533" t="s">
        <v>2113</v>
      </c>
      <c r="Q4533" t="str">
        <f>IFERROR(VLOOKUP($J$2:$J$12502,Pollutant_mapping!$A$2:$B$9,2, FALSE),"")</f>
        <v/>
      </c>
    </row>
    <row r="4534" spans="1:17" hidden="1">
      <c r="A4534" t="s">
        <v>88</v>
      </c>
      <c r="B4534" t="s">
        <v>57</v>
      </c>
      <c r="C4534" t="s">
        <v>89</v>
      </c>
      <c r="D4534" t="s">
        <v>395</v>
      </c>
      <c r="E4534" t="s">
        <v>39</v>
      </c>
      <c r="F4534" t="s">
        <v>85</v>
      </c>
      <c r="G4534" t="s">
        <v>2112</v>
      </c>
      <c r="I4534" t="s">
        <v>41</v>
      </c>
      <c r="J4534" t="s">
        <v>134</v>
      </c>
      <c r="K4534">
        <v>1</v>
      </c>
      <c r="L4534" t="s">
        <v>207</v>
      </c>
      <c r="M4534" t="s">
        <v>140</v>
      </c>
      <c r="N4534">
        <v>3</v>
      </c>
      <c r="O4534" t="s">
        <v>2108</v>
      </c>
      <c r="P4534" t="s">
        <v>2113</v>
      </c>
      <c r="Q4534" t="str">
        <f>IFERROR(VLOOKUP($J$2:$J$12502,Pollutant_mapping!$A$2:$B$9,2, FALSE),"")</f>
        <v/>
      </c>
    </row>
    <row r="4535" spans="1:17" hidden="1">
      <c r="A4535" t="s">
        <v>56</v>
      </c>
      <c r="B4535" t="s">
        <v>57</v>
      </c>
      <c r="C4535" t="s">
        <v>58</v>
      </c>
      <c r="D4535" t="s">
        <v>136</v>
      </c>
      <c r="E4535" t="s">
        <v>120</v>
      </c>
      <c r="F4535" t="s">
        <v>41</v>
      </c>
      <c r="G4535" t="s">
        <v>2114</v>
      </c>
      <c r="I4535" t="s">
        <v>41</v>
      </c>
      <c r="J4535" t="s">
        <v>134</v>
      </c>
      <c r="K4535">
        <v>1.5</v>
      </c>
      <c r="L4535" t="s">
        <v>207</v>
      </c>
      <c r="M4535" t="s">
        <v>140</v>
      </c>
      <c r="N4535">
        <v>3</v>
      </c>
      <c r="O4535" t="s">
        <v>2108</v>
      </c>
      <c r="P4535" t="s">
        <v>2113</v>
      </c>
      <c r="Q4535" t="str">
        <f>IFERROR(VLOOKUP($J$2:$J$12502,Pollutant_mapping!$A$2:$B$9,2, FALSE),"")</f>
        <v/>
      </c>
    </row>
    <row r="4536" spans="1:17" hidden="1">
      <c r="A4536" t="s">
        <v>66</v>
      </c>
      <c r="C4536" t="s">
        <v>67</v>
      </c>
      <c r="D4536" t="s">
        <v>449</v>
      </c>
      <c r="E4536" t="s">
        <v>39</v>
      </c>
      <c r="F4536" t="s">
        <v>2111</v>
      </c>
      <c r="G4536" t="s">
        <v>2112</v>
      </c>
      <c r="I4536" t="s">
        <v>41</v>
      </c>
      <c r="J4536" t="s">
        <v>293</v>
      </c>
      <c r="K4536">
        <v>2</v>
      </c>
      <c r="L4536" t="s">
        <v>207</v>
      </c>
      <c r="M4536" t="s">
        <v>140</v>
      </c>
      <c r="N4536">
        <v>3</v>
      </c>
      <c r="O4536" t="s">
        <v>2108</v>
      </c>
      <c r="Q4536" t="str">
        <f>IFERROR(VLOOKUP($J$2:$J$12502,Pollutant_mapping!$A$2:$B$9,2, FALSE),"")</f>
        <v/>
      </c>
    </row>
    <row r="4537" spans="1:17" hidden="1">
      <c r="A4537" t="s">
        <v>72</v>
      </c>
      <c r="B4537" t="s">
        <v>57</v>
      </c>
      <c r="C4537" t="s">
        <v>73</v>
      </c>
      <c r="D4537" t="s">
        <v>449</v>
      </c>
      <c r="E4537" t="s">
        <v>39</v>
      </c>
      <c r="F4537" t="s">
        <v>2111</v>
      </c>
      <c r="G4537" t="s">
        <v>2112</v>
      </c>
      <c r="I4537" t="s">
        <v>41</v>
      </c>
      <c r="J4537" t="s">
        <v>293</v>
      </c>
      <c r="K4537">
        <v>2</v>
      </c>
      <c r="L4537" t="s">
        <v>207</v>
      </c>
      <c r="M4537" t="s">
        <v>140</v>
      </c>
      <c r="N4537">
        <v>3</v>
      </c>
      <c r="O4537" t="s">
        <v>2108</v>
      </c>
      <c r="P4537" t="s">
        <v>2113</v>
      </c>
      <c r="Q4537" t="str">
        <f>IFERROR(VLOOKUP($J$2:$J$12502,Pollutant_mapping!$A$2:$B$9,2, FALSE),"")</f>
        <v/>
      </c>
    </row>
    <row r="4538" spans="1:17" hidden="1">
      <c r="A4538" t="s">
        <v>88</v>
      </c>
      <c r="B4538" t="s">
        <v>57</v>
      </c>
      <c r="C4538" t="s">
        <v>89</v>
      </c>
      <c r="D4538" t="s">
        <v>449</v>
      </c>
      <c r="E4538" t="s">
        <v>39</v>
      </c>
      <c r="F4538" t="s">
        <v>2111</v>
      </c>
      <c r="G4538" t="s">
        <v>2112</v>
      </c>
      <c r="I4538" t="s">
        <v>41</v>
      </c>
      <c r="J4538" t="s">
        <v>293</v>
      </c>
      <c r="K4538">
        <v>2</v>
      </c>
      <c r="L4538" t="s">
        <v>207</v>
      </c>
      <c r="M4538" t="s">
        <v>140</v>
      </c>
      <c r="N4538">
        <v>3</v>
      </c>
      <c r="O4538" t="s">
        <v>2108</v>
      </c>
      <c r="P4538" t="s">
        <v>2113</v>
      </c>
      <c r="Q4538" t="str">
        <f>IFERROR(VLOOKUP($J$2:$J$12502,Pollutant_mapping!$A$2:$B$9,2, FALSE),"")</f>
        <v/>
      </c>
    </row>
    <row r="4539" spans="1:17" hidden="1">
      <c r="A4539" t="s">
        <v>66</v>
      </c>
      <c r="C4539" t="s">
        <v>67</v>
      </c>
      <c r="D4539" t="s">
        <v>395</v>
      </c>
      <c r="E4539" t="s">
        <v>39</v>
      </c>
      <c r="F4539" t="s">
        <v>85</v>
      </c>
      <c r="G4539" t="s">
        <v>2112</v>
      </c>
      <c r="I4539" t="s">
        <v>41</v>
      </c>
      <c r="J4539" t="s">
        <v>293</v>
      </c>
      <c r="K4539">
        <v>2</v>
      </c>
      <c r="L4539" t="s">
        <v>207</v>
      </c>
      <c r="M4539" t="s">
        <v>140</v>
      </c>
      <c r="N4539">
        <v>3</v>
      </c>
      <c r="O4539" t="s">
        <v>2108</v>
      </c>
      <c r="Q4539" t="str">
        <f>IFERROR(VLOOKUP($J$2:$J$12502,Pollutant_mapping!$A$2:$B$9,2, FALSE),"")</f>
        <v/>
      </c>
    </row>
    <row r="4540" spans="1:17" hidden="1">
      <c r="A4540" t="s">
        <v>72</v>
      </c>
      <c r="B4540" t="s">
        <v>57</v>
      </c>
      <c r="C4540" t="s">
        <v>73</v>
      </c>
      <c r="D4540" t="s">
        <v>395</v>
      </c>
      <c r="E4540" t="s">
        <v>39</v>
      </c>
      <c r="F4540" t="s">
        <v>85</v>
      </c>
      <c r="G4540" t="s">
        <v>2112</v>
      </c>
      <c r="I4540" t="s">
        <v>41</v>
      </c>
      <c r="J4540" t="s">
        <v>293</v>
      </c>
      <c r="K4540">
        <v>2</v>
      </c>
      <c r="L4540" t="s">
        <v>207</v>
      </c>
      <c r="M4540" t="s">
        <v>140</v>
      </c>
      <c r="N4540">
        <v>3</v>
      </c>
      <c r="O4540" t="s">
        <v>2108</v>
      </c>
      <c r="P4540" t="s">
        <v>2113</v>
      </c>
      <c r="Q4540" t="str">
        <f>IFERROR(VLOOKUP($J$2:$J$12502,Pollutant_mapping!$A$2:$B$9,2, FALSE),"")</f>
        <v/>
      </c>
    </row>
    <row r="4541" spans="1:17" hidden="1">
      <c r="A4541" t="s">
        <v>88</v>
      </c>
      <c r="B4541" t="s">
        <v>57</v>
      </c>
      <c r="C4541" t="s">
        <v>89</v>
      </c>
      <c r="D4541" t="s">
        <v>395</v>
      </c>
      <c r="E4541" t="s">
        <v>39</v>
      </c>
      <c r="F4541" t="s">
        <v>85</v>
      </c>
      <c r="G4541" t="s">
        <v>2112</v>
      </c>
      <c r="I4541" t="s">
        <v>41</v>
      </c>
      <c r="J4541" t="s">
        <v>293</v>
      </c>
      <c r="K4541">
        <v>2</v>
      </c>
      <c r="L4541" t="s">
        <v>207</v>
      </c>
      <c r="M4541" t="s">
        <v>140</v>
      </c>
      <c r="N4541">
        <v>3</v>
      </c>
      <c r="O4541" t="s">
        <v>2108</v>
      </c>
      <c r="P4541" t="s">
        <v>2113</v>
      </c>
      <c r="Q4541" t="str">
        <f>IFERROR(VLOOKUP($J$2:$J$12502,Pollutant_mapping!$A$2:$B$9,2, FALSE),"")</f>
        <v/>
      </c>
    </row>
    <row r="4542" spans="1:17" hidden="1">
      <c r="A4542" t="s">
        <v>66</v>
      </c>
      <c r="C4542" t="s">
        <v>67</v>
      </c>
      <c r="D4542" t="s">
        <v>1382</v>
      </c>
      <c r="E4542" t="s">
        <v>39</v>
      </c>
      <c r="F4542" t="s">
        <v>91</v>
      </c>
      <c r="G4542" t="s">
        <v>2112</v>
      </c>
      <c r="I4542" t="s">
        <v>41</v>
      </c>
      <c r="J4542" t="s">
        <v>293</v>
      </c>
      <c r="K4542">
        <v>2</v>
      </c>
      <c r="L4542" t="s">
        <v>207</v>
      </c>
      <c r="M4542" t="s">
        <v>140</v>
      </c>
      <c r="N4542">
        <v>3</v>
      </c>
      <c r="O4542" t="s">
        <v>2108</v>
      </c>
      <c r="Q4542" t="str">
        <f>IFERROR(VLOOKUP($J$2:$J$12502,Pollutant_mapping!$A$2:$B$9,2, FALSE),"")</f>
        <v/>
      </c>
    </row>
    <row r="4543" spans="1:17" hidden="1">
      <c r="A4543" t="s">
        <v>72</v>
      </c>
      <c r="B4543" t="s">
        <v>57</v>
      </c>
      <c r="C4543" t="s">
        <v>73</v>
      </c>
      <c r="D4543" t="s">
        <v>1382</v>
      </c>
      <c r="E4543" t="s">
        <v>39</v>
      </c>
      <c r="F4543" t="s">
        <v>91</v>
      </c>
      <c r="G4543" t="s">
        <v>2112</v>
      </c>
      <c r="I4543" t="s">
        <v>41</v>
      </c>
      <c r="J4543" t="s">
        <v>293</v>
      </c>
      <c r="K4543">
        <v>2</v>
      </c>
      <c r="L4543" t="s">
        <v>207</v>
      </c>
      <c r="M4543" t="s">
        <v>140</v>
      </c>
      <c r="N4543">
        <v>3</v>
      </c>
      <c r="O4543" t="s">
        <v>2108</v>
      </c>
      <c r="P4543" t="s">
        <v>2113</v>
      </c>
      <c r="Q4543" t="str">
        <f>IFERROR(VLOOKUP($J$2:$J$12502,Pollutant_mapping!$A$2:$B$9,2, FALSE),"")</f>
        <v/>
      </c>
    </row>
    <row r="4544" spans="1:17" hidden="1">
      <c r="A4544" t="s">
        <v>88</v>
      </c>
      <c r="B4544" t="s">
        <v>57</v>
      </c>
      <c r="C4544" t="s">
        <v>89</v>
      </c>
      <c r="D4544" t="s">
        <v>1382</v>
      </c>
      <c r="E4544" t="s">
        <v>39</v>
      </c>
      <c r="F4544" t="s">
        <v>91</v>
      </c>
      <c r="G4544" t="s">
        <v>2112</v>
      </c>
      <c r="I4544" t="s">
        <v>41</v>
      </c>
      <c r="J4544" t="s">
        <v>293</v>
      </c>
      <c r="K4544">
        <v>2</v>
      </c>
      <c r="L4544" t="s">
        <v>207</v>
      </c>
      <c r="M4544" t="s">
        <v>140</v>
      </c>
      <c r="N4544">
        <v>3</v>
      </c>
      <c r="O4544" t="s">
        <v>2108</v>
      </c>
      <c r="P4544" t="s">
        <v>2113</v>
      </c>
      <c r="Q4544" t="str">
        <f>IFERROR(VLOOKUP($J$2:$J$12502,Pollutant_mapping!$A$2:$B$9,2, FALSE),"")</f>
        <v/>
      </c>
    </row>
    <row r="4545" spans="1:17" hidden="1">
      <c r="A4545" t="s">
        <v>66</v>
      </c>
      <c r="C4545" t="s">
        <v>67</v>
      </c>
      <c r="D4545" t="s">
        <v>1506</v>
      </c>
      <c r="E4545" t="s">
        <v>39</v>
      </c>
      <c r="F4545" t="s">
        <v>2109</v>
      </c>
      <c r="G4545" t="s">
        <v>2110</v>
      </c>
      <c r="I4545" t="s">
        <v>41</v>
      </c>
      <c r="J4545" t="s">
        <v>202</v>
      </c>
      <c r="K4545">
        <v>2</v>
      </c>
      <c r="L4545" t="s">
        <v>207</v>
      </c>
      <c r="M4545">
        <v>1</v>
      </c>
      <c r="N4545">
        <v>4</v>
      </c>
      <c r="O4545" t="s">
        <v>2108</v>
      </c>
      <c r="P4545" t="s">
        <v>197</v>
      </c>
      <c r="Q4545" t="str">
        <f>IFERROR(VLOOKUP($J$2:$J$12502,Pollutant_mapping!$A$2:$B$9,2, FALSE),"")</f>
        <v/>
      </c>
    </row>
    <row r="4546" spans="1:17" hidden="1">
      <c r="A4546" t="s">
        <v>72</v>
      </c>
      <c r="B4546" t="s">
        <v>57</v>
      </c>
      <c r="C4546" t="s">
        <v>73</v>
      </c>
      <c r="D4546" t="s">
        <v>1506</v>
      </c>
      <c r="E4546" t="s">
        <v>39</v>
      </c>
      <c r="F4546" t="s">
        <v>2109</v>
      </c>
      <c r="G4546" t="s">
        <v>2110</v>
      </c>
      <c r="I4546" t="s">
        <v>41</v>
      </c>
      <c r="J4546" t="s">
        <v>202</v>
      </c>
      <c r="K4546">
        <v>2</v>
      </c>
      <c r="L4546" t="s">
        <v>207</v>
      </c>
      <c r="M4546">
        <v>1</v>
      </c>
      <c r="N4546">
        <v>4</v>
      </c>
      <c r="O4546" t="s">
        <v>2108</v>
      </c>
      <c r="P4546" t="s">
        <v>197</v>
      </c>
      <c r="Q4546" t="str">
        <f>IFERROR(VLOOKUP($J$2:$J$12502,Pollutant_mapping!$A$2:$B$9,2, FALSE),"")</f>
        <v/>
      </c>
    </row>
    <row r="4547" spans="1:17" hidden="1">
      <c r="A4547" t="s">
        <v>88</v>
      </c>
      <c r="B4547" t="s">
        <v>57</v>
      </c>
      <c r="C4547" t="s">
        <v>89</v>
      </c>
      <c r="D4547" t="s">
        <v>1506</v>
      </c>
      <c r="E4547" t="s">
        <v>39</v>
      </c>
      <c r="F4547" t="s">
        <v>2109</v>
      </c>
      <c r="G4547" t="s">
        <v>2110</v>
      </c>
      <c r="I4547" t="s">
        <v>41</v>
      </c>
      <c r="J4547" t="s">
        <v>202</v>
      </c>
      <c r="K4547">
        <v>2</v>
      </c>
      <c r="L4547" t="s">
        <v>207</v>
      </c>
      <c r="M4547">
        <v>1</v>
      </c>
      <c r="N4547">
        <v>4</v>
      </c>
      <c r="O4547" t="s">
        <v>2108</v>
      </c>
      <c r="P4547" t="s">
        <v>197</v>
      </c>
      <c r="Q4547" t="str">
        <f>IFERROR(VLOOKUP($J$2:$J$12502,Pollutant_mapping!$A$2:$B$9,2, FALSE),"")</f>
        <v/>
      </c>
    </row>
    <row r="4548" spans="1:17" hidden="1">
      <c r="A4548" t="s">
        <v>56</v>
      </c>
      <c r="B4548" t="s">
        <v>57</v>
      </c>
      <c r="C4548" t="s">
        <v>58</v>
      </c>
      <c r="D4548" t="s">
        <v>250</v>
      </c>
      <c r="E4548" t="s">
        <v>39</v>
      </c>
      <c r="F4548" t="s">
        <v>2115</v>
      </c>
      <c r="G4548" t="s">
        <v>2112</v>
      </c>
      <c r="I4548" t="s">
        <v>41</v>
      </c>
      <c r="J4548" t="s">
        <v>141</v>
      </c>
      <c r="K4548">
        <v>1.5</v>
      </c>
      <c r="L4548" t="s">
        <v>207</v>
      </c>
      <c r="M4548">
        <v>1</v>
      </c>
      <c r="N4548">
        <v>5</v>
      </c>
      <c r="O4548" t="s">
        <v>2108</v>
      </c>
      <c r="P4548" t="s">
        <v>2113</v>
      </c>
      <c r="Q4548" t="str">
        <f>IFERROR(VLOOKUP($J$2:$J$12502,Pollutant_mapping!$A$2:$B$9,2, FALSE),"")</f>
        <v/>
      </c>
    </row>
    <row r="4549" spans="1:17" hidden="1">
      <c r="A4549" t="s">
        <v>66</v>
      </c>
      <c r="C4549" t="s">
        <v>67</v>
      </c>
      <c r="D4549" t="s">
        <v>1382</v>
      </c>
      <c r="E4549" t="s">
        <v>39</v>
      </c>
      <c r="F4549" t="s">
        <v>91</v>
      </c>
      <c r="G4549" t="s">
        <v>2112</v>
      </c>
      <c r="I4549" t="s">
        <v>41</v>
      </c>
      <c r="J4549" t="s">
        <v>134</v>
      </c>
      <c r="K4549">
        <v>3</v>
      </c>
      <c r="L4549" t="s">
        <v>207</v>
      </c>
      <c r="M4549">
        <v>1</v>
      </c>
      <c r="N4549">
        <v>5</v>
      </c>
      <c r="O4549" t="s">
        <v>2108</v>
      </c>
      <c r="Q4549" t="str">
        <f>IFERROR(VLOOKUP($J$2:$J$12502,Pollutant_mapping!$A$2:$B$9,2, FALSE),"")</f>
        <v/>
      </c>
    </row>
    <row r="4550" spans="1:17" hidden="1">
      <c r="A4550" t="s">
        <v>72</v>
      </c>
      <c r="B4550" t="s">
        <v>57</v>
      </c>
      <c r="C4550" t="s">
        <v>73</v>
      </c>
      <c r="D4550" t="s">
        <v>1382</v>
      </c>
      <c r="E4550" t="s">
        <v>39</v>
      </c>
      <c r="F4550" t="s">
        <v>91</v>
      </c>
      <c r="G4550" t="s">
        <v>2112</v>
      </c>
      <c r="I4550" t="s">
        <v>41</v>
      </c>
      <c r="J4550" t="s">
        <v>134</v>
      </c>
      <c r="K4550">
        <v>3</v>
      </c>
      <c r="L4550" t="s">
        <v>207</v>
      </c>
      <c r="M4550">
        <v>1</v>
      </c>
      <c r="N4550">
        <v>5</v>
      </c>
      <c r="O4550" t="s">
        <v>2108</v>
      </c>
      <c r="P4550" t="s">
        <v>2113</v>
      </c>
      <c r="Q4550" t="str">
        <f>IFERROR(VLOOKUP($J$2:$J$12502,Pollutant_mapping!$A$2:$B$9,2, FALSE),"")</f>
        <v/>
      </c>
    </row>
    <row r="4551" spans="1:17" hidden="1">
      <c r="A4551" t="s">
        <v>88</v>
      </c>
      <c r="B4551" t="s">
        <v>57</v>
      </c>
      <c r="C4551" t="s">
        <v>89</v>
      </c>
      <c r="D4551" t="s">
        <v>1382</v>
      </c>
      <c r="E4551" t="s">
        <v>39</v>
      </c>
      <c r="F4551" t="s">
        <v>91</v>
      </c>
      <c r="G4551" t="s">
        <v>2112</v>
      </c>
      <c r="I4551" t="s">
        <v>41</v>
      </c>
      <c r="J4551" t="s">
        <v>134</v>
      </c>
      <c r="K4551">
        <v>3</v>
      </c>
      <c r="L4551" t="s">
        <v>207</v>
      </c>
      <c r="M4551">
        <v>1</v>
      </c>
      <c r="N4551">
        <v>5</v>
      </c>
      <c r="O4551" t="s">
        <v>2108</v>
      </c>
      <c r="P4551" t="s">
        <v>2113</v>
      </c>
      <c r="Q4551" t="str">
        <f>IFERROR(VLOOKUP($J$2:$J$12502,Pollutant_mapping!$A$2:$B$9,2, FALSE),"")</f>
        <v/>
      </c>
    </row>
    <row r="4552" spans="1:17" hidden="1">
      <c r="A4552" t="s">
        <v>66</v>
      </c>
      <c r="C4552" t="s">
        <v>67</v>
      </c>
      <c r="D4552" t="s">
        <v>243</v>
      </c>
      <c r="E4552" t="s">
        <v>120</v>
      </c>
      <c r="F4552" t="s">
        <v>41</v>
      </c>
      <c r="G4552" t="s">
        <v>2114</v>
      </c>
      <c r="I4552" t="s">
        <v>41</v>
      </c>
      <c r="J4552" t="s">
        <v>134</v>
      </c>
      <c r="K4552">
        <v>1.8</v>
      </c>
      <c r="L4552" t="s">
        <v>207</v>
      </c>
      <c r="M4552" t="s">
        <v>100</v>
      </c>
      <c r="N4552">
        <v>5</v>
      </c>
      <c r="O4552" t="s">
        <v>2108</v>
      </c>
      <c r="Q4552" t="str">
        <f>IFERROR(VLOOKUP($J$2:$J$12502,Pollutant_mapping!$A$2:$B$9,2, FALSE),"")</f>
        <v/>
      </c>
    </row>
    <row r="4553" spans="1:17" hidden="1">
      <c r="A4553" t="s">
        <v>72</v>
      </c>
      <c r="B4553" t="s">
        <v>57</v>
      </c>
      <c r="C4553" t="s">
        <v>73</v>
      </c>
      <c r="D4553" t="s">
        <v>243</v>
      </c>
      <c r="E4553" t="s">
        <v>120</v>
      </c>
      <c r="F4553" t="s">
        <v>41</v>
      </c>
      <c r="G4553" t="s">
        <v>2114</v>
      </c>
      <c r="I4553" t="s">
        <v>41</v>
      </c>
      <c r="J4553" t="s">
        <v>134</v>
      </c>
      <c r="K4553">
        <v>1.8</v>
      </c>
      <c r="L4553" t="s">
        <v>207</v>
      </c>
      <c r="M4553" t="s">
        <v>100</v>
      </c>
      <c r="N4553">
        <v>5</v>
      </c>
      <c r="O4553" t="s">
        <v>2108</v>
      </c>
      <c r="P4553" t="s">
        <v>2113</v>
      </c>
      <c r="Q4553" t="str">
        <f>IFERROR(VLOOKUP($J$2:$J$12502,Pollutant_mapping!$A$2:$B$9,2, FALSE),"")</f>
        <v/>
      </c>
    </row>
    <row r="4554" spans="1:17" hidden="1">
      <c r="A4554" t="s">
        <v>88</v>
      </c>
      <c r="B4554" t="s">
        <v>57</v>
      </c>
      <c r="C4554" t="s">
        <v>89</v>
      </c>
      <c r="D4554" t="s">
        <v>243</v>
      </c>
      <c r="E4554" t="s">
        <v>120</v>
      </c>
      <c r="F4554" t="s">
        <v>41</v>
      </c>
      <c r="G4554" t="s">
        <v>2114</v>
      </c>
      <c r="I4554" t="s">
        <v>41</v>
      </c>
      <c r="J4554" t="s">
        <v>134</v>
      </c>
      <c r="K4554">
        <v>1.8</v>
      </c>
      <c r="L4554" t="s">
        <v>207</v>
      </c>
      <c r="M4554" t="s">
        <v>100</v>
      </c>
      <c r="N4554">
        <v>5</v>
      </c>
      <c r="O4554" t="s">
        <v>2108</v>
      </c>
      <c r="P4554" t="s">
        <v>2113</v>
      </c>
      <c r="Q4554" t="str">
        <f>IFERROR(VLOOKUP($J$2:$J$12502,Pollutant_mapping!$A$2:$B$9,2, FALSE),"")</f>
        <v/>
      </c>
    </row>
    <row r="4555" spans="1:17" hidden="1">
      <c r="A4555" t="s">
        <v>66</v>
      </c>
      <c r="C4555" t="s">
        <v>67</v>
      </c>
      <c r="D4555" t="s">
        <v>449</v>
      </c>
      <c r="E4555" t="s">
        <v>39</v>
      </c>
      <c r="F4555" t="s">
        <v>2111</v>
      </c>
      <c r="G4555" t="s">
        <v>2112</v>
      </c>
      <c r="I4555" t="s">
        <v>41</v>
      </c>
      <c r="J4555" t="s">
        <v>141</v>
      </c>
      <c r="K4555">
        <v>4</v>
      </c>
      <c r="L4555" t="s">
        <v>207</v>
      </c>
      <c r="M4555" t="s">
        <v>140</v>
      </c>
      <c r="N4555">
        <v>5</v>
      </c>
      <c r="O4555" t="s">
        <v>2108</v>
      </c>
      <c r="Q4555" t="str">
        <f>IFERROR(VLOOKUP($J$2:$J$12502,Pollutant_mapping!$A$2:$B$9,2, FALSE),"")</f>
        <v/>
      </c>
    </row>
    <row r="4556" spans="1:17" hidden="1">
      <c r="A4556" t="s">
        <v>72</v>
      </c>
      <c r="B4556" t="s">
        <v>57</v>
      </c>
      <c r="C4556" t="s">
        <v>73</v>
      </c>
      <c r="D4556" t="s">
        <v>449</v>
      </c>
      <c r="E4556" t="s">
        <v>39</v>
      </c>
      <c r="F4556" t="s">
        <v>2111</v>
      </c>
      <c r="G4556" t="s">
        <v>2112</v>
      </c>
      <c r="I4556" t="s">
        <v>41</v>
      </c>
      <c r="J4556" t="s">
        <v>141</v>
      </c>
      <c r="K4556">
        <v>4</v>
      </c>
      <c r="L4556" t="s">
        <v>207</v>
      </c>
      <c r="M4556" t="s">
        <v>140</v>
      </c>
      <c r="N4556">
        <v>5</v>
      </c>
      <c r="O4556" t="s">
        <v>2108</v>
      </c>
      <c r="P4556" t="s">
        <v>2113</v>
      </c>
      <c r="Q4556" t="str">
        <f>IFERROR(VLOOKUP($J$2:$J$12502,Pollutant_mapping!$A$2:$B$9,2, FALSE),"")</f>
        <v/>
      </c>
    </row>
    <row r="4557" spans="1:17" hidden="1">
      <c r="A4557" t="s">
        <v>88</v>
      </c>
      <c r="B4557" t="s">
        <v>57</v>
      </c>
      <c r="C4557" t="s">
        <v>89</v>
      </c>
      <c r="D4557" t="s">
        <v>449</v>
      </c>
      <c r="E4557" t="s">
        <v>39</v>
      </c>
      <c r="F4557" t="s">
        <v>2111</v>
      </c>
      <c r="G4557" t="s">
        <v>2112</v>
      </c>
      <c r="I4557" t="s">
        <v>41</v>
      </c>
      <c r="J4557" t="s">
        <v>141</v>
      </c>
      <c r="K4557">
        <v>4</v>
      </c>
      <c r="L4557" t="s">
        <v>207</v>
      </c>
      <c r="M4557" t="s">
        <v>140</v>
      </c>
      <c r="N4557">
        <v>5</v>
      </c>
      <c r="O4557" t="s">
        <v>2108</v>
      </c>
      <c r="P4557" t="s">
        <v>2113</v>
      </c>
      <c r="Q4557" t="str">
        <f>IFERROR(VLOOKUP($J$2:$J$12502,Pollutant_mapping!$A$2:$B$9,2, FALSE),"")</f>
        <v/>
      </c>
    </row>
    <row r="4558" spans="1:17" hidden="1">
      <c r="A4558" t="s">
        <v>66</v>
      </c>
      <c r="C4558" t="s">
        <v>67</v>
      </c>
      <c r="D4558" t="s">
        <v>395</v>
      </c>
      <c r="E4558" t="s">
        <v>39</v>
      </c>
      <c r="F4558" t="s">
        <v>85</v>
      </c>
      <c r="G4558" t="s">
        <v>2112</v>
      </c>
      <c r="I4558" t="s">
        <v>41</v>
      </c>
      <c r="J4558" t="s">
        <v>141</v>
      </c>
      <c r="K4558">
        <v>4</v>
      </c>
      <c r="L4558" t="s">
        <v>207</v>
      </c>
      <c r="M4558" t="s">
        <v>140</v>
      </c>
      <c r="N4558">
        <v>5</v>
      </c>
      <c r="O4558" t="s">
        <v>2108</v>
      </c>
      <c r="Q4558" t="str">
        <f>IFERROR(VLOOKUP($J$2:$J$12502,Pollutant_mapping!$A$2:$B$9,2, FALSE),"")</f>
        <v/>
      </c>
    </row>
    <row r="4559" spans="1:17" hidden="1">
      <c r="A4559" t="s">
        <v>72</v>
      </c>
      <c r="B4559" t="s">
        <v>57</v>
      </c>
      <c r="C4559" t="s">
        <v>73</v>
      </c>
      <c r="D4559" t="s">
        <v>395</v>
      </c>
      <c r="E4559" t="s">
        <v>39</v>
      </c>
      <c r="F4559" t="s">
        <v>85</v>
      </c>
      <c r="G4559" t="s">
        <v>2112</v>
      </c>
      <c r="I4559" t="s">
        <v>41</v>
      </c>
      <c r="J4559" t="s">
        <v>141</v>
      </c>
      <c r="K4559">
        <v>4</v>
      </c>
      <c r="L4559" t="s">
        <v>207</v>
      </c>
      <c r="M4559" t="s">
        <v>140</v>
      </c>
      <c r="N4559">
        <v>5</v>
      </c>
      <c r="O4559" t="s">
        <v>2108</v>
      </c>
      <c r="P4559" t="s">
        <v>2113</v>
      </c>
      <c r="Q4559" t="str">
        <f>IFERROR(VLOOKUP($J$2:$J$12502,Pollutant_mapping!$A$2:$B$9,2, FALSE),"")</f>
        <v/>
      </c>
    </row>
    <row r="4560" spans="1:17" hidden="1">
      <c r="A4560" t="s">
        <v>88</v>
      </c>
      <c r="B4560" t="s">
        <v>57</v>
      </c>
      <c r="C4560" t="s">
        <v>89</v>
      </c>
      <c r="D4560" t="s">
        <v>395</v>
      </c>
      <c r="E4560" t="s">
        <v>39</v>
      </c>
      <c r="F4560" t="s">
        <v>85</v>
      </c>
      <c r="G4560" t="s">
        <v>2112</v>
      </c>
      <c r="I4560" t="s">
        <v>41</v>
      </c>
      <c r="J4560" t="s">
        <v>141</v>
      </c>
      <c r="K4560">
        <v>4</v>
      </c>
      <c r="L4560" t="s">
        <v>207</v>
      </c>
      <c r="M4560" t="s">
        <v>140</v>
      </c>
      <c r="N4560">
        <v>5</v>
      </c>
      <c r="O4560" t="s">
        <v>2108</v>
      </c>
      <c r="P4560" t="s">
        <v>2113</v>
      </c>
      <c r="Q4560" t="str">
        <f>IFERROR(VLOOKUP($J$2:$J$12502,Pollutant_mapping!$A$2:$B$9,2, FALSE),"")</f>
        <v/>
      </c>
    </row>
    <row r="4561" spans="1:17" hidden="1">
      <c r="A4561" t="s">
        <v>56</v>
      </c>
      <c r="B4561" t="s">
        <v>57</v>
      </c>
      <c r="C4561" t="s">
        <v>58</v>
      </c>
      <c r="D4561" t="s">
        <v>136</v>
      </c>
      <c r="E4561" t="s">
        <v>120</v>
      </c>
      <c r="F4561" t="s">
        <v>41</v>
      </c>
      <c r="G4561" t="s">
        <v>2114</v>
      </c>
      <c r="I4561" t="s">
        <v>41</v>
      </c>
      <c r="J4561" t="s">
        <v>141</v>
      </c>
      <c r="K4561">
        <v>2.5</v>
      </c>
      <c r="L4561" t="s">
        <v>207</v>
      </c>
      <c r="M4561" t="s">
        <v>127</v>
      </c>
      <c r="N4561">
        <v>5</v>
      </c>
      <c r="O4561" t="s">
        <v>2108</v>
      </c>
      <c r="P4561" t="s">
        <v>2113</v>
      </c>
      <c r="Q4561" t="str">
        <f>IFERROR(VLOOKUP($J$2:$J$12502,Pollutant_mapping!$A$2:$B$9,2, FALSE),"")</f>
        <v/>
      </c>
    </row>
    <row r="4562" spans="1:17" hidden="1">
      <c r="A4562" t="s">
        <v>56</v>
      </c>
      <c r="B4562" t="s">
        <v>57</v>
      </c>
      <c r="C4562" t="s">
        <v>58</v>
      </c>
      <c r="D4562" t="s">
        <v>136</v>
      </c>
      <c r="E4562" t="s">
        <v>120</v>
      </c>
      <c r="F4562" t="s">
        <v>41</v>
      </c>
      <c r="G4562" t="s">
        <v>2114</v>
      </c>
      <c r="I4562" t="s">
        <v>41</v>
      </c>
      <c r="J4562" t="s">
        <v>135</v>
      </c>
      <c r="K4562">
        <v>5.0999999999999996</v>
      </c>
      <c r="L4562" t="s">
        <v>207</v>
      </c>
      <c r="M4562">
        <v>3</v>
      </c>
      <c r="N4562">
        <v>6</v>
      </c>
      <c r="O4562" t="s">
        <v>2108</v>
      </c>
      <c r="P4562" t="s">
        <v>2113</v>
      </c>
      <c r="Q4562" t="str">
        <f>IFERROR(VLOOKUP($J$2:$J$12502,Pollutant_mapping!$A$2:$B$9,2, FALSE),"")</f>
        <v/>
      </c>
    </row>
    <row r="4563" spans="1:17" hidden="1">
      <c r="A4563" t="s">
        <v>66</v>
      </c>
      <c r="C4563" t="s">
        <v>67</v>
      </c>
      <c r="D4563" t="s">
        <v>1509</v>
      </c>
      <c r="E4563" t="s">
        <v>39</v>
      </c>
      <c r="F4563" t="s">
        <v>2106</v>
      </c>
      <c r="G4563" t="s">
        <v>2107</v>
      </c>
      <c r="I4563" t="s">
        <v>41</v>
      </c>
      <c r="J4563" t="s">
        <v>47</v>
      </c>
      <c r="K4563">
        <v>3</v>
      </c>
      <c r="L4563" t="s">
        <v>62</v>
      </c>
      <c r="M4563" t="s">
        <v>319</v>
      </c>
      <c r="N4563">
        <v>6</v>
      </c>
      <c r="O4563" t="s">
        <v>2108</v>
      </c>
      <c r="Q4563" t="str">
        <f>IFERROR(VLOOKUP($J$2:$J$12502,Pollutant_mapping!$A$2:$B$9,2, FALSE),"")</f>
        <v>PM10</v>
      </c>
    </row>
    <row r="4564" spans="1:17" hidden="1">
      <c r="A4564" t="s">
        <v>72</v>
      </c>
      <c r="B4564" t="s">
        <v>57</v>
      </c>
      <c r="C4564" t="s">
        <v>73</v>
      </c>
      <c r="D4564" t="s">
        <v>1509</v>
      </c>
      <c r="E4564" t="s">
        <v>39</v>
      </c>
      <c r="F4564" t="s">
        <v>2106</v>
      </c>
      <c r="G4564" t="s">
        <v>2107</v>
      </c>
      <c r="I4564" t="s">
        <v>41</v>
      </c>
      <c r="J4564" t="s">
        <v>47</v>
      </c>
      <c r="K4564">
        <v>3</v>
      </c>
      <c r="L4564" t="s">
        <v>62</v>
      </c>
      <c r="M4564" t="s">
        <v>319</v>
      </c>
      <c r="N4564">
        <v>6</v>
      </c>
      <c r="O4564" t="s">
        <v>2108</v>
      </c>
      <c r="P4564" t="s">
        <v>178</v>
      </c>
      <c r="Q4564" t="str">
        <f>IFERROR(VLOOKUP($J$2:$J$12502,Pollutant_mapping!$A$2:$B$9,2, FALSE),"")</f>
        <v>PM10</v>
      </c>
    </row>
    <row r="4565" spans="1:17" hidden="1">
      <c r="A4565" t="s">
        <v>88</v>
      </c>
      <c r="B4565" t="s">
        <v>57</v>
      </c>
      <c r="C4565" t="s">
        <v>89</v>
      </c>
      <c r="D4565" t="s">
        <v>1509</v>
      </c>
      <c r="E4565" t="s">
        <v>39</v>
      </c>
      <c r="F4565" t="s">
        <v>2106</v>
      </c>
      <c r="G4565" t="s">
        <v>2107</v>
      </c>
      <c r="I4565" t="s">
        <v>41</v>
      </c>
      <c r="J4565" t="s">
        <v>47</v>
      </c>
      <c r="K4565">
        <v>3</v>
      </c>
      <c r="L4565" t="s">
        <v>62</v>
      </c>
      <c r="M4565" t="s">
        <v>319</v>
      </c>
      <c r="N4565">
        <v>6</v>
      </c>
      <c r="O4565" t="s">
        <v>2108</v>
      </c>
      <c r="P4565" t="s">
        <v>178</v>
      </c>
      <c r="Q4565" t="str">
        <f>IFERROR(VLOOKUP($J$2:$J$12502,Pollutant_mapping!$A$2:$B$9,2, FALSE),"")</f>
        <v>PM10</v>
      </c>
    </row>
    <row r="4566" spans="1:17" hidden="1">
      <c r="A4566" t="s">
        <v>66</v>
      </c>
      <c r="C4566" t="s">
        <v>67</v>
      </c>
      <c r="D4566" t="s">
        <v>1509</v>
      </c>
      <c r="E4566" t="s">
        <v>39</v>
      </c>
      <c r="F4566" t="s">
        <v>2106</v>
      </c>
      <c r="G4566" t="s">
        <v>2107</v>
      </c>
      <c r="I4566" t="s">
        <v>41</v>
      </c>
      <c r="J4566" t="s">
        <v>65</v>
      </c>
      <c r="K4566">
        <v>3</v>
      </c>
      <c r="L4566" t="s">
        <v>62</v>
      </c>
      <c r="M4566" t="s">
        <v>319</v>
      </c>
      <c r="N4566">
        <v>6</v>
      </c>
      <c r="O4566" t="s">
        <v>2108</v>
      </c>
      <c r="Q4566" t="str">
        <f>IFERROR(VLOOKUP($J$2:$J$12502,Pollutant_mapping!$A$2:$B$9,2, FALSE),"")</f>
        <v>PM25</v>
      </c>
    </row>
    <row r="4567" spans="1:17" hidden="1">
      <c r="A4567" t="s">
        <v>72</v>
      </c>
      <c r="B4567" t="s">
        <v>57</v>
      </c>
      <c r="C4567" t="s">
        <v>73</v>
      </c>
      <c r="D4567" t="s">
        <v>1509</v>
      </c>
      <c r="E4567" t="s">
        <v>39</v>
      </c>
      <c r="F4567" t="s">
        <v>2106</v>
      </c>
      <c r="G4567" t="s">
        <v>2107</v>
      </c>
      <c r="I4567" t="s">
        <v>41</v>
      </c>
      <c r="J4567" t="s">
        <v>65</v>
      </c>
      <c r="K4567">
        <v>3</v>
      </c>
      <c r="L4567" t="s">
        <v>62</v>
      </c>
      <c r="M4567" t="s">
        <v>319</v>
      </c>
      <c r="N4567">
        <v>6</v>
      </c>
      <c r="O4567" t="s">
        <v>2108</v>
      </c>
      <c r="P4567" t="s">
        <v>178</v>
      </c>
      <c r="Q4567" t="str">
        <f>IFERROR(VLOOKUP($J$2:$J$12502,Pollutant_mapping!$A$2:$B$9,2, FALSE),"")</f>
        <v>PM25</v>
      </c>
    </row>
    <row r="4568" spans="1:17" hidden="1">
      <c r="A4568" t="s">
        <v>88</v>
      </c>
      <c r="B4568" t="s">
        <v>57</v>
      </c>
      <c r="C4568" t="s">
        <v>89</v>
      </c>
      <c r="D4568" t="s">
        <v>1509</v>
      </c>
      <c r="E4568" t="s">
        <v>39</v>
      </c>
      <c r="F4568" t="s">
        <v>2106</v>
      </c>
      <c r="G4568" t="s">
        <v>2107</v>
      </c>
      <c r="I4568" t="s">
        <v>41</v>
      </c>
      <c r="J4568" t="s">
        <v>65</v>
      </c>
      <c r="K4568">
        <v>3</v>
      </c>
      <c r="L4568" t="s">
        <v>62</v>
      </c>
      <c r="M4568" t="s">
        <v>319</v>
      </c>
      <c r="N4568">
        <v>6</v>
      </c>
      <c r="O4568" t="s">
        <v>2108</v>
      </c>
      <c r="P4568" t="s">
        <v>178</v>
      </c>
      <c r="Q4568" t="str">
        <f>IFERROR(VLOOKUP($J$2:$J$12502,Pollutant_mapping!$A$2:$B$9,2, FALSE),"")</f>
        <v>PM25</v>
      </c>
    </row>
    <row r="4569" spans="1:17" hidden="1">
      <c r="A4569" t="s">
        <v>66</v>
      </c>
      <c r="C4569" t="s">
        <v>67</v>
      </c>
      <c r="D4569" t="s">
        <v>1506</v>
      </c>
      <c r="E4569" t="s">
        <v>39</v>
      </c>
      <c r="F4569" t="s">
        <v>2109</v>
      </c>
      <c r="G4569" t="s">
        <v>2110</v>
      </c>
      <c r="I4569" t="s">
        <v>41</v>
      </c>
      <c r="J4569" t="s">
        <v>125</v>
      </c>
      <c r="K4569">
        <v>3</v>
      </c>
      <c r="L4569" t="s">
        <v>207</v>
      </c>
      <c r="M4569" t="s">
        <v>319</v>
      </c>
      <c r="N4569">
        <v>6</v>
      </c>
      <c r="O4569" t="s">
        <v>2108</v>
      </c>
      <c r="P4569" t="s">
        <v>197</v>
      </c>
      <c r="Q4569" t="str">
        <f>IFERROR(VLOOKUP($J$2:$J$12502,Pollutant_mapping!$A$2:$B$9,2, FALSE),"")</f>
        <v/>
      </c>
    </row>
    <row r="4570" spans="1:17" hidden="1">
      <c r="A4570" t="s">
        <v>72</v>
      </c>
      <c r="B4570" t="s">
        <v>57</v>
      </c>
      <c r="C4570" t="s">
        <v>73</v>
      </c>
      <c r="D4570" t="s">
        <v>1506</v>
      </c>
      <c r="E4570" t="s">
        <v>39</v>
      </c>
      <c r="F4570" t="s">
        <v>2109</v>
      </c>
      <c r="G4570" t="s">
        <v>2110</v>
      </c>
      <c r="I4570" t="s">
        <v>41</v>
      </c>
      <c r="J4570" t="s">
        <v>125</v>
      </c>
      <c r="K4570">
        <v>3</v>
      </c>
      <c r="L4570" t="s">
        <v>207</v>
      </c>
      <c r="M4570" t="s">
        <v>319</v>
      </c>
      <c r="N4570">
        <v>6</v>
      </c>
      <c r="O4570" t="s">
        <v>2108</v>
      </c>
      <c r="P4570" t="s">
        <v>197</v>
      </c>
      <c r="Q4570" t="str">
        <f>IFERROR(VLOOKUP($J$2:$J$12502,Pollutant_mapping!$A$2:$B$9,2, FALSE),"")</f>
        <v/>
      </c>
    </row>
    <row r="4571" spans="1:17" hidden="1">
      <c r="A4571" t="s">
        <v>88</v>
      </c>
      <c r="B4571" t="s">
        <v>57</v>
      </c>
      <c r="C4571" t="s">
        <v>89</v>
      </c>
      <c r="D4571" t="s">
        <v>1506</v>
      </c>
      <c r="E4571" t="s">
        <v>39</v>
      </c>
      <c r="F4571" t="s">
        <v>2109</v>
      </c>
      <c r="G4571" t="s">
        <v>2110</v>
      </c>
      <c r="I4571" t="s">
        <v>41</v>
      </c>
      <c r="J4571" t="s">
        <v>125</v>
      </c>
      <c r="K4571">
        <v>3</v>
      </c>
      <c r="L4571" t="s">
        <v>207</v>
      </c>
      <c r="M4571" t="s">
        <v>319</v>
      </c>
      <c r="N4571">
        <v>6</v>
      </c>
      <c r="O4571" t="s">
        <v>2108</v>
      </c>
      <c r="P4571" t="s">
        <v>197</v>
      </c>
      <c r="Q4571" t="str">
        <f>IFERROR(VLOOKUP($J$2:$J$12502,Pollutant_mapping!$A$2:$B$9,2, FALSE),"")</f>
        <v/>
      </c>
    </row>
    <row r="4572" spans="1:17" hidden="1">
      <c r="A4572" t="s">
        <v>66</v>
      </c>
      <c r="C4572" t="s">
        <v>67</v>
      </c>
      <c r="D4572" t="s">
        <v>1509</v>
      </c>
      <c r="E4572" t="s">
        <v>39</v>
      </c>
      <c r="F4572" t="s">
        <v>2106</v>
      </c>
      <c r="G4572" t="s">
        <v>2107</v>
      </c>
      <c r="I4572" t="s">
        <v>41</v>
      </c>
      <c r="J4572" t="s">
        <v>198</v>
      </c>
      <c r="K4572">
        <v>3</v>
      </c>
      <c r="L4572" t="s">
        <v>207</v>
      </c>
      <c r="M4572" t="s">
        <v>319</v>
      </c>
      <c r="N4572">
        <v>6</v>
      </c>
      <c r="O4572" t="s">
        <v>2108</v>
      </c>
      <c r="Q4572" t="str">
        <f>IFERROR(VLOOKUP($J$2:$J$12502,Pollutant_mapping!$A$2:$B$9,2, FALSE),"")</f>
        <v/>
      </c>
    </row>
    <row r="4573" spans="1:17" hidden="1">
      <c r="A4573" t="s">
        <v>72</v>
      </c>
      <c r="B4573" t="s">
        <v>57</v>
      </c>
      <c r="C4573" t="s">
        <v>73</v>
      </c>
      <c r="D4573" t="s">
        <v>1509</v>
      </c>
      <c r="E4573" t="s">
        <v>39</v>
      </c>
      <c r="F4573" t="s">
        <v>2106</v>
      </c>
      <c r="G4573" t="s">
        <v>2107</v>
      </c>
      <c r="I4573" t="s">
        <v>41</v>
      </c>
      <c r="J4573" t="s">
        <v>198</v>
      </c>
      <c r="K4573">
        <v>3</v>
      </c>
      <c r="L4573" t="s">
        <v>207</v>
      </c>
      <c r="M4573" t="s">
        <v>319</v>
      </c>
      <c r="N4573">
        <v>6</v>
      </c>
      <c r="O4573" t="s">
        <v>2108</v>
      </c>
      <c r="P4573" t="s">
        <v>64</v>
      </c>
      <c r="Q4573" t="str">
        <f>IFERROR(VLOOKUP($J$2:$J$12502,Pollutant_mapping!$A$2:$B$9,2, FALSE),"")</f>
        <v/>
      </c>
    </row>
    <row r="4574" spans="1:17" hidden="1">
      <c r="A4574" t="s">
        <v>88</v>
      </c>
      <c r="B4574" t="s">
        <v>57</v>
      </c>
      <c r="C4574" t="s">
        <v>89</v>
      </c>
      <c r="D4574" t="s">
        <v>1509</v>
      </c>
      <c r="E4574" t="s">
        <v>39</v>
      </c>
      <c r="F4574" t="s">
        <v>2106</v>
      </c>
      <c r="G4574" t="s">
        <v>2107</v>
      </c>
      <c r="I4574" t="s">
        <v>41</v>
      </c>
      <c r="J4574" t="s">
        <v>198</v>
      </c>
      <c r="K4574">
        <v>3</v>
      </c>
      <c r="L4574" t="s">
        <v>207</v>
      </c>
      <c r="M4574" t="s">
        <v>319</v>
      </c>
      <c r="N4574">
        <v>6</v>
      </c>
      <c r="O4574" t="s">
        <v>2108</v>
      </c>
      <c r="P4574" t="s">
        <v>64</v>
      </c>
      <c r="Q4574" t="str">
        <f>IFERROR(VLOOKUP($J$2:$J$12502,Pollutant_mapping!$A$2:$B$9,2, FALSE),"")</f>
        <v/>
      </c>
    </row>
    <row r="4575" spans="1:17" hidden="1">
      <c r="A4575" t="s">
        <v>56</v>
      </c>
      <c r="B4575" t="s">
        <v>57</v>
      </c>
      <c r="C4575" t="s">
        <v>58</v>
      </c>
      <c r="D4575" t="s">
        <v>441</v>
      </c>
      <c r="E4575" t="s">
        <v>39</v>
      </c>
      <c r="F4575" t="s">
        <v>376</v>
      </c>
      <c r="G4575" t="s">
        <v>1832</v>
      </c>
      <c r="I4575" t="s">
        <v>41</v>
      </c>
      <c r="J4575" t="s">
        <v>141</v>
      </c>
      <c r="K4575">
        <v>1.5</v>
      </c>
      <c r="L4575" t="s">
        <v>207</v>
      </c>
      <c r="M4575" t="s">
        <v>48</v>
      </c>
      <c r="N4575">
        <v>6</v>
      </c>
      <c r="O4575" t="s">
        <v>2108</v>
      </c>
      <c r="Q4575" t="str">
        <f>IFERROR(VLOOKUP($J$2:$J$12502,Pollutant_mapping!$A$2:$B$9,2, FALSE),"")</f>
        <v/>
      </c>
    </row>
    <row r="4576" spans="1:17" hidden="1">
      <c r="A4576" t="s">
        <v>56</v>
      </c>
      <c r="B4576" t="s">
        <v>57</v>
      </c>
      <c r="C4576" t="s">
        <v>58</v>
      </c>
      <c r="D4576" t="s">
        <v>370</v>
      </c>
      <c r="E4576" t="s">
        <v>39</v>
      </c>
      <c r="F4576" t="s">
        <v>60</v>
      </c>
      <c r="G4576" t="s">
        <v>1832</v>
      </c>
      <c r="I4576" t="s">
        <v>41</v>
      </c>
      <c r="J4576" t="s">
        <v>141</v>
      </c>
      <c r="K4576">
        <v>5</v>
      </c>
      <c r="L4576" t="s">
        <v>207</v>
      </c>
      <c r="M4576" t="s">
        <v>48</v>
      </c>
      <c r="N4576">
        <v>6</v>
      </c>
      <c r="O4576" t="s">
        <v>2108</v>
      </c>
      <c r="Q4576" t="str">
        <f>IFERROR(VLOOKUP($J$2:$J$12502,Pollutant_mapping!$A$2:$B$9,2, FALSE),"")</f>
        <v/>
      </c>
    </row>
    <row r="4577" spans="1:17" hidden="1">
      <c r="A4577" t="s">
        <v>56</v>
      </c>
      <c r="B4577" t="s">
        <v>57</v>
      </c>
      <c r="C4577" t="s">
        <v>58</v>
      </c>
      <c r="D4577" t="s">
        <v>1207</v>
      </c>
      <c r="E4577" t="s">
        <v>39</v>
      </c>
      <c r="F4577" t="s">
        <v>1831</v>
      </c>
      <c r="G4577" t="s">
        <v>1832</v>
      </c>
      <c r="I4577" t="s">
        <v>41</v>
      </c>
      <c r="J4577" t="s">
        <v>217</v>
      </c>
      <c r="K4577">
        <v>5</v>
      </c>
      <c r="L4577" t="s">
        <v>62</v>
      </c>
      <c r="M4577">
        <v>3</v>
      </c>
      <c r="N4577">
        <v>7</v>
      </c>
      <c r="O4577" t="s">
        <v>2108</v>
      </c>
      <c r="Q4577" t="str">
        <f>IFERROR(VLOOKUP($J$2:$J$12502,Pollutant_mapping!$A$2:$B$9,2, FALSE),"")</f>
        <v/>
      </c>
    </row>
    <row r="4578" spans="1:17" hidden="1">
      <c r="A4578" t="s">
        <v>56</v>
      </c>
      <c r="B4578" t="s">
        <v>57</v>
      </c>
      <c r="C4578" t="s">
        <v>58</v>
      </c>
      <c r="D4578" t="s">
        <v>136</v>
      </c>
      <c r="E4578" t="s">
        <v>120</v>
      </c>
      <c r="F4578" t="s">
        <v>41</v>
      </c>
      <c r="G4578" t="s">
        <v>2114</v>
      </c>
      <c r="I4578" t="s">
        <v>41</v>
      </c>
      <c r="J4578" t="s">
        <v>217</v>
      </c>
      <c r="K4578">
        <v>0.3</v>
      </c>
      <c r="L4578" t="s">
        <v>62</v>
      </c>
      <c r="M4578" t="s">
        <v>46</v>
      </c>
      <c r="N4578">
        <v>7</v>
      </c>
      <c r="O4578" t="s">
        <v>2108</v>
      </c>
      <c r="P4578" t="s">
        <v>2113</v>
      </c>
      <c r="Q4578" t="str">
        <f>IFERROR(VLOOKUP($J$2:$J$12502,Pollutant_mapping!$A$2:$B$9,2, FALSE),"")</f>
        <v/>
      </c>
    </row>
    <row r="4579" spans="1:17" hidden="1">
      <c r="A4579" t="s">
        <v>66</v>
      </c>
      <c r="C4579" t="s">
        <v>67</v>
      </c>
      <c r="D4579" t="s">
        <v>243</v>
      </c>
      <c r="E4579" t="s">
        <v>120</v>
      </c>
      <c r="F4579" t="s">
        <v>41</v>
      </c>
      <c r="G4579" t="s">
        <v>2114</v>
      </c>
      <c r="I4579" t="s">
        <v>41</v>
      </c>
      <c r="J4579" t="s">
        <v>141</v>
      </c>
      <c r="K4579">
        <v>4</v>
      </c>
      <c r="L4579" t="s">
        <v>207</v>
      </c>
      <c r="M4579" t="s">
        <v>100</v>
      </c>
      <c r="N4579">
        <v>8</v>
      </c>
      <c r="O4579" t="s">
        <v>2108</v>
      </c>
      <c r="Q4579" t="str">
        <f>IFERROR(VLOOKUP($J$2:$J$12502,Pollutant_mapping!$A$2:$B$9,2, FALSE),"")</f>
        <v/>
      </c>
    </row>
    <row r="4580" spans="1:17" hidden="1">
      <c r="A4580" t="s">
        <v>72</v>
      </c>
      <c r="B4580" t="s">
        <v>57</v>
      </c>
      <c r="C4580" t="s">
        <v>73</v>
      </c>
      <c r="D4580" t="s">
        <v>243</v>
      </c>
      <c r="E4580" t="s">
        <v>120</v>
      </c>
      <c r="F4580" t="s">
        <v>41</v>
      </c>
      <c r="G4580" t="s">
        <v>2114</v>
      </c>
      <c r="I4580" t="s">
        <v>41</v>
      </c>
      <c r="J4580" t="s">
        <v>141</v>
      </c>
      <c r="K4580">
        <v>4</v>
      </c>
      <c r="L4580" t="s">
        <v>207</v>
      </c>
      <c r="M4580" t="s">
        <v>100</v>
      </c>
      <c r="N4580">
        <v>8</v>
      </c>
      <c r="O4580" t="s">
        <v>2108</v>
      </c>
      <c r="P4580" t="s">
        <v>2113</v>
      </c>
      <c r="Q4580" t="str">
        <f>IFERROR(VLOOKUP($J$2:$J$12502,Pollutant_mapping!$A$2:$B$9,2, FALSE),"")</f>
        <v/>
      </c>
    </row>
    <row r="4581" spans="1:17" hidden="1">
      <c r="A4581" t="s">
        <v>88</v>
      </c>
      <c r="B4581" t="s">
        <v>57</v>
      </c>
      <c r="C4581" t="s">
        <v>89</v>
      </c>
      <c r="D4581" t="s">
        <v>243</v>
      </c>
      <c r="E4581" t="s">
        <v>120</v>
      </c>
      <c r="F4581" t="s">
        <v>41</v>
      </c>
      <c r="G4581" t="s">
        <v>2114</v>
      </c>
      <c r="I4581" t="s">
        <v>41</v>
      </c>
      <c r="J4581" t="s">
        <v>141</v>
      </c>
      <c r="K4581">
        <v>4</v>
      </c>
      <c r="L4581" t="s">
        <v>207</v>
      </c>
      <c r="M4581" t="s">
        <v>100</v>
      </c>
      <c r="N4581">
        <v>8</v>
      </c>
      <c r="O4581" t="s">
        <v>2108</v>
      </c>
      <c r="P4581" t="s">
        <v>2113</v>
      </c>
      <c r="Q4581" t="str">
        <f>IFERROR(VLOOKUP($J$2:$J$12502,Pollutant_mapping!$A$2:$B$9,2, FALSE),"")</f>
        <v/>
      </c>
    </row>
    <row r="4582" spans="1:17" hidden="1">
      <c r="A4582" t="s">
        <v>66</v>
      </c>
      <c r="C4582" t="s">
        <v>67</v>
      </c>
      <c r="D4582" t="s">
        <v>1382</v>
      </c>
      <c r="E4582" t="s">
        <v>39</v>
      </c>
      <c r="F4582" t="s">
        <v>91</v>
      </c>
      <c r="G4582" t="s">
        <v>2112</v>
      </c>
      <c r="I4582" t="s">
        <v>41</v>
      </c>
      <c r="J4582" t="s">
        <v>141</v>
      </c>
      <c r="K4582">
        <v>5</v>
      </c>
      <c r="L4582" t="s">
        <v>207</v>
      </c>
      <c r="M4582" t="s">
        <v>140</v>
      </c>
      <c r="N4582">
        <v>8</v>
      </c>
      <c r="O4582" t="s">
        <v>2108</v>
      </c>
      <c r="Q4582" t="str">
        <f>IFERROR(VLOOKUP($J$2:$J$12502,Pollutant_mapping!$A$2:$B$9,2, FALSE),"")</f>
        <v/>
      </c>
    </row>
    <row r="4583" spans="1:17" hidden="1">
      <c r="A4583" t="s">
        <v>72</v>
      </c>
      <c r="B4583" t="s">
        <v>57</v>
      </c>
      <c r="C4583" t="s">
        <v>73</v>
      </c>
      <c r="D4583" t="s">
        <v>1382</v>
      </c>
      <c r="E4583" t="s">
        <v>39</v>
      </c>
      <c r="F4583" t="s">
        <v>91</v>
      </c>
      <c r="G4583" t="s">
        <v>2112</v>
      </c>
      <c r="I4583" t="s">
        <v>41</v>
      </c>
      <c r="J4583" t="s">
        <v>141</v>
      </c>
      <c r="K4583">
        <v>5</v>
      </c>
      <c r="L4583" t="s">
        <v>207</v>
      </c>
      <c r="M4583" t="s">
        <v>140</v>
      </c>
      <c r="N4583">
        <v>8</v>
      </c>
      <c r="O4583" t="s">
        <v>2108</v>
      </c>
      <c r="P4583" t="s">
        <v>2113</v>
      </c>
      <c r="Q4583" t="str">
        <f>IFERROR(VLOOKUP($J$2:$J$12502,Pollutant_mapping!$A$2:$B$9,2, FALSE),"")</f>
        <v/>
      </c>
    </row>
    <row r="4584" spans="1:17" hidden="1">
      <c r="A4584" t="s">
        <v>88</v>
      </c>
      <c r="B4584" t="s">
        <v>57</v>
      </c>
      <c r="C4584" t="s">
        <v>89</v>
      </c>
      <c r="D4584" t="s">
        <v>1382</v>
      </c>
      <c r="E4584" t="s">
        <v>39</v>
      </c>
      <c r="F4584" t="s">
        <v>91</v>
      </c>
      <c r="G4584" t="s">
        <v>2112</v>
      </c>
      <c r="I4584" t="s">
        <v>41</v>
      </c>
      <c r="J4584" t="s">
        <v>141</v>
      </c>
      <c r="K4584">
        <v>5</v>
      </c>
      <c r="L4584" t="s">
        <v>207</v>
      </c>
      <c r="M4584" t="s">
        <v>140</v>
      </c>
      <c r="N4584">
        <v>8</v>
      </c>
      <c r="O4584" t="s">
        <v>2108</v>
      </c>
      <c r="P4584" t="s">
        <v>2113</v>
      </c>
      <c r="Q4584" t="str">
        <f>IFERROR(VLOOKUP($J$2:$J$12502,Pollutant_mapping!$A$2:$B$9,2, FALSE),"")</f>
        <v/>
      </c>
    </row>
    <row r="4585" spans="1:17" hidden="1">
      <c r="A4585" t="s">
        <v>56</v>
      </c>
      <c r="B4585" t="s">
        <v>57</v>
      </c>
      <c r="C4585" t="s">
        <v>58</v>
      </c>
      <c r="D4585" t="s">
        <v>250</v>
      </c>
      <c r="E4585" t="s">
        <v>39</v>
      </c>
      <c r="F4585" t="s">
        <v>2115</v>
      </c>
      <c r="G4585" t="s">
        <v>2112</v>
      </c>
      <c r="I4585" t="s">
        <v>41</v>
      </c>
      <c r="J4585" t="s">
        <v>135</v>
      </c>
      <c r="K4585">
        <v>5</v>
      </c>
      <c r="L4585" t="s">
        <v>207</v>
      </c>
      <c r="M4585">
        <v>3</v>
      </c>
      <c r="N4585">
        <v>9</v>
      </c>
      <c r="O4585" t="s">
        <v>2108</v>
      </c>
      <c r="P4585" t="s">
        <v>2113</v>
      </c>
      <c r="Q4585" t="str">
        <f>IFERROR(VLOOKUP($J$2:$J$12502,Pollutant_mapping!$A$2:$B$9,2, FALSE),"")</f>
        <v/>
      </c>
    </row>
    <row r="4586" spans="1:17" hidden="1">
      <c r="A4586" t="s">
        <v>66</v>
      </c>
      <c r="C4586" t="s">
        <v>67</v>
      </c>
      <c r="D4586" t="s">
        <v>449</v>
      </c>
      <c r="E4586" t="s">
        <v>39</v>
      </c>
      <c r="F4586" t="s">
        <v>2111</v>
      </c>
      <c r="G4586" t="s">
        <v>2112</v>
      </c>
      <c r="I4586" t="s">
        <v>41</v>
      </c>
      <c r="J4586" t="s">
        <v>135</v>
      </c>
      <c r="K4586">
        <v>6</v>
      </c>
      <c r="L4586" t="s">
        <v>207</v>
      </c>
      <c r="M4586">
        <v>5</v>
      </c>
      <c r="N4586">
        <v>9</v>
      </c>
      <c r="O4586" t="s">
        <v>2108</v>
      </c>
      <c r="Q4586" t="str">
        <f>IFERROR(VLOOKUP($J$2:$J$12502,Pollutant_mapping!$A$2:$B$9,2, FALSE),"")</f>
        <v/>
      </c>
    </row>
    <row r="4587" spans="1:17" hidden="1">
      <c r="A4587" t="s">
        <v>72</v>
      </c>
      <c r="B4587" t="s">
        <v>57</v>
      </c>
      <c r="C4587" t="s">
        <v>73</v>
      </c>
      <c r="D4587" t="s">
        <v>449</v>
      </c>
      <c r="E4587" t="s">
        <v>39</v>
      </c>
      <c r="F4587" t="s">
        <v>2111</v>
      </c>
      <c r="G4587" t="s">
        <v>2112</v>
      </c>
      <c r="I4587" t="s">
        <v>41</v>
      </c>
      <c r="J4587" t="s">
        <v>135</v>
      </c>
      <c r="K4587">
        <v>6</v>
      </c>
      <c r="L4587" t="s">
        <v>207</v>
      </c>
      <c r="M4587">
        <v>5</v>
      </c>
      <c r="N4587">
        <v>9</v>
      </c>
      <c r="O4587" t="s">
        <v>2108</v>
      </c>
      <c r="P4587" t="s">
        <v>2113</v>
      </c>
      <c r="Q4587" t="str">
        <f>IFERROR(VLOOKUP($J$2:$J$12502,Pollutant_mapping!$A$2:$B$9,2, FALSE),"")</f>
        <v/>
      </c>
    </row>
    <row r="4588" spans="1:17" hidden="1">
      <c r="A4588" t="s">
        <v>88</v>
      </c>
      <c r="B4588" t="s">
        <v>57</v>
      </c>
      <c r="C4588" t="s">
        <v>89</v>
      </c>
      <c r="D4588" t="s">
        <v>449</v>
      </c>
      <c r="E4588" t="s">
        <v>39</v>
      </c>
      <c r="F4588" t="s">
        <v>2111</v>
      </c>
      <c r="G4588" t="s">
        <v>2112</v>
      </c>
      <c r="I4588" t="s">
        <v>41</v>
      </c>
      <c r="J4588" t="s">
        <v>135</v>
      </c>
      <c r="K4588">
        <v>6</v>
      </c>
      <c r="L4588" t="s">
        <v>207</v>
      </c>
      <c r="M4588">
        <v>5</v>
      </c>
      <c r="N4588">
        <v>9</v>
      </c>
      <c r="O4588" t="s">
        <v>2108</v>
      </c>
      <c r="P4588" t="s">
        <v>2113</v>
      </c>
      <c r="Q4588" t="str">
        <f>IFERROR(VLOOKUP($J$2:$J$12502,Pollutant_mapping!$A$2:$B$9,2, FALSE),"")</f>
        <v/>
      </c>
    </row>
    <row r="4589" spans="1:17" hidden="1">
      <c r="A4589" t="s">
        <v>66</v>
      </c>
      <c r="C4589" t="s">
        <v>67</v>
      </c>
      <c r="D4589" t="s">
        <v>1382</v>
      </c>
      <c r="E4589" t="s">
        <v>39</v>
      </c>
      <c r="F4589" t="s">
        <v>91</v>
      </c>
      <c r="G4589" t="s">
        <v>2112</v>
      </c>
      <c r="I4589" t="s">
        <v>41</v>
      </c>
      <c r="J4589" t="s">
        <v>135</v>
      </c>
      <c r="K4589">
        <v>7</v>
      </c>
      <c r="L4589" t="s">
        <v>207</v>
      </c>
      <c r="M4589">
        <v>5</v>
      </c>
      <c r="N4589">
        <v>9</v>
      </c>
      <c r="O4589" t="s">
        <v>2108</v>
      </c>
      <c r="Q4589" t="str">
        <f>IFERROR(VLOOKUP($J$2:$J$12502,Pollutant_mapping!$A$2:$B$9,2, FALSE),"")</f>
        <v/>
      </c>
    </row>
    <row r="4590" spans="1:17" hidden="1">
      <c r="A4590" t="s">
        <v>72</v>
      </c>
      <c r="B4590" t="s">
        <v>57</v>
      </c>
      <c r="C4590" t="s">
        <v>73</v>
      </c>
      <c r="D4590" t="s">
        <v>1382</v>
      </c>
      <c r="E4590" t="s">
        <v>39</v>
      </c>
      <c r="F4590" t="s">
        <v>91</v>
      </c>
      <c r="G4590" t="s">
        <v>2112</v>
      </c>
      <c r="I4590" t="s">
        <v>41</v>
      </c>
      <c r="J4590" t="s">
        <v>135</v>
      </c>
      <c r="K4590">
        <v>7</v>
      </c>
      <c r="L4590" t="s">
        <v>207</v>
      </c>
      <c r="M4590">
        <v>5</v>
      </c>
      <c r="N4590">
        <v>9</v>
      </c>
      <c r="O4590" t="s">
        <v>2108</v>
      </c>
      <c r="P4590" t="s">
        <v>2113</v>
      </c>
      <c r="Q4590" t="str">
        <f>IFERROR(VLOOKUP($J$2:$J$12502,Pollutant_mapping!$A$2:$B$9,2, FALSE),"")</f>
        <v/>
      </c>
    </row>
    <row r="4591" spans="1:17" hidden="1">
      <c r="A4591" t="s">
        <v>88</v>
      </c>
      <c r="B4591" t="s">
        <v>57</v>
      </c>
      <c r="C4591" t="s">
        <v>89</v>
      </c>
      <c r="D4591" t="s">
        <v>1382</v>
      </c>
      <c r="E4591" t="s">
        <v>39</v>
      </c>
      <c r="F4591" t="s">
        <v>91</v>
      </c>
      <c r="G4591" t="s">
        <v>2112</v>
      </c>
      <c r="I4591" t="s">
        <v>41</v>
      </c>
      <c r="J4591" t="s">
        <v>135</v>
      </c>
      <c r="K4591">
        <v>7</v>
      </c>
      <c r="L4591" t="s">
        <v>207</v>
      </c>
      <c r="M4591">
        <v>5</v>
      </c>
      <c r="N4591">
        <v>9</v>
      </c>
      <c r="O4591" t="s">
        <v>2108</v>
      </c>
      <c r="P4591" t="s">
        <v>2113</v>
      </c>
      <c r="Q4591" t="str">
        <f>IFERROR(VLOOKUP($J$2:$J$12502,Pollutant_mapping!$A$2:$B$9,2, FALSE),"")</f>
        <v/>
      </c>
    </row>
    <row r="4592" spans="1:17" hidden="1">
      <c r="A4592" t="s">
        <v>66</v>
      </c>
      <c r="C4592" t="s">
        <v>67</v>
      </c>
      <c r="D4592" t="s">
        <v>243</v>
      </c>
      <c r="E4592" t="s">
        <v>120</v>
      </c>
      <c r="F4592" t="s">
        <v>41</v>
      </c>
      <c r="G4592" t="s">
        <v>2114</v>
      </c>
      <c r="I4592" t="s">
        <v>41</v>
      </c>
      <c r="J4592" t="s">
        <v>135</v>
      </c>
      <c r="K4592">
        <v>7.9</v>
      </c>
      <c r="L4592" t="s">
        <v>207</v>
      </c>
      <c r="M4592">
        <v>5</v>
      </c>
      <c r="N4592">
        <v>10</v>
      </c>
      <c r="O4592" t="s">
        <v>2108</v>
      </c>
      <c r="Q4592" t="str">
        <f>IFERROR(VLOOKUP($J$2:$J$12502,Pollutant_mapping!$A$2:$B$9,2, FALSE),"")</f>
        <v/>
      </c>
    </row>
    <row r="4593" spans="1:17" hidden="1">
      <c r="A4593" t="s">
        <v>72</v>
      </c>
      <c r="B4593" t="s">
        <v>57</v>
      </c>
      <c r="C4593" t="s">
        <v>73</v>
      </c>
      <c r="D4593" t="s">
        <v>243</v>
      </c>
      <c r="E4593" t="s">
        <v>120</v>
      </c>
      <c r="F4593" t="s">
        <v>41</v>
      </c>
      <c r="G4593" t="s">
        <v>2114</v>
      </c>
      <c r="I4593" t="s">
        <v>41</v>
      </c>
      <c r="J4593" t="s">
        <v>135</v>
      </c>
      <c r="K4593">
        <v>7.9</v>
      </c>
      <c r="L4593" t="s">
        <v>207</v>
      </c>
      <c r="M4593">
        <v>5</v>
      </c>
      <c r="N4593">
        <v>10</v>
      </c>
      <c r="O4593" t="s">
        <v>2108</v>
      </c>
      <c r="P4593" t="s">
        <v>2113</v>
      </c>
      <c r="Q4593" t="str">
        <f>IFERROR(VLOOKUP($J$2:$J$12502,Pollutant_mapping!$A$2:$B$9,2, FALSE),"")</f>
        <v/>
      </c>
    </row>
    <row r="4594" spans="1:17" hidden="1">
      <c r="A4594" t="s">
        <v>88</v>
      </c>
      <c r="B4594" t="s">
        <v>57</v>
      </c>
      <c r="C4594" t="s">
        <v>89</v>
      </c>
      <c r="D4594" t="s">
        <v>243</v>
      </c>
      <c r="E4594" t="s">
        <v>120</v>
      </c>
      <c r="F4594" t="s">
        <v>41</v>
      </c>
      <c r="G4594" t="s">
        <v>2114</v>
      </c>
      <c r="I4594" t="s">
        <v>41</v>
      </c>
      <c r="J4594" t="s">
        <v>135</v>
      </c>
      <c r="K4594">
        <v>7.9</v>
      </c>
      <c r="L4594" t="s">
        <v>207</v>
      </c>
      <c r="M4594">
        <v>5</v>
      </c>
      <c r="N4594">
        <v>10</v>
      </c>
      <c r="O4594" t="s">
        <v>2108</v>
      </c>
      <c r="P4594" t="s">
        <v>2113</v>
      </c>
      <c r="Q4594" t="str">
        <f>IFERROR(VLOOKUP($J$2:$J$12502,Pollutant_mapping!$A$2:$B$9,2, FALSE),"")</f>
        <v/>
      </c>
    </row>
    <row r="4595" spans="1:17" hidden="1">
      <c r="A4595" t="s">
        <v>66</v>
      </c>
      <c r="C4595" t="s">
        <v>67</v>
      </c>
      <c r="D4595" t="s">
        <v>395</v>
      </c>
      <c r="E4595" t="s">
        <v>39</v>
      </c>
      <c r="F4595" t="s">
        <v>85</v>
      </c>
      <c r="G4595" t="s">
        <v>2112</v>
      </c>
      <c r="I4595" t="s">
        <v>41</v>
      </c>
      <c r="J4595" t="s">
        <v>135</v>
      </c>
      <c r="K4595">
        <v>9</v>
      </c>
      <c r="L4595" t="s">
        <v>207</v>
      </c>
      <c r="M4595">
        <v>5</v>
      </c>
      <c r="N4595">
        <v>10</v>
      </c>
      <c r="O4595" t="s">
        <v>2108</v>
      </c>
      <c r="Q4595" t="str">
        <f>IFERROR(VLOOKUP($J$2:$J$12502,Pollutant_mapping!$A$2:$B$9,2, FALSE),"")</f>
        <v/>
      </c>
    </row>
    <row r="4596" spans="1:17" hidden="1">
      <c r="A4596" t="s">
        <v>72</v>
      </c>
      <c r="B4596" t="s">
        <v>57</v>
      </c>
      <c r="C4596" t="s">
        <v>73</v>
      </c>
      <c r="D4596" t="s">
        <v>395</v>
      </c>
      <c r="E4596" t="s">
        <v>39</v>
      </c>
      <c r="F4596" t="s">
        <v>85</v>
      </c>
      <c r="G4596" t="s">
        <v>2112</v>
      </c>
      <c r="I4596" t="s">
        <v>41</v>
      </c>
      <c r="J4596" t="s">
        <v>135</v>
      </c>
      <c r="K4596">
        <v>9</v>
      </c>
      <c r="L4596" t="s">
        <v>207</v>
      </c>
      <c r="M4596">
        <v>5</v>
      </c>
      <c r="N4596">
        <v>10</v>
      </c>
      <c r="O4596" t="s">
        <v>2108</v>
      </c>
      <c r="P4596" t="s">
        <v>2113</v>
      </c>
      <c r="Q4596" t="str">
        <f>IFERROR(VLOOKUP($J$2:$J$12502,Pollutant_mapping!$A$2:$B$9,2, FALSE),"")</f>
        <v/>
      </c>
    </row>
    <row r="4597" spans="1:17" hidden="1">
      <c r="A4597" t="s">
        <v>88</v>
      </c>
      <c r="B4597" t="s">
        <v>57</v>
      </c>
      <c r="C4597" t="s">
        <v>89</v>
      </c>
      <c r="D4597" t="s">
        <v>395</v>
      </c>
      <c r="E4597" t="s">
        <v>39</v>
      </c>
      <c r="F4597" t="s">
        <v>85</v>
      </c>
      <c r="G4597" t="s">
        <v>2112</v>
      </c>
      <c r="I4597" t="s">
        <v>41</v>
      </c>
      <c r="J4597" t="s">
        <v>135</v>
      </c>
      <c r="K4597">
        <v>9</v>
      </c>
      <c r="L4597" t="s">
        <v>207</v>
      </c>
      <c r="M4597">
        <v>5</v>
      </c>
      <c r="N4597">
        <v>10</v>
      </c>
      <c r="O4597" t="s">
        <v>2108</v>
      </c>
      <c r="P4597" t="s">
        <v>2113</v>
      </c>
      <c r="Q4597" t="str">
        <f>IFERROR(VLOOKUP($J$2:$J$12502,Pollutant_mapping!$A$2:$B$9,2, FALSE),"")</f>
        <v/>
      </c>
    </row>
    <row r="4598" spans="1:17" hidden="1">
      <c r="A4598" t="s">
        <v>66</v>
      </c>
      <c r="C4598" t="s">
        <v>67</v>
      </c>
      <c r="D4598" t="s">
        <v>1509</v>
      </c>
      <c r="E4598" t="s">
        <v>39</v>
      </c>
      <c r="F4598" t="s">
        <v>2106</v>
      </c>
      <c r="G4598" t="s">
        <v>2107</v>
      </c>
      <c r="I4598" t="s">
        <v>41</v>
      </c>
      <c r="J4598" t="s">
        <v>192</v>
      </c>
      <c r="K4598">
        <v>6</v>
      </c>
      <c r="L4598" t="s">
        <v>127</v>
      </c>
      <c r="M4598">
        <v>12</v>
      </c>
      <c r="N4598">
        <v>10</v>
      </c>
      <c r="O4598" t="s">
        <v>2108</v>
      </c>
      <c r="Q4598" t="str">
        <f>IFERROR(VLOOKUP($J$2:$J$12502,Pollutant_mapping!$A$2:$B$9,2, FALSE),"")</f>
        <v/>
      </c>
    </row>
    <row r="4599" spans="1:17" hidden="1">
      <c r="A4599" t="s">
        <v>72</v>
      </c>
      <c r="B4599" t="s">
        <v>57</v>
      </c>
      <c r="C4599" t="s">
        <v>73</v>
      </c>
      <c r="D4599" t="s">
        <v>1509</v>
      </c>
      <c r="E4599" t="s">
        <v>39</v>
      </c>
      <c r="F4599" t="s">
        <v>2106</v>
      </c>
      <c r="G4599" t="s">
        <v>2107</v>
      </c>
      <c r="I4599" t="s">
        <v>41</v>
      </c>
      <c r="J4599" t="s">
        <v>192</v>
      </c>
      <c r="K4599">
        <v>6</v>
      </c>
      <c r="L4599" t="s">
        <v>127</v>
      </c>
      <c r="M4599">
        <v>12</v>
      </c>
      <c r="N4599">
        <v>10</v>
      </c>
      <c r="O4599" t="s">
        <v>2108</v>
      </c>
      <c r="P4599" t="s">
        <v>64</v>
      </c>
      <c r="Q4599" t="str">
        <f>IFERROR(VLOOKUP($J$2:$J$12502,Pollutant_mapping!$A$2:$B$9,2, FALSE),"")</f>
        <v/>
      </c>
    </row>
    <row r="4600" spans="1:17" hidden="1">
      <c r="A4600" t="s">
        <v>88</v>
      </c>
      <c r="B4600" t="s">
        <v>57</v>
      </c>
      <c r="C4600" t="s">
        <v>89</v>
      </c>
      <c r="D4600" t="s">
        <v>1509</v>
      </c>
      <c r="E4600" t="s">
        <v>39</v>
      </c>
      <c r="F4600" t="s">
        <v>2106</v>
      </c>
      <c r="G4600" t="s">
        <v>2107</v>
      </c>
      <c r="I4600" t="s">
        <v>41</v>
      </c>
      <c r="J4600" t="s">
        <v>192</v>
      </c>
      <c r="K4600">
        <v>6</v>
      </c>
      <c r="L4600" t="s">
        <v>127</v>
      </c>
      <c r="M4600">
        <v>12</v>
      </c>
      <c r="N4600">
        <v>10</v>
      </c>
      <c r="O4600" t="s">
        <v>2108</v>
      </c>
      <c r="P4600" t="s">
        <v>64</v>
      </c>
      <c r="Q4600" t="str">
        <f>IFERROR(VLOOKUP($J$2:$J$12502,Pollutant_mapping!$A$2:$B$9,2, FALSE),"")</f>
        <v/>
      </c>
    </row>
    <row r="4601" spans="1:17" hidden="1">
      <c r="A4601" t="s">
        <v>66</v>
      </c>
      <c r="C4601" t="s">
        <v>67</v>
      </c>
      <c r="D4601" t="s">
        <v>1506</v>
      </c>
      <c r="E4601" t="s">
        <v>39</v>
      </c>
      <c r="F4601" t="s">
        <v>2109</v>
      </c>
      <c r="G4601" t="s">
        <v>2110</v>
      </c>
      <c r="I4601" t="s">
        <v>41</v>
      </c>
      <c r="J4601" t="s">
        <v>289</v>
      </c>
      <c r="K4601">
        <v>5</v>
      </c>
      <c r="L4601" t="s">
        <v>207</v>
      </c>
      <c r="M4601" t="s">
        <v>2116</v>
      </c>
      <c r="N4601">
        <v>10</v>
      </c>
      <c r="O4601" t="s">
        <v>2108</v>
      </c>
      <c r="P4601" t="s">
        <v>197</v>
      </c>
      <c r="Q4601" t="str">
        <f>IFERROR(VLOOKUP($J$2:$J$12502,Pollutant_mapping!$A$2:$B$9,2, FALSE),"")</f>
        <v/>
      </c>
    </row>
    <row r="4602" spans="1:17" hidden="1">
      <c r="A4602" t="s">
        <v>72</v>
      </c>
      <c r="B4602" t="s">
        <v>57</v>
      </c>
      <c r="C4602" t="s">
        <v>73</v>
      </c>
      <c r="D4602" t="s">
        <v>1506</v>
      </c>
      <c r="E4602" t="s">
        <v>39</v>
      </c>
      <c r="F4602" t="s">
        <v>2109</v>
      </c>
      <c r="G4602" t="s">
        <v>2110</v>
      </c>
      <c r="I4602" t="s">
        <v>41</v>
      </c>
      <c r="J4602" t="s">
        <v>289</v>
      </c>
      <c r="K4602">
        <v>5</v>
      </c>
      <c r="L4602" t="s">
        <v>207</v>
      </c>
      <c r="M4602" t="s">
        <v>2116</v>
      </c>
      <c r="N4602">
        <v>10</v>
      </c>
      <c r="O4602" t="s">
        <v>2108</v>
      </c>
      <c r="P4602" t="s">
        <v>197</v>
      </c>
      <c r="Q4602" t="str">
        <f>IFERROR(VLOOKUP($J$2:$J$12502,Pollutant_mapping!$A$2:$B$9,2, FALSE),"")</f>
        <v/>
      </c>
    </row>
    <row r="4603" spans="1:17" hidden="1">
      <c r="A4603" t="s">
        <v>88</v>
      </c>
      <c r="B4603" t="s">
        <v>57</v>
      </c>
      <c r="C4603" t="s">
        <v>89</v>
      </c>
      <c r="D4603" t="s">
        <v>1506</v>
      </c>
      <c r="E4603" t="s">
        <v>39</v>
      </c>
      <c r="F4603" t="s">
        <v>2109</v>
      </c>
      <c r="G4603" t="s">
        <v>2110</v>
      </c>
      <c r="I4603" t="s">
        <v>41</v>
      </c>
      <c r="J4603" t="s">
        <v>289</v>
      </c>
      <c r="K4603">
        <v>5</v>
      </c>
      <c r="L4603" t="s">
        <v>207</v>
      </c>
      <c r="M4603" t="s">
        <v>2116</v>
      </c>
      <c r="N4603">
        <v>10</v>
      </c>
      <c r="O4603" t="s">
        <v>2108</v>
      </c>
      <c r="P4603" t="s">
        <v>197</v>
      </c>
      <c r="Q4603" t="str">
        <f>IFERROR(VLOOKUP($J$2:$J$12502,Pollutant_mapping!$A$2:$B$9,2, FALSE),"")</f>
        <v/>
      </c>
    </row>
    <row r="4604" spans="1:17" hidden="1">
      <c r="A4604" t="s">
        <v>56</v>
      </c>
      <c r="B4604" t="s">
        <v>57</v>
      </c>
      <c r="C4604" t="s">
        <v>58</v>
      </c>
      <c r="D4604" t="s">
        <v>1207</v>
      </c>
      <c r="E4604" t="s">
        <v>39</v>
      </c>
      <c r="F4604" t="s">
        <v>1831</v>
      </c>
      <c r="G4604" t="s">
        <v>1832</v>
      </c>
      <c r="I4604" t="s">
        <v>41</v>
      </c>
      <c r="J4604" t="s">
        <v>139</v>
      </c>
      <c r="K4604">
        <v>10</v>
      </c>
      <c r="L4604" t="s">
        <v>207</v>
      </c>
      <c r="M4604">
        <v>6</v>
      </c>
      <c r="N4604">
        <v>14</v>
      </c>
      <c r="O4604" t="s">
        <v>2108</v>
      </c>
      <c r="Q4604" t="str">
        <f>IFERROR(VLOOKUP($J$2:$J$12502,Pollutant_mapping!$A$2:$B$9,2, FALSE),"")</f>
        <v/>
      </c>
    </row>
    <row r="4605" spans="1:17" hidden="1">
      <c r="A4605" t="s">
        <v>56</v>
      </c>
      <c r="B4605" t="s">
        <v>57</v>
      </c>
      <c r="C4605" t="s">
        <v>58</v>
      </c>
      <c r="D4605" t="s">
        <v>1207</v>
      </c>
      <c r="E4605" t="s">
        <v>39</v>
      </c>
      <c r="F4605" t="s">
        <v>1831</v>
      </c>
      <c r="G4605" t="s">
        <v>1832</v>
      </c>
      <c r="I4605" t="s">
        <v>41</v>
      </c>
      <c r="J4605" t="s">
        <v>281</v>
      </c>
      <c r="K4605">
        <v>10</v>
      </c>
      <c r="L4605" t="s">
        <v>207</v>
      </c>
      <c r="M4605">
        <v>6</v>
      </c>
      <c r="N4605">
        <v>14</v>
      </c>
      <c r="O4605" t="s">
        <v>2108</v>
      </c>
      <c r="Q4605" t="str">
        <f>IFERROR(VLOOKUP($J$2:$J$12502,Pollutant_mapping!$A$2:$B$9,2, FALSE),"")</f>
        <v/>
      </c>
    </row>
    <row r="4606" spans="1:17" hidden="1">
      <c r="A4606" t="s">
        <v>66</v>
      </c>
      <c r="C4606" t="s">
        <v>67</v>
      </c>
      <c r="D4606" t="s">
        <v>449</v>
      </c>
      <c r="E4606" t="s">
        <v>39</v>
      </c>
      <c r="F4606" t="s">
        <v>2111</v>
      </c>
      <c r="G4606" t="s">
        <v>2112</v>
      </c>
      <c r="I4606" t="s">
        <v>41</v>
      </c>
      <c r="J4606" t="s">
        <v>139</v>
      </c>
      <c r="K4606">
        <v>10</v>
      </c>
      <c r="L4606" t="s">
        <v>207</v>
      </c>
      <c r="M4606">
        <v>1</v>
      </c>
      <c r="N4606">
        <v>15</v>
      </c>
      <c r="O4606" t="s">
        <v>2108</v>
      </c>
      <c r="Q4606" t="str">
        <f>IFERROR(VLOOKUP($J$2:$J$12502,Pollutant_mapping!$A$2:$B$9,2, FALSE),"")</f>
        <v/>
      </c>
    </row>
    <row r="4607" spans="1:17" hidden="1">
      <c r="A4607" t="s">
        <v>72</v>
      </c>
      <c r="B4607" t="s">
        <v>57</v>
      </c>
      <c r="C4607" t="s">
        <v>73</v>
      </c>
      <c r="D4607" t="s">
        <v>449</v>
      </c>
      <c r="E4607" t="s">
        <v>39</v>
      </c>
      <c r="F4607" t="s">
        <v>2111</v>
      </c>
      <c r="G4607" t="s">
        <v>2112</v>
      </c>
      <c r="I4607" t="s">
        <v>41</v>
      </c>
      <c r="J4607" t="s">
        <v>139</v>
      </c>
      <c r="K4607">
        <v>10</v>
      </c>
      <c r="L4607" t="s">
        <v>207</v>
      </c>
      <c r="M4607">
        <v>1</v>
      </c>
      <c r="N4607">
        <v>15</v>
      </c>
      <c r="O4607" t="s">
        <v>2108</v>
      </c>
      <c r="P4607" t="s">
        <v>2113</v>
      </c>
      <c r="Q4607" t="str">
        <f>IFERROR(VLOOKUP($J$2:$J$12502,Pollutant_mapping!$A$2:$B$9,2, FALSE),"")</f>
        <v/>
      </c>
    </row>
    <row r="4608" spans="1:17" hidden="1">
      <c r="A4608" t="s">
        <v>88</v>
      </c>
      <c r="B4608" t="s">
        <v>57</v>
      </c>
      <c r="C4608" t="s">
        <v>89</v>
      </c>
      <c r="D4608" t="s">
        <v>449</v>
      </c>
      <c r="E4608" t="s">
        <v>39</v>
      </c>
      <c r="F4608" t="s">
        <v>2111</v>
      </c>
      <c r="G4608" t="s">
        <v>2112</v>
      </c>
      <c r="I4608" t="s">
        <v>41</v>
      </c>
      <c r="J4608" t="s">
        <v>139</v>
      </c>
      <c r="K4608">
        <v>10</v>
      </c>
      <c r="L4608" t="s">
        <v>207</v>
      </c>
      <c r="M4608">
        <v>1</v>
      </c>
      <c r="N4608">
        <v>15</v>
      </c>
      <c r="O4608" t="s">
        <v>2108</v>
      </c>
      <c r="P4608" t="s">
        <v>2113</v>
      </c>
      <c r="Q4608" t="str">
        <f>IFERROR(VLOOKUP($J$2:$J$12502,Pollutant_mapping!$A$2:$B$9,2, FALSE),"")</f>
        <v/>
      </c>
    </row>
    <row r="4609" spans="1:17" hidden="1">
      <c r="A4609" t="s">
        <v>66</v>
      </c>
      <c r="C4609" t="s">
        <v>67</v>
      </c>
      <c r="D4609" t="s">
        <v>1506</v>
      </c>
      <c r="E4609" t="s">
        <v>39</v>
      </c>
      <c r="F4609" t="s">
        <v>2109</v>
      </c>
      <c r="G4609" t="s">
        <v>2110</v>
      </c>
      <c r="I4609" t="s">
        <v>41</v>
      </c>
      <c r="J4609" t="s">
        <v>54</v>
      </c>
      <c r="K4609">
        <v>5</v>
      </c>
      <c r="L4609" t="s">
        <v>62</v>
      </c>
      <c r="M4609">
        <v>2</v>
      </c>
      <c r="N4609">
        <v>15</v>
      </c>
      <c r="O4609" t="s">
        <v>2108</v>
      </c>
      <c r="P4609" t="s">
        <v>197</v>
      </c>
      <c r="Q4609" t="str">
        <f>IFERROR(VLOOKUP($J$2:$J$12502,Pollutant_mapping!$A$2:$B$9,2, FALSE),"")</f>
        <v>VOC</v>
      </c>
    </row>
    <row r="4610" spans="1:17" hidden="1">
      <c r="A4610" t="s">
        <v>72</v>
      </c>
      <c r="B4610" t="s">
        <v>57</v>
      </c>
      <c r="C4610" t="s">
        <v>73</v>
      </c>
      <c r="D4610" t="s">
        <v>1506</v>
      </c>
      <c r="E4610" t="s">
        <v>39</v>
      </c>
      <c r="F4610" t="s">
        <v>2109</v>
      </c>
      <c r="G4610" t="s">
        <v>2110</v>
      </c>
      <c r="I4610" t="s">
        <v>41</v>
      </c>
      <c r="J4610" t="s">
        <v>54</v>
      </c>
      <c r="K4610">
        <v>5</v>
      </c>
      <c r="L4610" t="s">
        <v>62</v>
      </c>
      <c r="M4610">
        <v>2</v>
      </c>
      <c r="N4610">
        <v>15</v>
      </c>
      <c r="O4610" t="s">
        <v>2108</v>
      </c>
      <c r="P4610" t="s">
        <v>197</v>
      </c>
      <c r="Q4610" t="str">
        <f>IFERROR(VLOOKUP($J$2:$J$12502,Pollutant_mapping!$A$2:$B$9,2, FALSE),"")</f>
        <v>VOC</v>
      </c>
    </row>
    <row r="4611" spans="1:17" hidden="1">
      <c r="A4611" t="s">
        <v>88</v>
      </c>
      <c r="B4611" t="s">
        <v>57</v>
      </c>
      <c r="C4611" t="s">
        <v>89</v>
      </c>
      <c r="D4611" t="s">
        <v>1506</v>
      </c>
      <c r="E4611" t="s">
        <v>39</v>
      </c>
      <c r="F4611" t="s">
        <v>2109</v>
      </c>
      <c r="G4611" t="s">
        <v>2110</v>
      </c>
      <c r="I4611" t="s">
        <v>41</v>
      </c>
      <c r="J4611" t="s">
        <v>54</v>
      </c>
      <c r="K4611">
        <v>5</v>
      </c>
      <c r="L4611" t="s">
        <v>62</v>
      </c>
      <c r="M4611">
        <v>2</v>
      </c>
      <c r="N4611">
        <v>15</v>
      </c>
      <c r="O4611" t="s">
        <v>2108</v>
      </c>
      <c r="P4611" t="s">
        <v>197</v>
      </c>
      <c r="Q4611" t="str">
        <f>IFERROR(VLOOKUP($J$2:$J$12502,Pollutant_mapping!$A$2:$B$9,2, FALSE),"")</f>
        <v>VOC</v>
      </c>
    </row>
    <row r="4612" spans="1:17" hidden="1">
      <c r="A4612" t="s">
        <v>56</v>
      </c>
      <c r="B4612" t="s">
        <v>57</v>
      </c>
      <c r="C4612" t="s">
        <v>58</v>
      </c>
      <c r="D4612" t="s">
        <v>250</v>
      </c>
      <c r="E4612" t="s">
        <v>39</v>
      </c>
      <c r="F4612" t="s">
        <v>2115</v>
      </c>
      <c r="G4612" t="s">
        <v>2112</v>
      </c>
      <c r="I4612" t="s">
        <v>41</v>
      </c>
      <c r="J4612" t="s">
        <v>139</v>
      </c>
      <c r="K4612">
        <v>10</v>
      </c>
      <c r="L4612" t="s">
        <v>207</v>
      </c>
      <c r="M4612">
        <v>5</v>
      </c>
      <c r="N4612">
        <v>15</v>
      </c>
      <c r="O4612" t="s">
        <v>2108</v>
      </c>
      <c r="P4612" t="s">
        <v>2113</v>
      </c>
      <c r="Q4612" t="str">
        <f>IFERROR(VLOOKUP($J$2:$J$12502,Pollutant_mapping!$A$2:$B$9,2, FALSE),"")</f>
        <v/>
      </c>
    </row>
    <row r="4613" spans="1:17" hidden="1">
      <c r="A4613" t="s">
        <v>66</v>
      </c>
      <c r="C4613" t="s">
        <v>67</v>
      </c>
      <c r="D4613" t="s">
        <v>1509</v>
      </c>
      <c r="E4613" t="s">
        <v>39</v>
      </c>
      <c r="F4613" t="s">
        <v>2106</v>
      </c>
      <c r="G4613" t="s">
        <v>2107</v>
      </c>
      <c r="I4613" t="s">
        <v>41</v>
      </c>
      <c r="J4613" t="s">
        <v>54</v>
      </c>
      <c r="K4613">
        <v>15</v>
      </c>
      <c r="L4613" t="s">
        <v>62</v>
      </c>
      <c r="M4613">
        <v>9</v>
      </c>
      <c r="N4613">
        <v>15</v>
      </c>
      <c r="O4613" t="s">
        <v>2108</v>
      </c>
      <c r="Q4613" t="str">
        <f>IFERROR(VLOOKUP($J$2:$J$12502,Pollutant_mapping!$A$2:$B$9,2, FALSE),"")</f>
        <v>VOC</v>
      </c>
    </row>
    <row r="4614" spans="1:17" hidden="1">
      <c r="A4614" t="s">
        <v>72</v>
      </c>
      <c r="B4614" t="s">
        <v>57</v>
      </c>
      <c r="C4614" t="s">
        <v>73</v>
      </c>
      <c r="D4614" t="s">
        <v>1509</v>
      </c>
      <c r="E4614" t="s">
        <v>39</v>
      </c>
      <c r="F4614" t="s">
        <v>2106</v>
      </c>
      <c r="G4614" t="s">
        <v>2107</v>
      </c>
      <c r="I4614" t="s">
        <v>41</v>
      </c>
      <c r="J4614" t="s">
        <v>54</v>
      </c>
      <c r="K4614">
        <v>15</v>
      </c>
      <c r="L4614" t="s">
        <v>62</v>
      </c>
      <c r="M4614">
        <v>9</v>
      </c>
      <c r="N4614">
        <v>15</v>
      </c>
      <c r="O4614" t="s">
        <v>2108</v>
      </c>
      <c r="P4614" t="s">
        <v>178</v>
      </c>
      <c r="Q4614" t="str">
        <f>IFERROR(VLOOKUP($J$2:$J$12502,Pollutant_mapping!$A$2:$B$9,2, FALSE),"")</f>
        <v>VOC</v>
      </c>
    </row>
    <row r="4615" spans="1:17" hidden="1">
      <c r="A4615" t="s">
        <v>88</v>
      </c>
      <c r="B4615" t="s">
        <v>57</v>
      </c>
      <c r="C4615" t="s">
        <v>89</v>
      </c>
      <c r="D4615" t="s">
        <v>1509</v>
      </c>
      <c r="E4615" t="s">
        <v>39</v>
      </c>
      <c r="F4615" t="s">
        <v>2106</v>
      </c>
      <c r="G4615" t="s">
        <v>2107</v>
      </c>
      <c r="I4615" t="s">
        <v>41</v>
      </c>
      <c r="J4615" t="s">
        <v>54</v>
      </c>
      <c r="K4615">
        <v>15</v>
      </c>
      <c r="L4615" t="s">
        <v>62</v>
      </c>
      <c r="M4615">
        <v>9</v>
      </c>
      <c r="N4615">
        <v>15</v>
      </c>
      <c r="O4615" t="s">
        <v>2108</v>
      </c>
      <c r="P4615" t="s">
        <v>178</v>
      </c>
      <c r="Q4615" t="str">
        <f>IFERROR(VLOOKUP($J$2:$J$12502,Pollutant_mapping!$A$2:$B$9,2, FALSE),"")</f>
        <v>VOC</v>
      </c>
    </row>
    <row r="4616" spans="1:17" hidden="1">
      <c r="A4616" t="s">
        <v>56</v>
      </c>
      <c r="B4616" t="s">
        <v>57</v>
      </c>
      <c r="C4616" t="s">
        <v>58</v>
      </c>
      <c r="D4616" t="s">
        <v>136</v>
      </c>
      <c r="E4616" t="s">
        <v>120</v>
      </c>
      <c r="F4616" t="s">
        <v>41</v>
      </c>
      <c r="G4616" t="s">
        <v>2114</v>
      </c>
      <c r="I4616" t="s">
        <v>41</v>
      </c>
      <c r="J4616" t="s">
        <v>139</v>
      </c>
      <c r="K4616">
        <v>11.2</v>
      </c>
      <c r="L4616" t="s">
        <v>207</v>
      </c>
      <c r="M4616">
        <v>10</v>
      </c>
      <c r="N4616">
        <v>15</v>
      </c>
      <c r="O4616" t="s">
        <v>2108</v>
      </c>
      <c r="P4616" t="s">
        <v>2113</v>
      </c>
      <c r="Q4616" t="str">
        <f>IFERROR(VLOOKUP($J$2:$J$12502,Pollutant_mapping!$A$2:$B$9,2, FALSE),"")</f>
        <v/>
      </c>
    </row>
    <row r="4617" spans="1:17" hidden="1">
      <c r="A4617" t="s">
        <v>66</v>
      </c>
      <c r="C4617" t="s">
        <v>67</v>
      </c>
      <c r="D4617" t="s">
        <v>1509</v>
      </c>
      <c r="E4617" t="s">
        <v>39</v>
      </c>
      <c r="F4617" t="s">
        <v>2106</v>
      </c>
      <c r="G4617" t="s">
        <v>2107</v>
      </c>
      <c r="I4617" t="s">
        <v>41</v>
      </c>
      <c r="J4617" t="s">
        <v>199</v>
      </c>
      <c r="K4617">
        <v>8</v>
      </c>
      <c r="L4617" t="s">
        <v>207</v>
      </c>
      <c r="M4617">
        <v>2</v>
      </c>
      <c r="N4617">
        <v>16</v>
      </c>
      <c r="O4617" t="s">
        <v>2108</v>
      </c>
      <c r="Q4617" t="str">
        <f>IFERROR(VLOOKUP($J$2:$J$12502,Pollutant_mapping!$A$2:$B$9,2, FALSE),"")</f>
        <v/>
      </c>
    </row>
    <row r="4618" spans="1:17" hidden="1">
      <c r="A4618" t="s">
        <v>72</v>
      </c>
      <c r="B4618" t="s">
        <v>57</v>
      </c>
      <c r="C4618" t="s">
        <v>73</v>
      </c>
      <c r="D4618" t="s">
        <v>1509</v>
      </c>
      <c r="E4618" t="s">
        <v>39</v>
      </c>
      <c r="F4618" t="s">
        <v>2106</v>
      </c>
      <c r="G4618" t="s">
        <v>2107</v>
      </c>
      <c r="I4618" t="s">
        <v>41</v>
      </c>
      <c r="J4618" t="s">
        <v>199</v>
      </c>
      <c r="K4618">
        <v>8</v>
      </c>
      <c r="L4618" t="s">
        <v>207</v>
      </c>
      <c r="M4618">
        <v>2</v>
      </c>
      <c r="N4618">
        <v>16</v>
      </c>
      <c r="O4618" t="s">
        <v>2108</v>
      </c>
      <c r="P4618" t="s">
        <v>64</v>
      </c>
      <c r="Q4618" t="str">
        <f>IFERROR(VLOOKUP($J$2:$J$12502,Pollutant_mapping!$A$2:$B$9,2, FALSE),"")</f>
        <v/>
      </c>
    </row>
    <row r="4619" spans="1:17" hidden="1">
      <c r="A4619" t="s">
        <v>88</v>
      </c>
      <c r="B4619" t="s">
        <v>57</v>
      </c>
      <c r="C4619" t="s">
        <v>89</v>
      </c>
      <c r="D4619" t="s">
        <v>1509</v>
      </c>
      <c r="E4619" t="s">
        <v>39</v>
      </c>
      <c r="F4619" t="s">
        <v>2106</v>
      </c>
      <c r="G4619" t="s">
        <v>2107</v>
      </c>
      <c r="I4619" t="s">
        <v>41</v>
      </c>
      <c r="J4619" t="s">
        <v>199</v>
      </c>
      <c r="K4619">
        <v>8</v>
      </c>
      <c r="L4619" t="s">
        <v>207</v>
      </c>
      <c r="M4619">
        <v>2</v>
      </c>
      <c r="N4619">
        <v>16</v>
      </c>
      <c r="O4619" t="s">
        <v>2108</v>
      </c>
      <c r="P4619" t="s">
        <v>64</v>
      </c>
      <c r="Q4619" t="str">
        <f>IFERROR(VLOOKUP($J$2:$J$12502,Pollutant_mapping!$A$2:$B$9,2, FALSE),"")</f>
        <v/>
      </c>
    </row>
    <row r="4620" spans="1:17" hidden="1">
      <c r="A4620" t="s">
        <v>56</v>
      </c>
      <c r="B4620" t="s">
        <v>57</v>
      </c>
      <c r="C4620" t="s">
        <v>58</v>
      </c>
      <c r="D4620" t="s">
        <v>441</v>
      </c>
      <c r="E4620" t="s">
        <v>39</v>
      </c>
      <c r="F4620" t="s">
        <v>376</v>
      </c>
      <c r="G4620" t="s">
        <v>1832</v>
      </c>
      <c r="I4620" t="s">
        <v>41</v>
      </c>
      <c r="J4620" t="s">
        <v>139</v>
      </c>
      <c r="K4620">
        <v>10</v>
      </c>
      <c r="L4620" t="s">
        <v>207</v>
      </c>
      <c r="M4620">
        <v>6</v>
      </c>
      <c r="N4620">
        <v>18</v>
      </c>
      <c r="O4620" t="s">
        <v>2108</v>
      </c>
      <c r="Q4620" t="str">
        <f>IFERROR(VLOOKUP($J$2:$J$12502,Pollutant_mapping!$A$2:$B$9,2, FALSE),"")</f>
        <v/>
      </c>
    </row>
    <row r="4621" spans="1:17" hidden="1">
      <c r="A4621" t="s">
        <v>56</v>
      </c>
      <c r="B4621" t="s">
        <v>57</v>
      </c>
      <c r="C4621" t="s">
        <v>58</v>
      </c>
      <c r="D4621" t="s">
        <v>370</v>
      </c>
      <c r="E4621" t="s">
        <v>39</v>
      </c>
      <c r="F4621" t="s">
        <v>60</v>
      </c>
      <c r="G4621" t="s">
        <v>1832</v>
      </c>
      <c r="I4621" t="s">
        <v>41</v>
      </c>
      <c r="J4621" t="s">
        <v>139</v>
      </c>
      <c r="K4621">
        <v>15</v>
      </c>
      <c r="L4621" t="s">
        <v>207</v>
      </c>
      <c r="M4621">
        <v>6</v>
      </c>
      <c r="N4621">
        <v>18</v>
      </c>
      <c r="O4621" t="s">
        <v>2108</v>
      </c>
      <c r="Q4621" t="str">
        <f>IFERROR(VLOOKUP($J$2:$J$12502,Pollutant_mapping!$A$2:$B$9,2, FALSE),"")</f>
        <v/>
      </c>
    </row>
    <row r="4622" spans="1:17" hidden="1">
      <c r="A4622" t="s">
        <v>66</v>
      </c>
      <c r="C4622" t="s">
        <v>67</v>
      </c>
      <c r="D4622" t="s">
        <v>1509</v>
      </c>
      <c r="E4622" t="s">
        <v>39</v>
      </c>
      <c r="F4622" t="s">
        <v>2106</v>
      </c>
      <c r="G4622" t="s">
        <v>2107</v>
      </c>
      <c r="I4622" t="s">
        <v>41</v>
      </c>
      <c r="J4622" t="s">
        <v>202</v>
      </c>
      <c r="K4622">
        <v>9</v>
      </c>
      <c r="L4622" t="s">
        <v>207</v>
      </c>
      <c r="M4622" t="s">
        <v>2117</v>
      </c>
      <c r="N4622">
        <v>18</v>
      </c>
      <c r="O4622" t="s">
        <v>2108</v>
      </c>
      <c r="Q4622" t="str">
        <f>IFERROR(VLOOKUP($J$2:$J$12502,Pollutant_mapping!$A$2:$B$9,2, FALSE),"")</f>
        <v/>
      </c>
    </row>
    <row r="4623" spans="1:17" hidden="1">
      <c r="A4623" t="s">
        <v>72</v>
      </c>
      <c r="B4623" t="s">
        <v>57</v>
      </c>
      <c r="C4623" t="s">
        <v>73</v>
      </c>
      <c r="D4623" t="s">
        <v>1509</v>
      </c>
      <c r="E4623" t="s">
        <v>39</v>
      </c>
      <c r="F4623" t="s">
        <v>2106</v>
      </c>
      <c r="G4623" t="s">
        <v>2107</v>
      </c>
      <c r="I4623" t="s">
        <v>41</v>
      </c>
      <c r="J4623" t="s">
        <v>202</v>
      </c>
      <c r="K4623">
        <v>9</v>
      </c>
      <c r="L4623" t="s">
        <v>207</v>
      </c>
      <c r="M4623" t="s">
        <v>2117</v>
      </c>
      <c r="N4623">
        <v>18</v>
      </c>
      <c r="O4623" t="s">
        <v>2108</v>
      </c>
      <c r="P4623" t="s">
        <v>64</v>
      </c>
      <c r="Q4623" t="str">
        <f>IFERROR(VLOOKUP($J$2:$J$12502,Pollutant_mapping!$A$2:$B$9,2, FALSE),"")</f>
        <v/>
      </c>
    </row>
    <row r="4624" spans="1:17" hidden="1">
      <c r="A4624" t="s">
        <v>88</v>
      </c>
      <c r="B4624" t="s">
        <v>57</v>
      </c>
      <c r="C4624" t="s">
        <v>89</v>
      </c>
      <c r="D4624" t="s">
        <v>1509</v>
      </c>
      <c r="E4624" t="s">
        <v>39</v>
      </c>
      <c r="F4624" t="s">
        <v>2106</v>
      </c>
      <c r="G4624" t="s">
        <v>2107</v>
      </c>
      <c r="I4624" t="s">
        <v>41</v>
      </c>
      <c r="J4624" t="s">
        <v>202</v>
      </c>
      <c r="K4624">
        <v>9</v>
      </c>
      <c r="L4624" t="s">
        <v>207</v>
      </c>
      <c r="M4624" t="s">
        <v>2117</v>
      </c>
      <c r="N4624">
        <v>18</v>
      </c>
      <c r="O4624" t="s">
        <v>2108</v>
      </c>
      <c r="P4624" t="s">
        <v>64</v>
      </c>
      <c r="Q4624" t="str">
        <f>IFERROR(VLOOKUP($J$2:$J$12502,Pollutant_mapping!$A$2:$B$9,2, FALSE),"")</f>
        <v/>
      </c>
    </row>
    <row r="4625" spans="1:17" hidden="1">
      <c r="A4625" t="s">
        <v>66</v>
      </c>
      <c r="C4625" t="s">
        <v>67</v>
      </c>
      <c r="D4625" t="s">
        <v>395</v>
      </c>
      <c r="E4625" t="s">
        <v>39</v>
      </c>
      <c r="F4625" t="s">
        <v>85</v>
      </c>
      <c r="G4625" t="s">
        <v>2112</v>
      </c>
      <c r="I4625" t="s">
        <v>41</v>
      </c>
      <c r="J4625" t="s">
        <v>139</v>
      </c>
      <c r="K4625">
        <v>15</v>
      </c>
      <c r="L4625" t="s">
        <v>207</v>
      </c>
      <c r="M4625">
        <v>1</v>
      </c>
      <c r="N4625">
        <v>20</v>
      </c>
      <c r="O4625" t="s">
        <v>2108</v>
      </c>
      <c r="Q4625" t="str">
        <f>IFERROR(VLOOKUP($J$2:$J$12502,Pollutant_mapping!$A$2:$B$9,2, FALSE),"")</f>
        <v/>
      </c>
    </row>
    <row r="4626" spans="1:17" hidden="1">
      <c r="A4626" t="s">
        <v>72</v>
      </c>
      <c r="B4626" t="s">
        <v>57</v>
      </c>
      <c r="C4626" t="s">
        <v>73</v>
      </c>
      <c r="D4626" t="s">
        <v>395</v>
      </c>
      <c r="E4626" t="s">
        <v>39</v>
      </c>
      <c r="F4626" t="s">
        <v>85</v>
      </c>
      <c r="G4626" t="s">
        <v>2112</v>
      </c>
      <c r="I4626" t="s">
        <v>41</v>
      </c>
      <c r="J4626" t="s">
        <v>139</v>
      </c>
      <c r="K4626">
        <v>15</v>
      </c>
      <c r="L4626" t="s">
        <v>207</v>
      </c>
      <c r="M4626">
        <v>1</v>
      </c>
      <c r="N4626">
        <v>20</v>
      </c>
      <c r="O4626" t="s">
        <v>2108</v>
      </c>
      <c r="P4626" t="s">
        <v>2113</v>
      </c>
      <c r="Q4626" t="str">
        <f>IFERROR(VLOOKUP($J$2:$J$12502,Pollutant_mapping!$A$2:$B$9,2, FALSE),"")</f>
        <v/>
      </c>
    </row>
    <row r="4627" spans="1:17" hidden="1">
      <c r="A4627" t="s">
        <v>88</v>
      </c>
      <c r="B4627" t="s">
        <v>57</v>
      </c>
      <c r="C4627" t="s">
        <v>89</v>
      </c>
      <c r="D4627" t="s">
        <v>395</v>
      </c>
      <c r="E4627" t="s">
        <v>39</v>
      </c>
      <c r="F4627" t="s">
        <v>85</v>
      </c>
      <c r="G4627" t="s">
        <v>2112</v>
      </c>
      <c r="I4627" t="s">
        <v>41</v>
      </c>
      <c r="J4627" t="s">
        <v>139</v>
      </c>
      <c r="K4627">
        <v>15</v>
      </c>
      <c r="L4627" t="s">
        <v>207</v>
      </c>
      <c r="M4627">
        <v>1</v>
      </c>
      <c r="N4627">
        <v>20</v>
      </c>
      <c r="O4627" t="s">
        <v>2108</v>
      </c>
      <c r="P4627" t="s">
        <v>2113</v>
      </c>
      <c r="Q4627" t="str">
        <f>IFERROR(VLOOKUP($J$2:$J$12502,Pollutant_mapping!$A$2:$B$9,2, FALSE),"")</f>
        <v/>
      </c>
    </row>
    <row r="4628" spans="1:17" hidden="1">
      <c r="A4628" t="s">
        <v>66</v>
      </c>
      <c r="C4628" t="s">
        <v>67</v>
      </c>
      <c r="D4628" t="s">
        <v>1382</v>
      </c>
      <c r="E4628" t="s">
        <v>39</v>
      </c>
      <c r="F4628" t="s">
        <v>91</v>
      </c>
      <c r="G4628" t="s">
        <v>2112</v>
      </c>
      <c r="I4628" t="s">
        <v>41</v>
      </c>
      <c r="J4628" t="s">
        <v>139</v>
      </c>
      <c r="K4628">
        <v>15</v>
      </c>
      <c r="L4628" t="s">
        <v>207</v>
      </c>
      <c r="M4628">
        <v>1</v>
      </c>
      <c r="N4628">
        <v>20</v>
      </c>
      <c r="O4628" t="s">
        <v>2108</v>
      </c>
      <c r="Q4628" t="str">
        <f>IFERROR(VLOOKUP($J$2:$J$12502,Pollutant_mapping!$A$2:$B$9,2, FALSE),"")</f>
        <v/>
      </c>
    </row>
    <row r="4629" spans="1:17" hidden="1">
      <c r="A4629" t="s">
        <v>72</v>
      </c>
      <c r="B4629" t="s">
        <v>57</v>
      </c>
      <c r="C4629" t="s">
        <v>73</v>
      </c>
      <c r="D4629" t="s">
        <v>1382</v>
      </c>
      <c r="E4629" t="s">
        <v>39</v>
      </c>
      <c r="F4629" t="s">
        <v>91</v>
      </c>
      <c r="G4629" t="s">
        <v>2112</v>
      </c>
      <c r="I4629" t="s">
        <v>41</v>
      </c>
      <c r="J4629" t="s">
        <v>139</v>
      </c>
      <c r="K4629">
        <v>15</v>
      </c>
      <c r="L4629" t="s">
        <v>207</v>
      </c>
      <c r="M4629">
        <v>1</v>
      </c>
      <c r="N4629">
        <v>20</v>
      </c>
      <c r="O4629" t="s">
        <v>2108</v>
      </c>
      <c r="P4629" t="s">
        <v>2113</v>
      </c>
      <c r="Q4629" t="str">
        <f>IFERROR(VLOOKUP($J$2:$J$12502,Pollutant_mapping!$A$2:$B$9,2, FALSE),"")</f>
        <v/>
      </c>
    </row>
    <row r="4630" spans="1:17" hidden="1">
      <c r="A4630" t="s">
        <v>88</v>
      </c>
      <c r="B4630" t="s">
        <v>57</v>
      </c>
      <c r="C4630" t="s">
        <v>89</v>
      </c>
      <c r="D4630" t="s">
        <v>1382</v>
      </c>
      <c r="E4630" t="s">
        <v>39</v>
      </c>
      <c r="F4630" t="s">
        <v>91</v>
      </c>
      <c r="G4630" t="s">
        <v>2112</v>
      </c>
      <c r="I4630" t="s">
        <v>41</v>
      </c>
      <c r="J4630" t="s">
        <v>139</v>
      </c>
      <c r="K4630">
        <v>15</v>
      </c>
      <c r="L4630" t="s">
        <v>207</v>
      </c>
      <c r="M4630">
        <v>1</v>
      </c>
      <c r="N4630">
        <v>20</v>
      </c>
      <c r="O4630" t="s">
        <v>2108</v>
      </c>
      <c r="P4630" t="s">
        <v>2113</v>
      </c>
      <c r="Q4630" t="str">
        <f>IFERROR(VLOOKUP($J$2:$J$12502,Pollutant_mapping!$A$2:$B$9,2, FALSE),"")</f>
        <v/>
      </c>
    </row>
    <row r="4631" spans="1:17" hidden="1">
      <c r="A4631" t="s">
        <v>66</v>
      </c>
      <c r="C4631" t="s">
        <v>67</v>
      </c>
      <c r="D4631" t="s">
        <v>395</v>
      </c>
      <c r="E4631" t="s">
        <v>39</v>
      </c>
      <c r="F4631" t="s">
        <v>85</v>
      </c>
      <c r="G4631" t="s">
        <v>2112</v>
      </c>
      <c r="I4631" t="s">
        <v>41</v>
      </c>
      <c r="J4631" t="s">
        <v>281</v>
      </c>
      <c r="K4631">
        <v>10</v>
      </c>
      <c r="L4631" t="s">
        <v>207</v>
      </c>
      <c r="M4631">
        <v>2</v>
      </c>
      <c r="N4631">
        <v>20</v>
      </c>
      <c r="O4631" t="s">
        <v>2108</v>
      </c>
      <c r="Q4631" t="str">
        <f>IFERROR(VLOOKUP($J$2:$J$12502,Pollutant_mapping!$A$2:$B$9,2, FALSE),"")</f>
        <v/>
      </c>
    </row>
    <row r="4632" spans="1:17" hidden="1">
      <c r="A4632" t="s">
        <v>72</v>
      </c>
      <c r="B4632" t="s">
        <v>57</v>
      </c>
      <c r="C4632" t="s">
        <v>73</v>
      </c>
      <c r="D4632" t="s">
        <v>395</v>
      </c>
      <c r="E4632" t="s">
        <v>39</v>
      </c>
      <c r="F4632" t="s">
        <v>85</v>
      </c>
      <c r="G4632" t="s">
        <v>2112</v>
      </c>
      <c r="I4632" t="s">
        <v>41</v>
      </c>
      <c r="J4632" t="s">
        <v>281</v>
      </c>
      <c r="K4632">
        <v>10</v>
      </c>
      <c r="L4632" t="s">
        <v>207</v>
      </c>
      <c r="M4632">
        <v>2</v>
      </c>
      <c r="N4632">
        <v>20</v>
      </c>
      <c r="O4632" t="s">
        <v>2108</v>
      </c>
      <c r="P4632" t="s">
        <v>2113</v>
      </c>
      <c r="Q4632" t="str">
        <f>IFERROR(VLOOKUP($J$2:$J$12502,Pollutant_mapping!$A$2:$B$9,2, FALSE),"")</f>
        <v/>
      </c>
    </row>
    <row r="4633" spans="1:17" hidden="1">
      <c r="A4633" t="s">
        <v>88</v>
      </c>
      <c r="B4633" t="s">
        <v>57</v>
      </c>
      <c r="C4633" t="s">
        <v>89</v>
      </c>
      <c r="D4633" t="s">
        <v>395</v>
      </c>
      <c r="E4633" t="s">
        <v>39</v>
      </c>
      <c r="F4633" t="s">
        <v>85</v>
      </c>
      <c r="G4633" t="s">
        <v>2112</v>
      </c>
      <c r="I4633" t="s">
        <v>41</v>
      </c>
      <c r="J4633" t="s">
        <v>281</v>
      </c>
      <c r="K4633">
        <v>10</v>
      </c>
      <c r="L4633" t="s">
        <v>207</v>
      </c>
      <c r="M4633">
        <v>2</v>
      </c>
      <c r="N4633">
        <v>20</v>
      </c>
      <c r="O4633" t="s">
        <v>2108</v>
      </c>
      <c r="P4633" t="s">
        <v>2113</v>
      </c>
      <c r="Q4633" t="str">
        <f>IFERROR(VLOOKUP($J$2:$J$12502,Pollutant_mapping!$A$2:$B$9,2, FALSE),"")</f>
        <v/>
      </c>
    </row>
    <row r="4634" spans="1:17" hidden="1">
      <c r="A4634" t="s">
        <v>66</v>
      </c>
      <c r="C4634" t="s">
        <v>67</v>
      </c>
      <c r="D4634" t="s">
        <v>449</v>
      </c>
      <c r="E4634" t="s">
        <v>39</v>
      </c>
      <c r="F4634" t="s">
        <v>2111</v>
      </c>
      <c r="G4634" t="s">
        <v>2112</v>
      </c>
      <c r="I4634" t="s">
        <v>41</v>
      </c>
      <c r="J4634" t="s">
        <v>281</v>
      </c>
      <c r="K4634">
        <v>15</v>
      </c>
      <c r="L4634" t="s">
        <v>207</v>
      </c>
      <c r="M4634">
        <v>2</v>
      </c>
      <c r="N4634">
        <v>20</v>
      </c>
      <c r="O4634" t="s">
        <v>2108</v>
      </c>
      <c r="Q4634" t="str">
        <f>IFERROR(VLOOKUP($J$2:$J$12502,Pollutant_mapping!$A$2:$B$9,2, FALSE),"")</f>
        <v/>
      </c>
    </row>
    <row r="4635" spans="1:17" hidden="1">
      <c r="A4635" t="s">
        <v>72</v>
      </c>
      <c r="B4635" t="s">
        <v>57</v>
      </c>
      <c r="C4635" t="s">
        <v>73</v>
      </c>
      <c r="D4635" t="s">
        <v>449</v>
      </c>
      <c r="E4635" t="s">
        <v>39</v>
      </c>
      <c r="F4635" t="s">
        <v>2111</v>
      </c>
      <c r="G4635" t="s">
        <v>2112</v>
      </c>
      <c r="I4635" t="s">
        <v>41</v>
      </c>
      <c r="J4635" t="s">
        <v>281</v>
      </c>
      <c r="K4635">
        <v>15</v>
      </c>
      <c r="L4635" t="s">
        <v>207</v>
      </c>
      <c r="M4635">
        <v>2</v>
      </c>
      <c r="N4635">
        <v>20</v>
      </c>
      <c r="O4635" t="s">
        <v>2108</v>
      </c>
      <c r="P4635" t="s">
        <v>2113</v>
      </c>
      <c r="Q4635" t="str">
        <f>IFERROR(VLOOKUP($J$2:$J$12502,Pollutant_mapping!$A$2:$B$9,2, FALSE),"")</f>
        <v/>
      </c>
    </row>
    <row r="4636" spans="1:17" hidden="1">
      <c r="A4636" t="s">
        <v>88</v>
      </c>
      <c r="B4636" t="s">
        <v>57</v>
      </c>
      <c r="C4636" t="s">
        <v>89</v>
      </c>
      <c r="D4636" t="s">
        <v>449</v>
      </c>
      <c r="E4636" t="s">
        <v>39</v>
      </c>
      <c r="F4636" t="s">
        <v>2111</v>
      </c>
      <c r="G4636" t="s">
        <v>2112</v>
      </c>
      <c r="I4636" t="s">
        <v>41</v>
      </c>
      <c r="J4636" t="s">
        <v>281</v>
      </c>
      <c r="K4636">
        <v>15</v>
      </c>
      <c r="L4636" t="s">
        <v>207</v>
      </c>
      <c r="M4636">
        <v>2</v>
      </c>
      <c r="N4636">
        <v>20</v>
      </c>
      <c r="O4636" t="s">
        <v>2108</v>
      </c>
      <c r="P4636" t="s">
        <v>2113</v>
      </c>
      <c r="Q4636" t="str">
        <f>IFERROR(VLOOKUP($J$2:$J$12502,Pollutant_mapping!$A$2:$B$9,2, FALSE),"")</f>
        <v/>
      </c>
    </row>
    <row r="4637" spans="1:17" hidden="1">
      <c r="A4637" t="s">
        <v>56</v>
      </c>
      <c r="B4637" t="s">
        <v>57</v>
      </c>
      <c r="C4637" t="s">
        <v>58</v>
      </c>
      <c r="D4637" t="s">
        <v>250</v>
      </c>
      <c r="E4637" t="s">
        <v>39</v>
      </c>
      <c r="F4637" t="s">
        <v>2115</v>
      </c>
      <c r="G4637" t="s">
        <v>2112</v>
      </c>
      <c r="I4637" t="s">
        <v>41</v>
      </c>
      <c r="J4637" t="s">
        <v>281</v>
      </c>
      <c r="K4637">
        <v>10</v>
      </c>
      <c r="L4637" t="s">
        <v>207</v>
      </c>
      <c r="M4637">
        <v>5</v>
      </c>
      <c r="N4637">
        <v>20</v>
      </c>
      <c r="O4637" t="s">
        <v>2108</v>
      </c>
      <c r="P4637" t="s">
        <v>2113</v>
      </c>
      <c r="Q4637" t="str">
        <f>IFERROR(VLOOKUP($J$2:$J$12502,Pollutant_mapping!$A$2:$B$9,2, FALSE),"")</f>
        <v/>
      </c>
    </row>
    <row r="4638" spans="1:17" hidden="1">
      <c r="A4638" t="s">
        <v>56</v>
      </c>
      <c r="B4638" t="s">
        <v>57</v>
      </c>
      <c r="C4638" t="s">
        <v>58</v>
      </c>
      <c r="D4638" t="s">
        <v>136</v>
      </c>
      <c r="E4638" t="s">
        <v>120</v>
      </c>
      <c r="F4638" t="s">
        <v>41</v>
      </c>
      <c r="G4638" t="s">
        <v>2114</v>
      </c>
      <c r="I4638" t="s">
        <v>41</v>
      </c>
      <c r="J4638" t="s">
        <v>281</v>
      </c>
      <c r="K4638">
        <v>12.7</v>
      </c>
      <c r="L4638" t="s">
        <v>207</v>
      </c>
      <c r="M4638">
        <v>10</v>
      </c>
      <c r="N4638">
        <v>20</v>
      </c>
      <c r="O4638" t="s">
        <v>2108</v>
      </c>
      <c r="P4638" t="s">
        <v>2113</v>
      </c>
      <c r="Q4638" t="str">
        <f>IFERROR(VLOOKUP($J$2:$J$12502,Pollutant_mapping!$A$2:$B$9,2, FALSE),"")</f>
        <v/>
      </c>
    </row>
    <row r="4639" spans="1:17" hidden="1">
      <c r="A4639" t="s">
        <v>66</v>
      </c>
      <c r="C4639" t="s">
        <v>67</v>
      </c>
      <c r="D4639" t="s">
        <v>243</v>
      </c>
      <c r="E4639" t="s">
        <v>120</v>
      </c>
      <c r="F4639" t="s">
        <v>41</v>
      </c>
      <c r="G4639" t="s">
        <v>2114</v>
      </c>
      <c r="I4639" t="s">
        <v>41</v>
      </c>
      <c r="J4639" t="s">
        <v>139</v>
      </c>
      <c r="K4639">
        <v>13.5</v>
      </c>
      <c r="L4639" t="s">
        <v>207</v>
      </c>
      <c r="M4639" t="s">
        <v>140</v>
      </c>
      <c r="N4639">
        <v>20</v>
      </c>
      <c r="O4639" t="s">
        <v>2108</v>
      </c>
      <c r="Q4639" t="str">
        <f>IFERROR(VLOOKUP($J$2:$J$12502,Pollutant_mapping!$A$2:$B$9,2, FALSE),"")</f>
        <v/>
      </c>
    </row>
    <row r="4640" spans="1:17" hidden="1">
      <c r="A4640" t="s">
        <v>72</v>
      </c>
      <c r="B4640" t="s">
        <v>57</v>
      </c>
      <c r="C4640" t="s">
        <v>73</v>
      </c>
      <c r="D4640" t="s">
        <v>243</v>
      </c>
      <c r="E4640" t="s">
        <v>120</v>
      </c>
      <c r="F4640" t="s">
        <v>41</v>
      </c>
      <c r="G4640" t="s">
        <v>2114</v>
      </c>
      <c r="I4640" t="s">
        <v>41</v>
      </c>
      <c r="J4640" t="s">
        <v>139</v>
      </c>
      <c r="K4640">
        <v>13.5</v>
      </c>
      <c r="L4640" t="s">
        <v>207</v>
      </c>
      <c r="M4640" t="s">
        <v>140</v>
      </c>
      <c r="N4640">
        <v>20</v>
      </c>
      <c r="O4640" t="s">
        <v>2108</v>
      </c>
      <c r="P4640" t="s">
        <v>2113</v>
      </c>
      <c r="Q4640" t="str">
        <f>IFERROR(VLOOKUP($J$2:$J$12502,Pollutant_mapping!$A$2:$B$9,2, FALSE),"")</f>
        <v/>
      </c>
    </row>
    <row r="4641" spans="1:17" hidden="1">
      <c r="A4641" t="s">
        <v>88</v>
      </c>
      <c r="B4641" t="s">
        <v>57</v>
      </c>
      <c r="C4641" t="s">
        <v>89</v>
      </c>
      <c r="D4641" t="s">
        <v>243</v>
      </c>
      <c r="E4641" t="s">
        <v>120</v>
      </c>
      <c r="F4641" t="s">
        <v>41</v>
      </c>
      <c r="G4641" t="s">
        <v>2114</v>
      </c>
      <c r="I4641" t="s">
        <v>41</v>
      </c>
      <c r="J4641" t="s">
        <v>139</v>
      </c>
      <c r="K4641">
        <v>13.5</v>
      </c>
      <c r="L4641" t="s">
        <v>207</v>
      </c>
      <c r="M4641" t="s">
        <v>140</v>
      </c>
      <c r="N4641">
        <v>20</v>
      </c>
      <c r="O4641" t="s">
        <v>2108</v>
      </c>
      <c r="P4641" t="s">
        <v>2113</v>
      </c>
      <c r="Q4641" t="str">
        <f>IFERROR(VLOOKUP($J$2:$J$12502,Pollutant_mapping!$A$2:$B$9,2, FALSE),"")</f>
        <v/>
      </c>
    </row>
    <row r="4642" spans="1:17" hidden="1">
      <c r="A4642" t="s">
        <v>66</v>
      </c>
      <c r="C4642" t="s">
        <v>67</v>
      </c>
      <c r="D4642" t="s">
        <v>1509</v>
      </c>
      <c r="E4642" t="s">
        <v>39</v>
      </c>
      <c r="F4642" t="s">
        <v>2106</v>
      </c>
      <c r="G4642" t="s">
        <v>2107</v>
      </c>
      <c r="I4642" t="s">
        <v>41</v>
      </c>
      <c r="J4642" t="s">
        <v>125</v>
      </c>
      <c r="K4642">
        <v>10</v>
      </c>
      <c r="L4642" t="s">
        <v>207</v>
      </c>
      <c r="M4642" t="s">
        <v>1246</v>
      </c>
      <c r="N4642">
        <v>20</v>
      </c>
      <c r="O4642" t="s">
        <v>2108</v>
      </c>
      <c r="Q4642" t="str">
        <f>IFERROR(VLOOKUP($J$2:$J$12502,Pollutant_mapping!$A$2:$B$9,2, FALSE),"")</f>
        <v/>
      </c>
    </row>
    <row r="4643" spans="1:17" hidden="1">
      <c r="A4643" t="s">
        <v>72</v>
      </c>
      <c r="B4643" t="s">
        <v>57</v>
      </c>
      <c r="C4643" t="s">
        <v>73</v>
      </c>
      <c r="D4643" t="s">
        <v>1509</v>
      </c>
      <c r="E4643" t="s">
        <v>39</v>
      </c>
      <c r="F4643" t="s">
        <v>2106</v>
      </c>
      <c r="G4643" t="s">
        <v>2107</v>
      </c>
      <c r="I4643" t="s">
        <v>41</v>
      </c>
      <c r="J4643" t="s">
        <v>125</v>
      </c>
      <c r="K4643">
        <v>10</v>
      </c>
      <c r="L4643" t="s">
        <v>207</v>
      </c>
      <c r="M4643" t="s">
        <v>1246</v>
      </c>
      <c r="N4643">
        <v>20</v>
      </c>
      <c r="O4643" t="s">
        <v>2108</v>
      </c>
      <c r="P4643" t="s">
        <v>64</v>
      </c>
      <c r="Q4643" t="str">
        <f>IFERROR(VLOOKUP($J$2:$J$12502,Pollutant_mapping!$A$2:$B$9,2, FALSE),"")</f>
        <v/>
      </c>
    </row>
    <row r="4644" spans="1:17" hidden="1">
      <c r="A4644" t="s">
        <v>88</v>
      </c>
      <c r="B4644" t="s">
        <v>57</v>
      </c>
      <c r="C4644" t="s">
        <v>89</v>
      </c>
      <c r="D4644" t="s">
        <v>1509</v>
      </c>
      <c r="E4644" t="s">
        <v>39</v>
      </c>
      <c r="F4644" t="s">
        <v>2106</v>
      </c>
      <c r="G4644" t="s">
        <v>2107</v>
      </c>
      <c r="I4644" t="s">
        <v>41</v>
      </c>
      <c r="J4644" t="s">
        <v>125</v>
      </c>
      <c r="K4644">
        <v>10</v>
      </c>
      <c r="L4644" t="s">
        <v>207</v>
      </c>
      <c r="M4644" t="s">
        <v>1246</v>
      </c>
      <c r="N4644">
        <v>20</v>
      </c>
      <c r="O4644" t="s">
        <v>2108</v>
      </c>
      <c r="P4644" t="s">
        <v>64</v>
      </c>
      <c r="Q4644" t="str">
        <f>IFERROR(VLOOKUP($J$2:$J$12502,Pollutant_mapping!$A$2:$B$9,2, FALSE),"")</f>
        <v/>
      </c>
    </row>
    <row r="4645" spans="1:17" hidden="1">
      <c r="A4645" t="s">
        <v>66</v>
      </c>
      <c r="C4645" t="s">
        <v>67</v>
      </c>
      <c r="D4645" t="s">
        <v>1506</v>
      </c>
      <c r="E4645" t="s">
        <v>39</v>
      </c>
      <c r="F4645" t="s">
        <v>2109</v>
      </c>
      <c r="G4645" t="s">
        <v>2110</v>
      </c>
      <c r="I4645" t="s">
        <v>41</v>
      </c>
      <c r="J4645" t="s">
        <v>131</v>
      </c>
      <c r="K4645">
        <v>10</v>
      </c>
      <c r="L4645" t="s">
        <v>207</v>
      </c>
      <c r="M4645" t="s">
        <v>1246</v>
      </c>
      <c r="N4645">
        <v>20</v>
      </c>
      <c r="O4645" t="s">
        <v>2108</v>
      </c>
      <c r="P4645" t="s">
        <v>197</v>
      </c>
      <c r="Q4645" t="str">
        <f>IFERROR(VLOOKUP($J$2:$J$12502,Pollutant_mapping!$A$2:$B$9,2, FALSE),"")</f>
        <v/>
      </c>
    </row>
    <row r="4646" spans="1:17" hidden="1">
      <c r="A4646" t="s">
        <v>72</v>
      </c>
      <c r="B4646" t="s">
        <v>57</v>
      </c>
      <c r="C4646" t="s">
        <v>73</v>
      </c>
      <c r="D4646" t="s">
        <v>1506</v>
      </c>
      <c r="E4646" t="s">
        <v>39</v>
      </c>
      <c r="F4646" t="s">
        <v>2109</v>
      </c>
      <c r="G4646" t="s">
        <v>2110</v>
      </c>
      <c r="I4646" t="s">
        <v>41</v>
      </c>
      <c r="J4646" t="s">
        <v>131</v>
      </c>
      <c r="K4646">
        <v>10</v>
      </c>
      <c r="L4646" t="s">
        <v>207</v>
      </c>
      <c r="M4646" t="s">
        <v>1246</v>
      </c>
      <c r="N4646">
        <v>20</v>
      </c>
      <c r="O4646" t="s">
        <v>2108</v>
      </c>
      <c r="P4646" t="s">
        <v>197</v>
      </c>
      <c r="Q4646" t="str">
        <f>IFERROR(VLOOKUP($J$2:$J$12502,Pollutant_mapping!$A$2:$B$9,2, FALSE),"")</f>
        <v/>
      </c>
    </row>
    <row r="4647" spans="1:17" hidden="1">
      <c r="A4647" t="s">
        <v>88</v>
      </c>
      <c r="B4647" t="s">
        <v>57</v>
      </c>
      <c r="C4647" t="s">
        <v>89</v>
      </c>
      <c r="D4647" t="s">
        <v>1506</v>
      </c>
      <c r="E4647" t="s">
        <v>39</v>
      </c>
      <c r="F4647" t="s">
        <v>2109</v>
      </c>
      <c r="G4647" t="s">
        <v>2110</v>
      </c>
      <c r="I4647" t="s">
        <v>41</v>
      </c>
      <c r="J4647" t="s">
        <v>131</v>
      </c>
      <c r="K4647">
        <v>10</v>
      </c>
      <c r="L4647" t="s">
        <v>207</v>
      </c>
      <c r="M4647" t="s">
        <v>1246</v>
      </c>
      <c r="N4647">
        <v>20</v>
      </c>
      <c r="O4647" t="s">
        <v>2108</v>
      </c>
      <c r="P4647" t="s">
        <v>197</v>
      </c>
      <c r="Q4647" t="str">
        <f>IFERROR(VLOOKUP($J$2:$J$12502,Pollutant_mapping!$A$2:$B$9,2, FALSE),"")</f>
        <v/>
      </c>
    </row>
    <row r="4648" spans="1:17" hidden="1">
      <c r="A4648" t="s">
        <v>66</v>
      </c>
      <c r="C4648" t="s">
        <v>67</v>
      </c>
      <c r="D4648" t="s">
        <v>1509</v>
      </c>
      <c r="E4648" t="s">
        <v>39</v>
      </c>
      <c r="F4648" t="s">
        <v>2106</v>
      </c>
      <c r="G4648" t="s">
        <v>2107</v>
      </c>
      <c r="I4648" t="s">
        <v>41</v>
      </c>
      <c r="J4648" t="s">
        <v>289</v>
      </c>
      <c r="K4648">
        <v>10</v>
      </c>
      <c r="L4648" t="s">
        <v>207</v>
      </c>
      <c r="M4648" t="s">
        <v>1246</v>
      </c>
      <c r="N4648">
        <v>20</v>
      </c>
      <c r="O4648" t="s">
        <v>2108</v>
      </c>
      <c r="Q4648" t="str">
        <f>IFERROR(VLOOKUP($J$2:$J$12502,Pollutant_mapping!$A$2:$B$9,2, FALSE),"")</f>
        <v/>
      </c>
    </row>
    <row r="4649" spans="1:17" hidden="1">
      <c r="A4649" t="s">
        <v>72</v>
      </c>
      <c r="B4649" t="s">
        <v>57</v>
      </c>
      <c r="C4649" t="s">
        <v>73</v>
      </c>
      <c r="D4649" t="s">
        <v>1509</v>
      </c>
      <c r="E4649" t="s">
        <v>39</v>
      </c>
      <c r="F4649" t="s">
        <v>2106</v>
      </c>
      <c r="G4649" t="s">
        <v>2107</v>
      </c>
      <c r="I4649" t="s">
        <v>41</v>
      </c>
      <c r="J4649" t="s">
        <v>289</v>
      </c>
      <c r="K4649">
        <v>10</v>
      </c>
      <c r="L4649" t="s">
        <v>207</v>
      </c>
      <c r="M4649" t="s">
        <v>1246</v>
      </c>
      <c r="N4649">
        <v>20</v>
      </c>
      <c r="O4649" t="s">
        <v>2108</v>
      </c>
      <c r="P4649" t="s">
        <v>64</v>
      </c>
      <c r="Q4649" t="str">
        <f>IFERROR(VLOOKUP($J$2:$J$12502,Pollutant_mapping!$A$2:$B$9,2, FALSE),"")</f>
        <v/>
      </c>
    </row>
    <row r="4650" spans="1:17" hidden="1">
      <c r="A4650" t="s">
        <v>88</v>
      </c>
      <c r="B4650" t="s">
        <v>57</v>
      </c>
      <c r="C4650" t="s">
        <v>89</v>
      </c>
      <c r="D4650" t="s">
        <v>1509</v>
      </c>
      <c r="E4650" t="s">
        <v>39</v>
      </c>
      <c r="F4650" t="s">
        <v>2106</v>
      </c>
      <c r="G4650" t="s">
        <v>2107</v>
      </c>
      <c r="I4650" t="s">
        <v>41</v>
      </c>
      <c r="J4650" t="s">
        <v>289</v>
      </c>
      <c r="K4650">
        <v>10</v>
      </c>
      <c r="L4650" t="s">
        <v>207</v>
      </c>
      <c r="M4650" t="s">
        <v>1246</v>
      </c>
      <c r="N4650">
        <v>20</v>
      </c>
      <c r="O4650" t="s">
        <v>2108</v>
      </c>
      <c r="P4650" t="s">
        <v>64</v>
      </c>
      <c r="Q4650" t="str">
        <f>IFERROR(VLOOKUP($J$2:$J$12502,Pollutant_mapping!$A$2:$B$9,2, FALSE),"")</f>
        <v/>
      </c>
    </row>
    <row r="4651" spans="1:17" hidden="1">
      <c r="A4651" t="s">
        <v>66</v>
      </c>
      <c r="C4651" t="s">
        <v>67</v>
      </c>
      <c r="D4651" t="s">
        <v>1509</v>
      </c>
      <c r="E4651" t="s">
        <v>39</v>
      </c>
      <c r="F4651" t="s">
        <v>2106</v>
      </c>
      <c r="G4651" t="s">
        <v>2107</v>
      </c>
      <c r="I4651" t="s">
        <v>41</v>
      </c>
      <c r="J4651" t="s">
        <v>142</v>
      </c>
      <c r="K4651">
        <v>10</v>
      </c>
      <c r="L4651" t="s">
        <v>318</v>
      </c>
      <c r="M4651" t="s">
        <v>1246</v>
      </c>
      <c r="N4651">
        <v>20</v>
      </c>
      <c r="O4651" t="s">
        <v>2108</v>
      </c>
      <c r="Q4651" t="str">
        <f>IFERROR(VLOOKUP($J$2:$J$12502,Pollutant_mapping!$A$2:$B$9,2, FALSE),"")</f>
        <v/>
      </c>
    </row>
    <row r="4652" spans="1:17" hidden="1">
      <c r="A4652" t="s">
        <v>72</v>
      </c>
      <c r="B4652" t="s">
        <v>57</v>
      </c>
      <c r="C4652" t="s">
        <v>73</v>
      </c>
      <c r="D4652" t="s">
        <v>1509</v>
      </c>
      <c r="E4652" t="s">
        <v>39</v>
      </c>
      <c r="F4652" t="s">
        <v>2106</v>
      </c>
      <c r="G4652" t="s">
        <v>2107</v>
      </c>
      <c r="I4652" t="s">
        <v>41</v>
      </c>
      <c r="J4652" t="s">
        <v>142</v>
      </c>
      <c r="K4652">
        <v>10</v>
      </c>
      <c r="L4652" t="s">
        <v>318</v>
      </c>
      <c r="M4652" t="s">
        <v>1246</v>
      </c>
      <c r="N4652">
        <v>20</v>
      </c>
      <c r="O4652" t="s">
        <v>2108</v>
      </c>
      <c r="P4652" t="s">
        <v>64</v>
      </c>
      <c r="Q4652" t="str">
        <f>IFERROR(VLOOKUP($J$2:$J$12502,Pollutant_mapping!$A$2:$B$9,2, FALSE),"")</f>
        <v/>
      </c>
    </row>
    <row r="4653" spans="1:17" hidden="1">
      <c r="A4653" t="s">
        <v>88</v>
      </c>
      <c r="B4653" t="s">
        <v>57</v>
      </c>
      <c r="C4653" t="s">
        <v>89</v>
      </c>
      <c r="D4653" t="s">
        <v>1509</v>
      </c>
      <c r="E4653" t="s">
        <v>39</v>
      </c>
      <c r="F4653" t="s">
        <v>2106</v>
      </c>
      <c r="G4653" t="s">
        <v>2107</v>
      </c>
      <c r="I4653" t="s">
        <v>41</v>
      </c>
      <c r="J4653" t="s">
        <v>142</v>
      </c>
      <c r="K4653">
        <v>10</v>
      </c>
      <c r="L4653" t="s">
        <v>318</v>
      </c>
      <c r="M4653" t="s">
        <v>1246</v>
      </c>
      <c r="N4653">
        <v>20</v>
      </c>
      <c r="O4653" t="s">
        <v>2108</v>
      </c>
      <c r="P4653" t="s">
        <v>64</v>
      </c>
      <c r="Q4653" t="str">
        <f>IFERROR(VLOOKUP($J$2:$J$12502,Pollutant_mapping!$A$2:$B$9,2, FALSE),"")</f>
        <v/>
      </c>
    </row>
    <row r="4654" spans="1:17" hidden="1">
      <c r="A4654" t="s">
        <v>66</v>
      </c>
      <c r="C4654" t="s">
        <v>67</v>
      </c>
      <c r="D4654" t="s">
        <v>1506</v>
      </c>
      <c r="E4654" t="s">
        <v>39</v>
      </c>
      <c r="F4654" t="s">
        <v>2109</v>
      </c>
      <c r="G4654" t="s">
        <v>2110</v>
      </c>
      <c r="I4654" t="s">
        <v>41</v>
      </c>
      <c r="J4654" t="s">
        <v>142</v>
      </c>
      <c r="K4654">
        <v>10</v>
      </c>
      <c r="L4654" t="s">
        <v>318</v>
      </c>
      <c r="M4654" t="s">
        <v>1246</v>
      </c>
      <c r="N4654">
        <v>20</v>
      </c>
      <c r="O4654" t="s">
        <v>2108</v>
      </c>
      <c r="P4654" t="s">
        <v>197</v>
      </c>
      <c r="Q4654" t="str">
        <f>IFERROR(VLOOKUP($J$2:$J$12502,Pollutant_mapping!$A$2:$B$9,2, FALSE),"")</f>
        <v/>
      </c>
    </row>
    <row r="4655" spans="1:17" hidden="1">
      <c r="A4655" t="s">
        <v>72</v>
      </c>
      <c r="B4655" t="s">
        <v>57</v>
      </c>
      <c r="C4655" t="s">
        <v>73</v>
      </c>
      <c r="D4655" t="s">
        <v>1506</v>
      </c>
      <c r="E4655" t="s">
        <v>39</v>
      </c>
      <c r="F4655" t="s">
        <v>2109</v>
      </c>
      <c r="G4655" t="s">
        <v>2110</v>
      </c>
      <c r="I4655" t="s">
        <v>41</v>
      </c>
      <c r="J4655" t="s">
        <v>142</v>
      </c>
      <c r="K4655">
        <v>10</v>
      </c>
      <c r="L4655" t="s">
        <v>318</v>
      </c>
      <c r="M4655" t="s">
        <v>1246</v>
      </c>
      <c r="N4655">
        <v>20</v>
      </c>
      <c r="O4655" t="s">
        <v>2108</v>
      </c>
      <c r="P4655" t="s">
        <v>197</v>
      </c>
      <c r="Q4655" t="str">
        <f>IFERROR(VLOOKUP($J$2:$J$12502,Pollutant_mapping!$A$2:$B$9,2, FALSE),"")</f>
        <v/>
      </c>
    </row>
    <row r="4656" spans="1:17" hidden="1">
      <c r="A4656" t="s">
        <v>88</v>
      </c>
      <c r="B4656" t="s">
        <v>57</v>
      </c>
      <c r="C4656" t="s">
        <v>89</v>
      </c>
      <c r="D4656" t="s">
        <v>1506</v>
      </c>
      <c r="E4656" t="s">
        <v>39</v>
      </c>
      <c r="F4656" t="s">
        <v>2109</v>
      </c>
      <c r="G4656" t="s">
        <v>2110</v>
      </c>
      <c r="I4656" t="s">
        <v>41</v>
      </c>
      <c r="J4656" t="s">
        <v>142</v>
      </c>
      <c r="K4656">
        <v>10</v>
      </c>
      <c r="L4656" t="s">
        <v>318</v>
      </c>
      <c r="M4656" t="s">
        <v>1246</v>
      </c>
      <c r="N4656">
        <v>20</v>
      </c>
      <c r="O4656" t="s">
        <v>2108</v>
      </c>
      <c r="P4656" t="s">
        <v>197</v>
      </c>
      <c r="Q4656" t="str">
        <f>IFERROR(VLOOKUP($J$2:$J$12502,Pollutant_mapping!$A$2:$B$9,2, FALSE),"")</f>
        <v/>
      </c>
    </row>
    <row r="4657" spans="1:17" hidden="1">
      <c r="A4657" t="s">
        <v>56</v>
      </c>
      <c r="B4657" t="s">
        <v>57</v>
      </c>
      <c r="C4657" t="s">
        <v>58</v>
      </c>
      <c r="D4657" t="s">
        <v>441</v>
      </c>
      <c r="E4657" t="s">
        <v>39</v>
      </c>
      <c r="F4657" t="s">
        <v>376</v>
      </c>
      <c r="G4657" t="s">
        <v>1832</v>
      </c>
      <c r="I4657" t="s">
        <v>41</v>
      </c>
      <c r="J4657" t="s">
        <v>281</v>
      </c>
      <c r="K4657">
        <v>10</v>
      </c>
      <c r="L4657" t="s">
        <v>207</v>
      </c>
      <c r="M4657">
        <v>6</v>
      </c>
      <c r="N4657">
        <v>24</v>
      </c>
      <c r="O4657" t="s">
        <v>2108</v>
      </c>
      <c r="Q4657" t="str">
        <f>IFERROR(VLOOKUP($J$2:$J$12502,Pollutant_mapping!$A$2:$B$9,2, FALSE),"")</f>
        <v/>
      </c>
    </row>
    <row r="4658" spans="1:17" hidden="1">
      <c r="A4658" t="s">
        <v>56</v>
      </c>
      <c r="B4658" t="s">
        <v>57</v>
      </c>
      <c r="C4658" t="s">
        <v>58</v>
      </c>
      <c r="D4658" t="s">
        <v>370</v>
      </c>
      <c r="E4658" t="s">
        <v>39</v>
      </c>
      <c r="F4658" t="s">
        <v>60</v>
      </c>
      <c r="G4658" t="s">
        <v>1832</v>
      </c>
      <c r="I4658" t="s">
        <v>41</v>
      </c>
      <c r="J4658" t="s">
        <v>281</v>
      </c>
      <c r="K4658">
        <v>20</v>
      </c>
      <c r="L4658" t="s">
        <v>207</v>
      </c>
      <c r="M4658">
        <v>6</v>
      </c>
      <c r="N4658">
        <v>24</v>
      </c>
      <c r="O4658" t="s">
        <v>2108</v>
      </c>
      <c r="Q4658" t="str">
        <f>IFERROR(VLOOKUP($J$2:$J$12502,Pollutant_mapping!$A$2:$B$9,2, FALSE),"")</f>
        <v/>
      </c>
    </row>
    <row r="4659" spans="1:17" hidden="1">
      <c r="A4659" t="s">
        <v>56</v>
      </c>
      <c r="B4659" t="s">
        <v>57</v>
      </c>
      <c r="C4659" t="s">
        <v>58</v>
      </c>
      <c r="D4659" t="s">
        <v>1207</v>
      </c>
      <c r="E4659" t="s">
        <v>39</v>
      </c>
      <c r="F4659" t="s">
        <v>1831</v>
      </c>
      <c r="G4659" t="s">
        <v>1832</v>
      </c>
      <c r="I4659" t="s">
        <v>41</v>
      </c>
      <c r="J4659" t="s">
        <v>125</v>
      </c>
      <c r="K4659">
        <v>20</v>
      </c>
      <c r="L4659" t="s">
        <v>207</v>
      </c>
      <c r="M4659">
        <v>12</v>
      </c>
      <c r="N4659">
        <v>28</v>
      </c>
      <c r="O4659" t="s">
        <v>2108</v>
      </c>
      <c r="Q4659" t="str">
        <f>IFERROR(VLOOKUP($J$2:$J$12502,Pollutant_mapping!$A$2:$B$9,2, FALSE),"")</f>
        <v/>
      </c>
    </row>
    <row r="4660" spans="1:17" hidden="1">
      <c r="A4660" t="s">
        <v>66</v>
      </c>
      <c r="C4660" t="s">
        <v>67</v>
      </c>
      <c r="D4660" t="s">
        <v>1382</v>
      </c>
      <c r="E4660" t="s">
        <v>39</v>
      </c>
      <c r="F4660" t="s">
        <v>91</v>
      </c>
      <c r="G4660" t="s">
        <v>2112</v>
      </c>
      <c r="I4660" t="s">
        <v>41</v>
      </c>
      <c r="J4660" t="s">
        <v>281</v>
      </c>
      <c r="K4660">
        <v>20</v>
      </c>
      <c r="L4660" t="s">
        <v>207</v>
      </c>
      <c r="M4660">
        <v>2</v>
      </c>
      <c r="N4660">
        <v>30</v>
      </c>
      <c r="O4660" t="s">
        <v>2108</v>
      </c>
      <c r="Q4660" t="str">
        <f>IFERROR(VLOOKUP($J$2:$J$12502,Pollutant_mapping!$A$2:$B$9,2, FALSE),"")</f>
        <v/>
      </c>
    </row>
    <row r="4661" spans="1:17" hidden="1">
      <c r="A4661" t="s">
        <v>72</v>
      </c>
      <c r="B4661" t="s">
        <v>57</v>
      </c>
      <c r="C4661" t="s">
        <v>73</v>
      </c>
      <c r="D4661" t="s">
        <v>1382</v>
      </c>
      <c r="E4661" t="s">
        <v>39</v>
      </c>
      <c r="F4661" t="s">
        <v>91</v>
      </c>
      <c r="G4661" t="s">
        <v>2112</v>
      </c>
      <c r="I4661" t="s">
        <v>41</v>
      </c>
      <c r="J4661" t="s">
        <v>281</v>
      </c>
      <c r="K4661">
        <v>20</v>
      </c>
      <c r="L4661" t="s">
        <v>207</v>
      </c>
      <c r="M4661">
        <v>2</v>
      </c>
      <c r="N4661">
        <v>30</v>
      </c>
      <c r="O4661" t="s">
        <v>2108</v>
      </c>
      <c r="P4661" t="s">
        <v>2113</v>
      </c>
      <c r="Q4661" t="str">
        <f>IFERROR(VLOOKUP($J$2:$J$12502,Pollutant_mapping!$A$2:$B$9,2, FALSE),"")</f>
        <v/>
      </c>
    </row>
    <row r="4662" spans="1:17" hidden="1">
      <c r="A4662" t="s">
        <v>88</v>
      </c>
      <c r="B4662" t="s">
        <v>57</v>
      </c>
      <c r="C4662" t="s">
        <v>89</v>
      </c>
      <c r="D4662" t="s">
        <v>1382</v>
      </c>
      <c r="E4662" t="s">
        <v>39</v>
      </c>
      <c r="F4662" t="s">
        <v>91</v>
      </c>
      <c r="G4662" t="s">
        <v>2112</v>
      </c>
      <c r="I4662" t="s">
        <v>41</v>
      </c>
      <c r="J4662" t="s">
        <v>281</v>
      </c>
      <c r="K4662">
        <v>20</v>
      </c>
      <c r="L4662" t="s">
        <v>207</v>
      </c>
      <c r="M4662">
        <v>2</v>
      </c>
      <c r="N4662">
        <v>30</v>
      </c>
      <c r="O4662" t="s">
        <v>2108</v>
      </c>
      <c r="P4662" t="s">
        <v>2113</v>
      </c>
      <c r="Q4662" t="str">
        <f>IFERROR(VLOOKUP($J$2:$J$12502,Pollutant_mapping!$A$2:$B$9,2, FALSE),"")</f>
        <v/>
      </c>
    </row>
    <row r="4663" spans="1:17" hidden="1">
      <c r="A4663" t="s">
        <v>66</v>
      </c>
      <c r="C4663" t="s">
        <v>67</v>
      </c>
      <c r="D4663" t="s">
        <v>395</v>
      </c>
      <c r="E4663" t="s">
        <v>39</v>
      </c>
      <c r="F4663" t="s">
        <v>85</v>
      </c>
      <c r="G4663" t="s">
        <v>2112</v>
      </c>
      <c r="I4663" t="s">
        <v>41</v>
      </c>
      <c r="J4663" t="s">
        <v>125</v>
      </c>
      <c r="K4663">
        <v>10</v>
      </c>
      <c r="L4663" t="s">
        <v>207</v>
      </c>
      <c r="M4663">
        <v>8</v>
      </c>
      <c r="N4663">
        <v>30</v>
      </c>
      <c r="O4663" t="s">
        <v>2108</v>
      </c>
      <c r="Q4663" t="str">
        <f>IFERROR(VLOOKUP($J$2:$J$12502,Pollutant_mapping!$A$2:$B$9,2, FALSE),"")</f>
        <v/>
      </c>
    </row>
    <row r="4664" spans="1:17" hidden="1">
      <c r="A4664" t="s">
        <v>72</v>
      </c>
      <c r="B4664" t="s">
        <v>57</v>
      </c>
      <c r="C4664" t="s">
        <v>73</v>
      </c>
      <c r="D4664" t="s">
        <v>395</v>
      </c>
      <c r="E4664" t="s">
        <v>39</v>
      </c>
      <c r="F4664" t="s">
        <v>85</v>
      </c>
      <c r="G4664" t="s">
        <v>2112</v>
      </c>
      <c r="I4664" t="s">
        <v>41</v>
      </c>
      <c r="J4664" t="s">
        <v>125</v>
      </c>
      <c r="K4664">
        <v>10</v>
      </c>
      <c r="L4664" t="s">
        <v>207</v>
      </c>
      <c r="M4664">
        <v>8</v>
      </c>
      <c r="N4664">
        <v>30</v>
      </c>
      <c r="O4664" t="s">
        <v>2108</v>
      </c>
      <c r="P4664" t="s">
        <v>2113</v>
      </c>
      <c r="Q4664" t="str">
        <f>IFERROR(VLOOKUP($J$2:$J$12502,Pollutant_mapping!$A$2:$B$9,2, FALSE),"")</f>
        <v/>
      </c>
    </row>
    <row r="4665" spans="1:17" hidden="1">
      <c r="A4665" t="s">
        <v>88</v>
      </c>
      <c r="B4665" t="s">
        <v>57</v>
      </c>
      <c r="C4665" t="s">
        <v>89</v>
      </c>
      <c r="D4665" t="s">
        <v>395</v>
      </c>
      <c r="E4665" t="s">
        <v>39</v>
      </c>
      <c r="F4665" t="s">
        <v>85</v>
      </c>
      <c r="G4665" t="s">
        <v>2112</v>
      </c>
      <c r="I4665" t="s">
        <v>41</v>
      </c>
      <c r="J4665" t="s">
        <v>125</v>
      </c>
      <c r="K4665">
        <v>10</v>
      </c>
      <c r="L4665" t="s">
        <v>207</v>
      </c>
      <c r="M4665">
        <v>8</v>
      </c>
      <c r="N4665">
        <v>30</v>
      </c>
      <c r="O4665" t="s">
        <v>2108</v>
      </c>
      <c r="P4665" t="s">
        <v>2113</v>
      </c>
      <c r="Q4665" t="str">
        <f>IFERROR(VLOOKUP($J$2:$J$12502,Pollutant_mapping!$A$2:$B$9,2, FALSE),"")</f>
        <v/>
      </c>
    </row>
    <row r="4666" spans="1:17" hidden="1">
      <c r="A4666" t="s">
        <v>66</v>
      </c>
      <c r="C4666" t="s">
        <v>67</v>
      </c>
      <c r="D4666" t="s">
        <v>449</v>
      </c>
      <c r="E4666" t="s">
        <v>39</v>
      </c>
      <c r="F4666" t="s">
        <v>2111</v>
      </c>
      <c r="G4666" t="s">
        <v>2112</v>
      </c>
      <c r="I4666" t="s">
        <v>41</v>
      </c>
      <c r="J4666" t="s">
        <v>125</v>
      </c>
      <c r="K4666">
        <v>15</v>
      </c>
      <c r="L4666" t="s">
        <v>207</v>
      </c>
      <c r="M4666">
        <v>8</v>
      </c>
      <c r="N4666">
        <v>30</v>
      </c>
      <c r="O4666" t="s">
        <v>2108</v>
      </c>
      <c r="Q4666" t="str">
        <f>IFERROR(VLOOKUP($J$2:$J$12502,Pollutant_mapping!$A$2:$B$9,2, FALSE),"")</f>
        <v/>
      </c>
    </row>
    <row r="4667" spans="1:17" hidden="1">
      <c r="A4667" t="s">
        <v>72</v>
      </c>
      <c r="B4667" t="s">
        <v>57</v>
      </c>
      <c r="C4667" t="s">
        <v>73</v>
      </c>
      <c r="D4667" t="s">
        <v>449</v>
      </c>
      <c r="E4667" t="s">
        <v>39</v>
      </c>
      <c r="F4667" t="s">
        <v>2111</v>
      </c>
      <c r="G4667" t="s">
        <v>2112</v>
      </c>
      <c r="I4667" t="s">
        <v>41</v>
      </c>
      <c r="J4667" t="s">
        <v>125</v>
      </c>
      <c r="K4667">
        <v>15</v>
      </c>
      <c r="L4667" t="s">
        <v>207</v>
      </c>
      <c r="M4667">
        <v>8</v>
      </c>
      <c r="N4667">
        <v>30</v>
      </c>
      <c r="O4667" t="s">
        <v>2108</v>
      </c>
      <c r="P4667" t="s">
        <v>2113</v>
      </c>
      <c r="Q4667" t="str">
        <f>IFERROR(VLOOKUP($J$2:$J$12502,Pollutant_mapping!$A$2:$B$9,2, FALSE),"")</f>
        <v/>
      </c>
    </row>
    <row r="4668" spans="1:17" hidden="1">
      <c r="A4668" t="s">
        <v>88</v>
      </c>
      <c r="B4668" t="s">
        <v>57</v>
      </c>
      <c r="C4668" t="s">
        <v>89</v>
      </c>
      <c r="D4668" t="s">
        <v>449</v>
      </c>
      <c r="E4668" t="s">
        <v>39</v>
      </c>
      <c r="F4668" t="s">
        <v>2111</v>
      </c>
      <c r="G4668" t="s">
        <v>2112</v>
      </c>
      <c r="I4668" t="s">
        <v>41</v>
      </c>
      <c r="J4668" t="s">
        <v>125</v>
      </c>
      <c r="K4668">
        <v>15</v>
      </c>
      <c r="L4668" t="s">
        <v>207</v>
      </c>
      <c r="M4668">
        <v>8</v>
      </c>
      <c r="N4668">
        <v>30</v>
      </c>
      <c r="O4668" t="s">
        <v>2108</v>
      </c>
      <c r="P4668" t="s">
        <v>2113</v>
      </c>
      <c r="Q4668" t="str">
        <f>IFERROR(VLOOKUP($J$2:$J$12502,Pollutant_mapping!$A$2:$B$9,2, FALSE),"")</f>
        <v/>
      </c>
    </row>
    <row r="4669" spans="1:17" hidden="1">
      <c r="A4669" t="s">
        <v>56</v>
      </c>
      <c r="B4669" t="s">
        <v>57</v>
      </c>
      <c r="C4669" t="s">
        <v>58</v>
      </c>
      <c r="D4669" t="s">
        <v>250</v>
      </c>
      <c r="E4669" t="s">
        <v>39</v>
      </c>
      <c r="F4669" t="s">
        <v>2115</v>
      </c>
      <c r="G4669" t="s">
        <v>2112</v>
      </c>
      <c r="I4669" t="s">
        <v>41</v>
      </c>
      <c r="J4669" t="s">
        <v>125</v>
      </c>
      <c r="K4669">
        <v>15</v>
      </c>
      <c r="L4669" t="s">
        <v>207</v>
      </c>
      <c r="M4669">
        <v>10</v>
      </c>
      <c r="N4669">
        <v>30</v>
      </c>
      <c r="O4669" t="s">
        <v>2108</v>
      </c>
      <c r="P4669" t="s">
        <v>2113</v>
      </c>
      <c r="Q4669" t="str">
        <f>IFERROR(VLOOKUP($J$2:$J$12502,Pollutant_mapping!$A$2:$B$9,2, FALSE),"")</f>
        <v/>
      </c>
    </row>
    <row r="4670" spans="1:17" hidden="1">
      <c r="A4670" t="s">
        <v>56</v>
      </c>
      <c r="B4670" t="s">
        <v>57</v>
      </c>
      <c r="C4670" t="s">
        <v>58</v>
      </c>
      <c r="D4670" t="s">
        <v>136</v>
      </c>
      <c r="E4670" t="s">
        <v>120</v>
      </c>
      <c r="F4670" t="s">
        <v>41</v>
      </c>
      <c r="G4670" t="s">
        <v>2114</v>
      </c>
      <c r="I4670" t="s">
        <v>41</v>
      </c>
      <c r="J4670" t="s">
        <v>125</v>
      </c>
      <c r="K4670">
        <v>22.3</v>
      </c>
      <c r="L4670" t="s">
        <v>207</v>
      </c>
      <c r="M4670">
        <v>20</v>
      </c>
      <c r="N4670">
        <v>30</v>
      </c>
      <c r="O4670" t="s">
        <v>2108</v>
      </c>
      <c r="P4670" t="s">
        <v>2113</v>
      </c>
      <c r="Q4670" t="str">
        <f>IFERROR(VLOOKUP($J$2:$J$12502,Pollutant_mapping!$A$2:$B$9,2, FALSE),"")</f>
        <v/>
      </c>
    </row>
    <row r="4671" spans="1:17" hidden="1">
      <c r="A4671" t="s">
        <v>66</v>
      </c>
      <c r="C4671" t="s">
        <v>67</v>
      </c>
      <c r="D4671" t="s">
        <v>243</v>
      </c>
      <c r="E4671" t="s">
        <v>120</v>
      </c>
      <c r="F4671" t="s">
        <v>41</v>
      </c>
      <c r="G4671" t="s">
        <v>2114</v>
      </c>
      <c r="I4671" t="s">
        <v>41</v>
      </c>
      <c r="J4671" t="s">
        <v>281</v>
      </c>
      <c r="K4671">
        <v>13</v>
      </c>
      <c r="L4671" t="s">
        <v>207</v>
      </c>
      <c r="M4671" t="s">
        <v>140</v>
      </c>
      <c r="N4671">
        <v>30</v>
      </c>
      <c r="O4671" t="s">
        <v>2108</v>
      </c>
      <c r="Q4671" t="str">
        <f>IFERROR(VLOOKUP($J$2:$J$12502,Pollutant_mapping!$A$2:$B$9,2, FALSE),"")</f>
        <v/>
      </c>
    </row>
    <row r="4672" spans="1:17" hidden="1">
      <c r="A4672" t="s">
        <v>72</v>
      </c>
      <c r="B4672" t="s">
        <v>57</v>
      </c>
      <c r="C4672" t="s">
        <v>73</v>
      </c>
      <c r="D4672" t="s">
        <v>243</v>
      </c>
      <c r="E4672" t="s">
        <v>120</v>
      </c>
      <c r="F4672" t="s">
        <v>41</v>
      </c>
      <c r="G4672" t="s">
        <v>2114</v>
      </c>
      <c r="I4672" t="s">
        <v>41</v>
      </c>
      <c r="J4672" t="s">
        <v>281</v>
      </c>
      <c r="K4672">
        <v>13</v>
      </c>
      <c r="L4672" t="s">
        <v>207</v>
      </c>
      <c r="M4672" t="s">
        <v>140</v>
      </c>
      <c r="N4672">
        <v>30</v>
      </c>
      <c r="O4672" t="s">
        <v>2108</v>
      </c>
      <c r="P4672" t="s">
        <v>2113</v>
      </c>
      <c r="Q4672" t="str">
        <f>IFERROR(VLOOKUP($J$2:$J$12502,Pollutant_mapping!$A$2:$B$9,2, FALSE),"")</f>
        <v/>
      </c>
    </row>
    <row r="4673" spans="1:17" hidden="1">
      <c r="A4673" t="s">
        <v>88</v>
      </c>
      <c r="B4673" t="s">
        <v>57</v>
      </c>
      <c r="C4673" t="s">
        <v>89</v>
      </c>
      <c r="D4673" t="s">
        <v>243</v>
      </c>
      <c r="E4673" t="s">
        <v>120</v>
      </c>
      <c r="F4673" t="s">
        <v>41</v>
      </c>
      <c r="G4673" t="s">
        <v>2114</v>
      </c>
      <c r="I4673" t="s">
        <v>41</v>
      </c>
      <c r="J4673" t="s">
        <v>281</v>
      </c>
      <c r="K4673">
        <v>13</v>
      </c>
      <c r="L4673" t="s">
        <v>207</v>
      </c>
      <c r="M4673" t="s">
        <v>140</v>
      </c>
      <c r="N4673">
        <v>30</v>
      </c>
      <c r="O4673" t="s">
        <v>2108</v>
      </c>
      <c r="P4673" t="s">
        <v>2113</v>
      </c>
      <c r="Q4673" t="str">
        <f>IFERROR(VLOOKUP($J$2:$J$12502,Pollutant_mapping!$A$2:$B$9,2, FALSE),"")</f>
        <v/>
      </c>
    </row>
    <row r="4674" spans="1:17" hidden="1">
      <c r="A4674" t="s">
        <v>56</v>
      </c>
      <c r="B4674" t="s">
        <v>57</v>
      </c>
      <c r="C4674" t="s">
        <v>58</v>
      </c>
      <c r="D4674" t="s">
        <v>441</v>
      </c>
      <c r="E4674" t="s">
        <v>39</v>
      </c>
      <c r="F4674" t="s">
        <v>376</v>
      </c>
      <c r="G4674" t="s">
        <v>1832</v>
      </c>
      <c r="I4674" t="s">
        <v>41</v>
      </c>
      <c r="J4674" t="s">
        <v>125</v>
      </c>
      <c r="K4674">
        <v>20</v>
      </c>
      <c r="L4674" t="s">
        <v>207</v>
      </c>
      <c r="M4674">
        <v>12</v>
      </c>
      <c r="N4674">
        <v>36</v>
      </c>
      <c r="O4674" t="s">
        <v>2108</v>
      </c>
      <c r="Q4674" t="str">
        <f>IFERROR(VLOOKUP($J$2:$J$12502,Pollutant_mapping!$A$2:$B$9,2, FALSE),"")</f>
        <v/>
      </c>
    </row>
    <row r="4675" spans="1:17" hidden="1">
      <c r="A4675" t="s">
        <v>56</v>
      </c>
      <c r="B4675" t="s">
        <v>57</v>
      </c>
      <c r="C4675" t="s">
        <v>58</v>
      </c>
      <c r="D4675" t="s">
        <v>370</v>
      </c>
      <c r="E4675" t="s">
        <v>39</v>
      </c>
      <c r="F4675" t="s">
        <v>60</v>
      </c>
      <c r="G4675" t="s">
        <v>1832</v>
      </c>
      <c r="I4675" t="s">
        <v>41</v>
      </c>
      <c r="J4675" t="s">
        <v>125</v>
      </c>
      <c r="K4675">
        <v>30</v>
      </c>
      <c r="L4675" t="s">
        <v>207</v>
      </c>
      <c r="M4675">
        <v>12</v>
      </c>
      <c r="N4675">
        <v>36</v>
      </c>
      <c r="O4675" t="s">
        <v>2108</v>
      </c>
      <c r="Q4675" t="str">
        <f>IFERROR(VLOOKUP($J$2:$J$12502,Pollutant_mapping!$A$2:$B$9,2, FALSE),"")</f>
        <v/>
      </c>
    </row>
    <row r="4676" spans="1:17" hidden="1">
      <c r="A4676" t="s">
        <v>66</v>
      </c>
      <c r="C4676" t="s">
        <v>67</v>
      </c>
      <c r="D4676" t="s">
        <v>1509</v>
      </c>
      <c r="E4676" t="s">
        <v>39</v>
      </c>
      <c r="F4676" t="s">
        <v>2106</v>
      </c>
      <c r="G4676" t="s">
        <v>2107</v>
      </c>
      <c r="I4676" t="s">
        <v>41</v>
      </c>
      <c r="J4676" t="s">
        <v>139</v>
      </c>
      <c r="K4676">
        <v>20</v>
      </c>
      <c r="L4676" t="s">
        <v>207</v>
      </c>
      <c r="M4676">
        <v>5</v>
      </c>
      <c r="N4676">
        <v>40</v>
      </c>
      <c r="O4676" t="s">
        <v>2108</v>
      </c>
      <c r="Q4676" t="str">
        <f>IFERROR(VLOOKUP($J$2:$J$12502,Pollutant_mapping!$A$2:$B$9,2, FALSE),"")</f>
        <v/>
      </c>
    </row>
    <row r="4677" spans="1:17" hidden="1">
      <c r="A4677" t="s">
        <v>72</v>
      </c>
      <c r="B4677" t="s">
        <v>57</v>
      </c>
      <c r="C4677" t="s">
        <v>73</v>
      </c>
      <c r="D4677" t="s">
        <v>1509</v>
      </c>
      <c r="E4677" t="s">
        <v>39</v>
      </c>
      <c r="F4677" t="s">
        <v>2106</v>
      </c>
      <c r="G4677" t="s">
        <v>2107</v>
      </c>
      <c r="I4677" t="s">
        <v>41</v>
      </c>
      <c r="J4677" t="s">
        <v>139</v>
      </c>
      <c r="K4677">
        <v>20</v>
      </c>
      <c r="L4677" t="s">
        <v>207</v>
      </c>
      <c r="M4677">
        <v>5</v>
      </c>
      <c r="N4677">
        <v>40</v>
      </c>
      <c r="O4677" t="s">
        <v>2108</v>
      </c>
      <c r="P4677" t="s">
        <v>64</v>
      </c>
      <c r="Q4677" t="str">
        <f>IFERROR(VLOOKUP($J$2:$J$12502,Pollutant_mapping!$A$2:$B$9,2, FALSE),"")</f>
        <v/>
      </c>
    </row>
    <row r="4678" spans="1:17" hidden="1">
      <c r="A4678" t="s">
        <v>88</v>
      </c>
      <c r="B4678" t="s">
        <v>57</v>
      </c>
      <c r="C4678" t="s">
        <v>89</v>
      </c>
      <c r="D4678" t="s">
        <v>1509</v>
      </c>
      <c r="E4678" t="s">
        <v>39</v>
      </c>
      <c r="F4678" t="s">
        <v>2106</v>
      </c>
      <c r="G4678" t="s">
        <v>2107</v>
      </c>
      <c r="I4678" t="s">
        <v>41</v>
      </c>
      <c r="J4678" t="s">
        <v>139</v>
      </c>
      <c r="K4678">
        <v>20</v>
      </c>
      <c r="L4678" t="s">
        <v>207</v>
      </c>
      <c r="M4678">
        <v>5</v>
      </c>
      <c r="N4678">
        <v>40</v>
      </c>
      <c r="O4678" t="s">
        <v>2108</v>
      </c>
      <c r="P4678" t="s">
        <v>64</v>
      </c>
      <c r="Q4678" t="str">
        <f>IFERROR(VLOOKUP($J$2:$J$12502,Pollutant_mapping!$A$2:$B$9,2, FALSE),"")</f>
        <v/>
      </c>
    </row>
    <row r="4679" spans="1:17" hidden="1">
      <c r="A4679" t="s">
        <v>66</v>
      </c>
      <c r="C4679" t="s">
        <v>67</v>
      </c>
      <c r="D4679" t="s">
        <v>1506</v>
      </c>
      <c r="E4679" t="s">
        <v>39</v>
      </c>
      <c r="F4679" t="s">
        <v>2109</v>
      </c>
      <c r="G4679" t="s">
        <v>2110</v>
      </c>
      <c r="I4679" t="s">
        <v>41</v>
      </c>
      <c r="J4679" t="s">
        <v>139</v>
      </c>
      <c r="K4679">
        <v>20</v>
      </c>
      <c r="L4679" t="s">
        <v>207</v>
      </c>
      <c r="M4679">
        <v>5</v>
      </c>
      <c r="N4679">
        <v>40</v>
      </c>
      <c r="O4679" t="s">
        <v>2108</v>
      </c>
      <c r="P4679" t="s">
        <v>197</v>
      </c>
      <c r="Q4679" t="str">
        <f>IFERROR(VLOOKUP($J$2:$J$12502,Pollutant_mapping!$A$2:$B$9,2, FALSE),"")</f>
        <v/>
      </c>
    </row>
    <row r="4680" spans="1:17" hidden="1">
      <c r="A4680" t="s">
        <v>72</v>
      </c>
      <c r="B4680" t="s">
        <v>57</v>
      </c>
      <c r="C4680" t="s">
        <v>73</v>
      </c>
      <c r="D4680" t="s">
        <v>1506</v>
      </c>
      <c r="E4680" t="s">
        <v>39</v>
      </c>
      <c r="F4680" t="s">
        <v>2109</v>
      </c>
      <c r="G4680" t="s">
        <v>2110</v>
      </c>
      <c r="I4680" t="s">
        <v>41</v>
      </c>
      <c r="J4680" t="s">
        <v>139</v>
      </c>
      <c r="K4680">
        <v>20</v>
      </c>
      <c r="L4680" t="s">
        <v>207</v>
      </c>
      <c r="M4680">
        <v>5</v>
      </c>
      <c r="N4680">
        <v>40</v>
      </c>
      <c r="O4680" t="s">
        <v>2108</v>
      </c>
      <c r="P4680" t="s">
        <v>197</v>
      </c>
      <c r="Q4680" t="str">
        <f>IFERROR(VLOOKUP($J$2:$J$12502,Pollutant_mapping!$A$2:$B$9,2, FALSE),"")</f>
        <v/>
      </c>
    </row>
    <row r="4681" spans="1:17" hidden="1">
      <c r="A4681" t="s">
        <v>88</v>
      </c>
      <c r="B4681" t="s">
        <v>57</v>
      </c>
      <c r="C4681" t="s">
        <v>89</v>
      </c>
      <c r="D4681" t="s">
        <v>1506</v>
      </c>
      <c r="E4681" t="s">
        <v>39</v>
      </c>
      <c r="F4681" t="s">
        <v>2109</v>
      </c>
      <c r="G4681" t="s">
        <v>2110</v>
      </c>
      <c r="I4681" t="s">
        <v>41</v>
      </c>
      <c r="J4681" t="s">
        <v>139</v>
      </c>
      <c r="K4681">
        <v>20</v>
      </c>
      <c r="L4681" t="s">
        <v>207</v>
      </c>
      <c r="M4681">
        <v>5</v>
      </c>
      <c r="N4681">
        <v>40</v>
      </c>
      <c r="O4681" t="s">
        <v>2108</v>
      </c>
      <c r="P4681" t="s">
        <v>197</v>
      </c>
      <c r="Q4681" t="str">
        <f>IFERROR(VLOOKUP($J$2:$J$12502,Pollutant_mapping!$A$2:$B$9,2, FALSE),"")</f>
        <v/>
      </c>
    </row>
    <row r="4682" spans="1:17" hidden="1">
      <c r="A4682" t="s">
        <v>66</v>
      </c>
      <c r="C4682" t="s">
        <v>67</v>
      </c>
      <c r="D4682" t="s">
        <v>1509</v>
      </c>
      <c r="E4682" t="s">
        <v>39</v>
      </c>
      <c r="F4682" t="s">
        <v>2106</v>
      </c>
      <c r="G4682" t="s">
        <v>2107</v>
      </c>
      <c r="I4682" t="s">
        <v>41</v>
      </c>
      <c r="J4682" t="s">
        <v>131</v>
      </c>
      <c r="K4682">
        <v>20</v>
      </c>
      <c r="L4682" t="s">
        <v>207</v>
      </c>
      <c r="M4682">
        <v>5</v>
      </c>
      <c r="N4682">
        <v>40</v>
      </c>
      <c r="O4682" t="s">
        <v>2108</v>
      </c>
      <c r="Q4682" t="str">
        <f>IFERROR(VLOOKUP($J$2:$J$12502,Pollutant_mapping!$A$2:$B$9,2, FALSE),"")</f>
        <v/>
      </c>
    </row>
    <row r="4683" spans="1:17" hidden="1">
      <c r="A4683" t="s">
        <v>72</v>
      </c>
      <c r="B4683" t="s">
        <v>57</v>
      </c>
      <c r="C4683" t="s">
        <v>73</v>
      </c>
      <c r="D4683" t="s">
        <v>1509</v>
      </c>
      <c r="E4683" t="s">
        <v>39</v>
      </c>
      <c r="F4683" t="s">
        <v>2106</v>
      </c>
      <c r="G4683" t="s">
        <v>2107</v>
      </c>
      <c r="I4683" t="s">
        <v>41</v>
      </c>
      <c r="J4683" t="s">
        <v>131</v>
      </c>
      <c r="K4683">
        <v>20</v>
      </c>
      <c r="L4683" t="s">
        <v>207</v>
      </c>
      <c r="M4683">
        <v>5</v>
      </c>
      <c r="N4683">
        <v>40</v>
      </c>
      <c r="O4683" t="s">
        <v>2108</v>
      </c>
      <c r="P4683" t="s">
        <v>64</v>
      </c>
      <c r="Q4683" t="str">
        <f>IFERROR(VLOOKUP($J$2:$J$12502,Pollutant_mapping!$A$2:$B$9,2, FALSE),"")</f>
        <v/>
      </c>
    </row>
    <row r="4684" spans="1:17" hidden="1">
      <c r="A4684" t="s">
        <v>88</v>
      </c>
      <c r="B4684" t="s">
        <v>57</v>
      </c>
      <c r="C4684" t="s">
        <v>89</v>
      </c>
      <c r="D4684" t="s">
        <v>1509</v>
      </c>
      <c r="E4684" t="s">
        <v>39</v>
      </c>
      <c r="F4684" t="s">
        <v>2106</v>
      </c>
      <c r="G4684" t="s">
        <v>2107</v>
      </c>
      <c r="I4684" t="s">
        <v>41</v>
      </c>
      <c r="J4684" t="s">
        <v>131</v>
      </c>
      <c r="K4684">
        <v>20</v>
      </c>
      <c r="L4684" t="s">
        <v>207</v>
      </c>
      <c r="M4684">
        <v>5</v>
      </c>
      <c r="N4684">
        <v>40</v>
      </c>
      <c r="O4684" t="s">
        <v>2108</v>
      </c>
      <c r="P4684" t="s">
        <v>64</v>
      </c>
      <c r="Q4684" t="str">
        <f>IFERROR(VLOOKUP($J$2:$J$12502,Pollutant_mapping!$A$2:$B$9,2, FALSE),"")</f>
        <v/>
      </c>
    </row>
    <row r="4685" spans="1:17" hidden="1">
      <c r="A4685" t="s">
        <v>66</v>
      </c>
      <c r="C4685" t="s">
        <v>67</v>
      </c>
      <c r="D4685" t="s">
        <v>1509</v>
      </c>
      <c r="E4685" t="s">
        <v>39</v>
      </c>
      <c r="F4685" t="s">
        <v>2106</v>
      </c>
      <c r="G4685" t="s">
        <v>2107</v>
      </c>
      <c r="I4685" t="s">
        <v>41</v>
      </c>
      <c r="J4685" t="s">
        <v>298</v>
      </c>
      <c r="K4685">
        <v>40</v>
      </c>
      <c r="L4685" t="s">
        <v>62</v>
      </c>
      <c r="M4685">
        <v>24</v>
      </c>
      <c r="N4685">
        <v>40</v>
      </c>
      <c r="O4685" t="s">
        <v>2108</v>
      </c>
      <c r="Q4685" t="str">
        <f>IFERROR(VLOOKUP($J$2:$J$12502,Pollutant_mapping!$A$2:$B$9,2, FALSE),"")</f>
        <v>CO</v>
      </c>
    </row>
    <row r="4686" spans="1:17" hidden="1">
      <c r="A4686" t="s">
        <v>72</v>
      </c>
      <c r="B4686" t="s">
        <v>57</v>
      </c>
      <c r="C4686" t="s">
        <v>73</v>
      </c>
      <c r="D4686" t="s">
        <v>1509</v>
      </c>
      <c r="E4686" t="s">
        <v>39</v>
      </c>
      <c r="F4686" t="s">
        <v>2106</v>
      </c>
      <c r="G4686" t="s">
        <v>2107</v>
      </c>
      <c r="I4686" t="s">
        <v>41</v>
      </c>
      <c r="J4686" t="s">
        <v>298</v>
      </c>
      <c r="K4686">
        <v>40</v>
      </c>
      <c r="L4686" t="s">
        <v>62</v>
      </c>
      <c r="M4686">
        <v>24</v>
      </c>
      <c r="N4686">
        <v>40</v>
      </c>
      <c r="O4686" t="s">
        <v>2108</v>
      </c>
      <c r="P4686" t="s">
        <v>178</v>
      </c>
      <c r="Q4686" t="str">
        <f>IFERROR(VLOOKUP($J$2:$J$12502,Pollutant_mapping!$A$2:$B$9,2, FALSE),"")</f>
        <v>CO</v>
      </c>
    </row>
    <row r="4687" spans="1:17" hidden="1">
      <c r="A4687" t="s">
        <v>88</v>
      </c>
      <c r="B4687" t="s">
        <v>57</v>
      </c>
      <c r="C4687" t="s">
        <v>89</v>
      </c>
      <c r="D4687" t="s">
        <v>1509</v>
      </c>
      <c r="E4687" t="s">
        <v>39</v>
      </c>
      <c r="F4687" t="s">
        <v>2106</v>
      </c>
      <c r="G4687" t="s">
        <v>2107</v>
      </c>
      <c r="I4687" t="s">
        <v>41</v>
      </c>
      <c r="J4687" t="s">
        <v>298</v>
      </c>
      <c r="K4687">
        <v>40</v>
      </c>
      <c r="L4687" t="s">
        <v>62</v>
      </c>
      <c r="M4687">
        <v>24</v>
      </c>
      <c r="N4687">
        <v>40</v>
      </c>
      <c r="O4687" t="s">
        <v>2108</v>
      </c>
      <c r="P4687" t="s">
        <v>178</v>
      </c>
      <c r="Q4687" t="str">
        <f>IFERROR(VLOOKUP($J$2:$J$12502,Pollutant_mapping!$A$2:$B$9,2, FALSE),"")</f>
        <v>CO</v>
      </c>
    </row>
    <row r="4688" spans="1:17" hidden="1">
      <c r="A4688" t="s">
        <v>66</v>
      </c>
      <c r="C4688" t="s">
        <v>67</v>
      </c>
      <c r="D4688" t="s">
        <v>243</v>
      </c>
      <c r="E4688" t="s">
        <v>120</v>
      </c>
      <c r="F4688" t="s">
        <v>41</v>
      </c>
      <c r="G4688" t="s">
        <v>2114</v>
      </c>
      <c r="I4688" t="s">
        <v>41</v>
      </c>
      <c r="J4688" t="s">
        <v>125</v>
      </c>
      <c r="K4688">
        <v>17.5</v>
      </c>
      <c r="L4688" t="s">
        <v>207</v>
      </c>
      <c r="M4688">
        <v>5</v>
      </c>
      <c r="N4688">
        <v>50</v>
      </c>
      <c r="O4688" t="s">
        <v>2108</v>
      </c>
      <c r="Q4688" t="str">
        <f>IFERROR(VLOOKUP($J$2:$J$12502,Pollutant_mapping!$A$2:$B$9,2, FALSE),"")</f>
        <v/>
      </c>
    </row>
    <row r="4689" spans="1:17" hidden="1">
      <c r="A4689" t="s">
        <v>72</v>
      </c>
      <c r="B4689" t="s">
        <v>57</v>
      </c>
      <c r="C4689" t="s">
        <v>73</v>
      </c>
      <c r="D4689" t="s">
        <v>243</v>
      </c>
      <c r="E4689" t="s">
        <v>120</v>
      </c>
      <c r="F4689" t="s">
        <v>41</v>
      </c>
      <c r="G4689" t="s">
        <v>2114</v>
      </c>
      <c r="I4689" t="s">
        <v>41</v>
      </c>
      <c r="J4689" t="s">
        <v>125</v>
      </c>
      <c r="K4689">
        <v>17.5</v>
      </c>
      <c r="L4689" t="s">
        <v>207</v>
      </c>
      <c r="M4689">
        <v>5</v>
      </c>
      <c r="N4689">
        <v>50</v>
      </c>
      <c r="O4689" t="s">
        <v>2108</v>
      </c>
      <c r="P4689" t="s">
        <v>2113</v>
      </c>
      <c r="Q4689" t="str">
        <f>IFERROR(VLOOKUP($J$2:$J$12502,Pollutant_mapping!$A$2:$B$9,2, FALSE),"")</f>
        <v/>
      </c>
    </row>
    <row r="4690" spans="1:17" hidden="1">
      <c r="A4690" t="s">
        <v>88</v>
      </c>
      <c r="B4690" t="s">
        <v>57</v>
      </c>
      <c r="C4690" t="s">
        <v>89</v>
      </c>
      <c r="D4690" t="s">
        <v>243</v>
      </c>
      <c r="E4690" t="s">
        <v>120</v>
      </c>
      <c r="F4690" t="s">
        <v>41</v>
      </c>
      <c r="G4690" t="s">
        <v>2114</v>
      </c>
      <c r="I4690" t="s">
        <v>41</v>
      </c>
      <c r="J4690" t="s">
        <v>125</v>
      </c>
      <c r="K4690">
        <v>17.5</v>
      </c>
      <c r="L4690" t="s">
        <v>207</v>
      </c>
      <c r="M4690">
        <v>5</v>
      </c>
      <c r="N4690">
        <v>50</v>
      </c>
      <c r="O4690" t="s">
        <v>2108</v>
      </c>
      <c r="P4690" t="s">
        <v>2113</v>
      </c>
      <c r="Q4690" t="str">
        <f>IFERROR(VLOOKUP($J$2:$J$12502,Pollutant_mapping!$A$2:$B$9,2, FALSE),"")</f>
        <v/>
      </c>
    </row>
    <row r="4691" spans="1:17" hidden="1">
      <c r="A4691" t="s">
        <v>66</v>
      </c>
      <c r="C4691" t="s">
        <v>67</v>
      </c>
      <c r="D4691" t="s">
        <v>1382</v>
      </c>
      <c r="E4691" t="s">
        <v>39</v>
      </c>
      <c r="F4691" t="s">
        <v>91</v>
      </c>
      <c r="G4691" t="s">
        <v>2112</v>
      </c>
      <c r="I4691" t="s">
        <v>41</v>
      </c>
      <c r="J4691" t="s">
        <v>125</v>
      </c>
      <c r="K4691">
        <v>30</v>
      </c>
      <c r="L4691" t="s">
        <v>207</v>
      </c>
      <c r="M4691">
        <v>8</v>
      </c>
      <c r="N4691">
        <v>50</v>
      </c>
      <c r="O4691" t="s">
        <v>2108</v>
      </c>
      <c r="Q4691" t="str">
        <f>IFERROR(VLOOKUP($J$2:$J$12502,Pollutant_mapping!$A$2:$B$9,2, FALSE),"")</f>
        <v/>
      </c>
    </row>
    <row r="4692" spans="1:17" hidden="1">
      <c r="A4692" t="s">
        <v>72</v>
      </c>
      <c r="B4692" t="s">
        <v>57</v>
      </c>
      <c r="C4692" t="s">
        <v>73</v>
      </c>
      <c r="D4692" t="s">
        <v>1382</v>
      </c>
      <c r="E4692" t="s">
        <v>39</v>
      </c>
      <c r="F4692" t="s">
        <v>91</v>
      </c>
      <c r="G4692" t="s">
        <v>2112</v>
      </c>
      <c r="I4692" t="s">
        <v>41</v>
      </c>
      <c r="J4692" t="s">
        <v>125</v>
      </c>
      <c r="K4692">
        <v>30</v>
      </c>
      <c r="L4692" t="s">
        <v>207</v>
      </c>
      <c r="M4692">
        <v>8</v>
      </c>
      <c r="N4692">
        <v>50</v>
      </c>
      <c r="O4692" t="s">
        <v>2108</v>
      </c>
      <c r="P4692" t="s">
        <v>2113</v>
      </c>
      <c r="Q4692" t="str">
        <f>IFERROR(VLOOKUP($J$2:$J$12502,Pollutant_mapping!$A$2:$B$9,2, FALSE),"")</f>
        <v/>
      </c>
    </row>
    <row r="4693" spans="1:17" hidden="1">
      <c r="A4693" t="s">
        <v>88</v>
      </c>
      <c r="B4693" t="s">
        <v>57</v>
      </c>
      <c r="C4693" t="s">
        <v>89</v>
      </c>
      <c r="D4693" t="s">
        <v>1382</v>
      </c>
      <c r="E4693" t="s">
        <v>39</v>
      </c>
      <c r="F4693" t="s">
        <v>91</v>
      </c>
      <c r="G4693" t="s">
        <v>2112</v>
      </c>
      <c r="I4693" t="s">
        <v>41</v>
      </c>
      <c r="J4693" t="s">
        <v>125</v>
      </c>
      <c r="K4693">
        <v>30</v>
      </c>
      <c r="L4693" t="s">
        <v>207</v>
      </c>
      <c r="M4693">
        <v>8</v>
      </c>
      <c r="N4693">
        <v>50</v>
      </c>
      <c r="O4693" t="s">
        <v>2108</v>
      </c>
      <c r="P4693" t="s">
        <v>2113</v>
      </c>
      <c r="Q4693" t="str">
        <f>IFERROR(VLOOKUP($J$2:$J$12502,Pollutant_mapping!$A$2:$B$9,2, FALSE),"")</f>
        <v/>
      </c>
    </row>
    <row r="4694" spans="1:17" hidden="1">
      <c r="A4694" t="s">
        <v>416</v>
      </c>
      <c r="C4694" t="s">
        <v>417</v>
      </c>
      <c r="D4694" t="s">
        <v>129</v>
      </c>
      <c r="E4694" t="s">
        <v>120</v>
      </c>
      <c r="F4694" t="s">
        <v>41</v>
      </c>
      <c r="G4694" t="s">
        <v>164</v>
      </c>
      <c r="I4694" t="s">
        <v>41</v>
      </c>
      <c r="J4694" t="s">
        <v>79</v>
      </c>
      <c r="K4694">
        <v>38.4</v>
      </c>
      <c r="L4694" t="s">
        <v>62</v>
      </c>
      <c r="M4694">
        <v>20</v>
      </c>
      <c r="N4694">
        <v>50</v>
      </c>
      <c r="O4694" t="s">
        <v>2108</v>
      </c>
      <c r="P4694" t="s">
        <v>164</v>
      </c>
      <c r="Q4694" t="str">
        <f>IFERROR(VLOOKUP($J$2:$J$12502,Pollutant_mapping!$A$2:$B$9,2, FALSE),"")</f>
        <v>SOx</v>
      </c>
    </row>
    <row r="4695" spans="1:17" hidden="1">
      <c r="A4695" t="s">
        <v>418</v>
      </c>
      <c r="C4695" t="s">
        <v>419</v>
      </c>
      <c r="D4695" t="s">
        <v>129</v>
      </c>
      <c r="E4695" t="s">
        <v>120</v>
      </c>
      <c r="F4695" t="s">
        <v>41</v>
      </c>
      <c r="G4695" t="s">
        <v>164</v>
      </c>
      <c r="I4695" t="s">
        <v>41</v>
      </c>
      <c r="J4695" t="s">
        <v>79</v>
      </c>
      <c r="K4695">
        <v>38.4</v>
      </c>
      <c r="L4695" t="s">
        <v>62</v>
      </c>
      <c r="M4695">
        <v>20</v>
      </c>
      <c r="N4695">
        <v>50</v>
      </c>
      <c r="O4695" t="s">
        <v>2108</v>
      </c>
      <c r="P4695" t="s">
        <v>164</v>
      </c>
      <c r="Q4695" t="str">
        <f>IFERROR(VLOOKUP($J$2:$J$12502,Pollutant_mapping!$A$2:$B$9,2, FALSE),"")</f>
        <v>SOx</v>
      </c>
    </row>
    <row r="4696" spans="1:17" hidden="1">
      <c r="A4696" t="s">
        <v>241</v>
      </c>
      <c r="C4696" t="s">
        <v>242</v>
      </c>
      <c r="D4696" t="s">
        <v>129</v>
      </c>
      <c r="E4696" t="s">
        <v>120</v>
      </c>
      <c r="F4696" t="s">
        <v>41</v>
      </c>
      <c r="G4696" t="s">
        <v>164</v>
      </c>
      <c r="I4696" t="s">
        <v>41</v>
      </c>
      <c r="J4696" t="s">
        <v>79</v>
      </c>
      <c r="K4696">
        <v>38.4</v>
      </c>
      <c r="L4696" t="s">
        <v>62</v>
      </c>
      <c r="M4696">
        <v>20</v>
      </c>
      <c r="N4696">
        <v>50</v>
      </c>
      <c r="O4696" t="s">
        <v>2108</v>
      </c>
      <c r="P4696" t="s">
        <v>164</v>
      </c>
      <c r="Q4696" t="str">
        <f>IFERROR(VLOOKUP($J$2:$J$12502,Pollutant_mapping!$A$2:$B$9,2, FALSE),"")</f>
        <v>SOx</v>
      </c>
    </row>
    <row r="4697" spans="1:17" hidden="1">
      <c r="A4697" t="s">
        <v>420</v>
      </c>
      <c r="C4697" t="s">
        <v>421</v>
      </c>
      <c r="D4697" t="s">
        <v>129</v>
      </c>
      <c r="E4697" t="s">
        <v>120</v>
      </c>
      <c r="F4697" t="s">
        <v>41</v>
      </c>
      <c r="G4697" t="s">
        <v>164</v>
      </c>
      <c r="I4697" t="s">
        <v>41</v>
      </c>
      <c r="J4697" t="s">
        <v>79</v>
      </c>
      <c r="K4697">
        <v>38.4</v>
      </c>
      <c r="L4697" t="s">
        <v>62</v>
      </c>
      <c r="M4697">
        <v>20</v>
      </c>
      <c r="N4697">
        <v>50</v>
      </c>
      <c r="O4697" t="s">
        <v>2108</v>
      </c>
      <c r="P4697" t="s">
        <v>164</v>
      </c>
      <c r="Q4697" t="str">
        <f>IFERROR(VLOOKUP($J$2:$J$12502,Pollutant_mapping!$A$2:$B$9,2, FALSE),"")</f>
        <v>SOx</v>
      </c>
    </row>
    <row r="4698" spans="1:17" hidden="1">
      <c r="A4698" t="s">
        <v>422</v>
      </c>
      <c r="C4698" t="s">
        <v>423</v>
      </c>
      <c r="D4698" t="s">
        <v>129</v>
      </c>
      <c r="E4698" t="s">
        <v>120</v>
      </c>
      <c r="F4698" t="s">
        <v>41</v>
      </c>
      <c r="G4698" t="s">
        <v>164</v>
      </c>
      <c r="I4698" t="s">
        <v>41</v>
      </c>
      <c r="J4698" t="s">
        <v>79</v>
      </c>
      <c r="K4698">
        <v>38.4</v>
      </c>
      <c r="L4698" t="s">
        <v>62</v>
      </c>
      <c r="M4698">
        <v>20</v>
      </c>
      <c r="N4698">
        <v>50</v>
      </c>
      <c r="O4698" t="s">
        <v>2108</v>
      </c>
      <c r="P4698" t="s">
        <v>164</v>
      </c>
      <c r="Q4698" t="str">
        <f>IFERROR(VLOOKUP($J$2:$J$12502,Pollutant_mapping!$A$2:$B$9,2, FALSE),"")</f>
        <v>SOx</v>
      </c>
    </row>
    <row r="4699" spans="1:17" hidden="1">
      <c r="A4699" t="s">
        <v>424</v>
      </c>
      <c r="C4699" t="s">
        <v>425</v>
      </c>
      <c r="D4699" t="s">
        <v>129</v>
      </c>
      <c r="E4699" t="s">
        <v>120</v>
      </c>
      <c r="F4699" t="s">
        <v>41</v>
      </c>
      <c r="G4699" t="s">
        <v>164</v>
      </c>
      <c r="I4699" t="s">
        <v>41</v>
      </c>
      <c r="J4699" t="s">
        <v>79</v>
      </c>
      <c r="K4699">
        <v>38.4</v>
      </c>
      <c r="L4699" t="s">
        <v>62</v>
      </c>
      <c r="M4699">
        <v>20</v>
      </c>
      <c r="N4699">
        <v>50</v>
      </c>
      <c r="O4699" t="s">
        <v>2108</v>
      </c>
      <c r="P4699" t="s">
        <v>164</v>
      </c>
      <c r="Q4699" t="str">
        <f>IFERROR(VLOOKUP($J$2:$J$12502,Pollutant_mapping!$A$2:$B$9,2, FALSE),"")</f>
        <v>SOx</v>
      </c>
    </row>
    <row r="4700" spans="1:17" hidden="1">
      <c r="A4700" t="s">
        <v>66</v>
      </c>
      <c r="C4700" t="s">
        <v>67</v>
      </c>
      <c r="D4700" t="s">
        <v>1506</v>
      </c>
      <c r="E4700" t="s">
        <v>39</v>
      </c>
      <c r="F4700" t="s">
        <v>2109</v>
      </c>
      <c r="G4700" t="s">
        <v>2110</v>
      </c>
      <c r="I4700" t="s">
        <v>41</v>
      </c>
      <c r="J4700" t="s">
        <v>65</v>
      </c>
      <c r="K4700">
        <v>30</v>
      </c>
      <c r="L4700" t="s">
        <v>62</v>
      </c>
      <c r="M4700" t="s">
        <v>426</v>
      </c>
      <c r="N4700">
        <v>60</v>
      </c>
      <c r="O4700" t="s">
        <v>2108</v>
      </c>
      <c r="P4700" t="s">
        <v>197</v>
      </c>
      <c r="Q4700" t="str">
        <f>IFERROR(VLOOKUP($J$2:$J$12502,Pollutant_mapping!$A$2:$B$9,2, FALSE),"")</f>
        <v>PM25</v>
      </c>
    </row>
    <row r="4701" spans="1:17" hidden="1">
      <c r="A4701" t="s">
        <v>72</v>
      </c>
      <c r="B4701" t="s">
        <v>57</v>
      </c>
      <c r="C4701" t="s">
        <v>73</v>
      </c>
      <c r="D4701" t="s">
        <v>1506</v>
      </c>
      <c r="E4701" t="s">
        <v>39</v>
      </c>
      <c r="F4701" t="s">
        <v>2109</v>
      </c>
      <c r="G4701" t="s">
        <v>2110</v>
      </c>
      <c r="I4701" t="s">
        <v>41</v>
      </c>
      <c r="J4701" t="s">
        <v>65</v>
      </c>
      <c r="K4701">
        <v>30</v>
      </c>
      <c r="L4701" t="s">
        <v>62</v>
      </c>
      <c r="M4701" t="s">
        <v>426</v>
      </c>
      <c r="N4701">
        <v>60</v>
      </c>
      <c r="O4701" t="s">
        <v>2108</v>
      </c>
      <c r="P4701" t="s">
        <v>197</v>
      </c>
      <c r="Q4701" t="str">
        <f>IFERROR(VLOOKUP($J$2:$J$12502,Pollutant_mapping!$A$2:$B$9,2, FALSE),"")</f>
        <v>PM25</v>
      </c>
    </row>
    <row r="4702" spans="1:17" hidden="1">
      <c r="A4702" t="s">
        <v>88</v>
      </c>
      <c r="B4702" t="s">
        <v>57</v>
      </c>
      <c r="C4702" t="s">
        <v>89</v>
      </c>
      <c r="D4702" t="s">
        <v>1506</v>
      </c>
      <c r="E4702" t="s">
        <v>39</v>
      </c>
      <c r="F4702" t="s">
        <v>2109</v>
      </c>
      <c r="G4702" t="s">
        <v>2110</v>
      </c>
      <c r="I4702" t="s">
        <v>41</v>
      </c>
      <c r="J4702" t="s">
        <v>65</v>
      </c>
      <c r="K4702">
        <v>30</v>
      </c>
      <c r="L4702" t="s">
        <v>62</v>
      </c>
      <c r="M4702" t="s">
        <v>426</v>
      </c>
      <c r="N4702">
        <v>60</v>
      </c>
      <c r="O4702" t="s">
        <v>2108</v>
      </c>
      <c r="P4702" t="s">
        <v>197</v>
      </c>
      <c r="Q4702" t="str">
        <f>IFERROR(VLOOKUP($J$2:$J$12502,Pollutant_mapping!$A$2:$B$9,2, FALSE),"")</f>
        <v>PM25</v>
      </c>
    </row>
    <row r="4703" spans="1:17" hidden="1">
      <c r="A4703" t="s">
        <v>66</v>
      </c>
      <c r="C4703" t="s">
        <v>67</v>
      </c>
      <c r="D4703" t="s">
        <v>395</v>
      </c>
      <c r="E4703" t="s">
        <v>39</v>
      </c>
      <c r="F4703" t="s">
        <v>85</v>
      </c>
      <c r="G4703" t="s">
        <v>2112</v>
      </c>
      <c r="I4703" t="s">
        <v>41</v>
      </c>
      <c r="J4703" t="s">
        <v>198</v>
      </c>
      <c r="K4703">
        <v>6</v>
      </c>
      <c r="L4703" t="s">
        <v>207</v>
      </c>
      <c r="M4703">
        <v>5</v>
      </c>
      <c r="N4703">
        <v>80</v>
      </c>
      <c r="O4703" t="s">
        <v>2108</v>
      </c>
      <c r="Q4703" t="str">
        <f>IFERROR(VLOOKUP($J$2:$J$12502,Pollutant_mapping!$A$2:$B$9,2, FALSE),"")</f>
        <v/>
      </c>
    </row>
    <row r="4704" spans="1:17" hidden="1">
      <c r="A4704" t="s">
        <v>72</v>
      </c>
      <c r="B4704" t="s">
        <v>57</v>
      </c>
      <c r="C4704" t="s">
        <v>73</v>
      </c>
      <c r="D4704" t="s">
        <v>395</v>
      </c>
      <c r="E4704" t="s">
        <v>39</v>
      </c>
      <c r="F4704" t="s">
        <v>85</v>
      </c>
      <c r="G4704" t="s">
        <v>2112</v>
      </c>
      <c r="I4704" t="s">
        <v>41</v>
      </c>
      <c r="J4704" t="s">
        <v>198</v>
      </c>
      <c r="K4704">
        <v>6</v>
      </c>
      <c r="L4704" t="s">
        <v>207</v>
      </c>
      <c r="M4704">
        <v>5</v>
      </c>
      <c r="N4704">
        <v>80</v>
      </c>
      <c r="O4704" t="s">
        <v>2108</v>
      </c>
      <c r="P4704" t="s">
        <v>2113</v>
      </c>
      <c r="Q4704" t="str">
        <f>IFERROR(VLOOKUP($J$2:$J$12502,Pollutant_mapping!$A$2:$B$9,2, FALSE),"")</f>
        <v/>
      </c>
    </row>
    <row r="4705" spans="1:17" hidden="1">
      <c r="A4705" t="s">
        <v>88</v>
      </c>
      <c r="B4705" t="s">
        <v>57</v>
      </c>
      <c r="C4705" t="s">
        <v>89</v>
      </c>
      <c r="D4705" t="s">
        <v>395</v>
      </c>
      <c r="E4705" t="s">
        <v>39</v>
      </c>
      <c r="F4705" t="s">
        <v>85</v>
      </c>
      <c r="G4705" t="s">
        <v>2112</v>
      </c>
      <c r="I4705" t="s">
        <v>41</v>
      </c>
      <c r="J4705" t="s">
        <v>198</v>
      </c>
      <c r="K4705">
        <v>6</v>
      </c>
      <c r="L4705" t="s">
        <v>207</v>
      </c>
      <c r="M4705">
        <v>5</v>
      </c>
      <c r="N4705">
        <v>80</v>
      </c>
      <c r="O4705" t="s">
        <v>2108</v>
      </c>
      <c r="P4705" t="s">
        <v>2113</v>
      </c>
      <c r="Q4705" t="str">
        <f>IFERROR(VLOOKUP($J$2:$J$12502,Pollutant_mapping!$A$2:$B$9,2, FALSE),"")</f>
        <v/>
      </c>
    </row>
    <row r="4706" spans="1:17" hidden="1">
      <c r="A4706" t="s">
        <v>66</v>
      </c>
      <c r="C4706" t="s">
        <v>67</v>
      </c>
      <c r="D4706" t="s">
        <v>243</v>
      </c>
      <c r="E4706" t="s">
        <v>120</v>
      </c>
      <c r="F4706" t="s">
        <v>41</v>
      </c>
      <c r="G4706" t="s">
        <v>2114</v>
      </c>
      <c r="I4706" t="s">
        <v>41</v>
      </c>
      <c r="J4706" t="s">
        <v>198</v>
      </c>
      <c r="K4706">
        <v>18.5</v>
      </c>
      <c r="L4706" t="s">
        <v>207</v>
      </c>
      <c r="M4706">
        <v>5</v>
      </c>
      <c r="N4706">
        <v>80</v>
      </c>
      <c r="O4706" t="s">
        <v>2108</v>
      </c>
      <c r="Q4706" t="str">
        <f>IFERROR(VLOOKUP($J$2:$J$12502,Pollutant_mapping!$A$2:$B$9,2, FALSE),"")</f>
        <v/>
      </c>
    </row>
    <row r="4707" spans="1:17" hidden="1">
      <c r="A4707" t="s">
        <v>72</v>
      </c>
      <c r="B4707" t="s">
        <v>57</v>
      </c>
      <c r="C4707" t="s">
        <v>73</v>
      </c>
      <c r="D4707" t="s">
        <v>243</v>
      </c>
      <c r="E4707" t="s">
        <v>120</v>
      </c>
      <c r="F4707" t="s">
        <v>41</v>
      </c>
      <c r="G4707" t="s">
        <v>2114</v>
      </c>
      <c r="I4707" t="s">
        <v>41</v>
      </c>
      <c r="J4707" t="s">
        <v>198</v>
      </c>
      <c r="K4707">
        <v>18.5</v>
      </c>
      <c r="L4707" t="s">
        <v>207</v>
      </c>
      <c r="M4707">
        <v>5</v>
      </c>
      <c r="N4707">
        <v>80</v>
      </c>
      <c r="O4707" t="s">
        <v>2108</v>
      </c>
      <c r="P4707" t="s">
        <v>2113</v>
      </c>
      <c r="Q4707" t="str">
        <f>IFERROR(VLOOKUP($J$2:$J$12502,Pollutant_mapping!$A$2:$B$9,2, FALSE),"")</f>
        <v/>
      </c>
    </row>
    <row r="4708" spans="1:17" hidden="1">
      <c r="A4708" t="s">
        <v>88</v>
      </c>
      <c r="B4708" t="s">
        <v>57</v>
      </c>
      <c r="C4708" t="s">
        <v>89</v>
      </c>
      <c r="D4708" t="s">
        <v>243</v>
      </c>
      <c r="E4708" t="s">
        <v>120</v>
      </c>
      <c r="F4708" t="s">
        <v>41</v>
      </c>
      <c r="G4708" t="s">
        <v>2114</v>
      </c>
      <c r="I4708" t="s">
        <v>41</v>
      </c>
      <c r="J4708" t="s">
        <v>198</v>
      </c>
      <c r="K4708">
        <v>18.5</v>
      </c>
      <c r="L4708" t="s">
        <v>207</v>
      </c>
      <c r="M4708">
        <v>5</v>
      </c>
      <c r="N4708">
        <v>80</v>
      </c>
      <c r="O4708" t="s">
        <v>2108</v>
      </c>
      <c r="P4708" t="s">
        <v>2113</v>
      </c>
      <c r="Q4708" t="str">
        <f>IFERROR(VLOOKUP($J$2:$J$12502,Pollutant_mapping!$A$2:$B$9,2, FALSE),"")</f>
        <v/>
      </c>
    </row>
    <row r="4709" spans="1:17" hidden="1">
      <c r="A4709" t="s">
        <v>66</v>
      </c>
      <c r="C4709" t="s">
        <v>67</v>
      </c>
      <c r="D4709" t="s">
        <v>449</v>
      </c>
      <c r="E4709" t="s">
        <v>39</v>
      </c>
      <c r="F4709" t="s">
        <v>2111</v>
      </c>
      <c r="G4709" t="s">
        <v>2112</v>
      </c>
      <c r="I4709" t="s">
        <v>41</v>
      </c>
      <c r="J4709" t="s">
        <v>198</v>
      </c>
      <c r="K4709">
        <v>40</v>
      </c>
      <c r="L4709" t="s">
        <v>207</v>
      </c>
      <c r="M4709">
        <v>6</v>
      </c>
      <c r="N4709">
        <v>80</v>
      </c>
      <c r="O4709" t="s">
        <v>2108</v>
      </c>
      <c r="Q4709" t="str">
        <f>IFERROR(VLOOKUP($J$2:$J$12502,Pollutant_mapping!$A$2:$B$9,2, FALSE),"")</f>
        <v/>
      </c>
    </row>
    <row r="4710" spans="1:17" hidden="1">
      <c r="A4710" t="s">
        <v>72</v>
      </c>
      <c r="B4710" t="s">
        <v>57</v>
      </c>
      <c r="C4710" t="s">
        <v>73</v>
      </c>
      <c r="D4710" t="s">
        <v>449</v>
      </c>
      <c r="E4710" t="s">
        <v>39</v>
      </c>
      <c r="F4710" t="s">
        <v>2111</v>
      </c>
      <c r="G4710" t="s">
        <v>2112</v>
      </c>
      <c r="I4710" t="s">
        <v>41</v>
      </c>
      <c r="J4710" t="s">
        <v>198</v>
      </c>
      <c r="K4710">
        <v>40</v>
      </c>
      <c r="L4710" t="s">
        <v>207</v>
      </c>
      <c r="M4710">
        <v>6</v>
      </c>
      <c r="N4710">
        <v>80</v>
      </c>
      <c r="O4710" t="s">
        <v>2108</v>
      </c>
      <c r="P4710" t="s">
        <v>2113</v>
      </c>
      <c r="Q4710" t="str">
        <f>IFERROR(VLOOKUP($J$2:$J$12502,Pollutant_mapping!$A$2:$B$9,2, FALSE),"")</f>
        <v/>
      </c>
    </row>
    <row r="4711" spans="1:17" hidden="1">
      <c r="A4711" t="s">
        <v>88</v>
      </c>
      <c r="B4711" t="s">
        <v>57</v>
      </c>
      <c r="C4711" t="s">
        <v>89</v>
      </c>
      <c r="D4711" t="s">
        <v>449</v>
      </c>
      <c r="E4711" t="s">
        <v>39</v>
      </c>
      <c r="F4711" t="s">
        <v>2111</v>
      </c>
      <c r="G4711" t="s">
        <v>2112</v>
      </c>
      <c r="I4711" t="s">
        <v>41</v>
      </c>
      <c r="J4711" t="s">
        <v>198</v>
      </c>
      <c r="K4711">
        <v>40</v>
      </c>
      <c r="L4711" t="s">
        <v>207</v>
      </c>
      <c r="M4711">
        <v>6</v>
      </c>
      <c r="N4711">
        <v>80</v>
      </c>
      <c r="O4711" t="s">
        <v>2108</v>
      </c>
      <c r="P4711" t="s">
        <v>2113</v>
      </c>
      <c r="Q4711" t="str">
        <f>IFERROR(VLOOKUP($J$2:$J$12502,Pollutant_mapping!$A$2:$B$9,2, FALSE),"")</f>
        <v/>
      </c>
    </row>
    <row r="4712" spans="1:17" hidden="1">
      <c r="A4712" t="s">
        <v>66</v>
      </c>
      <c r="C4712" t="s">
        <v>67</v>
      </c>
      <c r="D4712" t="s">
        <v>1382</v>
      </c>
      <c r="E4712" t="s">
        <v>39</v>
      </c>
      <c r="F4712" t="s">
        <v>91</v>
      </c>
      <c r="G4712" t="s">
        <v>2112</v>
      </c>
      <c r="I4712" t="s">
        <v>41</v>
      </c>
      <c r="J4712" t="s">
        <v>198</v>
      </c>
      <c r="K4712">
        <v>40</v>
      </c>
      <c r="L4712" t="s">
        <v>207</v>
      </c>
      <c r="M4712">
        <v>6</v>
      </c>
      <c r="N4712">
        <v>80</v>
      </c>
      <c r="O4712" t="s">
        <v>2108</v>
      </c>
      <c r="Q4712" t="str">
        <f>IFERROR(VLOOKUP($J$2:$J$12502,Pollutant_mapping!$A$2:$B$9,2, FALSE),"")</f>
        <v/>
      </c>
    </row>
    <row r="4713" spans="1:17" hidden="1">
      <c r="A4713" t="s">
        <v>72</v>
      </c>
      <c r="B4713" t="s">
        <v>57</v>
      </c>
      <c r="C4713" t="s">
        <v>73</v>
      </c>
      <c r="D4713" t="s">
        <v>1382</v>
      </c>
      <c r="E4713" t="s">
        <v>39</v>
      </c>
      <c r="F4713" t="s">
        <v>91</v>
      </c>
      <c r="G4713" t="s">
        <v>2112</v>
      </c>
      <c r="I4713" t="s">
        <v>41</v>
      </c>
      <c r="J4713" t="s">
        <v>198</v>
      </c>
      <c r="K4713">
        <v>40</v>
      </c>
      <c r="L4713" t="s">
        <v>207</v>
      </c>
      <c r="M4713">
        <v>6</v>
      </c>
      <c r="N4713">
        <v>80</v>
      </c>
      <c r="O4713" t="s">
        <v>2108</v>
      </c>
      <c r="P4713" t="s">
        <v>2113</v>
      </c>
      <c r="Q4713" t="str">
        <f>IFERROR(VLOOKUP($J$2:$J$12502,Pollutant_mapping!$A$2:$B$9,2, FALSE),"")</f>
        <v/>
      </c>
    </row>
    <row r="4714" spans="1:17" hidden="1">
      <c r="A4714" t="s">
        <v>88</v>
      </c>
      <c r="B4714" t="s">
        <v>57</v>
      </c>
      <c r="C4714" t="s">
        <v>89</v>
      </c>
      <c r="D4714" t="s">
        <v>1382</v>
      </c>
      <c r="E4714" t="s">
        <v>39</v>
      </c>
      <c r="F4714" t="s">
        <v>91</v>
      </c>
      <c r="G4714" t="s">
        <v>2112</v>
      </c>
      <c r="I4714" t="s">
        <v>41</v>
      </c>
      <c r="J4714" t="s">
        <v>198</v>
      </c>
      <c r="K4714">
        <v>40</v>
      </c>
      <c r="L4714" t="s">
        <v>207</v>
      </c>
      <c r="M4714">
        <v>6</v>
      </c>
      <c r="N4714">
        <v>80</v>
      </c>
      <c r="O4714" t="s">
        <v>2108</v>
      </c>
      <c r="P4714" t="s">
        <v>2113</v>
      </c>
      <c r="Q4714" t="str">
        <f>IFERROR(VLOOKUP($J$2:$J$12502,Pollutant_mapping!$A$2:$B$9,2, FALSE),"")</f>
        <v/>
      </c>
    </row>
    <row r="4715" spans="1:17" hidden="1">
      <c r="A4715" t="s">
        <v>66</v>
      </c>
      <c r="C4715" t="s">
        <v>67</v>
      </c>
      <c r="D4715" t="s">
        <v>1506</v>
      </c>
      <c r="E4715" t="s">
        <v>39</v>
      </c>
      <c r="F4715" t="s">
        <v>2109</v>
      </c>
      <c r="G4715" t="s">
        <v>2110</v>
      </c>
      <c r="I4715" t="s">
        <v>41</v>
      </c>
      <c r="J4715" t="s">
        <v>298</v>
      </c>
      <c r="K4715">
        <v>40</v>
      </c>
      <c r="L4715" t="s">
        <v>62</v>
      </c>
      <c r="M4715">
        <v>10</v>
      </c>
      <c r="N4715">
        <v>80</v>
      </c>
      <c r="O4715" t="s">
        <v>2108</v>
      </c>
      <c r="P4715" t="s">
        <v>197</v>
      </c>
      <c r="Q4715" t="str">
        <f>IFERROR(VLOOKUP($J$2:$J$12502,Pollutant_mapping!$A$2:$B$9,2, FALSE),"")</f>
        <v>CO</v>
      </c>
    </row>
    <row r="4716" spans="1:17" hidden="1">
      <c r="A4716" t="s">
        <v>72</v>
      </c>
      <c r="B4716" t="s">
        <v>57</v>
      </c>
      <c r="C4716" t="s">
        <v>73</v>
      </c>
      <c r="D4716" t="s">
        <v>1506</v>
      </c>
      <c r="E4716" t="s">
        <v>39</v>
      </c>
      <c r="F4716" t="s">
        <v>2109</v>
      </c>
      <c r="G4716" t="s">
        <v>2110</v>
      </c>
      <c r="I4716" t="s">
        <v>41</v>
      </c>
      <c r="J4716" t="s">
        <v>298</v>
      </c>
      <c r="K4716">
        <v>40</v>
      </c>
      <c r="L4716" t="s">
        <v>62</v>
      </c>
      <c r="M4716">
        <v>10</v>
      </c>
      <c r="N4716">
        <v>80</v>
      </c>
      <c r="O4716" t="s">
        <v>2108</v>
      </c>
      <c r="P4716" t="s">
        <v>197</v>
      </c>
      <c r="Q4716" t="str">
        <f>IFERROR(VLOOKUP($J$2:$J$12502,Pollutant_mapping!$A$2:$B$9,2, FALSE),"")</f>
        <v>CO</v>
      </c>
    </row>
    <row r="4717" spans="1:17" hidden="1">
      <c r="A4717" t="s">
        <v>88</v>
      </c>
      <c r="B4717" t="s">
        <v>57</v>
      </c>
      <c r="C4717" t="s">
        <v>89</v>
      </c>
      <c r="D4717" t="s">
        <v>1506</v>
      </c>
      <c r="E4717" t="s">
        <v>39</v>
      </c>
      <c r="F4717" t="s">
        <v>2109</v>
      </c>
      <c r="G4717" t="s">
        <v>2110</v>
      </c>
      <c r="I4717" t="s">
        <v>41</v>
      </c>
      <c r="J4717" t="s">
        <v>298</v>
      </c>
      <c r="K4717">
        <v>40</v>
      </c>
      <c r="L4717" t="s">
        <v>62</v>
      </c>
      <c r="M4717">
        <v>10</v>
      </c>
      <c r="N4717">
        <v>80</v>
      </c>
      <c r="O4717" t="s">
        <v>2108</v>
      </c>
      <c r="P4717" t="s">
        <v>197</v>
      </c>
      <c r="Q4717" t="str">
        <f>IFERROR(VLOOKUP($J$2:$J$12502,Pollutant_mapping!$A$2:$B$9,2, FALSE),"")</f>
        <v>CO</v>
      </c>
    </row>
    <row r="4718" spans="1:17" hidden="1">
      <c r="A4718" t="s">
        <v>66</v>
      </c>
      <c r="C4718" t="s">
        <v>67</v>
      </c>
      <c r="D4718" t="s">
        <v>1506</v>
      </c>
      <c r="E4718" t="s">
        <v>39</v>
      </c>
      <c r="F4718" t="s">
        <v>2109</v>
      </c>
      <c r="G4718" t="s">
        <v>2110</v>
      </c>
      <c r="I4718" t="s">
        <v>41</v>
      </c>
      <c r="J4718" t="s">
        <v>47</v>
      </c>
      <c r="K4718">
        <v>40</v>
      </c>
      <c r="L4718" t="s">
        <v>62</v>
      </c>
      <c r="M4718">
        <v>10</v>
      </c>
      <c r="N4718">
        <v>80</v>
      </c>
      <c r="O4718" t="s">
        <v>2108</v>
      </c>
      <c r="P4718" t="s">
        <v>197</v>
      </c>
      <c r="Q4718" t="str">
        <f>IFERROR(VLOOKUP($J$2:$J$12502,Pollutant_mapping!$A$2:$B$9,2, FALSE),"")</f>
        <v>PM10</v>
      </c>
    </row>
    <row r="4719" spans="1:17" hidden="1">
      <c r="A4719" t="s">
        <v>72</v>
      </c>
      <c r="B4719" t="s">
        <v>57</v>
      </c>
      <c r="C4719" t="s">
        <v>73</v>
      </c>
      <c r="D4719" t="s">
        <v>1506</v>
      </c>
      <c r="E4719" t="s">
        <v>39</v>
      </c>
      <c r="F4719" t="s">
        <v>2109</v>
      </c>
      <c r="G4719" t="s">
        <v>2110</v>
      </c>
      <c r="I4719" t="s">
        <v>41</v>
      </c>
      <c r="J4719" t="s">
        <v>47</v>
      </c>
      <c r="K4719">
        <v>40</v>
      </c>
      <c r="L4719" t="s">
        <v>62</v>
      </c>
      <c r="M4719">
        <v>10</v>
      </c>
      <c r="N4719">
        <v>80</v>
      </c>
      <c r="O4719" t="s">
        <v>2108</v>
      </c>
      <c r="P4719" t="s">
        <v>197</v>
      </c>
      <c r="Q4719" t="str">
        <f>IFERROR(VLOOKUP($J$2:$J$12502,Pollutant_mapping!$A$2:$B$9,2, FALSE),"")</f>
        <v>PM10</v>
      </c>
    </row>
    <row r="4720" spans="1:17" hidden="1">
      <c r="A4720" t="s">
        <v>88</v>
      </c>
      <c r="B4720" t="s">
        <v>57</v>
      </c>
      <c r="C4720" t="s">
        <v>89</v>
      </c>
      <c r="D4720" t="s">
        <v>1506</v>
      </c>
      <c r="E4720" t="s">
        <v>39</v>
      </c>
      <c r="F4720" t="s">
        <v>2109</v>
      </c>
      <c r="G4720" t="s">
        <v>2110</v>
      </c>
      <c r="I4720" t="s">
        <v>41</v>
      </c>
      <c r="J4720" t="s">
        <v>47</v>
      </c>
      <c r="K4720">
        <v>40</v>
      </c>
      <c r="L4720" t="s">
        <v>62</v>
      </c>
      <c r="M4720">
        <v>10</v>
      </c>
      <c r="N4720">
        <v>80</v>
      </c>
      <c r="O4720" t="s">
        <v>2108</v>
      </c>
      <c r="P4720" t="s">
        <v>197</v>
      </c>
      <c r="Q4720" t="str">
        <f>IFERROR(VLOOKUP($J$2:$J$12502,Pollutant_mapping!$A$2:$B$9,2, FALSE),"")</f>
        <v>PM10</v>
      </c>
    </row>
    <row r="4721" spans="1:17" hidden="1">
      <c r="A4721" t="s">
        <v>56</v>
      </c>
      <c r="B4721" t="s">
        <v>57</v>
      </c>
      <c r="C4721" t="s">
        <v>58</v>
      </c>
      <c r="D4721" t="s">
        <v>1207</v>
      </c>
      <c r="E4721" t="s">
        <v>39</v>
      </c>
      <c r="F4721" t="s">
        <v>1831</v>
      </c>
      <c r="G4721" t="s">
        <v>1832</v>
      </c>
      <c r="I4721" t="s">
        <v>41</v>
      </c>
      <c r="J4721" t="s">
        <v>179</v>
      </c>
      <c r="K4721">
        <v>60</v>
      </c>
      <c r="L4721" t="s">
        <v>62</v>
      </c>
      <c r="M4721">
        <v>36</v>
      </c>
      <c r="N4721">
        <v>84</v>
      </c>
      <c r="O4721" t="s">
        <v>2108</v>
      </c>
      <c r="Q4721" t="str">
        <f>IFERROR(VLOOKUP($J$2:$J$12502,Pollutant_mapping!$A$2:$B$9,2, FALSE),"")</f>
        <v>NOx</v>
      </c>
    </row>
    <row r="4722" spans="1:17" hidden="1">
      <c r="A4722" t="s">
        <v>56</v>
      </c>
      <c r="B4722" t="s">
        <v>57</v>
      </c>
      <c r="C4722" t="s">
        <v>58</v>
      </c>
      <c r="D4722" t="s">
        <v>250</v>
      </c>
      <c r="E4722" t="s">
        <v>39</v>
      </c>
      <c r="F4722" t="s">
        <v>2115</v>
      </c>
      <c r="G4722" t="s">
        <v>2112</v>
      </c>
      <c r="I4722" t="s">
        <v>41</v>
      </c>
      <c r="J4722" t="s">
        <v>198</v>
      </c>
      <c r="K4722">
        <v>80</v>
      </c>
      <c r="L4722" t="s">
        <v>207</v>
      </c>
      <c r="M4722">
        <v>6</v>
      </c>
      <c r="N4722">
        <v>100</v>
      </c>
      <c r="O4722" t="s">
        <v>2108</v>
      </c>
      <c r="P4722" t="s">
        <v>2113</v>
      </c>
      <c r="Q4722" t="str">
        <f>IFERROR(VLOOKUP($J$2:$J$12502,Pollutant_mapping!$A$2:$B$9,2, FALSE),"")</f>
        <v/>
      </c>
    </row>
    <row r="4723" spans="1:17" hidden="1">
      <c r="A4723" t="s">
        <v>66</v>
      </c>
      <c r="C4723" t="s">
        <v>67</v>
      </c>
      <c r="D4723" t="s">
        <v>395</v>
      </c>
      <c r="E4723" t="s">
        <v>39</v>
      </c>
      <c r="F4723" t="s">
        <v>85</v>
      </c>
      <c r="G4723" t="s">
        <v>2112</v>
      </c>
      <c r="I4723" t="s">
        <v>41</v>
      </c>
      <c r="J4723" t="s">
        <v>192</v>
      </c>
      <c r="K4723">
        <v>9</v>
      </c>
      <c r="L4723" t="s">
        <v>207</v>
      </c>
      <c r="M4723">
        <v>8</v>
      </c>
      <c r="N4723">
        <v>100</v>
      </c>
      <c r="O4723" t="s">
        <v>2108</v>
      </c>
      <c r="Q4723" t="str">
        <f>IFERROR(VLOOKUP($J$2:$J$12502,Pollutant_mapping!$A$2:$B$9,2, FALSE),"")</f>
        <v/>
      </c>
    </row>
    <row r="4724" spans="1:17" hidden="1">
      <c r="A4724" t="s">
        <v>72</v>
      </c>
      <c r="B4724" t="s">
        <v>57</v>
      </c>
      <c r="C4724" t="s">
        <v>73</v>
      </c>
      <c r="D4724" t="s">
        <v>395</v>
      </c>
      <c r="E4724" t="s">
        <v>39</v>
      </c>
      <c r="F4724" t="s">
        <v>85</v>
      </c>
      <c r="G4724" t="s">
        <v>2112</v>
      </c>
      <c r="I4724" t="s">
        <v>41</v>
      </c>
      <c r="J4724" t="s">
        <v>192</v>
      </c>
      <c r="K4724">
        <v>9</v>
      </c>
      <c r="L4724" t="s">
        <v>207</v>
      </c>
      <c r="M4724">
        <v>8</v>
      </c>
      <c r="N4724">
        <v>100</v>
      </c>
      <c r="O4724" t="s">
        <v>2108</v>
      </c>
      <c r="P4724" t="s">
        <v>2113</v>
      </c>
      <c r="Q4724" t="str">
        <f>IFERROR(VLOOKUP($J$2:$J$12502,Pollutant_mapping!$A$2:$B$9,2, FALSE),"")</f>
        <v/>
      </c>
    </row>
    <row r="4725" spans="1:17" hidden="1">
      <c r="A4725" t="s">
        <v>88</v>
      </c>
      <c r="B4725" t="s">
        <v>57</v>
      </c>
      <c r="C4725" t="s">
        <v>89</v>
      </c>
      <c r="D4725" t="s">
        <v>395</v>
      </c>
      <c r="E4725" t="s">
        <v>39</v>
      </c>
      <c r="F4725" t="s">
        <v>85</v>
      </c>
      <c r="G4725" t="s">
        <v>2112</v>
      </c>
      <c r="I4725" t="s">
        <v>41</v>
      </c>
      <c r="J4725" t="s">
        <v>192</v>
      </c>
      <c r="K4725">
        <v>9</v>
      </c>
      <c r="L4725" t="s">
        <v>207</v>
      </c>
      <c r="M4725">
        <v>8</v>
      </c>
      <c r="N4725">
        <v>100</v>
      </c>
      <c r="O4725" t="s">
        <v>2108</v>
      </c>
      <c r="P4725" t="s">
        <v>2113</v>
      </c>
      <c r="Q4725" t="str">
        <f>IFERROR(VLOOKUP($J$2:$J$12502,Pollutant_mapping!$A$2:$B$9,2, FALSE),"")</f>
        <v/>
      </c>
    </row>
    <row r="4726" spans="1:17" hidden="1">
      <c r="A4726" t="s">
        <v>66</v>
      </c>
      <c r="C4726" t="s">
        <v>67</v>
      </c>
      <c r="D4726" t="s">
        <v>243</v>
      </c>
      <c r="E4726" t="s">
        <v>120</v>
      </c>
      <c r="F4726" t="s">
        <v>41</v>
      </c>
      <c r="G4726" t="s">
        <v>2114</v>
      </c>
      <c r="I4726" t="s">
        <v>41</v>
      </c>
      <c r="J4726" t="s">
        <v>192</v>
      </c>
      <c r="K4726">
        <v>23.7</v>
      </c>
      <c r="L4726" t="s">
        <v>207</v>
      </c>
      <c r="M4726">
        <v>8</v>
      </c>
      <c r="N4726">
        <v>100</v>
      </c>
      <c r="O4726" t="s">
        <v>2108</v>
      </c>
      <c r="Q4726" t="str">
        <f>IFERROR(VLOOKUP($J$2:$J$12502,Pollutant_mapping!$A$2:$B$9,2, FALSE),"")</f>
        <v/>
      </c>
    </row>
    <row r="4727" spans="1:17" hidden="1">
      <c r="A4727" t="s">
        <v>72</v>
      </c>
      <c r="B4727" t="s">
        <v>57</v>
      </c>
      <c r="C4727" t="s">
        <v>73</v>
      </c>
      <c r="D4727" t="s">
        <v>243</v>
      </c>
      <c r="E4727" t="s">
        <v>120</v>
      </c>
      <c r="F4727" t="s">
        <v>41</v>
      </c>
      <c r="G4727" t="s">
        <v>2114</v>
      </c>
      <c r="I4727" t="s">
        <v>41</v>
      </c>
      <c r="J4727" t="s">
        <v>192</v>
      </c>
      <c r="K4727">
        <v>23.7</v>
      </c>
      <c r="L4727" t="s">
        <v>207</v>
      </c>
      <c r="M4727">
        <v>8</v>
      </c>
      <c r="N4727">
        <v>100</v>
      </c>
      <c r="O4727" t="s">
        <v>2108</v>
      </c>
      <c r="P4727" t="s">
        <v>2113</v>
      </c>
      <c r="Q4727" t="str">
        <f>IFERROR(VLOOKUP($J$2:$J$12502,Pollutant_mapping!$A$2:$B$9,2, FALSE),"")</f>
        <v/>
      </c>
    </row>
    <row r="4728" spans="1:17" hidden="1">
      <c r="A4728" t="s">
        <v>88</v>
      </c>
      <c r="B4728" t="s">
        <v>57</v>
      </c>
      <c r="C4728" t="s">
        <v>89</v>
      </c>
      <c r="D4728" t="s">
        <v>243</v>
      </c>
      <c r="E4728" t="s">
        <v>120</v>
      </c>
      <c r="F4728" t="s">
        <v>41</v>
      </c>
      <c r="G4728" t="s">
        <v>2114</v>
      </c>
      <c r="I4728" t="s">
        <v>41</v>
      </c>
      <c r="J4728" t="s">
        <v>192</v>
      </c>
      <c r="K4728">
        <v>23.7</v>
      </c>
      <c r="L4728" t="s">
        <v>207</v>
      </c>
      <c r="M4728">
        <v>8</v>
      </c>
      <c r="N4728">
        <v>100</v>
      </c>
      <c r="O4728" t="s">
        <v>2108</v>
      </c>
      <c r="P4728" t="s">
        <v>2113</v>
      </c>
      <c r="Q4728" t="str">
        <f>IFERROR(VLOOKUP($J$2:$J$12502,Pollutant_mapping!$A$2:$B$9,2, FALSE),"")</f>
        <v/>
      </c>
    </row>
    <row r="4729" spans="1:17" hidden="1">
      <c r="A4729" t="s">
        <v>66</v>
      </c>
      <c r="C4729" t="s">
        <v>67</v>
      </c>
      <c r="D4729" t="s">
        <v>449</v>
      </c>
      <c r="E4729" t="s">
        <v>39</v>
      </c>
      <c r="F4729" t="s">
        <v>2111</v>
      </c>
      <c r="G4729" t="s">
        <v>2112</v>
      </c>
      <c r="I4729" t="s">
        <v>41</v>
      </c>
      <c r="J4729" t="s">
        <v>192</v>
      </c>
      <c r="K4729">
        <v>50</v>
      </c>
      <c r="L4729" t="s">
        <v>207</v>
      </c>
      <c r="M4729">
        <v>8</v>
      </c>
      <c r="N4729">
        <v>100</v>
      </c>
      <c r="O4729" t="s">
        <v>2108</v>
      </c>
      <c r="Q4729" t="str">
        <f>IFERROR(VLOOKUP($J$2:$J$12502,Pollutant_mapping!$A$2:$B$9,2, FALSE),"")</f>
        <v/>
      </c>
    </row>
    <row r="4730" spans="1:17" hidden="1">
      <c r="A4730" t="s">
        <v>72</v>
      </c>
      <c r="B4730" t="s">
        <v>57</v>
      </c>
      <c r="C4730" t="s">
        <v>73</v>
      </c>
      <c r="D4730" t="s">
        <v>449</v>
      </c>
      <c r="E4730" t="s">
        <v>39</v>
      </c>
      <c r="F4730" t="s">
        <v>2111</v>
      </c>
      <c r="G4730" t="s">
        <v>2112</v>
      </c>
      <c r="I4730" t="s">
        <v>41</v>
      </c>
      <c r="J4730" t="s">
        <v>192</v>
      </c>
      <c r="K4730">
        <v>50</v>
      </c>
      <c r="L4730" t="s">
        <v>207</v>
      </c>
      <c r="M4730">
        <v>8</v>
      </c>
      <c r="N4730">
        <v>100</v>
      </c>
      <c r="O4730" t="s">
        <v>2108</v>
      </c>
      <c r="P4730" t="s">
        <v>2113</v>
      </c>
      <c r="Q4730" t="str">
        <f>IFERROR(VLOOKUP($J$2:$J$12502,Pollutant_mapping!$A$2:$B$9,2, FALSE),"")</f>
        <v/>
      </c>
    </row>
    <row r="4731" spans="1:17" hidden="1">
      <c r="A4731" t="s">
        <v>88</v>
      </c>
      <c r="B4731" t="s">
        <v>57</v>
      </c>
      <c r="C4731" t="s">
        <v>89</v>
      </c>
      <c r="D4731" t="s">
        <v>449</v>
      </c>
      <c r="E4731" t="s">
        <v>39</v>
      </c>
      <c r="F4731" t="s">
        <v>2111</v>
      </c>
      <c r="G4731" t="s">
        <v>2112</v>
      </c>
      <c r="I4731" t="s">
        <v>41</v>
      </c>
      <c r="J4731" t="s">
        <v>192</v>
      </c>
      <c r="K4731">
        <v>50</v>
      </c>
      <c r="L4731" t="s">
        <v>207</v>
      </c>
      <c r="M4731">
        <v>8</v>
      </c>
      <c r="N4731">
        <v>100</v>
      </c>
      <c r="O4731" t="s">
        <v>2108</v>
      </c>
      <c r="P4731" t="s">
        <v>2113</v>
      </c>
      <c r="Q4731" t="str">
        <f>IFERROR(VLOOKUP($J$2:$J$12502,Pollutant_mapping!$A$2:$B$9,2, FALSE),"")</f>
        <v/>
      </c>
    </row>
    <row r="4732" spans="1:17" hidden="1">
      <c r="A4732" t="s">
        <v>66</v>
      </c>
      <c r="C4732" t="s">
        <v>67</v>
      </c>
      <c r="D4732" t="s">
        <v>1382</v>
      </c>
      <c r="E4732" t="s">
        <v>39</v>
      </c>
      <c r="F4732" t="s">
        <v>91</v>
      </c>
      <c r="G4732" t="s">
        <v>2112</v>
      </c>
      <c r="I4732" t="s">
        <v>41</v>
      </c>
      <c r="J4732" t="s">
        <v>192</v>
      </c>
      <c r="K4732">
        <v>50</v>
      </c>
      <c r="L4732" t="s">
        <v>207</v>
      </c>
      <c r="M4732">
        <v>8</v>
      </c>
      <c r="N4732">
        <v>100</v>
      </c>
      <c r="O4732" t="s">
        <v>2108</v>
      </c>
      <c r="Q4732" t="str">
        <f>IFERROR(VLOOKUP($J$2:$J$12502,Pollutant_mapping!$A$2:$B$9,2, FALSE),"")</f>
        <v/>
      </c>
    </row>
    <row r="4733" spans="1:17" hidden="1">
      <c r="A4733" t="s">
        <v>72</v>
      </c>
      <c r="B4733" t="s">
        <v>57</v>
      </c>
      <c r="C4733" t="s">
        <v>73</v>
      </c>
      <c r="D4733" t="s">
        <v>1382</v>
      </c>
      <c r="E4733" t="s">
        <v>39</v>
      </c>
      <c r="F4733" t="s">
        <v>91</v>
      </c>
      <c r="G4733" t="s">
        <v>2112</v>
      </c>
      <c r="I4733" t="s">
        <v>41</v>
      </c>
      <c r="J4733" t="s">
        <v>192</v>
      </c>
      <c r="K4733">
        <v>50</v>
      </c>
      <c r="L4733" t="s">
        <v>207</v>
      </c>
      <c r="M4733">
        <v>8</v>
      </c>
      <c r="N4733">
        <v>100</v>
      </c>
      <c r="O4733" t="s">
        <v>2108</v>
      </c>
      <c r="P4733" t="s">
        <v>2113</v>
      </c>
      <c r="Q4733" t="str">
        <f>IFERROR(VLOOKUP($J$2:$J$12502,Pollutant_mapping!$A$2:$B$9,2, FALSE),"")</f>
        <v/>
      </c>
    </row>
    <row r="4734" spans="1:17" hidden="1">
      <c r="A4734" t="s">
        <v>88</v>
      </c>
      <c r="B4734" t="s">
        <v>57</v>
      </c>
      <c r="C4734" t="s">
        <v>89</v>
      </c>
      <c r="D4734" t="s">
        <v>1382</v>
      </c>
      <c r="E4734" t="s">
        <v>39</v>
      </c>
      <c r="F4734" t="s">
        <v>91</v>
      </c>
      <c r="G4734" t="s">
        <v>2112</v>
      </c>
      <c r="I4734" t="s">
        <v>41</v>
      </c>
      <c r="J4734" t="s">
        <v>192</v>
      </c>
      <c r="K4734">
        <v>50</v>
      </c>
      <c r="L4734" t="s">
        <v>207</v>
      </c>
      <c r="M4734">
        <v>8</v>
      </c>
      <c r="N4734">
        <v>100</v>
      </c>
      <c r="O4734" t="s">
        <v>2108</v>
      </c>
      <c r="P4734" t="s">
        <v>2113</v>
      </c>
      <c r="Q4734" t="str">
        <f>IFERROR(VLOOKUP($J$2:$J$12502,Pollutant_mapping!$A$2:$B$9,2, FALSE),"")</f>
        <v/>
      </c>
    </row>
    <row r="4735" spans="1:17" hidden="1">
      <c r="A4735" t="s">
        <v>66</v>
      </c>
      <c r="C4735" t="s">
        <v>67</v>
      </c>
      <c r="D4735" t="s">
        <v>1509</v>
      </c>
      <c r="E4735" t="s">
        <v>39</v>
      </c>
      <c r="F4735" t="s">
        <v>2106</v>
      </c>
      <c r="G4735" t="s">
        <v>2107</v>
      </c>
      <c r="I4735" t="s">
        <v>41</v>
      </c>
      <c r="J4735" t="s">
        <v>179</v>
      </c>
      <c r="K4735">
        <v>100</v>
      </c>
      <c r="L4735" t="s">
        <v>62</v>
      </c>
      <c r="M4735">
        <v>50</v>
      </c>
      <c r="N4735">
        <v>100</v>
      </c>
      <c r="O4735" t="s">
        <v>2108</v>
      </c>
      <c r="Q4735" t="str">
        <f>IFERROR(VLOOKUP($J$2:$J$12502,Pollutant_mapping!$A$2:$B$9,2, FALSE),"")</f>
        <v>NOx</v>
      </c>
    </row>
    <row r="4736" spans="1:17" hidden="1">
      <c r="A4736" t="s">
        <v>72</v>
      </c>
      <c r="B4736" t="s">
        <v>57</v>
      </c>
      <c r="C4736" t="s">
        <v>73</v>
      </c>
      <c r="D4736" t="s">
        <v>1509</v>
      </c>
      <c r="E4736" t="s">
        <v>39</v>
      </c>
      <c r="F4736" t="s">
        <v>2106</v>
      </c>
      <c r="G4736" t="s">
        <v>2107</v>
      </c>
      <c r="I4736" t="s">
        <v>41</v>
      </c>
      <c r="J4736" t="s">
        <v>179</v>
      </c>
      <c r="K4736">
        <v>100</v>
      </c>
      <c r="L4736" t="s">
        <v>62</v>
      </c>
      <c r="M4736">
        <v>50</v>
      </c>
      <c r="N4736">
        <v>100</v>
      </c>
      <c r="O4736" t="s">
        <v>2108</v>
      </c>
      <c r="P4736" t="s">
        <v>178</v>
      </c>
      <c r="Q4736" t="str">
        <f>IFERROR(VLOOKUP($J$2:$J$12502,Pollutant_mapping!$A$2:$B$9,2, FALSE),"")</f>
        <v>NOx</v>
      </c>
    </row>
    <row r="4737" spans="1:17" hidden="1">
      <c r="A4737" t="s">
        <v>88</v>
      </c>
      <c r="B4737" t="s">
        <v>57</v>
      </c>
      <c r="C4737" t="s">
        <v>89</v>
      </c>
      <c r="D4737" t="s">
        <v>1509</v>
      </c>
      <c r="E4737" t="s">
        <v>39</v>
      </c>
      <c r="F4737" t="s">
        <v>2106</v>
      </c>
      <c r="G4737" t="s">
        <v>2107</v>
      </c>
      <c r="I4737" t="s">
        <v>41</v>
      </c>
      <c r="J4737" t="s">
        <v>179</v>
      </c>
      <c r="K4737">
        <v>100</v>
      </c>
      <c r="L4737" t="s">
        <v>62</v>
      </c>
      <c r="M4737">
        <v>50</v>
      </c>
      <c r="N4737">
        <v>100</v>
      </c>
      <c r="O4737" t="s">
        <v>2108</v>
      </c>
      <c r="P4737" t="s">
        <v>178</v>
      </c>
      <c r="Q4737" t="str">
        <f>IFERROR(VLOOKUP($J$2:$J$12502,Pollutant_mapping!$A$2:$B$9,2, FALSE),"")</f>
        <v>NOx</v>
      </c>
    </row>
    <row r="4738" spans="1:17" hidden="1">
      <c r="A4738" t="s">
        <v>66</v>
      </c>
      <c r="C4738" t="s">
        <v>67</v>
      </c>
      <c r="D4738" t="s">
        <v>1506</v>
      </c>
      <c r="E4738" t="s">
        <v>39</v>
      </c>
      <c r="F4738" t="s">
        <v>2109</v>
      </c>
      <c r="G4738" t="s">
        <v>2110</v>
      </c>
      <c r="I4738" t="s">
        <v>41</v>
      </c>
      <c r="J4738" t="s">
        <v>179</v>
      </c>
      <c r="K4738">
        <v>100</v>
      </c>
      <c r="L4738" t="s">
        <v>62</v>
      </c>
      <c r="M4738">
        <v>50</v>
      </c>
      <c r="N4738">
        <v>100</v>
      </c>
      <c r="O4738" t="s">
        <v>2108</v>
      </c>
      <c r="P4738" t="s">
        <v>197</v>
      </c>
      <c r="Q4738" t="str">
        <f>IFERROR(VLOOKUP($J$2:$J$12502,Pollutant_mapping!$A$2:$B$9,2, FALSE),"")</f>
        <v>NOx</v>
      </c>
    </row>
    <row r="4739" spans="1:17" hidden="1">
      <c r="A4739" t="s">
        <v>72</v>
      </c>
      <c r="B4739" t="s">
        <v>57</v>
      </c>
      <c r="C4739" t="s">
        <v>73</v>
      </c>
      <c r="D4739" t="s">
        <v>1506</v>
      </c>
      <c r="E4739" t="s">
        <v>39</v>
      </c>
      <c r="F4739" t="s">
        <v>2109</v>
      </c>
      <c r="G4739" t="s">
        <v>2110</v>
      </c>
      <c r="I4739" t="s">
        <v>41</v>
      </c>
      <c r="J4739" t="s">
        <v>179</v>
      </c>
      <c r="K4739">
        <v>100</v>
      </c>
      <c r="L4739" t="s">
        <v>62</v>
      </c>
      <c r="M4739">
        <v>50</v>
      </c>
      <c r="N4739">
        <v>100</v>
      </c>
      <c r="O4739" t="s">
        <v>2108</v>
      </c>
      <c r="P4739" t="s">
        <v>197</v>
      </c>
      <c r="Q4739" t="str">
        <f>IFERROR(VLOOKUP($J$2:$J$12502,Pollutant_mapping!$A$2:$B$9,2, FALSE),"")</f>
        <v>NOx</v>
      </c>
    </row>
    <row r="4740" spans="1:17" hidden="1">
      <c r="A4740" t="s">
        <v>88</v>
      </c>
      <c r="B4740" t="s">
        <v>57</v>
      </c>
      <c r="C4740" t="s">
        <v>89</v>
      </c>
      <c r="D4740" t="s">
        <v>1506</v>
      </c>
      <c r="E4740" t="s">
        <v>39</v>
      </c>
      <c r="F4740" t="s">
        <v>2109</v>
      </c>
      <c r="G4740" t="s">
        <v>2110</v>
      </c>
      <c r="I4740" t="s">
        <v>41</v>
      </c>
      <c r="J4740" t="s">
        <v>179</v>
      </c>
      <c r="K4740">
        <v>100</v>
      </c>
      <c r="L4740" t="s">
        <v>62</v>
      </c>
      <c r="M4740">
        <v>50</v>
      </c>
      <c r="N4740">
        <v>100</v>
      </c>
      <c r="O4740" t="s">
        <v>2108</v>
      </c>
      <c r="P4740" t="s">
        <v>197</v>
      </c>
      <c r="Q4740" t="str">
        <f>IFERROR(VLOOKUP($J$2:$J$12502,Pollutant_mapping!$A$2:$B$9,2, FALSE),"")</f>
        <v>NOx</v>
      </c>
    </row>
    <row r="4741" spans="1:17" hidden="1">
      <c r="A4741" t="s">
        <v>56</v>
      </c>
      <c r="B4741" t="s">
        <v>57</v>
      </c>
      <c r="C4741" t="s">
        <v>58</v>
      </c>
      <c r="D4741" t="s">
        <v>1207</v>
      </c>
      <c r="E4741" t="s">
        <v>39</v>
      </c>
      <c r="F4741" t="s">
        <v>1831</v>
      </c>
      <c r="G4741" t="s">
        <v>1832</v>
      </c>
      <c r="I4741" t="s">
        <v>41</v>
      </c>
      <c r="J4741" t="s">
        <v>198</v>
      </c>
      <c r="K4741">
        <v>80</v>
      </c>
      <c r="L4741" t="s">
        <v>207</v>
      </c>
      <c r="M4741">
        <v>48</v>
      </c>
      <c r="N4741">
        <v>112</v>
      </c>
      <c r="O4741" t="s">
        <v>2108</v>
      </c>
      <c r="Q4741" t="str">
        <f>IFERROR(VLOOKUP($J$2:$J$12502,Pollutant_mapping!$A$2:$B$9,2, FALSE),"")</f>
        <v/>
      </c>
    </row>
    <row r="4742" spans="1:17" hidden="1">
      <c r="A4742" t="s">
        <v>56</v>
      </c>
      <c r="B4742" t="s">
        <v>57</v>
      </c>
      <c r="C4742" t="s">
        <v>58</v>
      </c>
      <c r="D4742" t="s">
        <v>1207</v>
      </c>
      <c r="E4742" t="s">
        <v>39</v>
      </c>
      <c r="F4742" t="s">
        <v>1831</v>
      </c>
      <c r="G4742" t="s">
        <v>1832</v>
      </c>
      <c r="I4742" t="s">
        <v>41</v>
      </c>
      <c r="J4742" t="s">
        <v>199</v>
      </c>
      <c r="K4742">
        <v>100</v>
      </c>
      <c r="L4742" t="s">
        <v>207</v>
      </c>
      <c r="M4742">
        <v>60</v>
      </c>
      <c r="N4742">
        <v>140</v>
      </c>
      <c r="O4742" t="s">
        <v>2108</v>
      </c>
      <c r="Q4742" t="str">
        <f>IFERROR(VLOOKUP($J$2:$J$12502,Pollutant_mapping!$A$2:$B$9,2, FALSE),"")</f>
        <v/>
      </c>
    </row>
    <row r="4743" spans="1:17" hidden="1">
      <c r="A4743" t="s">
        <v>56</v>
      </c>
      <c r="B4743" t="s">
        <v>57</v>
      </c>
      <c r="C4743" t="s">
        <v>58</v>
      </c>
      <c r="D4743" t="s">
        <v>1207</v>
      </c>
      <c r="E4743" t="s">
        <v>39</v>
      </c>
      <c r="F4743" t="s">
        <v>1831</v>
      </c>
      <c r="G4743" t="s">
        <v>1832</v>
      </c>
      <c r="I4743" t="s">
        <v>41</v>
      </c>
      <c r="J4743" t="s">
        <v>192</v>
      </c>
      <c r="K4743">
        <v>100</v>
      </c>
      <c r="L4743" t="s">
        <v>207</v>
      </c>
      <c r="M4743">
        <v>60</v>
      </c>
      <c r="N4743">
        <v>140</v>
      </c>
      <c r="O4743" t="s">
        <v>2108</v>
      </c>
      <c r="Q4743" t="str">
        <f>IFERROR(VLOOKUP($J$2:$J$12502,Pollutant_mapping!$A$2:$B$9,2, FALSE),"")</f>
        <v/>
      </c>
    </row>
    <row r="4744" spans="1:17" hidden="1">
      <c r="A4744" t="s">
        <v>56</v>
      </c>
      <c r="B4744" t="s">
        <v>57</v>
      </c>
      <c r="C4744" t="s">
        <v>58</v>
      </c>
      <c r="D4744" t="s">
        <v>1207</v>
      </c>
      <c r="E4744" t="s">
        <v>39</v>
      </c>
      <c r="F4744" t="s">
        <v>1831</v>
      </c>
      <c r="G4744" t="s">
        <v>1832</v>
      </c>
      <c r="I4744" t="s">
        <v>41</v>
      </c>
      <c r="J4744" t="s">
        <v>131</v>
      </c>
      <c r="K4744">
        <v>100</v>
      </c>
      <c r="L4744" t="s">
        <v>207</v>
      </c>
      <c r="M4744">
        <v>60</v>
      </c>
      <c r="N4744">
        <v>140</v>
      </c>
      <c r="O4744" t="s">
        <v>2108</v>
      </c>
      <c r="Q4744" t="str">
        <f>IFERROR(VLOOKUP($J$2:$J$12502,Pollutant_mapping!$A$2:$B$9,2, FALSE),"")</f>
        <v/>
      </c>
    </row>
    <row r="4745" spans="1:17" hidden="1">
      <c r="A4745" t="s">
        <v>66</v>
      </c>
      <c r="C4745" t="s">
        <v>67</v>
      </c>
      <c r="D4745" t="s">
        <v>1509</v>
      </c>
      <c r="E4745" t="s">
        <v>39</v>
      </c>
      <c r="F4745" t="s">
        <v>2106</v>
      </c>
      <c r="G4745" t="s">
        <v>2107</v>
      </c>
      <c r="I4745" t="s">
        <v>41</v>
      </c>
      <c r="J4745" t="s">
        <v>79</v>
      </c>
      <c r="K4745">
        <v>140</v>
      </c>
      <c r="L4745" t="s">
        <v>62</v>
      </c>
      <c r="M4745">
        <v>84</v>
      </c>
      <c r="N4745">
        <v>140</v>
      </c>
      <c r="O4745" t="s">
        <v>2108</v>
      </c>
      <c r="Q4745" t="str">
        <f>IFERROR(VLOOKUP($J$2:$J$12502,Pollutant_mapping!$A$2:$B$9,2, FALSE),"")</f>
        <v>SOx</v>
      </c>
    </row>
    <row r="4746" spans="1:17" hidden="1">
      <c r="A4746" t="s">
        <v>72</v>
      </c>
      <c r="B4746" t="s">
        <v>57</v>
      </c>
      <c r="C4746" t="s">
        <v>73</v>
      </c>
      <c r="D4746" t="s">
        <v>1509</v>
      </c>
      <c r="E4746" t="s">
        <v>39</v>
      </c>
      <c r="F4746" t="s">
        <v>2106</v>
      </c>
      <c r="G4746" t="s">
        <v>2107</v>
      </c>
      <c r="I4746" t="s">
        <v>41</v>
      </c>
      <c r="J4746" t="s">
        <v>79</v>
      </c>
      <c r="K4746">
        <v>140</v>
      </c>
      <c r="L4746" t="s">
        <v>62</v>
      </c>
      <c r="M4746">
        <v>84</v>
      </c>
      <c r="N4746">
        <v>140</v>
      </c>
      <c r="O4746" t="s">
        <v>2108</v>
      </c>
      <c r="P4746" t="s">
        <v>178</v>
      </c>
      <c r="Q4746" t="str">
        <f>IFERROR(VLOOKUP($J$2:$J$12502,Pollutant_mapping!$A$2:$B$9,2, FALSE),"")</f>
        <v>SOx</v>
      </c>
    </row>
    <row r="4747" spans="1:17" hidden="1">
      <c r="A4747" t="s">
        <v>88</v>
      </c>
      <c r="B4747" t="s">
        <v>57</v>
      </c>
      <c r="C4747" t="s">
        <v>89</v>
      </c>
      <c r="D4747" t="s">
        <v>1509</v>
      </c>
      <c r="E4747" t="s">
        <v>39</v>
      </c>
      <c r="F4747" t="s">
        <v>2106</v>
      </c>
      <c r="G4747" t="s">
        <v>2107</v>
      </c>
      <c r="I4747" t="s">
        <v>41</v>
      </c>
      <c r="J4747" t="s">
        <v>79</v>
      </c>
      <c r="K4747">
        <v>140</v>
      </c>
      <c r="L4747" t="s">
        <v>62</v>
      </c>
      <c r="M4747">
        <v>84</v>
      </c>
      <c r="N4747">
        <v>140</v>
      </c>
      <c r="O4747" t="s">
        <v>2108</v>
      </c>
      <c r="P4747" t="s">
        <v>178</v>
      </c>
      <c r="Q4747" t="str">
        <f>IFERROR(VLOOKUP($J$2:$J$12502,Pollutant_mapping!$A$2:$B$9,2, FALSE),"")</f>
        <v>SOx</v>
      </c>
    </row>
    <row r="4748" spans="1:17" hidden="1">
      <c r="A4748" t="s">
        <v>66</v>
      </c>
      <c r="C4748" t="s">
        <v>67</v>
      </c>
      <c r="D4748" t="s">
        <v>1506</v>
      </c>
      <c r="E4748" t="s">
        <v>39</v>
      </c>
      <c r="F4748" t="s">
        <v>2109</v>
      </c>
      <c r="G4748" t="s">
        <v>2110</v>
      </c>
      <c r="I4748" t="s">
        <v>41</v>
      </c>
      <c r="J4748" t="s">
        <v>79</v>
      </c>
      <c r="K4748">
        <v>140</v>
      </c>
      <c r="L4748" t="s">
        <v>62</v>
      </c>
      <c r="M4748">
        <v>84</v>
      </c>
      <c r="N4748">
        <v>140</v>
      </c>
      <c r="O4748" t="s">
        <v>2108</v>
      </c>
      <c r="P4748" t="s">
        <v>197</v>
      </c>
      <c r="Q4748" t="str">
        <f>IFERROR(VLOOKUP($J$2:$J$12502,Pollutant_mapping!$A$2:$B$9,2, FALSE),"")</f>
        <v>SOx</v>
      </c>
    </row>
    <row r="4749" spans="1:17" hidden="1">
      <c r="A4749" t="s">
        <v>72</v>
      </c>
      <c r="B4749" t="s">
        <v>57</v>
      </c>
      <c r="C4749" t="s">
        <v>73</v>
      </c>
      <c r="D4749" t="s">
        <v>1506</v>
      </c>
      <c r="E4749" t="s">
        <v>39</v>
      </c>
      <c r="F4749" t="s">
        <v>2109</v>
      </c>
      <c r="G4749" t="s">
        <v>2110</v>
      </c>
      <c r="I4749" t="s">
        <v>41</v>
      </c>
      <c r="J4749" t="s">
        <v>79</v>
      </c>
      <c r="K4749">
        <v>140</v>
      </c>
      <c r="L4749" t="s">
        <v>62</v>
      </c>
      <c r="M4749">
        <v>84</v>
      </c>
      <c r="N4749">
        <v>140</v>
      </c>
      <c r="O4749" t="s">
        <v>2108</v>
      </c>
      <c r="P4749" t="s">
        <v>197</v>
      </c>
      <c r="Q4749" t="str">
        <f>IFERROR(VLOOKUP($J$2:$J$12502,Pollutant_mapping!$A$2:$B$9,2, FALSE),"")</f>
        <v>SOx</v>
      </c>
    </row>
    <row r="4750" spans="1:17" hidden="1">
      <c r="A4750" t="s">
        <v>88</v>
      </c>
      <c r="B4750" t="s">
        <v>57</v>
      </c>
      <c r="C4750" t="s">
        <v>89</v>
      </c>
      <c r="D4750" t="s">
        <v>1506</v>
      </c>
      <c r="E4750" t="s">
        <v>39</v>
      </c>
      <c r="F4750" t="s">
        <v>2109</v>
      </c>
      <c r="G4750" t="s">
        <v>2110</v>
      </c>
      <c r="I4750" t="s">
        <v>41</v>
      </c>
      <c r="J4750" t="s">
        <v>79</v>
      </c>
      <c r="K4750">
        <v>140</v>
      </c>
      <c r="L4750" t="s">
        <v>62</v>
      </c>
      <c r="M4750">
        <v>84</v>
      </c>
      <c r="N4750">
        <v>140</v>
      </c>
      <c r="O4750" t="s">
        <v>2108</v>
      </c>
      <c r="P4750" t="s">
        <v>197</v>
      </c>
      <c r="Q4750" t="str">
        <f>IFERROR(VLOOKUP($J$2:$J$12502,Pollutant_mapping!$A$2:$B$9,2, FALSE),"")</f>
        <v>SOx</v>
      </c>
    </row>
    <row r="4751" spans="1:17" hidden="1">
      <c r="A4751" t="s">
        <v>56</v>
      </c>
      <c r="B4751" t="s">
        <v>57</v>
      </c>
      <c r="C4751" t="s">
        <v>58</v>
      </c>
      <c r="D4751" t="s">
        <v>136</v>
      </c>
      <c r="E4751" t="s">
        <v>120</v>
      </c>
      <c r="F4751" t="s">
        <v>41</v>
      </c>
      <c r="G4751" t="s">
        <v>2114</v>
      </c>
      <c r="I4751" t="s">
        <v>41</v>
      </c>
      <c r="J4751" t="s">
        <v>198</v>
      </c>
      <c r="K4751">
        <v>110</v>
      </c>
      <c r="L4751" t="s">
        <v>207</v>
      </c>
      <c r="M4751">
        <v>48</v>
      </c>
      <c r="N4751">
        <v>144</v>
      </c>
      <c r="O4751" t="s">
        <v>2108</v>
      </c>
      <c r="P4751" t="s">
        <v>2113</v>
      </c>
      <c r="Q4751" t="str">
        <f>IFERROR(VLOOKUP($J$2:$J$12502,Pollutant_mapping!$A$2:$B$9,2, FALSE),"")</f>
        <v/>
      </c>
    </row>
    <row r="4752" spans="1:17" hidden="1">
      <c r="A4752" t="s">
        <v>56</v>
      </c>
      <c r="B4752" t="s">
        <v>57</v>
      </c>
      <c r="C4752" t="s">
        <v>58</v>
      </c>
      <c r="D4752" t="s">
        <v>370</v>
      </c>
      <c r="E4752" t="s">
        <v>39</v>
      </c>
      <c r="F4752" t="s">
        <v>60</v>
      </c>
      <c r="G4752" t="s">
        <v>1832</v>
      </c>
      <c r="I4752" t="s">
        <v>41</v>
      </c>
      <c r="J4752" t="s">
        <v>198</v>
      </c>
      <c r="K4752">
        <v>90</v>
      </c>
      <c r="L4752" t="s">
        <v>207</v>
      </c>
      <c r="M4752">
        <v>54</v>
      </c>
      <c r="N4752">
        <v>144</v>
      </c>
      <c r="O4752" t="s">
        <v>2108</v>
      </c>
      <c r="Q4752" t="str">
        <f>IFERROR(VLOOKUP($J$2:$J$12502,Pollutant_mapping!$A$2:$B$9,2, FALSE),"")</f>
        <v/>
      </c>
    </row>
    <row r="4753" spans="1:17" hidden="1">
      <c r="A4753" t="s">
        <v>56</v>
      </c>
      <c r="B4753" t="s">
        <v>57</v>
      </c>
      <c r="C4753" t="s">
        <v>58</v>
      </c>
      <c r="D4753" t="s">
        <v>441</v>
      </c>
      <c r="E4753" t="s">
        <v>39</v>
      </c>
      <c r="F4753" t="s">
        <v>376</v>
      </c>
      <c r="G4753" t="s">
        <v>1832</v>
      </c>
      <c r="I4753" t="s">
        <v>41</v>
      </c>
      <c r="J4753" t="s">
        <v>198</v>
      </c>
      <c r="K4753">
        <v>120</v>
      </c>
      <c r="L4753" t="s">
        <v>207</v>
      </c>
      <c r="M4753">
        <v>54</v>
      </c>
      <c r="N4753">
        <v>144</v>
      </c>
      <c r="O4753" t="s">
        <v>2108</v>
      </c>
      <c r="Q4753" t="str">
        <f>IFERROR(VLOOKUP($J$2:$J$12502,Pollutant_mapping!$A$2:$B$9,2, FALSE),"")</f>
        <v/>
      </c>
    </row>
    <row r="4754" spans="1:17" hidden="1">
      <c r="A4754" t="s">
        <v>56</v>
      </c>
      <c r="B4754" t="s">
        <v>57</v>
      </c>
      <c r="C4754" t="s">
        <v>58</v>
      </c>
      <c r="D4754" t="s">
        <v>250</v>
      </c>
      <c r="E4754" t="s">
        <v>39</v>
      </c>
      <c r="F4754" t="s">
        <v>2115</v>
      </c>
      <c r="G4754" t="s">
        <v>2112</v>
      </c>
      <c r="I4754" t="s">
        <v>41</v>
      </c>
      <c r="J4754" t="s">
        <v>192</v>
      </c>
      <c r="K4754">
        <v>100</v>
      </c>
      <c r="L4754" t="s">
        <v>207</v>
      </c>
      <c r="M4754">
        <v>8</v>
      </c>
      <c r="N4754">
        <v>150</v>
      </c>
      <c r="O4754" t="s">
        <v>2108</v>
      </c>
      <c r="P4754" t="s">
        <v>2113</v>
      </c>
      <c r="Q4754" t="str">
        <f>IFERROR(VLOOKUP($J$2:$J$12502,Pollutant_mapping!$A$2:$B$9,2, FALSE),"")</f>
        <v/>
      </c>
    </row>
    <row r="4755" spans="1:17" hidden="1">
      <c r="A4755" t="s">
        <v>66</v>
      </c>
      <c r="C4755" t="s">
        <v>67</v>
      </c>
      <c r="D4755" t="s">
        <v>395</v>
      </c>
      <c r="E4755" t="s">
        <v>39</v>
      </c>
      <c r="F4755" t="s">
        <v>85</v>
      </c>
      <c r="G4755" t="s">
        <v>2112</v>
      </c>
      <c r="I4755" t="s">
        <v>41</v>
      </c>
      <c r="J4755" t="s">
        <v>199</v>
      </c>
      <c r="K4755">
        <v>13</v>
      </c>
      <c r="L4755" t="s">
        <v>207</v>
      </c>
      <c r="M4755">
        <v>10</v>
      </c>
      <c r="N4755">
        <v>150</v>
      </c>
      <c r="O4755" t="s">
        <v>2108</v>
      </c>
      <c r="Q4755" t="str">
        <f>IFERROR(VLOOKUP($J$2:$J$12502,Pollutant_mapping!$A$2:$B$9,2, FALSE),"")</f>
        <v/>
      </c>
    </row>
    <row r="4756" spans="1:17" hidden="1">
      <c r="A4756" t="s">
        <v>72</v>
      </c>
      <c r="B4756" t="s">
        <v>57</v>
      </c>
      <c r="C4756" t="s">
        <v>73</v>
      </c>
      <c r="D4756" t="s">
        <v>395</v>
      </c>
      <c r="E4756" t="s">
        <v>39</v>
      </c>
      <c r="F4756" t="s">
        <v>85</v>
      </c>
      <c r="G4756" t="s">
        <v>2112</v>
      </c>
      <c r="I4756" t="s">
        <v>41</v>
      </c>
      <c r="J4756" t="s">
        <v>199</v>
      </c>
      <c r="K4756">
        <v>13</v>
      </c>
      <c r="L4756" t="s">
        <v>207</v>
      </c>
      <c r="M4756">
        <v>10</v>
      </c>
      <c r="N4756">
        <v>150</v>
      </c>
      <c r="O4756" t="s">
        <v>2108</v>
      </c>
      <c r="P4756" t="s">
        <v>2113</v>
      </c>
      <c r="Q4756" t="str">
        <f>IFERROR(VLOOKUP($J$2:$J$12502,Pollutant_mapping!$A$2:$B$9,2, FALSE),"")</f>
        <v/>
      </c>
    </row>
    <row r="4757" spans="1:17" hidden="1">
      <c r="A4757" t="s">
        <v>88</v>
      </c>
      <c r="B4757" t="s">
        <v>57</v>
      </c>
      <c r="C4757" t="s">
        <v>89</v>
      </c>
      <c r="D4757" t="s">
        <v>395</v>
      </c>
      <c r="E4757" t="s">
        <v>39</v>
      </c>
      <c r="F4757" t="s">
        <v>85</v>
      </c>
      <c r="G4757" t="s">
        <v>2112</v>
      </c>
      <c r="I4757" t="s">
        <v>41</v>
      </c>
      <c r="J4757" t="s">
        <v>199</v>
      </c>
      <c r="K4757">
        <v>13</v>
      </c>
      <c r="L4757" t="s">
        <v>207</v>
      </c>
      <c r="M4757">
        <v>10</v>
      </c>
      <c r="N4757">
        <v>150</v>
      </c>
      <c r="O4757" t="s">
        <v>2108</v>
      </c>
      <c r="P4757" t="s">
        <v>2113</v>
      </c>
      <c r="Q4757" t="str">
        <f>IFERROR(VLOOKUP($J$2:$J$12502,Pollutant_mapping!$A$2:$B$9,2, FALSE),"")</f>
        <v/>
      </c>
    </row>
    <row r="4758" spans="1:17" hidden="1">
      <c r="A4758" t="s">
        <v>66</v>
      </c>
      <c r="C4758" t="s">
        <v>67</v>
      </c>
      <c r="D4758" t="s">
        <v>243</v>
      </c>
      <c r="E4758" t="s">
        <v>120</v>
      </c>
      <c r="F4758" t="s">
        <v>41</v>
      </c>
      <c r="G4758" t="s">
        <v>2114</v>
      </c>
      <c r="I4758" t="s">
        <v>41</v>
      </c>
      <c r="J4758" t="s">
        <v>199</v>
      </c>
      <c r="K4758">
        <v>45.5</v>
      </c>
      <c r="L4758" t="s">
        <v>207</v>
      </c>
      <c r="M4758">
        <v>10</v>
      </c>
      <c r="N4758">
        <v>150</v>
      </c>
      <c r="O4758" t="s">
        <v>2108</v>
      </c>
      <c r="Q4758" t="str">
        <f>IFERROR(VLOOKUP($J$2:$J$12502,Pollutant_mapping!$A$2:$B$9,2, FALSE),"")</f>
        <v/>
      </c>
    </row>
    <row r="4759" spans="1:17" hidden="1">
      <c r="A4759" t="s">
        <v>72</v>
      </c>
      <c r="B4759" t="s">
        <v>57</v>
      </c>
      <c r="C4759" t="s">
        <v>73</v>
      </c>
      <c r="D4759" t="s">
        <v>243</v>
      </c>
      <c r="E4759" t="s">
        <v>120</v>
      </c>
      <c r="F4759" t="s">
        <v>41</v>
      </c>
      <c r="G4759" t="s">
        <v>2114</v>
      </c>
      <c r="I4759" t="s">
        <v>41</v>
      </c>
      <c r="J4759" t="s">
        <v>199</v>
      </c>
      <c r="K4759">
        <v>45.5</v>
      </c>
      <c r="L4759" t="s">
        <v>207</v>
      </c>
      <c r="M4759">
        <v>10</v>
      </c>
      <c r="N4759">
        <v>150</v>
      </c>
      <c r="O4759" t="s">
        <v>2108</v>
      </c>
      <c r="P4759" t="s">
        <v>2113</v>
      </c>
      <c r="Q4759" t="str">
        <f>IFERROR(VLOOKUP($J$2:$J$12502,Pollutant_mapping!$A$2:$B$9,2, FALSE),"")</f>
        <v/>
      </c>
    </row>
    <row r="4760" spans="1:17" hidden="1">
      <c r="A4760" t="s">
        <v>88</v>
      </c>
      <c r="B4760" t="s">
        <v>57</v>
      </c>
      <c r="C4760" t="s">
        <v>89</v>
      </c>
      <c r="D4760" t="s">
        <v>243</v>
      </c>
      <c r="E4760" t="s">
        <v>120</v>
      </c>
      <c r="F4760" t="s">
        <v>41</v>
      </c>
      <c r="G4760" t="s">
        <v>2114</v>
      </c>
      <c r="I4760" t="s">
        <v>41</v>
      </c>
      <c r="J4760" t="s">
        <v>199</v>
      </c>
      <c r="K4760">
        <v>45.5</v>
      </c>
      <c r="L4760" t="s">
        <v>207</v>
      </c>
      <c r="M4760">
        <v>10</v>
      </c>
      <c r="N4760">
        <v>150</v>
      </c>
      <c r="O4760" t="s">
        <v>2108</v>
      </c>
      <c r="P4760" t="s">
        <v>2113</v>
      </c>
      <c r="Q4760" t="str">
        <f>IFERROR(VLOOKUP($J$2:$J$12502,Pollutant_mapping!$A$2:$B$9,2, FALSE),"")</f>
        <v/>
      </c>
    </row>
    <row r="4761" spans="1:17" hidden="1">
      <c r="A4761" t="s">
        <v>66</v>
      </c>
      <c r="C4761" t="s">
        <v>67</v>
      </c>
      <c r="D4761" t="s">
        <v>449</v>
      </c>
      <c r="E4761" t="s">
        <v>39</v>
      </c>
      <c r="F4761" t="s">
        <v>2111</v>
      </c>
      <c r="G4761" t="s">
        <v>2112</v>
      </c>
      <c r="I4761" t="s">
        <v>41</v>
      </c>
      <c r="J4761" t="s">
        <v>199</v>
      </c>
      <c r="K4761">
        <v>90</v>
      </c>
      <c r="L4761" t="s">
        <v>207</v>
      </c>
      <c r="M4761">
        <v>13</v>
      </c>
      <c r="N4761">
        <v>150</v>
      </c>
      <c r="O4761" t="s">
        <v>2108</v>
      </c>
      <c r="Q4761" t="str">
        <f>IFERROR(VLOOKUP($J$2:$J$12502,Pollutant_mapping!$A$2:$B$9,2, FALSE),"")</f>
        <v/>
      </c>
    </row>
    <row r="4762" spans="1:17" hidden="1">
      <c r="A4762" t="s">
        <v>72</v>
      </c>
      <c r="B4762" t="s">
        <v>57</v>
      </c>
      <c r="C4762" t="s">
        <v>73</v>
      </c>
      <c r="D4762" t="s">
        <v>449</v>
      </c>
      <c r="E4762" t="s">
        <v>39</v>
      </c>
      <c r="F4762" t="s">
        <v>2111</v>
      </c>
      <c r="G4762" t="s">
        <v>2112</v>
      </c>
      <c r="I4762" t="s">
        <v>41</v>
      </c>
      <c r="J4762" t="s">
        <v>199</v>
      </c>
      <c r="K4762">
        <v>90</v>
      </c>
      <c r="L4762" t="s">
        <v>207</v>
      </c>
      <c r="M4762">
        <v>13</v>
      </c>
      <c r="N4762">
        <v>150</v>
      </c>
      <c r="O4762" t="s">
        <v>2108</v>
      </c>
      <c r="P4762" t="s">
        <v>2113</v>
      </c>
      <c r="Q4762" t="str">
        <f>IFERROR(VLOOKUP($J$2:$J$12502,Pollutant_mapping!$A$2:$B$9,2, FALSE),"")</f>
        <v/>
      </c>
    </row>
    <row r="4763" spans="1:17" hidden="1">
      <c r="A4763" t="s">
        <v>88</v>
      </c>
      <c r="B4763" t="s">
        <v>57</v>
      </c>
      <c r="C4763" t="s">
        <v>89</v>
      </c>
      <c r="D4763" t="s">
        <v>449</v>
      </c>
      <c r="E4763" t="s">
        <v>39</v>
      </c>
      <c r="F4763" t="s">
        <v>2111</v>
      </c>
      <c r="G4763" t="s">
        <v>2112</v>
      </c>
      <c r="I4763" t="s">
        <v>41</v>
      </c>
      <c r="J4763" t="s">
        <v>199</v>
      </c>
      <c r="K4763">
        <v>90</v>
      </c>
      <c r="L4763" t="s">
        <v>207</v>
      </c>
      <c r="M4763">
        <v>13</v>
      </c>
      <c r="N4763">
        <v>150</v>
      </c>
      <c r="O4763" t="s">
        <v>2108</v>
      </c>
      <c r="P4763" t="s">
        <v>2113</v>
      </c>
      <c r="Q4763" t="str">
        <f>IFERROR(VLOOKUP($J$2:$J$12502,Pollutant_mapping!$A$2:$B$9,2, FALSE),"")</f>
        <v/>
      </c>
    </row>
    <row r="4764" spans="1:17" hidden="1">
      <c r="A4764" t="s">
        <v>66</v>
      </c>
      <c r="C4764" t="s">
        <v>67</v>
      </c>
      <c r="D4764" t="s">
        <v>1382</v>
      </c>
      <c r="E4764" t="s">
        <v>39</v>
      </c>
      <c r="F4764" t="s">
        <v>91</v>
      </c>
      <c r="G4764" t="s">
        <v>2112</v>
      </c>
      <c r="I4764" t="s">
        <v>41</v>
      </c>
      <c r="J4764" t="s">
        <v>199</v>
      </c>
      <c r="K4764">
        <v>100</v>
      </c>
      <c r="L4764" t="s">
        <v>207</v>
      </c>
      <c r="M4764">
        <v>13</v>
      </c>
      <c r="N4764">
        <v>150</v>
      </c>
      <c r="O4764" t="s">
        <v>2108</v>
      </c>
      <c r="Q4764" t="str">
        <f>IFERROR(VLOOKUP($J$2:$J$12502,Pollutant_mapping!$A$2:$B$9,2, FALSE),"")</f>
        <v/>
      </c>
    </row>
    <row r="4765" spans="1:17" hidden="1">
      <c r="A4765" t="s">
        <v>72</v>
      </c>
      <c r="B4765" t="s">
        <v>57</v>
      </c>
      <c r="C4765" t="s">
        <v>73</v>
      </c>
      <c r="D4765" t="s">
        <v>1382</v>
      </c>
      <c r="E4765" t="s">
        <v>39</v>
      </c>
      <c r="F4765" t="s">
        <v>91</v>
      </c>
      <c r="G4765" t="s">
        <v>2112</v>
      </c>
      <c r="I4765" t="s">
        <v>41</v>
      </c>
      <c r="J4765" t="s">
        <v>199</v>
      </c>
      <c r="K4765">
        <v>100</v>
      </c>
      <c r="L4765" t="s">
        <v>207</v>
      </c>
      <c r="M4765">
        <v>13</v>
      </c>
      <c r="N4765">
        <v>150</v>
      </c>
      <c r="O4765" t="s">
        <v>2108</v>
      </c>
      <c r="P4765" t="s">
        <v>2113</v>
      </c>
      <c r="Q4765" t="str">
        <f>IFERROR(VLOOKUP($J$2:$J$12502,Pollutant_mapping!$A$2:$B$9,2, FALSE),"")</f>
        <v/>
      </c>
    </row>
    <row r="4766" spans="1:17" hidden="1">
      <c r="A4766" t="s">
        <v>88</v>
      </c>
      <c r="B4766" t="s">
        <v>57</v>
      </c>
      <c r="C4766" t="s">
        <v>89</v>
      </c>
      <c r="D4766" t="s">
        <v>1382</v>
      </c>
      <c r="E4766" t="s">
        <v>39</v>
      </c>
      <c r="F4766" t="s">
        <v>91</v>
      </c>
      <c r="G4766" t="s">
        <v>2112</v>
      </c>
      <c r="I4766" t="s">
        <v>41</v>
      </c>
      <c r="J4766" t="s">
        <v>199</v>
      </c>
      <c r="K4766">
        <v>100</v>
      </c>
      <c r="L4766" t="s">
        <v>207</v>
      </c>
      <c r="M4766">
        <v>13</v>
      </c>
      <c r="N4766">
        <v>150</v>
      </c>
      <c r="O4766" t="s">
        <v>2108</v>
      </c>
      <c r="P4766" t="s">
        <v>2113</v>
      </c>
      <c r="Q4766" t="str">
        <f>IFERROR(VLOOKUP($J$2:$J$12502,Pollutant_mapping!$A$2:$B$9,2, FALSE),"")</f>
        <v/>
      </c>
    </row>
    <row r="4767" spans="1:17" hidden="1">
      <c r="A4767" t="s">
        <v>56</v>
      </c>
      <c r="B4767" t="s">
        <v>57</v>
      </c>
      <c r="C4767" t="s">
        <v>58</v>
      </c>
      <c r="D4767" t="s">
        <v>441</v>
      </c>
      <c r="E4767" t="s">
        <v>39</v>
      </c>
      <c r="F4767" t="s">
        <v>376</v>
      </c>
      <c r="G4767" t="s">
        <v>1832</v>
      </c>
      <c r="I4767" t="s">
        <v>41</v>
      </c>
      <c r="J4767" t="s">
        <v>179</v>
      </c>
      <c r="K4767">
        <v>100</v>
      </c>
      <c r="L4767" t="s">
        <v>62</v>
      </c>
      <c r="M4767">
        <v>60</v>
      </c>
      <c r="N4767">
        <v>150</v>
      </c>
      <c r="O4767" t="s">
        <v>2108</v>
      </c>
      <c r="Q4767" t="str">
        <f>IFERROR(VLOOKUP($J$2:$J$12502,Pollutant_mapping!$A$2:$B$9,2, FALSE),"")</f>
        <v>NOx</v>
      </c>
    </row>
    <row r="4768" spans="1:17" hidden="1">
      <c r="A4768" t="s">
        <v>66</v>
      </c>
      <c r="C4768" t="s">
        <v>67</v>
      </c>
      <c r="D4768" t="s">
        <v>395</v>
      </c>
      <c r="E4768" t="s">
        <v>39</v>
      </c>
      <c r="F4768" t="s">
        <v>85</v>
      </c>
      <c r="G4768" t="s">
        <v>2112</v>
      </c>
      <c r="I4768" t="s">
        <v>41</v>
      </c>
      <c r="J4768" t="s">
        <v>202</v>
      </c>
      <c r="K4768">
        <v>17</v>
      </c>
      <c r="L4768" t="s">
        <v>207</v>
      </c>
      <c r="M4768">
        <v>10</v>
      </c>
      <c r="N4768">
        <v>180</v>
      </c>
      <c r="O4768" t="s">
        <v>2108</v>
      </c>
      <c r="Q4768" t="str">
        <f>IFERROR(VLOOKUP($J$2:$J$12502,Pollutant_mapping!$A$2:$B$9,2, FALSE),"")</f>
        <v/>
      </c>
    </row>
    <row r="4769" spans="1:17" hidden="1">
      <c r="A4769" t="s">
        <v>72</v>
      </c>
      <c r="B4769" t="s">
        <v>57</v>
      </c>
      <c r="C4769" t="s">
        <v>73</v>
      </c>
      <c r="D4769" t="s">
        <v>395</v>
      </c>
      <c r="E4769" t="s">
        <v>39</v>
      </c>
      <c r="F4769" t="s">
        <v>85</v>
      </c>
      <c r="G4769" t="s">
        <v>2112</v>
      </c>
      <c r="I4769" t="s">
        <v>41</v>
      </c>
      <c r="J4769" t="s">
        <v>202</v>
      </c>
      <c r="K4769">
        <v>17</v>
      </c>
      <c r="L4769" t="s">
        <v>207</v>
      </c>
      <c r="M4769">
        <v>10</v>
      </c>
      <c r="N4769">
        <v>180</v>
      </c>
      <c r="O4769" t="s">
        <v>2108</v>
      </c>
      <c r="P4769" t="s">
        <v>2113</v>
      </c>
      <c r="Q4769" t="str">
        <f>IFERROR(VLOOKUP($J$2:$J$12502,Pollutant_mapping!$A$2:$B$9,2, FALSE),"")</f>
        <v/>
      </c>
    </row>
    <row r="4770" spans="1:17" hidden="1">
      <c r="A4770" t="s">
        <v>88</v>
      </c>
      <c r="B4770" t="s">
        <v>57</v>
      </c>
      <c r="C4770" t="s">
        <v>89</v>
      </c>
      <c r="D4770" t="s">
        <v>395</v>
      </c>
      <c r="E4770" t="s">
        <v>39</v>
      </c>
      <c r="F4770" t="s">
        <v>85</v>
      </c>
      <c r="G4770" t="s">
        <v>2112</v>
      </c>
      <c r="I4770" t="s">
        <v>41</v>
      </c>
      <c r="J4770" t="s">
        <v>202</v>
      </c>
      <c r="K4770">
        <v>17</v>
      </c>
      <c r="L4770" t="s">
        <v>207</v>
      </c>
      <c r="M4770">
        <v>10</v>
      </c>
      <c r="N4770">
        <v>180</v>
      </c>
      <c r="O4770" t="s">
        <v>2108</v>
      </c>
      <c r="P4770" t="s">
        <v>2113</v>
      </c>
      <c r="Q4770" t="str">
        <f>IFERROR(VLOOKUP($J$2:$J$12502,Pollutant_mapping!$A$2:$B$9,2, FALSE),"")</f>
        <v/>
      </c>
    </row>
    <row r="4771" spans="1:17" hidden="1">
      <c r="A4771" t="s">
        <v>66</v>
      </c>
      <c r="C4771" t="s">
        <v>67</v>
      </c>
      <c r="D4771" t="s">
        <v>243</v>
      </c>
      <c r="E4771" t="s">
        <v>120</v>
      </c>
      <c r="F4771" t="s">
        <v>41</v>
      </c>
      <c r="G4771" t="s">
        <v>2114</v>
      </c>
      <c r="I4771" t="s">
        <v>41</v>
      </c>
      <c r="J4771" t="s">
        <v>202</v>
      </c>
      <c r="K4771">
        <v>58.9</v>
      </c>
      <c r="L4771" t="s">
        <v>207</v>
      </c>
      <c r="M4771">
        <v>10</v>
      </c>
      <c r="N4771">
        <v>180</v>
      </c>
      <c r="O4771" t="s">
        <v>2108</v>
      </c>
      <c r="Q4771" t="str">
        <f>IFERROR(VLOOKUP($J$2:$J$12502,Pollutant_mapping!$A$2:$B$9,2, FALSE),"")</f>
        <v/>
      </c>
    </row>
    <row r="4772" spans="1:17" hidden="1">
      <c r="A4772" t="s">
        <v>72</v>
      </c>
      <c r="B4772" t="s">
        <v>57</v>
      </c>
      <c r="C4772" t="s">
        <v>73</v>
      </c>
      <c r="D4772" t="s">
        <v>243</v>
      </c>
      <c r="E4772" t="s">
        <v>120</v>
      </c>
      <c r="F4772" t="s">
        <v>41</v>
      </c>
      <c r="G4772" t="s">
        <v>2114</v>
      </c>
      <c r="I4772" t="s">
        <v>41</v>
      </c>
      <c r="J4772" t="s">
        <v>202</v>
      </c>
      <c r="K4772">
        <v>58.9</v>
      </c>
      <c r="L4772" t="s">
        <v>207</v>
      </c>
      <c r="M4772">
        <v>10</v>
      </c>
      <c r="N4772">
        <v>180</v>
      </c>
      <c r="O4772" t="s">
        <v>2108</v>
      </c>
      <c r="P4772" t="s">
        <v>2113</v>
      </c>
      <c r="Q4772" t="str">
        <f>IFERROR(VLOOKUP($J$2:$J$12502,Pollutant_mapping!$A$2:$B$9,2, FALSE),"")</f>
        <v/>
      </c>
    </row>
    <row r="4773" spans="1:17" hidden="1">
      <c r="A4773" t="s">
        <v>88</v>
      </c>
      <c r="B4773" t="s">
        <v>57</v>
      </c>
      <c r="C4773" t="s">
        <v>89</v>
      </c>
      <c r="D4773" t="s">
        <v>243</v>
      </c>
      <c r="E4773" t="s">
        <v>120</v>
      </c>
      <c r="F4773" t="s">
        <v>41</v>
      </c>
      <c r="G4773" t="s">
        <v>2114</v>
      </c>
      <c r="I4773" t="s">
        <v>41</v>
      </c>
      <c r="J4773" t="s">
        <v>202</v>
      </c>
      <c r="K4773">
        <v>58.9</v>
      </c>
      <c r="L4773" t="s">
        <v>207</v>
      </c>
      <c r="M4773">
        <v>10</v>
      </c>
      <c r="N4773">
        <v>180</v>
      </c>
      <c r="O4773" t="s">
        <v>2108</v>
      </c>
      <c r="P4773" t="s">
        <v>2113</v>
      </c>
      <c r="Q4773" t="str">
        <f>IFERROR(VLOOKUP($J$2:$J$12502,Pollutant_mapping!$A$2:$B$9,2, FALSE),"")</f>
        <v/>
      </c>
    </row>
    <row r="4774" spans="1:17" hidden="1">
      <c r="A4774" t="s">
        <v>56</v>
      </c>
      <c r="B4774" t="s">
        <v>57</v>
      </c>
      <c r="C4774" t="s">
        <v>58</v>
      </c>
      <c r="D4774" t="s">
        <v>250</v>
      </c>
      <c r="E4774" t="s">
        <v>39</v>
      </c>
      <c r="F4774" t="s">
        <v>2115</v>
      </c>
      <c r="G4774" t="s">
        <v>2112</v>
      </c>
      <c r="I4774" t="s">
        <v>41</v>
      </c>
      <c r="J4774" t="s">
        <v>199</v>
      </c>
      <c r="K4774">
        <v>150</v>
      </c>
      <c r="L4774" t="s">
        <v>207</v>
      </c>
      <c r="M4774">
        <v>13</v>
      </c>
      <c r="N4774">
        <v>180</v>
      </c>
      <c r="O4774" t="s">
        <v>2108</v>
      </c>
      <c r="P4774" t="s">
        <v>2113</v>
      </c>
      <c r="Q4774" t="str">
        <f>IFERROR(VLOOKUP($J$2:$J$12502,Pollutant_mapping!$A$2:$B$9,2, FALSE),"")</f>
        <v/>
      </c>
    </row>
    <row r="4775" spans="1:17" hidden="1">
      <c r="A4775" t="s">
        <v>66</v>
      </c>
      <c r="C4775" t="s">
        <v>67</v>
      </c>
      <c r="D4775" t="s">
        <v>449</v>
      </c>
      <c r="E4775" t="s">
        <v>39</v>
      </c>
      <c r="F4775" t="s">
        <v>2111</v>
      </c>
      <c r="G4775" t="s">
        <v>2112</v>
      </c>
      <c r="I4775" t="s">
        <v>41</v>
      </c>
      <c r="J4775" t="s">
        <v>202</v>
      </c>
      <c r="K4775">
        <v>110</v>
      </c>
      <c r="L4775" t="s">
        <v>207</v>
      </c>
      <c r="M4775">
        <v>17</v>
      </c>
      <c r="N4775">
        <v>180</v>
      </c>
      <c r="O4775" t="s">
        <v>2108</v>
      </c>
      <c r="Q4775" t="str">
        <f>IFERROR(VLOOKUP($J$2:$J$12502,Pollutant_mapping!$A$2:$B$9,2, FALSE),"")</f>
        <v/>
      </c>
    </row>
    <row r="4776" spans="1:17" hidden="1">
      <c r="A4776" t="s">
        <v>72</v>
      </c>
      <c r="B4776" t="s">
        <v>57</v>
      </c>
      <c r="C4776" t="s">
        <v>73</v>
      </c>
      <c r="D4776" t="s">
        <v>449</v>
      </c>
      <c r="E4776" t="s">
        <v>39</v>
      </c>
      <c r="F4776" t="s">
        <v>2111</v>
      </c>
      <c r="G4776" t="s">
        <v>2112</v>
      </c>
      <c r="I4776" t="s">
        <v>41</v>
      </c>
      <c r="J4776" t="s">
        <v>202</v>
      </c>
      <c r="K4776">
        <v>110</v>
      </c>
      <c r="L4776" t="s">
        <v>207</v>
      </c>
      <c r="M4776">
        <v>17</v>
      </c>
      <c r="N4776">
        <v>180</v>
      </c>
      <c r="O4776" t="s">
        <v>2108</v>
      </c>
      <c r="P4776" t="s">
        <v>2113</v>
      </c>
      <c r="Q4776" t="str">
        <f>IFERROR(VLOOKUP($J$2:$J$12502,Pollutant_mapping!$A$2:$B$9,2, FALSE),"")</f>
        <v/>
      </c>
    </row>
    <row r="4777" spans="1:17" hidden="1">
      <c r="A4777" t="s">
        <v>88</v>
      </c>
      <c r="B4777" t="s">
        <v>57</v>
      </c>
      <c r="C4777" t="s">
        <v>89</v>
      </c>
      <c r="D4777" t="s">
        <v>449</v>
      </c>
      <c r="E4777" t="s">
        <v>39</v>
      </c>
      <c r="F4777" t="s">
        <v>2111</v>
      </c>
      <c r="G4777" t="s">
        <v>2112</v>
      </c>
      <c r="I4777" t="s">
        <v>41</v>
      </c>
      <c r="J4777" t="s">
        <v>202</v>
      </c>
      <c r="K4777">
        <v>110</v>
      </c>
      <c r="L4777" t="s">
        <v>207</v>
      </c>
      <c r="M4777">
        <v>17</v>
      </c>
      <c r="N4777">
        <v>180</v>
      </c>
      <c r="O4777" t="s">
        <v>2108</v>
      </c>
      <c r="P4777" t="s">
        <v>2113</v>
      </c>
      <c r="Q4777" t="str">
        <f>IFERROR(VLOOKUP($J$2:$J$12502,Pollutant_mapping!$A$2:$B$9,2, FALSE),"")</f>
        <v/>
      </c>
    </row>
    <row r="4778" spans="1:17" hidden="1">
      <c r="A4778" t="s">
        <v>66</v>
      </c>
      <c r="C4778" t="s">
        <v>67</v>
      </c>
      <c r="D4778" t="s">
        <v>1382</v>
      </c>
      <c r="E4778" t="s">
        <v>39</v>
      </c>
      <c r="F4778" t="s">
        <v>91</v>
      </c>
      <c r="G4778" t="s">
        <v>2112</v>
      </c>
      <c r="I4778" t="s">
        <v>41</v>
      </c>
      <c r="J4778" t="s">
        <v>202</v>
      </c>
      <c r="K4778">
        <v>130</v>
      </c>
      <c r="L4778" t="s">
        <v>207</v>
      </c>
      <c r="M4778">
        <v>17</v>
      </c>
      <c r="N4778">
        <v>180</v>
      </c>
      <c r="O4778" t="s">
        <v>2108</v>
      </c>
      <c r="Q4778" t="str">
        <f>IFERROR(VLOOKUP($J$2:$J$12502,Pollutant_mapping!$A$2:$B$9,2, FALSE),"")</f>
        <v/>
      </c>
    </row>
    <row r="4779" spans="1:17" hidden="1">
      <c r="A4779" t="s">
        <v>72</v>
      </c>
      <c r="B4779" t="s">
        <v>57</v>
      </c>
      <c r="C4779" t="s">
        <v>73</v>
      </c>
      <c r="D4779" t="s">
        <v>1382</v>
      </c>
      <c r="E4779" t="s">
        <v>39</v>
      </c>
      <c r="F4779" t="s">
        <v>91</v>
      </c>
      <c r="G4779" t="s">
        <v>2112</v>
      </c>
      <c r="I4779" t="s">
        <v>41</v>
      </c>
      <c r="J4779" t="s">
        <v>202</v>
      </c>
      <c r="K4779">
        <v>130</v>
      </c>
      <c r="L4779" t="s">
        <v>207</v>
      </c>
      <c r="M4779">
        <v>17</v>
      </c>
      <c r="N4779">
        <v>180</v>
      </c>
      <c r="O4779" t="s">
        <v>2108</v>
      </c>
      <c r="P4779" t="s">
        <v>2113</v>
      </c>
      <c r="Q4779" t="str">
        <f>IFERROR(VLOOKUP($J$2:$J$12502,Pollutant_mapping!$A$2:$B$9,2, FALSE),"")</f>
        <v/>
      </c>
    </row>
    <row r="4780" spans="1:17" hidden="1">
      <c r="A4780" t="s">
        <v>88</v>
      </c>
      <c r="B4780" t="s">
        <v>57</v>
      </c>
      <c r="C4780" t="s">
        <v>89</v>
      </c>
      <c r="D4780" t="s">
        <v>1382</v>
      </c>
      <c r="E4780" t="s">
        <v>39</v>
      </c>
      <c r="F4780" t="s">
        <v>91</v>
      </c>
      <c r="G4780" t="s">
        <v>2112</v>
      </c>
      <c r="I4780" t="s">
        <v>41</v>
      </c>
      <c r="J4780" t="s">
        <v>202</v>
      </c>
      <c r="K4780">
        <v>130</v>
      </c>
      <c r="L4780" t="s">
        <v>207</v>
      </c>
      <c r="M4780">
        <v>17</v>
      </c>
      <c r="N4780">
        <v>180</v>
      </c>
      <c r="O4780" t="s">
        <v>2108</v>
      </c>
      <c r="P4780" t="s">
        <v>2113</v>
      </c>
      <c r="Q4780" t="str">
        <f>IFERROR(VLOOKUP($J$2:$J$12502,Pollutant_mapping!$A$2:$B$9,2, FALSE),"")</f>
        <v/>
      </c>
    </row>
    <row r="4781" spans="1:17" hidden="1">
      <c r="A4781" t="s">
        <v>56</v>
      </c>
      <c r="B4781" t="s">
        <v>57</v>
      </c>
      <c r="C4781" t="s">
        <v>58</v>
      </c>
      <c r="D4781" t="s">
        <v>370</v>
      </c>
      <c r="E4781" t="s">
        <v>39</v>
      </c>
      <c r="F4781" t="s">
        <v>60</v>
      </c>
      <c r="G4781" t="s">
        <v>1832</v>
      </c>
      <c r="I4781" t="s">
        <v>41</v>
      </c>
      <c r="J4781" t="s">
        <v>192</v>
      </c>
      <c r="K4781">
        <v>100</v>
      </c>
      <c r="L4781" t="s">
        <v>207</v>
      </c>
      <c r="M4781">
        <v>60</v>
      </c>
      <c r="N4781">
        <v>180</v>
      </c>
      <c r="O4781" t="s">
        <v>2108</v>
      </c>
      <c r="Q4781" t="str">
        <f>IFERROR(VLOOKUP($J$2:$J$12502,Pollutant_mapping!$A$2:$B$9,2, FALSE),"")</f>
        <v/>
      </c>
    </row>
    <row r="4782" spans="1:17" hidden="1">
      <c r="A4782" t="s">
        <v>56</v>
      </c>
      <c r="B4782" t="s">
        <v>57</v>
      </c>
      <c r="C4782" t="s">
        <v>58</v>
      </c>
      <c r="D4782" t="s">
        <v>136</v>
      </c>
      <c r="E4782" t="s">
        <v>120</v>
      </c>
      <c r="F4782" t="s">
        <v>41</v>
      </c>
      <c r="G4782" t="s">
        <v>2114</v>
      </c>
      <c r="I4782" t="s">
        <v>41</v>
      </c>
      <c r="J4782" t="s">
        <v>192</v>
      </c>
      <c r="K4782">
        <v>130</v>
      </c>
      <c r="L4782" t="s">
        <v>207</v>
      </c>
      <c r="M4782">
        <v>60</v>
      </c>
      <c r="N4782">
        <v>180</v>
      </c>
      <c r="O4782" t="s">
        <v>2108</v>
      </c>
      <c r="P4782" t="s">
        <v>2113</v>
      </c>
      <c r="Q4782" t="str">
        <f>IFERROR(VLOOKUP($J$2:$J$12502,Pollutant_mapping!$A$2:$B$9,2, FALSE),"")</f>
        <v/>
      </c>
    </row>
    <row r="4783" spans="1:17" hidden="1">
      <c r="A4783" t="s">
        <v>56</v>
      </c>
      <c r="B4783" t="s">
        <v>57</v>
      </c>
      <c r="C4783" t="s">
        <v>58</v>
      </c>
      <c r="D4783" t="s">
        <v>441</v>
      </c>
      <c r="E4783" t="s">
        <v>39</v>
      </c>
      <c r="F4783" t="s">
        <v>376</v>
      </c>
      <c r="G4783" t="s">
        <v>1832</v>
      </c>
      <c r="I4783" t="s">
        <v>41</v>
      </c>
      <c r="J4783" t="s">
        <v>192</v>
      </c>
      <c r="K4783">
        <v>150</v>
      </c>
      <c r="L4783" t="s">
        <v>207</v>
      </c>
      <c r="M4783">
        <v>60</v>
      </c>
      <c r="N4783">
        <v>180</v>
      </c>
      <c r="O4783" t="s">
        <v>2108</v>
      </c>
      <c r="Q4783" t="str">
        <f>IFERROR(VLOOKUP($J$2:$J$12502,Pollutant_mapping!$A$2:$B$9,2, FALSE),"")</f>
        <v/>
      </c>
    </row>
    <row r="4784" spans="1:17" hidden="1">
      <c r="A4784" t="s">
        <v>56</v>
      </c>
      <c r="B4784" t="s">
        <v>57</v>
      </c>
      <c r="C4784" t="s">
        <v>58</v>
      </c>
      <c r="D4784" t="s">
        <v>250</v>
      </c>
      <c r="E4784" t="s">
        <v>39</v>
      </c>
      <c r="F4784" t="s">
        <v>2115</v>
      </c>
      <c r="G4784" t="s">
        <v>2112</v>
      </c>
      <c r="I4784" t="s">
        <v>41</v>
      </c>
      <c r="J4784" t="s">
        <v>202</v>
      </c>
      <c r="K4784">
        <v>180</v>
      </c>
      <c r="L4784" t="s">
        <v>207</v>
      </c>
      <c r="M4784">
        <v>17</v>
      </c>
      <c r="N4784">
        <v>200</v>
      </c>
      <c r="O4784" t="s">
        <v>2108</v>
      </c>
      <c r="P4784" t="s">
        <v>2113</v>
      </c>
      <c r="Q4784" t="str">
        <f>IFERROR(VLOOKUP($J$2:$J$12502,Pollutant_mapping!$A$2:$B$9,2, FALSE),"")</f>
        <v/>
      </c>
    </row>
    <row r="4785" spans="1:17" hidden="1">
      <c r="A4785" t="s">
        <v>56</v>
      </c>
      <c r="B4785" t="s">
        <v>57</v>
      </c>
      <c r="C4785" t="s">
        <v>58</v>
      </c>
      <c r="D4785" t="s">
        <v>136</v>
      </c>
      <c r="E4785" t="s">
        <v>120</v>
      </c>
      <c r="F4785" t="s">
        <v>41</v>
      </c>
      <c r="G4785" t="s">
        <v>2114</v>
      </c>
      <c r="I4785" t="s">
        <v>41</v>
      </c>
      <c r="J4785" t="s">
        <v>179</v>
      </c>
      <c r="K4785">
        <v>110</v>
      </c>
      <c r="L4785" t="s">
        <v>62</v>
      </c>
      <c r="M4785">
        <v>36</v>
      </c>
      <c r="N4785">
        <v>200</v>
      </c>
      <c r="O4785" t="s">
        <v>2108</v>
      </c>
      <c r="P4785" t="s">
        <v>2113</v>
      </c>
      <c r="Q4785" t="str">
        <f>IFERROR(VLOOKUP($J$2:$J$12502,Pollutant_mapping!$A$2:$B$9,2, FALSE),"")</f>
        <v>NOx</v>
      </c>
    </row>
    <row r="4786" spans="1:17" hidden="1">
      <c r="A4786" t="s">
        <v>56</v>
      </c>
      <c r="B4786" t="s">
        <v>57</v>
      </c>
      <c r="C4786" t="s">
        <v>58</v>
      </c>
      <c r="D4786" t="s">
        <v>250</v>
      </c>
      <c r="E4786" t="s">
        <v>39</v>
      </c>
      <c r="F4786" t="s">
        <v>2115</v>
      </c>
      <c r="G4786" t="s">
        <v>2112</v>
      </c>
      <c r="I4786" t="s">
        <v>41</v>
      </c>
      <c r="J4786" t="s">
        <v>179</v>
      </c>
      <c r="K4786">
        <v>150</v>
      </c>
      <c r="L4786" t="s">
        <v>62</v>
      </c>
      <c r="M4786">
        <v>50</v>
      </c>
      <c r="N4786">
        <v>200</v>
      </c>
      <c r="O4786" t="s">
        <v>2108</v>
      </c>
      <c r="P4786" t="s">
        <v>2113</v>
      </c>
      <c r="Q4786" t="str">
        <f>IFERROR(VLOOKUP($J$2:$J$12502,Pollutant_mapping!$A$2:$B$9,2, FALSE),"")</f>
        <v>NOx</v>
      </c>
    </row>
    <row r="4787" spans="1:17" hidden="1">
      <c r="A4787" t="s">
        <v>56</v>
      </c>
      <c r="B4787" t="s">
        <v>57</v>
      </c>
      <c r="C4787" t="s">
        <v>58</v>
      </c>
      <c r="D4787" t="s">
        <v>250</v>
      </c>
      <c r="E4787" t="s">
        <v>39</v>
      </c>
      <c r="F4787" t="s">
        <v>2115</v>
      </c>
      <c r="G4787" t="s">
        <v>2112</v>
      </c>
      <c r="I4787" t="s">
        <v>41</v>
      </c>
      <c r="J4787" t="s">
        <v>131</v>
      </c>
      <c r="K4787">
        <v>100</v>
      </c>
      <c r="L4787" t="s">
        <v>207</v>
      </c>
      <c r="M4787">
        <v>80</v>
      </c>
      <c r="N4787">
        <v>200</v>
      </c>
      <c r="O4787" t="s">
        <v>2108</v>
      </c>
      <c r="P4787" t="s">
        <v>2113</v>
      </c>
      <c r="Q4787" t="str">
        <f>IFERROR(VLOOKUP($J$2:$J$12502,Pollutant_mapping!$A$2:$B$9,2, FALSE),"")</f>
        <v/>
      </c>
    </row>
    <row r="4788" spans="1:17" hidden="1">
      <c r="A4788" t="s">
        <v>66</v>
      </c>
      <c r="C4788" t="s">
        <v>67</v>
      </c>
      <c r="D4788" t="s">
        <v>395</v>
      </c>
      <c r="E4788" t="s">
        <v>39</v>
      </c>
      <c r="F4788" t="s">
        <v>85</v>
      </c>
      <c r="G4788" t="s">
        <v>2112</v>
      </c>
      <c r="I4788" t="s">
        <v>41</v>
      </c>
      <c r="J4788" t="s">
        <v>131</v>
      </c>
      <c r="K4788">
        <v>100</v>
      </c>
      <c r="L4788" t="s">
        <v>207</v>
      </c>
      <c r="M4788">
        <v>80</v>
      </c>
      <c r="N4788">
        <v>200</v>
      </c>
      <c r="O4788" t="s">
        <v>2108</v>
      </c>
      <c r="Q4788" t="str">
        <f>IFERROR(VLOOKUP($J$2:$J$12502,Pollutant_mapping!$A$2:$B$9,2, FALSE),"")</f>
        <v/>
      </c>
    </row>
    <row r="4789" spans="1:17" hidden="1">
      <c r="A4789" t="s">
        <v>72</v>
      </c>
      <c r="B4789" t="s">
        <v>57</v>
      </c>
      <c r="C4789" t="s">
        <v>73</v>
      </c>
      <c r="D4789" t="s">
        <v>395</v>
      </c>
      <c r="E4789" t="s">
        <v>39</v>
      </c>
      <c r="F4789" t="s">
        <v>85</v>
      </c>
      <c r="G4789" t="s">
        <v>2112</v>
      </c>
      <c r="I4789" t="s">
        <v>41</v>
      </c>
      <c r="J4789" t="s">
        <v>131</v>
      </c>
      <c r="K4789">
        <v>100</v>
      </c>
      <c r="L4789" t="s">
        <v>207</v>
      </c>
      <c r="M4789">
        <v>80</v>
      </c>
      <c r="N4789">
        <v>200</v>
      </c>
      <c r="O4789" t="s">
        <v>2108</v>
      </c>
      <c r="P4789" t="s">
        <v>2113</v>
      </c>
      <c r="Q4789" t="str">
        <f>IFERROR(VLOOKUP($J$2:$J$12502,Pollutant_mapping!$A$2:$B$9,2, FALSE),"")</f>
        <v/>
      </c>
    </row>
    <row r="4790" spans="1:17" hidden="1">
      <c r="A4790" t="s">
        <v>88</v>
      </c>
      <c r="B4790" t="s">
        <v>57</v>
      </c>
      <c r="C4790" t="s">
        <v>89</v>
      </c>
      <c r="D4790" t="s">
        <v>395</v>
      </c>
      <c r="E4790" t="s">
        <v>39</v>
      </c>
      <c r="F4790" t="s">
        <v>85</v>
      </c>
      <c r="G4790" t="s">
        <v>2112</v>
      </c>
      <c r="I4790" t="s">
        <v>41</v>
      </c>
      <c r="J4790" t="s">
        <v>131</v>
      </c>
      <c r="K4790">
        <v>100</v>
      </c>
      <c r="L4790" t="s">
        <v>207</v>
      </c>
      <c r="M4790">
        <v>80</v>
      </c>
      <c r="N4790">
        <v>200</v>
      </c>
      <c r="O4790" t="s">
        <v>2108</v>
      </c>
      <c r="P4790" t="s">
        <v>2113</v>
      </c>
      <c r="Q4790" t="str">
        <f>IFERROR(VLOOKUP($J$2:$J$12502,Pollutant_mapping!$A$2:$B$9,2, FALSE),"")</f>
        <v/>
      </c>
    </row>
    <row r="4791" spans="1:17" hidden="1">
      <c r="A4791" t="s">
        <v>66</v>
      </c>
      <c r="C4791" t="s">
        <v>67</v>
      </c>
      <c r="D4791" t="s">
        <v>449</v>
      </c>
      <c r="E4791" t="s">
        <v>39</v>
      </c>
      <c r="F4791" t="s">
        <v>2111</v>
      </c>
      <c r="G4791" t="s">
        <v>2112</v>
      </c>
      <c r="I4791" t="s">
        <v>41</v>
      </c>
      <c r="J4791" t="s">
        <v>131</v>
      </c>
      <c r="K4791">
        <v>150</v>
      </c>
      <c r="L4791" t="s">
        <v>207</v>
      </c>
      <c r="M4791">
        <v>80</v>
      </c>
      <c r="N4791">
        <v>200</v>
      </c>
      <c r="O4791" t="s">
        <v>2108</v>
      </c>
      <c r="Q4791" t="str">
        <f>IFERROR(VLOOKUP($J$2:$J$12502,Pollutant_mapping!$A$2:$B$9,2, FALSE),"")</f>
        <v/>
      </c>
    </row>
    <row r="4792" spans="1:17" hidden="1">
      <c r="A4792" t="s">
        <v>72</v>
      </c>
      <c r="B4792" t="s">
        <v>57</v>
      </c>
      <c r="C4792" t="s">
        <v>73</v>
      </c>
      <c r="D4792" t="s">
        <v>449</v>
      </c>
      <c r="E4792" t="s">
        <v>39</v>
      </c>
      <c r="F4792" t="s">
        <v>2111</v>
      </c>
      <c r="G4792" t="s">
        <v>2112</v>
      </c>
      <c r="I4792" t="s">
        <v>41</v>
      </c>
      <c r="J4792" t="s">
        <v>131</v>
      </c>
      <c r="K4792">
        <v>150</v>
      </c>
      <c r="L4792" t="s">
        <v>207</v>
      </c>
      <c r="M4792">
        <v>80</v>
      </c>
      <c r="N4792">
        <v>200</v>
      </c>
      <c r="O4792" t="s">
        <v>2108</v>
      </c>
      <c r="P4792" t="s">
        <v>2113</v>
      </c>
      <c r="Q4792" t="str">
        <f>IFERROR(VLOOKUP($J$2:$J$12502,Pollutant_mapping!$A$2:$B$9,2, FALSE),"")</f>
        <v/>
      </c>
    </row>
    <row r="4793" spans="1:17" hidden="1">
      <c r="A4793" t="s">
        <v>88</v>
      </c>
      <c r="B4793" t="s">
        <v>57</v>
      </c>
      <c r="C4793" t="s">
        <v>89</v>
      </c>
      <c r="D4793" t="s">
        <v>449</v>
      </c>
      <c r="E4793" t="s">
        <v>39</v>
      </c>
      <c r="F4793" t="s">
        <v>2111</v>
      </c>
      <c r="G4793" t="s">
        <v>2112</v>
      </c>
      <c r="I4793" t="s">
        <v>41</v>
      </c>
      <c r="J4793" t="s">
        <v>131</v>
      </c>
      <c r="K4793">
        <v>150</v>
      </c>
      <c r="L4793" t="s">
        <v>207</v>
      </c>
      <c r="M4793">
        <v>80</v>
      </c>
      <c r="N4793">
        <v>200</v>
      </c>
      <c r="O4793" t="s">
        <v>2108</v>
      </c>
      <c r="P4793" t="s">
        <v>2113</v>
      </c>
      <c r="Q4793" t="str">
        <f>IFERROR(VLOOKUP($J$2:$J$12502,Pollutant_mapping!$A$2:$B$9,2, FALSE),"")</f>
        <v/>
      </c>
    </row>
    <row r="4794" spans="1:17" hidden="1">
      <c r="A4794" t="s">
        <v>56</v>
      </c>
      <c r="B4794" t="s">
        <v>57</v>
      </c>
      <c r="C4794" t="s">
        <v>58</v>
      </c>
      <c r="D4794" t="s">
        <v>136</v>
      </c>
      <c r="E4794" t="s">
        <v>120</v>
      </c>
      <c r="F4794" t="s">
        <v>41</v>
      </c>
      <c r="G4794" t="s">
        <v>2114</v>
      </c>
      <c r="I4794" t="s">
        <v>41</v>
      </c>
      <c r="J4794" t="s">
        <v>131</v>
      </c>
      <c r="K4794">
        <v>130</v>
      </c>
      <c r="L4794" t="s">
        <v>207</v>
      </c>
      <c r="M4794">
        <v>100</v>
      </c>
      <c r="N4794">
        <v>200</v>
      </c>
      <c r="O4794" t="s">
        <v>2108</v>
      </c>
      <c r="P4794" t="s">
        <v>2113</v>
      </c>
      <c r="Q4794" t="str">
        <f>IFERROR(VLOOKUP($J$2:$J$12502,Pollutant_mapping!$A$2:$B$9,2, FALSE),"")</f>
        <v/>
      </c>
    </row>
    <row r="4795" spans="1:17" hidden="1">
      <c r="A4795" t="s">
        <v>66</v>
      </c>
      <c r="C4795" t="s">
        <v>67</v>
      </c>
      <c r="D4795" t="s">
        <v>1382</v>
      </c>
      <c r="E4795" t="s">
        <v>39</v>
      </c>
      <c r="F4795" t="s">
        <v>91</v>
      </c>
      <c r="G4795" t="s">
        <v>2112</v>
      </c>
      <c r="I4795" t="s">
        <v>41</v>
      </c>
      <c r="J4795" t="s">
        <v>179</v>
      </c>
      <c r="K4795">
        <v>160</v>
      </c>
      <c r="L4795" t="s">
        <v>62</v>
      </c>
      <c r="M4795">
        <v>150</v>
      </c>
      <c r="N4795">
        <v>200</v>
      </c>
      <c r="O4795" t="s">
        <v>2108</v>
      </c>
      <c r="Q4795" t="str">
        <f>IFERROR(VLOOKUP($J$2:$J$12502,Pollutant_mapping!$A$2:$B$9,2, FALSE),"")</f>
        <v>NOx</v>
      </c>
    </row>
    <row r="4796" spans="1:17" hidden="1">
      <c r="A4796" t="s">
        <v>72</v>
      </c>
      <c r="B4796" t="s">
        <v>57</v>
      </c>
      <c r="C4796" t="s">
        <v>73</v>
      </c>
      <c r="D4796" t="s">
        <v>1382</v>
      </c>
      <c r="E4796" t="s">
        <v>39</v>
      </c>
      <c r="F4796" t="s">
        <v>91</v>
      </c>
      <c r="G4796" t="s">
        <v>2112</v>
      </c>
      <c r="I4796" t="s">
        <v>41</v>
      </c>
      <c r="J4796" t="s">
        <v>179</v>
      </c>
      <c r="K4796">
        <v>160</v>
      </c>
      <c r="L4796" t="s">
        <v>62</v>
      </c>
      <c r="M4796">
        <v>150</v>
      </c>
      <c r="N4796">
        <v>200</v>
      </c>
      <c r="O4796" t="s">
        <v>2108</v>
      </c>
      <c r="P4796" t="s">
        <v>2113</v>
      </c>
      <c r="Q4796" t="str">
        <f>IFERROR(VLOOKUP($J$2:$J$12502,Pollutant_mapping!$A$2:$B$9,2, FALSE),"")</f>
        <v>NOx</v>
      </c>
    </row>
    <row r="4797" spans="1:17" hidden="1">
      <c r="A4797" t="s">
        <v>88</v>
      </c>
      <c r="B4797" t="s">
        <v>57</v>
      </c>
      <c r="C4797" t="s">
        <v>89</v>
      </c>
      <c r="D4797" t="s">
        <v>1382</v>
      </c>
      <c r="E4797" t="s">
        <v>39</v>
      </c>
      <c r="F4797" t="s">
        <v>91</v>
      </c>
      <c r="G4797" t="s">
        <v>2112</v>
      </c>
      <c r="I4797" t="s">
        <v>41</v>
      </c>
      <c r="J4797" t="s">
        <v>179</v>
      </c>
      <c r="K4797">
        <v>160</v>
      </c>
      <c r="L4797" t="s">
        <v>62</v>
      </c>
      <c r="M4797">
        <v>150</v>
      </c>
      <c r="N4797">
        <v>200</v>
      </c>
      <c r="O4797" t="s">
        <v>2108</v>
      </c>
      <c r="P4797" t="s">
        <v>2113</v>
      </c>
      <c r="Q4797" t="str">
        <f>IFERROR(VLOOKUP($J$2:$J$12502,Pollutant_mapping!$A$2:$B$9,2, FALSE),"")</f>
        <v>NOx</v>
      </c>
    </row>
    <row r="4798" spans="1:17" hidden="1">
      <c r="A4798" t="s">
        <v>66</v>
      </c>
      <c r="C4798" t="s">
        <v>67</v>
      </c>
      <c r="D4798" t="s">
        <v>243</v>
      </c>
      <c r="E4798" t="s">
        <v>120</v>
      </c>
      <c r="F4798" t="s">
        <v>41</v>
      </c>
      <c r="G4798" t="s">
        <v>2114</v>
      </c>
      <c r="I4798" t="s">
        <v>41</v>
      </c>
      <c r="J4798" t="s">
        <v>179</v>
      </c>
      <c r="K4798">
        <v>173</v>
      </c>
      <c r="L4798" t="s">
        <v>62</v>
      </c>
      <c r="M4798">
        <v>150</v>
      </c>
      <c r="N4798">
        <v>200</v>
      </c>
      <c r="O4798" t="s">
        <v>2108</v>
      </c>
      <c r="Q4798" t="str">
        <f>IFERROR(VLOOKUP($J$2:$J$12502,Pollutant_mapping!$A$2:$B$9,2, FALSE),"")</f>
        <v>NOx</v>
      </c>
    </row>
    <row r="4799" spans="1:17" hidden="1">
      <c r="A4799" t="s">
        <v>72</v>
      </c>
      <c r="B4799" t="s">
        <v>57</v>
      </c>
      <c r="C4799" t="s">
        <v>73</v>
      </c>
      <c r="D4799" t="s">
        <v>243</v>
      </c>
      <c r="E4799" t="s">
        <v>120</v>
      </c>
      <c r="F4799" t="s">
        <v>41</v>
      </c>
      <c r="G4799" t="s">
        <v>2114</v>
      </c>
      <c r="I4799" t="s">
        <v>41</v>
      </c>
      <c r="J4799" t="s">
        <v>179</v>
      </c>
      <c r="K4799">
        <v>173</v>
      </c>
      <c r="L4799" t="s">
        <v>62</v>
      </c>
      <c r="M4799">
        <v>150</v>
      </c>
      <c r="N4799">
        <v>200</v>
      </c>
      <c r="O4799" t="s">
        <v>2108</v>
      </c>
      <c r="P4799" t="s">
        <v>2113</v>
      </c>
      <c r="Q4799" t="str">
        <f>IFERROR(VLOOKUP($J$2:$J$12502,Pollutant_mapping!$A$2:$B$9,2, FALSE),"")</f>
        <v>NOx</v>
      </c>
    </row>
    <row r="4800" spans="1:17" hidden="1">
      <c r="A4800" t="s">
        <v>88</v>
      </c>
      <c r="B4800" t="s">
        <v>57</v>
      </c>
      <c r="C4800" t="s">
        <v>89</v>
      </c>
      <c r="D4800" t="s">
        <v>243</v>
      </c>
      <c r="E4800" t="s">
        <v>120</v>
      </c>
      <c r="F4800" t="s">
        <v>41</v>
      </c>
      <c r="G4800" t="s">
        <v>2114</v>
      </c>
      <c r="I4800" t="s">
        <v>41</v>
      </c>
      <c r="J4800" t="s">
        <v>179</v>
      </c>
      <c r="K4800">
        <v>173</v>
      </c>
      <c r="L4800" t="s">
        <v>62</v>
      </c>
      <c r="M4800">
        <v>150</v>
      </c>
      <c r="N4800">
        <v>200</v>
      </c>
      <c r="O4800" t="s">
        <v>2108</v>
      </c>
      <c r="P4800" t="s">
        <v>2113</v>
      </c>
      <c r="Q4800" t="str">
        <f>IFERROR(VLOOKUP($J$2:$J$12502,Pollutant_mapping!$A$2:$B$9,2, FALSE),"")</f>
        <v>NOx</v>
      </c>
    </row>
    <row r="4801" spans="1:17" hidden="1">
      <c r="A4801" t="s">
        <v>66</v>
      </c>
      <c r="C4801" t="s">
        <v>67</v>
      </c>
      <c r="D4801" t="s">
        <v>395</v>
      </c>
      <c r="E4801" t="s">
        <v>39</v>
      </c>
      <c r="F4801" t="s">
        <v>85</v>
      </c>
      <c r="G4801" t="s">
        <v>2112</v>
      </c>
      <c r="I4801" t="s">
        <v>41</v>
      </c>
      <c r="J4801" t="s">
        <v>179</v>
      </c>
      <c r="K4801">
        <v>180</v>
      </c>
      <c r="L4801" t="s">
        <v>62</v>
      </c>
      <c r="M4801">
        <v>150</v>
      </c>
      <c r="N4801">
        <v>200</v>
      </c>
      <c r="O4801" t="s">
        <v>2108</v>
      </c>
      <c r="Q4801" t="str">
        <f>IFERROR(VLOOKUP($J$2:$J$12502,Pollutant_mapping!$A$2:$B$9,2, FALSE),"")</f>
        <v>NOx</v>
      </c>
    </row>
    <row r="4802" spans="1:17" hidden="1">
      <c r="A4802" t="s">
        <v>72</v>
      </c>
      <c r="B4802" t="s">
        <v>57</v>
      </c>
      <c r="C4802" t="s">
        <v>73</v>
      </c>
      <c r="D4802" t="s">
        <v>395</v>
      </c>
      <c r="E4802" t="s">
        <v>39</v>
      </c>
      <c r="F4802" t="s">
        <v>85</v>
      </c>
      <c r="G4802" t="s">
        <v>2112</v>
      </c>
      <c r="I4802" t="s">
        <v>41</v>
      </c>
      <c r="J4802" t="s">
        <v>179</v>
      </c>
      <c r="K4802">
        <v>180</v>
      </c>
      <c r="L4802" t="s">
        <v>62</v>
      </c>
      <c r="M4802">
        <v>150</v>
      </c>
      <c r="N4802">
        <v>200</v>
      </c>
      <c r="O4802" t="s">
        <v>2108</v>
      </c>
      <c r="P4802" t="s">
        <v>2113</v>
      </c>
      <c r="Q4802" t="str">
        <f>IFERROR(VLOOKUP($J$2:$J$12502,Pollutant_mapping!$A$2:$B$9,2, FALSE),"")</f>
        <v>NOx</v>
      </c>
    </row>
    <row r="4803" spans="1:17" hidden="1">
      <c r="A4803" t="s">
        <v>88</v>
      </c>
      <c r="B4803" t="s">
        <v>57</v>
      </c>
      <c r="C4803" t="s">
        <v>89</v>
      </c>
      <c r="D4803" t="s">
        <v>395</v>
      </c>
      <c r="E4803" t="s">
        <v>39</v>
      </c>
      <c r="F4803" t="s">
        <v>85</v>
      </c>
      <c r="G4803" t="s">
        <v>2112</v>
      </c>
      <c r="I4803" t="s">
        <v>41</v>
      </c>
      <c r="J4803" t="s">
        <v>179</v>
      </c>
      <c r="K4803">
        <v>180</v>
      </c>
      <c r="L4803" t="s">
        <v>62</v>
      </c>
      <c r="M4803">
        <v>150</v>
      </c>
      <c r="N4803">
        <v>200</v>
      </c>
      <c r="O4803" t="s">
        <v>2108</v>
      </c>
      <c r="P4803" t="s">
        <v>2113</v>
      </c>
      <c r="Q4803" t="str">
        <f>IFERROR(VLOOKUP($J$2:$J$12502,Pollutant_mapping!$A$2:$B$9,2, FALSE),"")</f>
        <v>NOx</v>
      </c>
    </row>
    <row r="4804" spans="1:17" hidden="1">
      <c r="A4804" t="s">
        <v>66</v>
      </c>
      <c r="C4804" t="s">
        <v>67</v>
      </c>
      <c r="D4804" t="s">
        <v>395</v>
      </c>
      <c r="E4804" t="s">
        <v>39</v>
      </c>
      <c r="F4804" t="s">
        <v>85</v>
      </c>
      <c r="G4804" t="s">
        <v>2112</v>
      </c>
      <c r="I4804" t="s">
        <v>41</v>
      </c>
      <c r="J4804" t="s">
        <v>65</v>
      </c>
      <c r="K4804">
        <v>72</v>
      </c>
      <c r="L4804" t="s">
        <v>62</v>
      </c>
      <c r="M4804">
        <v>60</v>
      </c>
      <c r="N4804">
        <v>220</v>
      </c>
      <c r="O4804" t="s">
        <v>2108</v>
      </c>
      <c r="Q4804" t="str">
        <f>IFERROR(VLOOKUP($J$2:$J$12502,Pollutant_mapping!$A$2:$B$9,2, FALSE),"")</f>
        <v>PM25</v>
      </c>
    </row>
    <row r="4805" spans="1:17" hidden="1">
      <c r="A4805" t="s">
        <v>72</v>
      </c>
      <c r="B4805" t="s">
        <v>57</v>
      </c>
      <c r="C4805" t="s">
        <v>73</v>
      </c>
      <c r="D4805" t="s">
        <v>395</v>
      </c>
      <c r="E4805" t="s">
        <v>39</v>
      </c>
      <c r="F4805" t="s">
        <v>85</v>
      </c>
      <c r="G4805" t="s">
        <v>2112</v>
      </c>
      <c r="I4805" t="s">
        <v>41</v>
      </c>
      <c r="J4805" t="s">
        <v>65</v>
      </c>
      <c r="K4805">
        <v>72</v>
      </c>
      <c r="L4805" t="s">
        <v>62</v>
      </c>
      <c r="M4805">
        <v>60</v>
      </c>
      <c r="N4805">
        <v>220</v>
      </c>
      <c r="O4805" t="s">
        <v>2108</v>
      </c>
      <c r="P4805" t="s">
        <v>2113</v>
      </c>
      <c r="Q4805" t="str">
        <f>IFERROR(VLOOKUP($J$2:$J$12502,Pollutant_mapping!$A$2:$B$9,2, FALSE),"")</f>
        <v>PM25</v>
      </c>
    </row>
    <row r="4806" spans="1:17" hidden="1">
      <c r="A4806" t="s">
        <v>88</v>
      </c>
      <c r="B4806" t="s">
        <v>57</v>
      </c>
      <c r="C4806" t="s">
        <v>89</v>
      </c>
      <c r="D4806" t="s">
        <v>395</v>
      </c>
      <c r="E4806" t="s">
        <v>39</v>
      </c>
      <c r="F4806" t="s">
        <v>85</v>
      </c>
      <c r="G4806" t="s">
        <v>2112</v>
      </c>
      <c r="I4806" t="s">
        <v>41</v>
      </c>
      <c r="J4806" t="s">
        <v>65</v>
      </c>
      <c r="K4806">
        <v>72</v>
      </c>
      <c r="L4806" t="s">
        <v>62</v>
      </c>
      <c r="M4806">
        <v>60</v>
      </c>
      <c r="N4806">
        <v>220</v>
      </c>
      <c r="O4806" t="s">
        <v>2108</v>
      </c>
      <c r="P4806" t="s">
        <v>2113</v>
      </c>
      <c r="Q4806" t="str">
        <f>IFERROR(VLOOKUP($J$2:$J$12502,Pollutant_mapping!$A$2:$B$9,2, FALSE),"")</f>
        <v>PM25</v>
      </c>
    </row>
    <row r="4807" spans="1:17" hidden="1">
      <c r="A4807" t="s">
        <v>66</v>
      </c>
      <c r="C4807" t="s">
        <v>67</v>
      </c>
      <c r="D4807" t="s">
        <v>243</v>
      </c>
      <c r="E4807" t="s">
        <v>120</v>
      </c>
      <c r="F4807" t="s">
        <v>41</v>
      </c>
      <c r="G4807" t="s">
        <v>2114</v>
      </c>
      <c r="I4807" t="s">
        <v>41</v>
      </c>
      <c r="J4807" t="s">
        <v>65</v>
      </c>
      <c r="K4807">
        <v>108</v>
      </c>
      <c r="L4807" t="s">
        <v>62</v>
      </c>
      <c r="M4807">
        <v>60</v>
      </c>
      <c r="N4807">
        <v>220</v>
      </c>
      <c r="O4807" t="s">
        <v>2108</v>
      </c>
      <c r="Q4807" t="str">
        <f>IFERROR(VLOOKUP($J$2:$J$12502,Pollutant_mapping!$A$2:$B$9,2, FALSE),"")</f>
        <v>PM25</v>
      </c>
    </row>
    <row r="4808" spans="1:17" hidden="1">
      <c r="A4808" t="s">
        <v>72</v>
      </c>
      <c r="B4808" t="s">
        <v>57</v>
      </c>
      <c r="C4808" t="s">
        <v>73</v>
      </c>
      <c r="D4808" t="s">
        <v>243</v>
      </c>
      <c r="E4808" t="s">
        <v>120</v>
      </c>
      <c r="F4808" t="s">
        <v>41</v>
      </c>
      <c r="G4808" t="s">
        <v>2114</v>
      </c>
      <c r="I4808" t="s">
        <v>41</v>
      </c>
      <c r="J4808" t="s">
        <v>65</v>
      </c>
      <c r="K4808">
        <v>108</v>
      </c>
      <c r="L4808" t="s">
        <v>62</v>
      </c>
      <c r="M4808">
        <v>60</v>
      </c>
      <c r="N4808">
        <v>220</v>
      </c>
      <c r="O4808" t="s">
        <v>2108</v>
      </c>
      <c r="P4808" t="s">
        <v>2113</v>
      </c>
      <c r="Q4808" t="str">
        <f>IFERROR(VLOOKUP($J$2:$J$12502,Pollutant_mapping!$A$2:$B$9,2, FALSE),"")</f>
        <v>PM25</v>
      </c>
    </row>
    <row r="4809" spans="1:17" hidden="1">
      <c r="A4809" t="s">
        <v>88</v>
      </c>
      <c r="B4809" t="s">
        <v>57</v>
      </c>
      <c r="C4809" t="s">
        <v>89</v>
      </c>
      <c r="D4809" t="s">
        <v>243</v>
      </c>
      <c r="E4809" t="s">
        <v>120</v>
      </c>
      <c r="F4809" t="s">
        <v>41</v>
      </c>
      <c r="G4809" t="s">
        <v>2114</v>
      </c>
      <c r="I4809" t="s">
        <v>41</v>
      </c>
      <c r="J4809" t="s">
        <v>65</v>
      </c>
      <c r="K4809">
        <v>108</v>
      </c>
      <c r="L4809" t="s">
        <v>62</v>
      </c>
      <c r="M4809">
        <v>60</v>
      </c>
      <c r="N4809">
        <v>220</v>
      </c>
      <c r="O4809" t="s">
        <v>2108</v>
      </c>
      <c r="P4809" t="s">
        <v>2113</v>
      </c>
      <c r="Q4809" t="str">
        <f>IFERROR(VLOOKUP($J$2:$J$12502,Pollutant_mapping!$A$2:$B$9,2, FALSE),"")</f>
        <v>PM25</v>
      </c>
    </row>
    <row r="4810" spans="1:17" hidden="1">
      <c r="A4810" t="s">
        <v>66</v>
      </c>
      <c r="C4810" t="s">
        <v>67</v>
      </c>
      <c r="D4810" t="s">
        <v>449</v>
      </c>
      <c r="E4810" t="s">
        <v>39</v>
      </c>
      <c r="F4810" t="s">
        <v>2111</v>
      </c>
      <c r="G4810" t="s">
        <v>2112</v>
      </c>
      <c r="I4810" t="s">
        <v>41</v>
      </c>
      <c r="J4810" t="s">
        <v>65</v>
      </c>
      <c r="K4810">
        <v>130</v>
      </c>
      <c r="L4810" t="s">
        <v>62</v>
      </c>
      <c r="M4810">
        <v>72</v>
      </c>
      <c r="N4810">
        <v>220</v>
      </c>
      <c r="O4810" t="s">
        <v>2108</v>
      </c>
      <c r="Q4810" t="str">
        <f>IFERROR(VLOOKUP($J$2:$J$12502,Pollutant_mapping!$A$2:$B$9,2, FALSE),"")</f>
        <v>PM25</v>
      </c>
    </row>
    <row r="4811" spans="1:17" hidden="1">
      <c r="A4811" t="s">
        <v>72</v>
      </c>
      <c r="B4811" t="s">
        <v>57</v>
      </c>
      <c r="C4811" t="s">
        <v>73</v>
      </c>
      <c r="D4811" t="s">
        <v>449</v>
      </c>
      <c r="E4811" t="s">
        <v>39</v>
      </c>
      <c r="F4811" t="s">
        <v>2111</v>
      </c>
      <c r="G4811" t="s">
        <v>2112</v>
      </c>
      <c r="I4811" t="s">
        <v>41</v>
      </c>
      <c r="J4811" t="s">
        <v>65</v>
      </c>
      <c r="K4811">
        <v>130</v>
      </c>
      <c r="L4811" t="s">
        <v>62</v>
      </c>
      <c r="M4811">
        <v>72</v>
      </c>
      <c r="N4811">
        <v>220</v>
      </c>
      <c r="O4811" t="s">
        <v>2108</v>
      </c>
      <c r="P4811" t="s">
        <v>2113</v>
      </c>
      <c r="Q4811" t="str">
        <f>IFERROR(VLOOKUP($J$2:$J$12502,Pollutant_mapping!$A$2:$B$9,2, FALSE),"")</f>
        <v>PM25</v>
      </c>
    </row>
    <row r="4812" spans="1:17" hidden="1">
      <c r="A4812" t="s">
        <v>88</v>
      </c>
      <c r="B4812" t="s">
        <v>57</v>
      </c>
      <c r="C4812" t="s">
        <v>89</v>
      </c>
      <c r="D4812" t="s">
        <v>449</v>
      </c>
      <c r="E4812" t="s">
        <v>39</v>
      </c>
      <c r="F4812" t="s">
        <v>2111</v>
      </c>
      <c r="G4812" t="s">
        <v>2112</v>
      </c>
      <c r="I4812" t="s">
        <v>41</v>
      </c>
      <c r="J4812" t="s">
        <v>65</v>
      </c>
      <c r="K4812">
        <v>130</v>
      </c>
      <c r="L4812" t="s">
        <v>62</v>
      </c>
      <c r="M4812">
        <v>72</v>
      </c>
      <c r="N4812">
        <v>220</v>
      </c>
      <c r="O4812" t="s">
        <v>2108</v>
      </c>
      <c r="P4812" t="s">
        <v>2113</v>
      </c>
      <c r="Q4812" t="str">
        <f>IFERROR(VLOOKUP($J$2:$J$12502,Pollutant_mapping!$A$2:$B$9,2, FALSE),"")</f>
        <v>PM25</v>
      </c>
    </row>
    <row r="4813" spans="1:17" hidden="1">
      <c r="A4813" t="s">
        <v>66</v>
      </c>
      <c r="C4813" t="s">
        <v>67</v>
      </c>
      <c r="D4813" t="s">
        <v>1382</v>
      </c>
      <c r="E4813" t="s">
        <v>39</v>
      </c>
      <c r="F4813" t="s">
        <v>91</v>
      </c>
      <c r="G4813" t="s">
        <v>2112</v>
      </c>
      <c r="I4813" t="s">
        <v>41</v>
      </c>
      <c r="J4813" t="s">
        <v>65</v>
      </c>
      <c r="K4813">
        <v>170</v>
      </c>
      <c r="L4813" t="s">
        <v>62</v>
      </c>
      <c r="M4813">
        <v>72</v>
      </c>
      <c r="N4813">
        <v>220</v>
      </c>
      <c r="O4813" t="s">
        <v>2108</v>
      </c>
      <c r="Q4813" t="str">
        <f>IFERROR(VLOOKUP($J$2:$J$12502,Pollutant_mapping!$A$2:$B$9,2, FALSE),"")</f>
        <v>PM25</v>
      </c>
    </row>
    <row r="4814" spans="1:17" hidden="1">
      <c r="A4814" t="s">
        <v>72</v>
      </c>
      <c r="B4814" t="s">
        <v>57</v>
      </c>
      <c r="C4814" t="s">
        <v>73</v>
      </c>
      <c r="D4814" t="s">
        <v>1382</v>
      </c>
      <c r="E4814" t="s">
        <v>39</v>
      </c>
      <c r="F4814" t="s">
        <v>91</v>
      </c>
      <c r="G4814" t="s">
        <v>2112</v>
      </c>
      <c r="I4814" t="s">
        <v>41</v>
      </c>
      <c r="J4814" t="s">
        <v>65</v>
      </c>
      <c r="K4814">
        <v>170</v>
      </c>
      <c r="L4814" t="s">
        <v>62</v>
      </c>
      <c r="M4814">
        <v>72</v>
      </c>
      <c r="N4814">
        <v>220</v>
      </c>
      <c r="O4814" t="s">
        <v>2108</v>
      </c>
      <c r="P4814" t="s">
        <v>2113</v>
      </c>
      <c r="Q4814" t="str">
        <f>IFERROR(VLOOKUP($J$2:$J$12502,Pollutant_mapping!$A$2:$B$9,2, FALSE),"")</f>
        <v>PM25</v>
      </c>
    </row>
    <row r="4815" spans="1:17" hidden="1">
      <c r="A4815" t="s">
        <v>88</v>
      </c>
      <c r="B4815" t="s">
        <v>57</v>
      </c>
      <c r="C4815" t="s">
        <v>89</v>
      </c>
      <c r="D4815" t="s">
        <v>1382</v>
      </c>
      <c r="E4815" t="s">
        <v>39</v>
      </c>
      <c r="F4815" t="s">
        <v>91</v>
      </c>
      <c r="G4815" t="s">
        <v>2112</v>
      </c>
      <c r="I4815" t="s">
        <v>41</v>
      </c>
      <c r="J4815" t="s">
        <v>65</v>
      </c>
      <c r="K4815">
        <v>170</v>
      </c>
      <c r="L4815" t="s">
        <v>62</v>
      </c>
      <c r="M4815">
        <v>72</v>
      </c>
      <c r="N4815">
        <v>220</v>
      </c>
      <c r="O4815" t="s">
        <v>2108</v>
      </c>
      <c r="P4815" t="s">
        <v>2113</v>
      </c>
      <c r="Q4815" t="str">
        <f>IFERROR(VLOOKUP($J$2:$J$12502,Pollutant_mapping!$A$2:$B$9,2, FALSE),"")</f>
        <v>PM25</v>
      </c>
    </row>
    <row r="4816" spans="1:17" hidden="1">
      <c r="A4816" t="s">
        <v>56</v>
      </c>
      <c r="B4816" t="s">
        <v>57</v>
      </c>
      <c r="C4816" t="s">
        <v>58</v>
      </c>
      <c r="D4816" t="s">
        <v>250</v>
      </c>
      <c r="E4816" t="s">
        <v>39</v>
      </c>
      <c r="F4816" t="s">
        <v>2115</v>
      </c>
      <c r="G4816" t="s">
        <v>2112</v>
      </c>
      <c r="I4816" t="s">
        <v>41</v>
      </c>
      <c r="J4816" t="s">
        <v>65</v>
      </c>
      <c r="K4816">
        <v>220</v>
      </c>
      <c r="L4816" t="s">
        <v>62</v>
      </c>
      <c r="M4816">
        <v>72</v>
      </c>
      <c r="N4816">
        <v>230</v>
      </c>
      <c r="O4816" t="s">
        <v>2108</v>
      </c>
      <c r="P4816" t="s">
        <v>2113</v>
      </c>
      <c r="Q4816" t="str">
        <f>IFERROR(VLOOKUP($J$2:$J$12502,Pollutant_mapping!$A$2:$B$9,2, FALSE),"")</f>
        <v>PM25</v>
      </c>
    </row>
    <row r="4817" spans="1:17" hidden="1">
      <c r="A4817" t="s">
        <v>56</v>
      </c>
      <c r="B4817" t="s">
        <v>57</v>
      </c>
      <c r="C4817" t="s">
        <v>58</v>
      </c>
      <c r="D4817" t="s">
        <v>1207</v>
      </c>
      <c r="E4817" t="s">
        <v>39</v>
      </c>
      <c r="F4817" t="s">
        <v>1831</v>
      </c>
      <c r="G4817" t="s">
        <v>1832</v>
      </c>
      <c r="I4817" t="s">
        <v>41</v>
      </c>
      <c r="J4817" t="s">
        <v>202</v>
      </c>
      <c r="K4817">
        <v>170</v>
      </c>
      <c r="L4817" t="s">
        <v>207</v>
      </c>
      <c r="M4817">
        <v>102</v>
      </c>
      <c r="N4817">
        <v>238</v>
      </c>
      <c r="O4817" t="s">
        <v>2108</v>
      </c>
      <c r="Q4817" t="str">
        <f>IFERROR(VLOOKUP($J$2:$J$12502,Pollutant_mapping!$A$2:$B$9,2, FALSE),"")</f>
        <v/>
      </c>
    </row>
    <row r="4818" spans="1:17" hidden="1">
      <c r="A4818" t="s">
        <v>66</v>
      </c>
      <c r="C4818" t="s">
        <v>67</v>
      </c>
      <c r="D4818" t="s">
        <v>395</v>
      </c>
      <c r="E4818" t="s">
        <v>39</v>
      </c>
      <c r="F4818" t="s">
        <v>85</v>
      </c>
      <c r="G4818" t="s">
        <v>2112</v>
      </c>
      <c r="I4818" t="s">
        <v>41</v>
      </c>
      <c r="J4818" t="s">
        <v>47</v>
      </c>
      <c r="K4818">
        <v>76</v>
      </c>
      <c r="L4818" t="s">
        <v>62</v>
      </c>
      <c r="M4818">
        <v>60</v>
      </c>
      <c r="N4818">
        <v>240</v>
      </c>
      <c r="O4818" t="s">
        <v>2108</v>
      </c>
      <c r="Q4818" t="str">
        <f>IFERROR(VLOOKUP($J$2:$J$12502,Pollutant_mapping!$A$2:$B$9,2, FALSE),"")</f>
        <v>PM10</v>
      </c>
    </row>
    <row r="4819" spans="1:17" hidden="1">
      <c r="A4819" t="s">
        <v>72</v>
      </c>
      <c r="B4819" t="s">
        <v>57</v>
      </c>
      <c r="C4819" t="s">
        <v>73</v>
      </c>
      <c r="D4819" t="s">
        <v>395</v>
      </c>
      <c r="E4819" t="s">
        <v>39</v>
      </c>
      <c r="F4819" t="s">
        <v>85</v>
      </c>
      <c r="G4819" t="s">
        <v>2112</v>
      </c>
      <c r="I4819" t="s">
        <v>41</v>
      </c>
      <c r="J4819" t="s">
        <v>47</v>
      </c>
      <c r="K4819">
        <v>76</v>
      </c>
      <c r="L4819" t="s">
        <v>62</v>
      </c>
      <c r="M4819">
        <v>60</v>
      </c>
      <c r="N4819">
        <v>240</v>
      </c>
      <c r="O4819" t="s">
        <v>2108</v>
      </c>
      <c r="P4819" t="s">
        <v>2113</v>
      </c>
      <c r="Q4819" t="str">
        <f>IFERROR(VLOOKUP($J$2:$J$12502,Pollutant_mapping!$A$2:$B$9,2, FALSE),"")</f>
        <v>PM10</v>
      </c>
    </row>
    <row r="4820" spans="1:17" hidden="1">
      <c r="A4820" t="s">
        <v>88</v>
      </c>
      <c r="B4820" t="s">
        <v>57</v>
      </c>
      <c r="C4820" t="s">
        <v>89</v>
      </c>
      <c r="D4820" t="s">
        <v>395</v>
      </c>
      <c r="E4820" t="s">
        <v>39</v>
      </c>
      <c r="F4820" t="s">
        <v>85</v>
      </c>
      <c r="G4820" t="s">
        <v>2112</v>
      </c>
      <c r="I4820" t="s">
        <v>41</v>
      </c>
      <c r="J4820" t="s">
        <v>47</v>
      </c>
      <c r="K4820">
        <v>76</v>
      </c>
      <c r="L4820" t="s">
        <v>62</v>
      </c>
      <c r="M4820">
        <v>60</v>
      </c>
      <c r="N4820">
        <v>240</v>
      </c>
      <c r="O4820" t="s">
        <v>2108</v>
      </c>
      <c r="P4820" t="s">
        <v>2113</v>
      </c>
      <c r="Q4820" t="str">
        <f>IFERROR(VLOOKUP($J$2:$J$12502,Pollutant_mapping!$A$2:$B$9,2, FALSE),"")</f>
        <v>PM10</v>
      </c>
    </row>
    <row r="4821" spans="1:17" hidden="1">
      <c r="A4821" t="s">
        <v>66</v>
      </c>
      <c r="C4821" t="s">
        <v>67</v>
      </c>
      <c r="D4821" t="s">
        <v>243</v>
      </c>
      <c r="E4821" t="s">
        <v>120</v>
      </c>
      <c r="F4821" t="s">
        <v>41</v>
      </c>
      <c r="G4821" t="s">
        <v>2114</v>
      </c>
      <c r="I4821" t="s">
        <v>41</v>
      </c>
      <c r="J4821" t="s">
        <v>47</v>
      </c>
      <c r="K4821">
        <v>117</v>
      </c>
      <c r="L4821" t="s">
        <v>62</v>
      </c>
      <c r="M4821">
        <v>60</v>
      </c>
      <c r="N4821">
        <v>240</v>
      </c>
      <c r="O4821" t="s">
        <v>2108</v>
      </c>
      <c r="Q4821" t="str">
        <f>IFERROR(VLOOKUP($J$2:$J$12502,Pollutant_mapping!$A$2:$B$9,2, FALSE),"")</f>
        <v>PM10</v>
      </c>
    </row>
    <row r="4822" spans="1:17" hidden="1">
      <c r="A4822" t="s">
        <v>72</v>
      </c>
      <c r="B4822" t="s">
        <v>57</v>
      </c>
      <c r="C4822" t="s">
        <v>73</v>
      </c>
      <c r="D4822" t="s">
        <v>243</v>
      </c>
      <c r="E4822" t="s">
        <v>120</v>
      </c>
      <c r="F4822" t="s">
        <v>41</v>
      </c>
      <c r="G4822" t="s">
        <v>2114</v>
      </c>
      <c r="I4822" t="s">
        <v>41</v>
      </c>
      <c r="J4822" t="s">
        <v>47</v>
      </c>
      <c r="K4822">
        <v>117</v>
      </c>
      <c r="L4822" t="s">
        <v>62</v>
      </c>
      <c r="M4822">
        <v>60</v>
      </c>
      <c r="N4822">
        <v>240</v>
      </c>
      <c r="O4822" t="s">
        <v>2108</v>
      </c>
      <c r="P4822" t="s">
        <v>2113</v>
      </c>
      <c r="Q4822" t="str">
        <f>IFERROR(VLOOKUP($J$2:$J$12502,Pollutant_mapping!$A$2:$B$9,2, FALSE),"")</f>
        <v>PM10</v>
      </c>
    </row>
    <row r="4823" spans="1:17" hidden="1">
      <c r="A4823" t="s">
        <v>88</v>
      </c>
      <c r="B4823" t="s">
        <v>57</v>
      </c>
      <c r="C4823" t="s">
        <v>89</v>
      </c>
      <c r="D4823" t="s">
        <v>243</v>
      </c>
      <c r="E4823" t="s">
        <v>120</v>
      </c>
      <c r="F4823" t="s">
        <v>41</v>
      </c>
      <c r="G4823" t="s">
        <v>2114</v>
      </c>
      <c r="I4823" t="s">
        <v>41</v>
      </c>
      <c r="J4823" t="s">
        <v>47</v>
      </c>
      <c r="K4823">
        <v>117</v>
      </c>
      <c r="L4823" t="s">
        <v>62</v>
      </c>
      <c r="M4823">
        <v>60</v>
      </c>
      <c r="N4823">
        <v>240</v>
      </c>
      <c r="O4823" t="s">
        <v>2108</v>
      </c>
      <c r="P4823" t="s">
        <v>2113</v>
      </c>
      <c r="Q4823" t="str">
        <f>IFERROR(VLOOKUP($J$2:$J$12502,Pollutant_mapping!$A$2:$B$9,2, FALSE),"")</f>
        <v>PM10</v>
      </c>
    </row>
    <row r="4824" spans="1:17" hidden="1">
      <c r="A4824" t="s">
        <v>56</v>
      </c>
      <c r="B4824" t="s">
        <v>57</v>
      </c>
      <c r="C4824" t="s">
        <v>58</v>
      </c>
      <c r="D4824" t="s">
        <v>441</v>
      </c>
      <c r="E4824" t="s">
        <v>39</v>
      </c>
      <c r="F4824" t="s">
        <v>376</v>
      </c>
      <c r="G4824" t="s">
        <v>1832</v>
      </c>
      <c r="I4824" t="s">
        <v>41</v>
      </c>
      <c r="J4824" t="s">
        <v>131</v>
      </c>
      <c r="K4824">
        <v>100</v>
      </c>
      <c r="L4824" t="s">
        <v>207</v>
      </c>
      <c r="M4824">
        <v>60</v>
      </c>
      <c r="N4824">
        <v>240</v>
      </c>
      <c r="O4824" t="s">
        <v>2108</v>
      </c>
      <c r="Q4824" t="str">
        <f>IFERROR(VLOOKUP($J$2:$J$12502,Pollutant_mapping!$A$2:$B$9,2, FALSE),"")</f>
        <v/>
      </c>
    </row>
    <row r="4825" spans="1:17" hidden="1">
      <c r="A4825" t="s">
        <v>56</v>
      </c>
      <c r="B4825" t="s">
        <v>57</v>
      </c>
      <c r="C4825" t="s">
        <v>58</v>
      </c>
      <c r="D4825" t="s">
        <v>136</v>
      </c>
      <c r="E4825" t="s">
        <v>120</v>
      </c>
      <c r="F4825" t="s">
        <v>41</v>
      </c>
      <c r="G4825" t="s">
        <v>2114</v>
      </c>
      <c r="I4825" t="s">
        <v>41</v>
      </c>
      <c r="J4825" t="s">
        <v>293</v>
      </c>
      <c r="K4825">
        <v>120</v>
      </c>
      <c r="L4825" t="s">
        <v>207</v>
      </c>
      <c r="M4825">
        <v>60</v>
      </c>
      <c r="N4825">
        <v>240</v>
      </c>
      <c r="O4825" t="s">
        <v>2108</v>
      </c>
      <c r="P4825" t="s">
        <v>2113</v>
      </c>
      <c r="Q4825" t="str">
        <f>IFERROR(VLOOKUP($J$2:$J$12502,Pollutant_mapping!$A$2:$B$9,2, FALSE),"")</f>
        <v/>
      </c>
    </row>
    <row r="4826" spans="1:17" hidden="1">
      <c r="A4826" t="s">
        <v>56</v>
      </c>
      <c r="B4826" t="s">
        <v>57</v>
      </c>
      <c r="C4826" t="s">
        <v>58</v>
      </c>
      <c r="D4826" t="s">
        <v>370</v>
      </c>
      <c r="E4826" t="s">
        <v>39</v>
      </c>
      <c r="F4826" t="s">
        <v>60</v>
      </c>
      <c r="G4826" t="s">
        <v>1832</v>
      </c>
      <c r="I4826" t="s">
        <v>41</v>
      </c>
      <c r="J4826" t="s">
        <v>131</v>
      </c>
      <c r="K4826">
        <v>200</v>
      </c>
      <c r="L4826" t="s">
        <v>207</v>
      </c>
      <c r="M4826">
        <v>60</v>
      </c>
      <c r="N4826">
        <v>240</v>
      </c>
      <c r="O4826" t="s">
        <v>2108</v>
      </c>
      <c r="Q4826" t="str">
        <f>IFERROR(VLOOKUP($J$2:$J$12502,Pollutant_mapping!$A$2:$B$9,2, FALSE),"")</f>
        <v/>
      </c>
    </row>
    <row r="4827" spans="1:17" hidden="1">
      <c r="A4827" t="s">
        <v>66</v>
      </c>
      <c r="C4827" t="s">
        <v>67</v>
      </c>
      <c r="D4827" t="s">
        <v>449</v>
      </c>
      <c r="E4827" t="s">
        <v>39</v>
      </c>
      <c r="F4827" t="s">
        <v>2111</v>
      </c>
      <c r="G4827" t="s">
        <v>2112</v>
      </c>
      <c r="I4827" t="s">
        <v>41</v>
      </c>
      <c r="J4827" t="s">
        <v>47</v>
      </c>
      <c r="K4827">
        <v>140</v>
      </c>
      <c r="L4827" t="s">
        <v>62</v>
      </c>
      <c r="M4827">
        <v>76</v>
      </c>
      <c r="N4827">
        <v>240</v>
      </c>
      <c r="O4827" t="s">
        <v>2108</v>
      </c>
      <c r="Q4827" t="str">
        <f>IFERROR(VLOOKUP($J$2:$J$12502,Pollutant_mapping!$A$2:$B$9,2, FALSE),"")</f>
        <v>PM10</v>
      </c>
    </row>
    <row r="4828" spans="1:17" hidden="1">
      <c r="A4828" t="s">
        <v>72</v>
      </c>
      <c r="B4828" t="s">
        <v>57</v>
      </c>
      <c r="C4828" t="s">
        <v>73</v>
      </c>
      <c r="D4828" t="s">
        <v>449</v>
      </c>
      <c r="E4828" t="s">
        <v>39</v>
      </c>
      <c r="F4828" t="s">
        <v>2111</v>
      </c>
      <c r="G4828" t="s">
        <v>2112</v>
      </c>
      <c r="I4828" t="s">
        <v>41</v>
      </c>
      <c r="J4828" t="s">
        <v>47</v>
      </c>
      <c r="K4828">
        <v>140</v>
      </c>
      <c r="L4828" t="s">
        <v>62</v>
      </c>
      <c r="M4828">
        <v>76</v>
      </c>
      <c r="N4828">
        <v>240</v>
      </c>
      <c r="O4828" t="s">
        <v>2108</v>
      </c>
      <c r="P4828" t="s">
        <v>2113</v>
      </c>
      <c r="Q4828" t="str">
        <f>IFERROR(VLOOKUP($J$2:$J$12502,Pollutant_mapping!$A$2:$B$9,2, FALSE),"")</f>
        <v>PM10</v>
      </c>
    </row>
    <row r="4829" spans="1:17" hidden="1">
      <c r="A4829" t="s">
        <v>88</v>
      </c>
      <c r="B4829" t="s">
        <v>57</v>
      </c>
      <c r="C4829" t="s">
        <v>89</v>
      </c>
      <c r="D4829" t="s">
        <v>449</v>
      </c>
      <c r="E4829" t="s">
        <v>39</v>
      </c>
      <c r="F4829" t="s">
        <v>2111</v>
      </c>
      <c r="G4829" t="s">
        <v>2112</v>
      </c>
      <c r="I4829" t="s">
        <v>41</v>
      </c>
      <c r="J4829" t="s">
        <v>47</v>
      </c>
      <c r="K4829">
        <v>140</v>
      </c>
      <c r="L4829" t="s">
        <v>62</v>
      </c>
      <c r="M4829">
        <v>76</v>
      </c>
      <c r="N4829">
        <v>240</v>
      </c>
      <c r="O4829" t="s">
        <v>2108</v>
      </c>
      <c r="P4829" t="s">
        <v>2113</v>
      </c>
      <c r="Q4829" t="str">
        <f>IFERROR(VLOOKUP($J$2:$J$12502,Pollutant_mapping!$A$2:$B$9,2, FALSE),"")</f>
        <v>PM10</v>
      </c>
    </row>
    <row r="4830" spans="1:17" hidden="1">
      <c r="A4830" t="s">
        <v>66</v>
      </c>
      <c r="C4830" t="s">
        <v>67</v>
      </c>
      <c r="D4830" t="s">
        <v>1382</v>
      </c>
      <c r="E4830" t="s">
        <v>39</v>
      </c>
      <c r="F4830" t="s">
        <v>91</v>
      </c>
      <c r="G4830" t="s">
        <v>2112</v>
      </c>
      <c r="I4830" t="s">
        <v>41</v>
      </c>
      <c r="J4830" t="s">
        <v>47</v>
      </c>
      <c r="K4830">
        <v>190</v>
      </c>
      <c r="L4830" t="s">
        <v>62</v>
      </c>
      <c r="M4830">
        <v>76</v>
      </c>
      <c r="N4830">
        <v>240</v>
      </c>
      <c r="O4830" t="s">
        <v>2108</v>
      </c>
      <c r="Q4830" t="str">
        <f>IFERROR(VLOOKUP($J$2:$J$12502,Pollutant_mapping!$A$2:$B$9,2, FALSE),"")</f>
        <v>PM10</v>
      </c>
    </row>
    <row r="4831" spans="1:17" hidden="1">
      <c r="A4831" t="s">
        <v>72</v>
      </c>
      <c r="B4831" t="s">
        <v>57</v>
      </c>
      <c r="C4831" t="s">
        <v>73</v>
      </c>
      <c r="D4831" t="s">
        <v>1382</v>
      </c>
      <c r="E4831" t="s">
        <v>39</v>
      </c>
      <c r="F4831" t="s">
        <v>91</v>
      </c>
      <c r="G4831" t="s">
        <v>2112</v>
      </c>
      <c r="I4831" t="s">
        <v>41</v>
      </c>
      <c r="J4831" t="s">
        <v>47</v>
      </c>
      <c r="K4831">
        <v>190</v>
      </c>
      <c r="L4831" t="s">
        <v>62</v>
      </c>
      <c r="M4831">
        <v>76</v>
      </c>
      <c r="N4831">
        <v>240</v>
      </c>
      <c r="O4831" t="s">
        <v>2108</v>
      </c>
      <c r="P4831" t="s">
        <v>2113</v>
      </c>
      <c r="Q4831" t="str">
        <f>IFERROR(VLOOKUP($J$2:$J$12502,Pollutant_mapping!$A$2:$B$9,2, FALSE),"")</f>
        <v>PM10</v>
      </c>
    </row>
    <row r="4832" spans="1:17" hidden="1">
      <c r="A4832" t="s">
        <v>88</v>
      </c>
      <c r="B4832" t="s">
        <v>57</v>
      </c>
      <c r="C4832" t="s">
        <v>89</v>
      </c>
      <c r="D4832" t="s">
        <v>1382</v>
      </c>
      <c r="E4832" t="s">
        <v>39</v>
      </c>
      <c r="F4832" t="s">
        <v>91</v>
      </c>
      <c r="G4832" t="s">
        <v>2112</v>
      </c>
      <c r="I4832" t="s">
        <v>41</v>
      </c>
      <c r="J4832" t="s">
        <v>47</v>
      </c>
      <c r="K4832">
        <v>190</v>
      </c>
      <c r="L4832" t="s">
        <v>62</v>
      </c>
      <c r="M4832">
        <v>76</v>
      </c>
      <c r="N4832">
        <v>240</v>
      </c>
      <c r="O4832" t="s">
        <v>2108</v>
      </c>
      <c r="P4832" t="s">
        <v>2113</v>
      </c>
      <c r="Q4832" t="str">
        <f>IFERROR(VLOOKUP($J$2:$J$12502,Pollutant_mapping!$A$2:$B$9,2, FALSE),"")</f>
        <v>PM10</v>
      </c>
    </row>
    <row r="4833" spans="1:17" hidden="1">
      <c r="A4833" t="s">
        <v>66</v>
      </c>
      <c r="C4833" t="s">
        <v>67</v>
      </c>
      <c r="D4833" t="s">
        <v>395</v>
      </c>
      <c r="E4833" t="s">
        <v>39</v>
      </c>
      <c r="F4833" t="s">
        <v>85</v>
      </c>
      <c r="G4833" t="s">
        <v>2112</v>
      </c>
      <c r="I4833" t="s">
        <v>41</v>
      </c>
      <c r="J4833" t="s">
        <v>49</v>
      </c>
      <c r="K4833">
        <v>80</v>
      </c>
      <c r="L4833" t="s">
        <v>62</v>
      </c>
      <c r="M4833">
        <v>70</v>
      </c>
      <c r="N4833">
        <v>250</v>
      </c>
      <c r="O4833" t="s">
        <v>2108</v>
      </c>
      <c r="Q4833" t="str">
        <f>IFERROR(VLOOKUP($J$2:$J$12502,Pollutant_mapping!$A$2:$B$9,2, FALSE),"")</f>
        <v/>
      </c>
    </row>
    <row r="4834" spans="1:17" hidden="1">
      <c r="A4834" t="s">
        <v>72</v>
      </c>
      <c r="B4834" t="s">
        <v>57</v>
      </c>
      <c r="C4834" t="s">
        <v>73</v>
      </c>
      <c r="D4834" t="s">
        <v>395</v>
      </c>
      <c r="E4834" t="s">
        <v>39</v>
      </c>
      <c r="F4834" t="s">
        <v>85</v>
      </c>
      <c r="G4834" t="s">
        <v>2112</v>
      </c>
      <c r="I4834" t="s">
        <v>41</v>
      </c>
      <c r="J4834" t="s">
        <v>49</v>
      </c>
      <c r="K4834">
        <v>80</v>
      </c>
      <c r="L4834" t="s">
        <v>62</v>
      </c>
      <c r="M4834">
        <v>70</v>
      </c>
      <c r="N4834">
        <v>250</v>
      </c>
      <c r="O4834" t="s">
        <v>2108</v>
      </c>
      <c r="P4834" t="s">
        <v>2113</v>
      </c>
      <c r="Q4834" t="str">
        <f>IFERROR(VLOOKUP($J$2:$J$12502,Pollutant_mapping!$A$2:$B$9,2, FALSE),"")</f>
        <v/>
      </c>
    </row>
    <row r="4835" spans="1:17" hidden="1">
      <c r="A4835" t="s">
        <v>88</v>
      </c>
      <c r="B4835" t="s">
        <v>57</v>
      </c>
      <c r="C4835" t="s">
        <v>89</v>
      </c>
      <c r="D4835" t="s">
        <v>395</v>
      </c>
      <c r="E4835" t="s">
        <v>39</v>
      </c>
      <c r="F4835" t="s">
        <v>85</v>
      </c>
      <c r="G4835" t="s">
        <v>2112</v>
      </c>
      <c r="I4835" t="s">
        <v>41</v>
      </c>
      <c r="J4835" t="s">
        <v>49</v>
      </c>
      <c r="K4835">
        <v>80</v>
      </c>
      <c r="L4835" t="s">
        <v>62</v>
      </c>
      <c r="M4835">
        <v>70</v>
      </c>
      <c r="N4835">
        <v>250</v>
      </c>
      <c r="O4835" t="s">
        <v>2108</v>
      </c>
      <c r="P4835" t="s">
        <v>2113</v>
      </c>
      <c r="Q4835" t="str">
        <f>IFERROR(VLOOKUP($J$2:$J$12502,Pollutant_mapping!$A$2:$B$9,2, FALSE),"")</f>
        <v/>
      </c>
    </row>
    <row r="4836" spans="1:17" hidden="1">
      <c r="A4836" t="s">
        <v>66</v>
      </c>
      <c r="C4836" t="s">
        <v>67</v>
      </c>
      <c r="D4836" t="s">
        <v>243</v>
      </c>
      <c r="E4836" t="s">
        <v>120</v>
      </c>
      <c r="F4836" t="s">
        <v>41</v>
      </c>
      <c r="G4836" t="s">
        <v>2114</v>
      </c>
      <c r="I4836" t="s">
        <v>41</v>
      </c>
      <c r="J4836" t="s">
        <v>49</v>
      </c>
      <c r="K4836">
        <v>124</v>
      </c>
      <c r="L4836" t="s">
        <v>62</v>
      </c>
      <c r="M4836">
        <v>70</v>
      </c>
      <c r="N4836">
        <v>250</v>
      </c>
      <c r="O4836" t="s">
        <v>2108</v>
      </c>
      <c r="Q4836" t="str">
        <f>IFERROR(VLOOKUP($J$2:$J$12502,Pollutant_mapping!$A$2:$B$9,2, FALSE),"")</f>
        <v/>
      </c>
    </row>
    <row r="4837" spans="1:17" hidden="1">
      <c r="A4837" t="s">
        <v>72</v>
      </c>
      <c r="B4837" t="s">
        <v>57</v>
      </c>
      <c r="C4837" t="s">
        <v>73</v>
      </c>
      <c r="D4837" t="s">
        <v>243</v>
      </c>
      <c r="E4837" t="s">
        <v>120</v>
      </c>
      <c r="F4837" t="s">
        <v>41</v>
      </c>
      <c r="G4837" t="s">
        <v>2114</v>
      </c>
      <c r="I4837" t="s">
        <v>41</v>
      </c>
      <c r="J4837" t="s">
        <v>49</v>
      </c>
      <c r="K4837">
        <v>124</v>
      </c>
      <c r="L4837" t="s">
        <v>62</v>
      </c>
      <c r="M4837">
        <v>70</v>
      </c>
      <c r="N4837">
        <v>250</v>
      </c>
      <c r="O4837" t="s">
        <v>2108</v>
      </c>
      <c r="P4837" t="s">
        <v>2113</v>
      </c>
      <c r="Q4837" t="str">
        <f>IFERROR(VLOOKUP($J$2:$J$12502,Pollutant_mapping!$A$2:$B$9,2, FALSE),"")</f>
        <v/>
      </c>
    </row>
    <row r="4838" spans="1:17" hidden="1">
      <c r="A4838" t="s">
        <v>88</v>
      </c>
      <c r="B4838" t="s">
        <v>57</v>
      </c>
      <c r="C4838" t="s">
        <v>89</v>
      </c>
      <c r="D4838" t="s">
        <v>243</v>
      </c>
      <c r="E4838" t="s">
        <v>120</v>
      </c>
      <c r="F4838" t="s">
        <v>41</v>
      </c>
      <c r="G4838" t="s">
        <v>2114</v>
      </c>
      <c r="I4838" t="s">
        <v>41</v>
      </c>
      <c r="J4838" t="s">
        <v>49</v>
      </c>
      <c r="K4838">
        <v>124</v>
      </c>
      <c r="L4838" t="s">
        <v>62</v>
      </c>
      <c r="M4838">
        <v>70</v>
      </c>
      <c r="N4838">
        <v>250</v>
      </c>
      <c r="O4838" t="s">
        <v>2108</v>
      </c>
      <c r="P4838" t="s">
        <v>2113</v>
      </c>
      <c r="Q4838" t="str">
        <f>IFERROR(VLOOKUP($J$2:$J$12502,Pollutant_mapping!$A$2:$B$9,2, FALSE),"")</f>
        <v/>
      </c>
    </row>
    <row r="4839" spans="1:17" hidden="1">
      <c r="A4839" t="s">
        <v>56</v>
      </c>
      <c r="B4839" t="s">
        <v>57</v>
      </c>
      <c r="C4839" t="s">
        <v>58</v>
      </c>
      <c r="D4839" t="s">
        <v>250</v>
      </c>
      <c r="E4839" t="s">
        <v>39</v>
      </c>
      <c r="F4839" t="s">
        <v>2115</v>
      </c>
      <c r="G4839" t="s">
        <v>2112</v>
      </c>
      <c r="I4839" t="s">
        <v>41</v>
      </c>
      <c r="J4839" t="s">
        <v>47</v>
      </c>
      <c r="K4839">
        <v>240</v>
      </c>
      <c r="L4839" t="s">
        <v>62</v>
      </c>
      <c r="M4839">
        <v>76</v>
      </c>
      <c r="N4839">
        <v>250</v>
      </c>
      <c r="O4839" t="s">
        <v>2108</v>
      </c>
      <c r="P4839" t="s">
        <v>2113</v>
      </c>
      <c r="Q4839" t="str">
        <f>IFERROR(VLOOKUP($J$2:$J$12502,Pollutant_mapping!$A$2:$B$9,2, FALSE),"")</f>
        <v>PM10</v>
      </c>
    </row>
    <row r="4840" spans="1:17" hidden="1">
      <c r="A4840" t="s">
        <v>66</v>
      </c>
      <c r="C4840" t="s">
        <v>67</v>
      </c>
      <c r="D4840" t="s">
        <v>449</v>
      </c>
      <c r="E4840" t="s">
        <v>39</v>
      </c>
      <c r="F4840" t="s">
        <v>2111</v>
      </c>
      <c r="G4840" t="s">
        <v>2112</v>
      </c>
      <c r="I4840" t="s">
        <v>41</v>
      </c>
      <c r="J4840" t="s">
        <v>49</v>
      </c>
      <c r="K4840">
        <v>150</v>
      </c>
      <c r="L4840" t="s">
        <v>62</v>
      </c>
      <c r="M4840">
        <v>80</v>
      </c>
      <c r="N4840">
        <v>250</v>
      </c>
      <c r="O4840" t="s">
        <v>2108</v>
      </c>
      <c r="Q4840" t="str">
        <f>IFERROR(VLOOKUP($J$2:$J$12502,Pollutant_mapping!$A$2:$B$9,2, FALSE),"")</f>
        <v/>
      </c>
    </row>
    <row r="4841" spans="1:17" hidden="1">
      <c r="A4841" t="s">
        <v>72</v>
      </c>
      <c r="B4841" t="s">
        <v>57</v>
      </c>
      <c r="C4841" t="s">
        <v>73</v>
      </c>
      <c r="D4841" t="s">
        <v>449</v>
      </c>
      <c r="E4841" t="s">
        <v>39</v>
      </c>
      <c r="F4841" t="s">
        <v>2111</v>
      </c>
      <c r="G4841" t="s">
        <v>2112</v>
      </c>
      <c r="I4841" t="s">
        <v>41</v>
      </c>
      <c r="J4841" t="s">
        <v>49</v>
      </c>
      <c r="K4841">
        <v>150</v>
      </c>
      <c r="L4841" t="s">
        <v>62</v>
      </c>
      <c r="M4841">
        <v>80</v>
      </c>
      <c r="N4841">
        <v>250</v>
      </c>
      <c r="O4841" t="s">
        <v>2108</v>
      </c>
      <c r="P4841" t="s">
        <v>2113</v>
      </c>
      <c r="Q4841" t="str">
        <f>IFERROR(VLOOKUP($J$2:$J$12502,Pollutant_mapping!$A$2:$B$9,2, FALSE),"")</f>
        <v/>
      </c>
    </row>
    <row r="4842" spans="1:17" hidden="1">
      <c r="A4842" t="s">
        <v>88</v>
      </c>
      <c r="B4842" t="s">
        <v>57</v>
      </c>
      <c r="C4842" t="s">
        <v>89</v>
      </c>
      <c r="D4842" t="s">
        <v>449</v>
      </c>
      <c r="E4842" t="s">
        <v>39</v>
      </c>
      <c r="F4842" t="s">
        <v>2111</v>
      </c>
      <c r="G4842" t="s">
        <v>2112</v>
      </c>
      <c r="I4842" t="s">
        <v>41</v>
      </c>
      <c r="J4842" t="s">
        <v>49</v>
      </c>
      <c r="K4842">
        <v>150</v>
      </c>
      <c r="L4842" t="s">
        <v>62</v>
      </c>
      <c r="M4842">
        <v>80</v>
      </c>
      <c r="N4842">
        <v>250</v>
      </c>
      <c r="O4842" t="s">
        <v>2108</v>
      </c>
      <c r="P4842" t="s">
        <v>2113</v>
      </c>
      <c r="Q4842" t="str">
        <f>IFERROR(VLOOKUP($J$2:$J$12502,Pollutant_mapping!$A$2:$B$9,2, FALSE),"")</f>
        <v/>
      </c>
    </row>
    <row r="4843" spans="1:17" hidden="1">
      <c r="A4843" t="s">
        <v>66</v>
      </c>
      <c r="C4843" t="s">
        <v>67</v>
      </c>
      <c r="D4843" t="s">
        <v>1382</v>
      </c>
      <c r="E4843" t="s">
        <v>39</v>
      </c>
      <c r="F4843" t="s">
        <v>91</v>
      </c>
      <c r="G4843" t="s">
        <v>2112</v>
      </c>
      <c r="I4843" t="s">
        <v>41</v>
      </c>
      <c r="J4843" t="s">
        <v>49</v>
      </c>
      <c r="K4843">
        <v>200</v>
      </c>
      <c r="L4843" t="s">
        <v>62</v>
      </c>
      <c r="M4843">
        <v>80</v>
      </c>
      <c r="N4843">
        <v>250</v>
      </c>
      <c r="O4843" t="s">
        <v>2108</v>
      </c>
      <c r="Q4843" t="str">
        <f>IFERROR(VLOOKUP($J$2:$J$12502,Pollutant_mapping!$A$2:$B$9,2, FALSE),"")</f>
        <v/>
      </c>
    </row>
    <row r="4844" spans="1:17" hidden="1">
      <c r="A4844" t="s">
        <v>72</v>
      </c>
      <c r="B4844" t="s">
        <v>57</v>
      </c>
      <c r="C4844" t="s">
        <v>73</v>
      </c>
      <c r="D4844" t="s">
        <v>1382</v>
      </c>
      <c r="E4844" t="s">
        <v>39</v>
      </c>
      <c r="F4844" t="s">
        <v>91</v>
      </c>
      <c r="G4844" t="s">
        <v>2112</v>
      </c>
      <c r="I4844" t="s">
        <v>41</v>
      </c>
      <c r="J4844" t="s">
        <v>49</v>
      </c>
      <c r="K4844">
        <v>200</v>
      </c>
      <c r="L4844" t="s">
        <v>62</v>
      </c>
      <c r="M4844">
        <v>80</v>
      </c>
      <c r="N4844">
        <v>250</v>
      </c>
      <c r="O4844" t="s">
        <v>2108</v>
      </c>
      <c r="P4844" t="s">
        <v>2113</v>
      </c>
      <c r="Q4844" t="str">
        <f>IFERROR(VLOOKUP($J$2:$J$12502,Pollutant_mapping!$A$2:$B$9,2, FALSE),"")</f>
        <v/>
      </c>
    </row>
    <row r="4845" spans="1:17" hidden="1">
      <c r="A4845" t="s">
        <v>88</v>
      </c>
      <c r="B4845" t="s">
        <v>57</v>
      </c>
      <c r="C4845" t="s">
        <v>89</v>
      </c>
      <c r="D4845" t="s">
        <v>1382</v>
      </c>
      <c r="E4845" t="s">
        <v>39</v>
      </c>
      <c r="F4845" t="s">
        <v>91</v>
      </c>
      <c r="G4845" t="s">
        <v>2112</v>
      </c>
      <c r="I4845" t="s">
        <v>41</v>
      </c>
      <c r="J4845" t="s">
        <v>49</v>
      </c>
      <c r="K4845">
        <v>200</v>
      </c>
      <c r="L4845" t="s">
        <v>62</v>
      </c>
      <c r="M4845">
        <v>80</v>
      </c>
      <c r="N4845">
        <v>250</v>
      </c>
      <c r="O4845" t="s">
        <v>2108</v>
      </c>
      <c r="P4845" t="s">
        <v>2113</v>
      </c>
      <c r="Q4845" t="str">
        <f>IFERROR(VLOOKUP($J$2:$J$12502,Pollutant_mapping!$A$2:$B$9,2, FALSE),"")</f>
        <v/>
      </c>
    </row>
    <row r="4846" spans="1:17" hidden="1">
      <c r="A4846" t="s">
        <v>56</v>
      </c>
      <c r="B4846" t="s">
        <v>57</v>
      </c>
      <c r="C4846" t="s">
        <v>58</v>
      </c>
      <c r="D4846" t="s">
        <v>250</v>
      </c>
      <c r="E4846" t="s">
        <v>39</v>
      </c>
      <c r="F4846" t="s">
        <v>2115</v>
      </c>
      <c r="G4846" t="s">
        <v>2112</v>
      </c>
      <c r="I4846" t="s">
        <v>41</v>
      </c>
      <c r="J4846" t="s">
        <v>49</v>
      </c>
      <c r="K4846">
        <v>250</v>
      </c>
      <c r="L4846" t="s">
        <v>62</v>
      </c>
      <c r="M4846">
        <v>80</v>
      </c>
      <c r="N4846">
        <v>260</v>
      </c>
      <c r="O4846" t="s">
        <v>2108</v>
      </c>
      <c r="P4846" t="s">
        <v>2113</v>
      </c>
      <c r="Q4846" t="str">
        <f>IFERROR(VLOOKUP($J$2:$J$12502,Pollutant_mapping!$A$2:$B$9,2, FALSE),"")</f>
        <v/>
      </c>
    </row>
    <row r="4847" spans="1:17" hidden="1">
      <c r="A4847" t="s">
        <v>56</v>
      </c>
      <c r="B4847" t="s">
        <v>57</v>
      </c>
      <c r="C4847" t="s">
        <v>58</v>
      </c>
      <c r="D4847" t="s">
        <v>1207</v>
      </c>
      <c r="E4847" t="s">
        <v>39</v>
      </c>
      <c r="F4847" t="s">
        <v>1831</v>
      </c>
      <c r="G4847" t="s">
        <v>1832</v>
      </c>
      <c r="I4847" t="s">
        <v>41</v>
      </c>
      <c r="J4847" t="s">
        <v>289</v>
      </c>
      <c r="K4847">
        <v>200</v>
      </c>
      <c r="L4847" t="s">
        <v>207</v>
      </c>
      <c r="M4847">
        <v>120</v>
      </c>
      <c r="N4847">
        <v>280</v>
      </c>
      <c r="O4847" t="s">
        <v>2108</v>
      </c>
      <c r="Q4847" t="str">
        <f>IFERROR(VLOOKUP($J$2:$J$12502,Pollutant_mapping!$A$2:$B$9,2, FALSE),"")</f>
        <v/>
      </c>
    </row>
    <row r="4848" spans="1:17" hidden="1">
      <c r="A4848" t="s">
        <v>66</v>
      </c>
      <c r="C4848" t="s">
        <v>67</v>
      </c>
      <c r="D4848" t="s">
        <v>395</v>
      </c>
      <c r="E4848" t="s">
        <v>39</v>
      </c>
      <c r="F4848" t="s">
        <v>85</v>
      </c>
      <c r="G4848" t="s">
        <v>2112</v>
      </c>
      <c r="I4848" t="s">
        <v>41</v>
      </c>
      <c r="J4848" t="s">
        <v>54</v>
      </c>
      <c r="K4848">
        <v>20</v>
      </c>
      <c r="L4848" t="s">
        <v>62</v>
      </c>
      <c r="M4848">
        <v>10</v>
      </c>
      <c r="N4848">
        <v>300</v>
      </c>
      <c r="O4848" t="s">
        <v>2108</v>
      </c>
      <c r="Q4848" t="str">
        <f>IFERROR(VLOOKUP($J$2:$J$12502,Pollutant_mapping!$A$2:$B$9,2, FALSE),"")</f>
        <v>VOC</v>
      </c>
    </row>
    <row r="4849" spans="1:17" hidden="1">
      <c r="A4849" t="s">
        <v>72</v>
      </c>
      <c r="B4849" t="s">
        <v>57</v>
      </c>
      <c r="C4849" t="s">
        <v>73</v>
      </c>
      <c r="D4849" t="s">
        <v>395</v>
      </c>
      <c r="E4849" t="s">
        <v>39</v>
      </c>
      <c r="F4849" t="s">
        <v>85</v>
      </c>
      <c r="G4849" t="s">
        <v>2112</v>
      </c>
      <c r="I4849" t="s">
        <v>41</v>
      </c>
      <c r="J4849" t="s">
        <v>54</v>
      </c>
      <c r="K4849">
        <v>20</v>
      </c>
      <c r="L4849" t="s">
        <v>62</v>
      </c>
      <c r="M4849">
        <v>10</v>
      </c>
      <c r="N4849">
        <v>300</v>
      </c>
      <c r="O4849" t="s">
        <v>2108</v>
      </c>
      <c r="P4849" t="s">
        <v>2113</v>
      </c>
      <c r="Q4849" t="str">
        <f>IFERROR(VLOOKUP($J$2:$J$12502,Pollutant_mapping!$A$2:$B$9,2, FALSE),"")</f>
        <v>VOC</v>
      </c>
    </row>
    <row r="4850" spans="1:17" hidden="1">
      <c r="A4850" t="s">
        <v>88</v>
      </c>
      <c r="B4850" t="s">
        <v>57</v>
      </c>
      <c r="C4850" t="s">
        <v>89</v>
      </c>
      <c r="D4850" t="s">
        <v>395</v>
      </c>
      <c r="E4850" t="s">
        <v>39</v>
      </c>
      <c r="F4850" t="s">
        <v>85</v>
      </c>
      <c r="G4850" t="s">
        <v>2112</v>
      </c>
      <c r="I4850" t="s">
        <v>41</v>
      </c>
      <c r="J4850" t="s">
        <v>54</v>
      </c>
      <c r="K4850">
        <v>20</v>
      </c>
      <c r="L4850" t="s">
        <v>62</v>
      </c>
      <c r="M4850">
        <v>10</v>
      </c>
      <c r="N4850">
        <v>300</v>
      </c>
      <c r="O4850" t="s">
        <v>2108</v>
      </c>
      <c r="P4850" t="s">
        <v>2113</v>
      </c>
      <c r="Q4850" t="str">
        <f>IFERROR(VLOOKUP($J$2:$J$12502,Pollutant_mapping!$A$2:$B$9,2, FALSE),"")</f>
        <v>VOC</v>
      </c>
    </row>
    <row r="4851" spans="1:17" hidden="1">
      <c r="A4851" t="s">
        <v>66</v>
      </c>
      <c r="C4851" t="s">
        <v>67</v>
      </c>
      <c r="D4851" t="s">
        <v>243</v>
      </c>
      <c r="E4851" t="s">
        <v>120</v>
      </c>
      <c r="F4851" t="s">
        <v>41</v>
      </c>
      <c r="G4851" t="s">
        <v>2114</v>
      </c>
      <c r="I4851" t="s">
        <v>41</v>
      </c>
      <c r="J4851" t="s">
        <v>54</v>
      </c>
      <c r="K4851">
        <v>88.8</v>
      </c>
      <c r="L4851" t="s">
        <v>62</v>
      </c>
      <c r="M4851">
        <v>10</v>
      </c>
      <c r="N4851">
        <v>300</v>
      </c>
      <c r="O4851" t="s">
        <v>2108</v>
      </c>
      <c r="Q4851" t="str">
        <f>IFERROR(VLOOKUP($J$2:$J$12502,Pollutant_mapping!$A$2:$B$9,2, FALSE),"")</f>
        <v>VOC</v>
      </c>
    </row>
    <row r="4852" spans="1:17" hidden="1">
      <c r="A4852" t="s">
        <v>72</v>
      </c>
      <c r="B4852" t="s">
        <v>57</v>
      </c>
      <c r="C4852" t="s">
        <v>73</v>
      </c>
      <c r="D4852" t="s">
        <v>243</v>
      </c>
      <c r="E4852" t="s">
        <v>120</v>
      </c>
      <c r="F4852" t="s">
        <v>41</v>
      </c>
      <c r="G4852" t="s">
        <v>2114</v>
      </c>
      <c r="I4852" t="s">
        <v>41</v>
      </c>
      <c r="J4852" t="s">
        <v>54</v>
      </c>
      <c r="K4852">
        <v>88.8</v>
      </c>
      <c r="L4852" t="s">
        <v>62</v>
      </c>
      <c r="M4852">
        <v>10</v>
      </c>
      <c r="N4852">
        <v>300</v>
      </c>
      <c r="O4852" t="s">
        <v>2108</v>
      </c>
      <c r="P4852" t="s">
        <v>2113</v>
      </c>
      <c r="Q4852" t="str">
        <f>IFERROR(VLOOKUP($J$2:$J$12502,Pollutant_mapping!$A$2:$B$9,2, FALSE),"")</f>
        <v>VOC</v>
      </c>
    </row>
    <row r="4853" spans="1:17" hidden="1">
      <c r="A4853" t="s">
        <v>88</v>
      </c>
      <c r="B4853" t="s">
        <v>57</v>
      </c>
      <c r="C4853" t="s">
        <v>89</v>
      </c>
      <c r="D4853" t="s">
        <v>243</v>
      </c>
      <c r="E4853" t="s">
        <v>120</v>
      </c>
      <c r="F4853" t="s">
        <v>41</v>
      </c>
      <c r="G4853" t="s">
        <v>2114</v>
      </c>
      <c r="I4853" t="s">
        <v>41</v>
      </c>
      <c r="J4853" t="s">
        <v>54</v>
      </c>
      <c r="K4853">
        <v>88.8</v>
      </c>
      <c r="L4853" t="s">
        <v>62</v>
      </c>
      <c r="M4853">
        <v>10</v>
      </c>
      <c r="N4853">
        <v>300</v>
      </c>
      <c r="O4853" t="s">
        <v>2108</v>
      </c>
      <c r="P4853" t="s">
        <v>2113</v>
      </c>
      <c r="Q4853" t="str">
        <f>IFERROR(VLOOKUP($J$2:$J$12502,Pollutant_mapping!$A$2:$B$9,2, FALSE),"")</f>
        <v>VOC</v>
      </c>
    </row>
    <row r="4854" spans="1:17" hidden="1">
      <c r="A4854" t="s">
        <v>66</v>
      </c>
      <c r="C4854" t="s">
        <v>67</v>
      </c>
      <c r="D4854" t="s">
        <v>449</v>
      </c>
      <c r="E4854" t="s">
        <v>39</v>
      </c>
      <c r="F4854" t="s">
        <v>2111</v>
      </c>
      <c r="G4854" t="s">
        <v>2112</v>
      </c>
      <c r="I4854" t="s">
        <v>41</v>
      </c>
      <c r="J4854" t="s">
        <v>54</v>
      </c>
      <c r="K4854">
        <v>100</v>
      </c>
      <c r="L4854" t="s">
        <v>62</v>
      </c>
      <c r="M4854">
        <v>20</v>
      </c>
      <c r="N4854">
        <v>300</v>
      </c>
      <c r="O4854" t="s">
        <v>2108</v>
      </c>
      <c r="Q4854" t="str">
        <f>IFERROR(VLOOKUP($J$2:$J$12502,Pollutant_mapping!$A$2:$B$9,2, FALSE),"")</f>
        <v>VOC</v>
      </c>
    </row>
    <row r="4855" spans="1:17" hidden="1">
      <c r="A4855" t="s">
        <v>72</v>
      </c>
      <c r="B4855" t="s">
        <v>57</v>
      </c>
      <c r="C4855" t="s">
        <v>73</v>
      </c>
      <c r="D4855" t="s">
        <v>449</v>
      </c>
      <c r="E4855" t="s">
        <v>39</v>
      </c>
      <c r="F4855" t="s">
        <v>2111</v>
      </c>
      <c r="G4855" t="s">
        <v>2112</v>
      </c>
      <c r="I4855" t="s">
        <v>41</v>
      </c>
      <c r="J4855" t="s">
        <v>54</v>
      </c>
      <c r="K4855">
        <v>100</v>
      </c>
      <c r="L4855" t="s">
        <v>62</v>
      </c>
      <c r="M4855">
        <v>20</v>
      </c>
      <c r="N4855">
        <v>300</v>
      </c>
      <c r="O4855" t="s">
        <v>2108</v>
      </c>
      <c r="P4855" t="s">
        <v>2113</v>
      </c>
      <c r="Q4855" t="str">
        <f>IFERROR(VLOOKUP($J$2:$J$12502,Pollutant_mapping!$A$2:$B$9,2, FALSE),"")</f>
        <v>VOC</v>
      </c>
    </row>
    <row r="4856" spans="1:17" hidden="1">
      <c r="A4856" t="s">
        <v>88</v>
      </c>
      <c r="B4856" t="s">
        <v>57</v>
      </c>
      <c r="C4856" t="s">
        <v>89</v>
      </c>
      <c r="D4856" t="s">
        <v>449</v>
      </c>
      <c r="E4856" t="s">
        <v>39</v>
      </c>
      <c r="F4856" t="s">
        <v>2111</v>
      </c>
      <c r="G4856" t="s">
        <v>2112</v>
      </c>
      <c r="I4856" t="s">
        <v>41</v>
      </c>
      <c r="J4856" t="s">
        <v>54</v>
      </c>
      <c r="K4856">
        <v>100</v>
      </c>
      <c r="L4856" t="s">
        <v>62</v>
      </c>
      <c r="M4856">
        <v>20</v>
      </c>
      <c r="N4856">
        <v>300</v>
      </c>
      <c r="O4856" t="s">
        <v>2108</v>
      </c>
      <c r="P4856" t="s">
        <v>2113</v>
      </c>
      <c r="Q4856" t="str">
        <f>IFERROR(VLOOKUP($J$2:$J$12502,Pollutant_mapping!$A$2:$B$9,2, FALSE),"")</f>
        <v>VOC</v>
      </c>
    </row>
    <row r="4857" spans="1:17" hidden="1">
      <c r="A4857" t="s">
        <v>66</v>
      </c>
      <c r="C4857" t="s">
        <v>67</v>
      </c>
      <c r="D4857" t="s">
        <v>1382</v>
      </c>
      <c r="E4857" t="s">
        <v>39</v>
      </c>
      <c r="F4857" t="s">
        <v>91</v>
      </c>
      <c r="G4857" t="s">
        <v>2112</v>
      </c>
      <c r="I4857" t="s">
        <v>41</v>
      </c>
      <c r="J4857" t="s">
        <v>54</v>
      </c>
      <c r="K4857">
        <v>200</v>
      </c>
      <c r="L4857" t="s">
        <v>62</v>
      </c>
      <c r="M4857">
        <v>20</v>
      </c>
      <c r="N4857">
        <v>300</v>
      </c>
      <c r="O4857" t="s">
        <v>2108</v>
      </c>
      <c r="Q4857" t="str">
        <f>IFERROR(VLOOKUP($J$2:$J$12502,Pollutant_mapping!$A$2:$B$9,2, FALSE),"")</f>
        <v>VOC</v>
      </c>
    </row>
    <row r="4858" spans="1:17" hidden="1">
      <c r="A4858" t="s">
        <v>72</v>
      </c>
      <c r="B4858" t="s">
        <v>57</v>
      </c>
      <c r="C4858" t="s">
        <v>73</v>
      </c>
      <c r="D4858" t="s">
        <v>1382</v>
      </c>
      <c r="E4858" t="s">
        <v>39</v>
      </c>
      <c r="F4858" t="s">
        <v>91</v>
      </c>
      <c r="G4858" t="s">
        <v>2112</v>
      </c>
      <c r="I4858" t="s">
        <v>41</v>
      </c>
      <c r="J4858" t="s">
        <v>54</v>
      </c>
      <c r="K4858">
        <v>200</v>
      </c>
      <c r="L4858" t="s">
        <v>62</v>
      </c>
      <c r="M4858">
        <v>20</v>
      </c>
      <c r="N4858">
        <v>300</v>
      </c>
      <c r="O4858" t="s">
        <v>2108</v>
      </c>
      <c r="P4858" t="s">
        <v>2113</v>
      </c>
      <c r="Q4858" t="str">
        <f>IFERROR(VLOOKUP($J$2:$J$12502,Pollutant_mapping!$A$2:$B$9,2, FALSE),"")</f>
        <v>VOC</v>
      </c>
    </row>
    <row r="4859" spans="1:17" hidden="1">
      <c r="A4859" t="s">
        <v>88</v>
      </c>
      <c r="B4859" t="s">
        <v>57</v>
      </c>
      <c r="C4859" t="s">
        <v>89</v>
      </c>
      <c r="D4859" t="s">
        <v>1382</v>
      </c>
      <c r="E4859" t="s">
        <v>39</v>
      </c>
      <c r="F4859" t="s">
        <v>91</v>
      </c>
      <c r="G4859" t="s">
        <v>2112</v>
      </c>
      <c r="I4859" t="s">
        <v>41</v>
      </c>
      <c r="J4859" t="s">
        <v>54</v>
      </c>
      <c r="K4859">
        <v>200</v>
      </c>
      <c r="L4859" t="s">
        <v>62</v>
      </c>
      <c r="M4859">
        <v>20</v>
      </c>
      <c r="N4859">
        <v>300</v>
      </c>
      <c r="O4859" t="s">
        <v>2108</v>
      </c>
      <c r="P4859" t="s">
        <v>2113</v>
      </c>
      <c r="Q4859" t="str">
        <f>IFERROR(VLOOKUP($J$2:$J$12502,Pollutant_mapping!$A$2:$B$9,2, FALSE),"")</f>
        <v>VOC</v>
      </c>
    </row>
    <row r="4860" spans="1:17" hidden="1">
      <c r="A4860" t="s">
        <v>66</v>
      </c>
      <c r="C4860" t="s">
        <v>67</v>
      </c>
      <c r="D4860" t="s">
        <v>243</v>
      </c>
      <c r="E4860" t="s">
        <v>120</v>
      </c>
      <c r="F4860" t="s">
        <v>41</v>
      </c>
      <c r="G4860" t="s">
        <v>2114</v>
      </c>
      <c r="I4860" t="s">
        <v>41</v>
      </c>
      <c r="J4860" t="s">
        <v>131</v>
      </c>
      <c r="K4860">
        <v>134</v>
      </c>
      <c r="L4860" t="s">
        <v>207</v>
      </c>
      <c r="M4860">
        <v>50</v>
      </c>
      <c r="N4860">
        <v>300</v>
      </c>
      <c r="O4860" t="s">
        <v>2108</v>
      </c>
      <c r="Q4860" t="str">
        <f>IFERROR(VLOOKUP($J$2:$J$12502,Pollutant_mapping!$A$2:$B$9,2, FALSE),"")</f>
        <v/>
      </c>
    </row>
    <row r="4861" spans="1:17" hidden="1">
      <c r="A4861" t="s">
        <v>72</v>
      </c>
      <c r="B4861" t="s">
        <v>57</v>
      </c>
      <c r="C4861" t="s">
        <v>73</v>
      </c>
      <c r="D4861" t="s">
        <v>243</v>
      </c>
      <c r="E4861" t="s">
        <v>120</v>
      </c>
      <c r="F4861" t="s">
        <v>41</v>
      </c>
      <c r="G4861" t="s">
        <v>2114</v>
      </c>
      <c r="I4861" t="s">
        <v>41</v>
      </c>
      <c r="J4861" t="s">
        <v>131</v>
      </c>
      <c r="K4861">
        <v>134</v>
      </c>
      <c r="L4861" t="s">
        <v>207</v>
      </c>
      <c r="M4861">
        <v>50</v>
      </c>
      <c r="N4861">
        <v>300</v>
      </c>
      <c r="O4861" t="s">
        <v>2108</v>
      </c>
      <c r="P4861" t="s">
        <v>2113</v>
      </c>
      <c r="Q4861" t="str">
        <f>IFERROR(VLOOKUP($J$2:$J$12502,Pollutant_mapping!$A$2:$B$9,2, FALSE),"")</f>
        <v/>
      </c>
    </row>
    <row r="4862" spans="1:17" hidden="1">
      <c r="A4862" t="s">
        <v>88</v>
      </c>
      <c r="B4862" t="s">
        <v>57</v>
      </c>
      <c r="C4862" t="s">
        <v>89</v>
      </c>
      <c r="D4862" t="s">
        <v>243</v>
      </c>
      <c r="E4862" t="s">
        <v>120</v>
      </c>
      <c r="F4862" t="s">
        <v>41</v>
      </c>
      <c r="G4862" t="s">
        <v>2114</v>
      </c>
      <c r="I4862" t="s">
        <v>41</v>
      </c>
      <c r="J4862" t="s">
        <v>131</v>
      </c>
      <c r="K4862">
        <v>134</v>
      </c>
      <c r="L4862" t="s">
        <v>207</v>
      </c>
      <c r="M4862">
        <v>50</v>
      </c>
      <c r="N4862">
        <v>300</v>
      </c>
      <c r="O4862" t="s">
        <v>2108</v>
      </c>
      <c r="P4862" t="s">
        <v>2113</v>
      </c>
      <c r="Q4862" t="str">
        <f>IFERROR(VLOOKUP($J$2:$J$12502,Pollutant_mapping!$A$2:$B$9,2, FALSE),"")</f>
        <v/>
      </c>
    </row>
    <row r="4863" spans="1:17" hidden="1">
      <c r="A4863" t="s">
        <v>56</v>
      </c>
      <c r="B4863" t="s">
        <v>57</v>
      </c>
      <c r="C4863" t="s">
        <v>58</v>
      </c>
      <c r="D4863" t="s">
        <v>136</v>
      </c>
      <c r="E4863" t="s">
        <v>120</v>
      </c>
      <c r="F4863" t="s">
        <v>41</v>
      </c>
      <c r="G4863" t="s">
        <v>2114</v>
      </c>
      <c r="I4863" t="s">
        <v>41</v>
      </c>
      <c r="J4863" t="s">
        <v>199</v>
      </c>
      <c r="K4863">
        <v>230</v>
      </c>
      <c r="L4863" t="s">
        <v>207</v>
      </c>
      <c r="M4863">
        <v>60</v>
      </c>
      <c r="N4863">
        <v>300</v>
      </c>
      <c r="O4863" t="s">
        <v>2108</v>
      </c>
      <c r="P4863" t="s">
        <v>2113</v>
      </c>
      <c r="Q4863" t="str">
        <f>IFERROR(VLOOKUP($J$2:$J$12502,Pollutant_mapping!$A$2:$B$9,2, FALSE),"")</f>
        <v/>
      </c>
    </row>
    <row r="4864" spans="1:17" hidden="1">
      <c r="A4864" t="s">
        <v>66</v>
      </c>
      <c r="C4864" t="s">
        <v>67</v>
      </c>
      <c r="D4864" t="s">
        <v>1382</v>
      </c>
      <c r="E4864" t="s">
        <v>39</v>
      </c>
      <c r="F4864" t="s">
        <v>91</v>
      </c>
      <c r="G4864" t="s">
        <v>2112</v>
      </c>
      <c r="I4864" t="s">
        <v>41</v>
      </c>
      <c r="J4864" t="s">
        <v>131</v>
      </c>
      <c r="K4864">
        <v>200</v>
      </c>
      <c r="L4864" t="s">
        <v>207</v>
      </c>
      <c r="M4864">
        <v>80</v>
      </c>
      <c r="N4864">
        <v>300</v>
      </c>
      <c r="O4864" t="s">
        <v>2108</v>
      </c>
      <c r="Q4864" t="str">
        <f>IFERROR(VLOOKUP($J$2:$J$12502,Pollutant_mapping!$A$2:$B$9,2, FALSE),"")</f>
        <v/>
      </c>
    </row>
    <row r="4865" spans="1:17" hidden="1">
      <c r="A4865" t="s">
        <v>72</v>
      </c>
      <c r="B4865" t="s">
        <v>57</v>
      </c>
      <c r="C4865" t="s">
        <v>73</v>
      </c>
      <c r="D4865" t="s">
        <v>1382</v>
      </c>
      <c r="E4865" t="s">
        <v>39</v>
      </c>
      <c r="F4865" t="s">
        <v>91</v>
      </c>
      <c r="G4865" t="s">
        <v>2112</v>
      </c>
      <c r="I4865" t="s">
        <v>41</v>
      </c>
      <c r="J4865" t="s">
        <v>131</v>
      </c>
      <c r="K4865">
        <v>200</v>
      </c>
      <c r="L4865" t="s">
        <v>207</v>
      </c>
      <c r="M4865">
        <v>80</v>
      </c>
      <c r="N4865">
        <v>300</v>
      </c>
      <c r="O4865" t="s">
        <v>2108</v>
      </c>
      <c r="P4865" t="s">
        <v>2113</v>
      </c>
      <c r="Q4865" t="str">
        <f>IFERROR(VLOOKUP($J$2:$J$12502,Pollutant_mapping!$A$2:$B$9,2, FALSE),"")</f>
        <v/>
      </c>
    </row>
    <row r="4866" spans="1:17" hidden="1">
      <c r="A4866" t="s">
        <v>88</v>
      </c>
      <c r="B4866" t="s">
        <v>57</v>
      </c>
      <c r="C4866" t="s">
        <v>89</v>
      </c>
      <c r="D4866" t="s">
        <v>1382</v>
      </c>
      <c r="E4866" t="s">
        <v>39</v>
      </c>
      <c r="F4866" t="s">
        <v>91</v>
      </c>
      <c r="G4866" t="s">
        <v>2112</v>
      </c>
      <c r="I4866" t="s">
        <v>41</v>
      </c>
      <c r="J4866" t="s">
        <v>131</v>
      </c>
      <c r="K4866">
        <v>200</v>
      </c>
      <c r="L4866" t="s">
        <v>207</v>
      </c>
      <c r="M4866">
        <v>80</v>
      </c>
      <c r="N4866">
        <v>300</v>
      </c>
      <c r="O4866" t="s">
        <v>2108</v>
      </c>
      <c r="P4866" t="s">
        <v>2113</v>
      </c>
      <c r="Q4866" t="str">
        <f>IFERROR(VLOOKUP($J$2:$J$12502,Pollutant_mapping!$A$2:$B$9,2, FALSE),"")</f>
        <v/>
      </c>
    </row>
    <row r="4867" spans="1:17" hidden="1">
      <c r="A4867" t="s">
        <v>66</v>
      </c>
      <c r="C4867" t="s">
        <v>67</v>
      </c>
      <c r="D4867" t="s">
        <v>395</v>
      </c>
      <c r="E4867" t="s">
        <v>39</v>
      </c>
      <c r="F4867" t="s">
        <v>85</v>
      </c>
      <c r="G4867" t="s">
        <v>2112</v>
      </c>
      <c r="I4867" t="s">
        <v>41</v>
      </c>
      <c r="J4867" t="s">
        <v>289</v>
      </c>
      <c r="K4867">
        <v>150</v>
      </c>
      <c r="L4867" t="s">
        <v>207</v>
      </c>
      <c r="M4867">
        <v>100</v>
      </c>
      <c r="N4867">
        <v>300</v>
      </c>
      <c r="O4867" t="s">
        <v>2108</v>
      </c>
      <c r="Q4867" t="str">
        <f>IFERROR(VLOOKUP($J$2:$J$12502,Pollutant_mapping!$A$2:$B$9,2, FALSE),"")</f>
        <v/>
      </c>
    </row>
    <row r="4868" spans="1:17" hidden="1">
      <c r="A4868" t="s">
        <v>72</v>
      </c>
      <c r="B4868" t="s">
        <v>57</v>
      </c>
      <c r="C4868" t="s">
        <v>73</v>
      </c>
      <c r="D4868" t="s">
        <v>395</v>
      </c>
      <c r="E4868" t="s">
        <v>39</v>
      </c>
      <c r="F4868" t="s">
        <v>85</v>
      </c>
      <c r="G4868" t="s">
        <v>2112</v>
      </c>
      <c r="I4868" t="s">
        <v>41</v>
      </c>
      <c r="J4868" t="s">
        <v>289</v>
      </c>
      <c r="K4868">
        <v>150</v>
      </c>
      <c r="L4868" t="s">
        <v>207</v>
      </c>
      <c r="M4868">
        <v>100</v>
      </c>
      <c r="N4868">
        <v>300</v>
      </c>
      <c r="O4868" t="s">
        <v>2108</v>
      </c>
      <c r="P4868" t="s">
        <v>2113</v>
      </c>
      <c r="Q4868" t="str">
        <f>IFERROR(VLOOKUP($J$2:$J$12502,Pollutant_mapping!$A$2:$B$9,2, FALSE),"")</f>
        <v/>
      </c>
    </row>
    <row r="4869" spans="1:17" hidden="1">
      <c r="A4869" t="s">
        <v>88</v>
      </c>
      <c r="B4869" t="s">
        <v>57</v>
      </c>
      <c r="C4869" t="s">
        <v>89</v>
      </c>
      <c r="D4869" t="s">
        <v>395</v>
      </c>
      <c r="E4869" t="s">
        <v>39</v>
      </c>
      <c r="F4869" t="s">
        <v>85</v>
      </c>
      <c r="G4869" t="s">
        <v>2112</v>
      </c>
      <c r="I4869" t="s">
        <v>41</v>
      </c>
      <c r="J4869" t="s">
        <v>289</v>
      </c>
      <c r="K4869">
        <v>150</v>
      </c>
      <c r="L4869" t="s">
        <v>207</v>
      </c>
      <c r="M4869">
        <v>100</v>
      </c>
      <c r="N4869">
        <v>300</v>
      </c>
      <c r="O4869" t="s">
        <v>2108</v>
      </c>
      <c r="P4869" t="s">
        <v>2113</v>
      </c>
      <c r="Q4869" t="str">
        <f>IFERROR(VLOOKUP($J$2:$J$12502,Pollutant_mapping!$A$2:$B$9,2, FALSE),"")</f>
        <v/>
      </c>
    </row>
    <row r="4870" spans="1:17" hidden="1">
      <c r="A4870" t="s">
        <v>66</v>
      </c>
      <c r="C4870" t="s">
        <v>67</v>
      </c>
      <c r="D4870" t="s">
        <v>449</v>
      </c>
      <c r="E4870" t="s">
        <v>39</v>
      </c>
      <c r="F4870" t="s">
        <v>2111</v>
      </c>
      <c r="G4870" t="s">
        <v>2112</v>
      </c>
      <c r="I4870" t="s">
        <v>41</v>
      </c>
      <c r="J4870" t="s">
        <v>289</v>
      </c>
      <c r="K4870">
        <v>200</v>
      </c>
      <c r="L4870" t="s">
        <v>207</v>
      </c>
      <c r="M4870">
        <v>100</v>
      </c>
      <c r="N4870">
        <v>300</v>
      </c>
      <c r="O4870" t="s">
        <v>2108</v>
      </c>
      <c r="Q4870" t="str">
        <f>IFERROR(VLOOKUP($J$2:$J$12502,Pollutant_mapping!$A$2:$B$9,2, FALSE),"")</f>
        <v/>
      </c>
    </row>
    <row r="4871" spans="1:17" hidden="1">
      <c r="A4871" t="s">
        <v>72</v>
      </c>
      <c r="B4871" t="s">
        <v>57</v>
      </c>
      <c r="C4871" t="s">
        <v>73</v>
      </c>
      <c r="D4871" t="s">
        <v>449</v>
      </c>
      <c r="E4871" t="s">
        <v>39</v>
      </c>
      <c r="F4871" t="s">
        <v>2111</v>
      </c>
      <c r="G4871" t="s">
        <v>2112</v>
      </c>
      <c r="I4871" t="s">
        <v>41</v>
      </c>
      <c r="J4871" t="s">
        <v>289</v>
      </c>
      <c r="K4871">
        <v>200</v>
      </c>
      <c r="L4871" t="s">
        <v>207</v>
      </c>
      <c r="M4871">
        <v>100</v>
      </c>
      <c r="N4871">
        <v>300</v>
      </c>
      <c r="O4871" t="s">
        <v>2108</v>
      </c>
      <c r="P4871" t="s">
        <v>2113</v>
      </c>
      <c r="Q4871" t="str">
        <f>IFERROR(VLOOKUP($J$2:$J$12502,Pollutant_mapping!$A$2:$B$9,2, FALSE),"")</f>
        <v/>
      </c>
    </row>
    <row r="4872" spans="1:17" hidden="1">
      <c r="A4872" t="s">
        <v>88</v>
      </c>
      <c r="B4872" t="s">
        <v>57</v>
      </c>
      <c r="C4872" t="s">
        <v>89</v>
      </c>
      <c r="D4872" t="s">
        <v>449</v>
      </c>
      <c r="E4872" t="s">
        <v>39</v>
      </c>
      <c r="F4872" t="s">
        <v>2111</v>
      </c>
      <c r="G4872" t="s">
        <v>2112</v>
      </c>
      <c r="I4872" t="s">
        <v>41</v>
      </c>
      <c r="J4872" t="s">
        <v>289</v>
      </c>
      <c r="K4872">
        <v>200</v>
      </c>
      <c r="L4872" t="s">
        <v>207</v>
      </c>
      <c r="M4872">
        <v>100</v>
      </c>
      <c r="N4872">
        <v>300</v>
      </c>
      <c r="O4872" t="s">
        <v>2108</v>
      </c>
      <c r="P4872" t="s">
        <v>2113</v>
      </c>
      <c r="Q4872" t="str">
        <f>IFERROR(VLOOKUP($J$2:$J$12502,Pollutant_mapping!$A$2:$B$9,2, FALSE),"")</f>
        <v/>
      </c>
    </row>
    <row r="4873" spans="1:17" hidden="1">
      <c r="A4873" t="s">
        <v>56</v>
      </c>
      <c r="B4873" t="s">
        <v>57</v>
      </c>
      <c r="C4873" t="s">
        <v>58</v>
      </c>
      <c r="D4873" t="s">
        <v>250</v>
      </c>
      <c r="E4873" t="s">
        <v>39</v>
      </c>
      <c r="F4873" t="s">
        <v>2115</v>
      </c>
      <c r="G4873" t="s">
        <v>2112</v>
      </c>
      <c r="I4873" t="s">
        <v>41</v>
      </c>
      <c r="J4873" t="s">
        <v>289</v>
      </c>
      <c r="K4873">
        <v>200</v>
      </c>
      <c r="L4873" t="s">
        <v>207</v>
      </c>
      <c r="M4873">
        <v>120</v>
      </c>
      <c r="N4873">
        <v>300</v>
      </c>
      <c r="O4873" t="s">
        <v>2108</v>
      </c>
      <c r="P4873" t="s">
        <v>2113</v>
      </c>
      <c r="Q4873" t="str">
        <f>IFERROR(VLOOKUP($J$2:$J$12502,Pollutant_mapping!$A$2:$B$9,2, FALSE),"")</f>
        <v/>
      </c>
    </row>
    <row r="4874" spans="1:17" hidden="1">
      <c r="A4874" t="s">
        <v>56</v>
      </c>
      <c r="B4874" t="s">
        <v>57</v>
      </c>
      <c r="C4874" t="s">
        <v>58</v>
      </c>
      <c r="D4874" t="s">
        <v>136</v>
      </c>
      <c r="E4874" t="s">
        <v>120</v>
      </c>
      <c r="F4874" t="s">
        <v>41</v>
      </c>
      <c r="G4874" t="s">
        <v>2114</v>
      </c>
      <c r="I4874" t="s">
        <v>41</v>
      </c>
      <c r="J4874" t="s">
        <v>289</v>
      </c>
      <c r="K4874">
        <v>220</v>
      </c>
      <c r="L4874" t="s">
        <v>207</v>
      </c>
      <c r="M4874">
        <v>120</v>
      </c>
      <c r="N4874">
        <v>300</v>
      </c>
      <c r="O4874" t="s">
        <v>2108</v>
      </c>
      <c r="P4874" t="s">
        <v>2113</v>
      </c>
      <c r="Q4874" t="str">
        <f>IFERROR(VLOOKUP($J$2:$J$12502,Pollutant_mapping!$A$2:$B$9,2, FALSE),"")</f>
        <v/>
      </c>
    </row>
    <row r="4875" spans="1:17" hidden="1">
      <c r="A4875" t="s">
        <v>66</v>
      </c>
      <c r="C4875" t="s">
        <v>67</v>
      </c>
      <c r="D4875" t="s">
        <v>449</v>
      </c>
      <c r="E4875" t="s">
        <v>39</v>
      </c>
      <c r="F4875" t="s">
        <v>2111</v>
      </c>
      <c r="G4875" t="s">
        <v>2112</v>
      </c>
      <c r="I4875" t="s">
        <v>41</v>
      </c>
      <c r="J4875" t="s">
        <v>179</v>
      </c>
      <c r="K4875">
        <v>200</v>
      </c>
      <c r="L4875" t="s">
        <v>62</v>
      </c>
      <c r="M4875">
        <v>150</v>
      </c>
      <c r="N4875">
        <v>300</v>
      </c>
      <c r="O4875" t="s">
        <v>2108</v>
      </c>
      <c r="Q4875" t="str">
        <f>IFERROR(VLOOKUP($J$2:$J$12502,Pollutant_mapping!$A$2:$B$9,2, FALSE),"")</f>
        <v>NOx</v>
      </c>
    </row>
    <row r="4876" spans="1:17" hidden="1">
      <c r="A4876" t="s">
        <v>72</v>
      </c>
      <c r="B4876" t="s">
        <v>57</v>
      </c>
      <c r="C4876" t="s">
        <v>73</v>
      </c>
      <c r="D4876" t="s">
        <v>449</v>
      </c>
      <c r="E4876" t="s">
        <v>39</v>
      </c>
      <c r="F4876" t="s">
        <v>2111</v>
      </c>
      <c r="G4876" t="s">
        <v>2112</v>
      </c>
      <c r="I4876" t="s">
        <v>41</v>
      </c>
      <c r="J4876" t="s">
        <v>179</v>
      </c>
      <c r="K4876">
        <v>200</v>
      </c>
      <c r="L4876" t="s">
        <v>62</v>
      </c>
      <c r="M4876">
        <v>150</v>
      </c>
      <c r="N4876">
        <v>300</v>
      </c>
      <c r="O4876" t="s">
        <v>2108</v>
      </c>
      <c r="P4876" t="s">
        <v>2113</v>
      </c>
      <c r="Q4876" t="str">
        <f>IFERROR(VLOOKUP($J$2:$J$12502,Pollutant_mapping!$A$2:$B$9,2, FALSE),"")</f>
        <v>NOx</v>
      </c>
    </row>
    <row r="4877" spans="1:17" hidden="1">
      <c r="A4877" t="s">
        <v>88</v>
      </c>
      <c r="B4877" t="s">
        <v>57</v>
      </c>
      <c r="C4877" t="s">
        <v>89</v>
      </c>
      <c r="D4877" t="s">
        <v>449</v>
      </c>
      <c r="E4877" t="s">
        <v>39</v>
      </c>
      <c r="F4877" t="s">
        <v>2111</v>
      </c>
      <c r="G4877" t="s">
        <v>2112</v>
      </c>
      <c r="I4877" t="s">
        <v>41</v>
      </c>
      <c r="J4877" t="s">
        <v>179</v>
      </c>
      <c r="K4877">
        <v>200</v>
      </c>
      <c r="L4877" t="s">
        <v>62</v>
      </c>
      <c r="M4877">
        <v>150</v>
      </c>
      <c r="N4877">
        <v>300</v>
      </c>
      <c r="O4877" t="s">
        <v>2108</v>
      </c>
      <c r="P4877" t="s">
        <v>2113</v>
      </c>
      <c r="Q4877" t="str">
        <f>IFERROR(VLOOKUP($J$2:$J$12502,Pollutant_mapping!$A$2:$B$9,2, FALSE),"")</f>
        <v>NOx</v>
      </c>
    </row>
    <row r="4878" spans="1:17" hidden="1">
      <c r="A4878" t="s">
        <v>56</v>
      </c>
      <c r="B4878" t="s">
        <v>57</v>
      </c>
      <c r="C4878" t="s">
        <v>58</v>
      </c>
      <c r="D4878" t="s">
        <v>441</v>
      </c>
      <c r="E4878" t="s">
        <v>39</v>
      </c>
      <c r="F4878" t="s">
        <v>376</v>
      </c>
      <c r="G4878" t="s">
        <v>1832</v>
      </c>
      <c r="I4878" t="s">
        <v>41</v>
      </c>
      <c r="J4878" t="s">
        <v>199</v>
      </c>
      <c r="K4878">
        <v>250</v>
      </c>
      <c r="L4878" t="s">
        <v>207</v>
      </c>
      <c r="M4878">
        <v>150</v>
      </c>
      <c r="N4878">
        <v>324</v>
      </c>
      <c r="O4878" t="s">
        <v>2108</v>
      </c>
      <c r="Q4878" t="str">
        <f>IFERROR(VLOOKUP($J$2:$J$12502,Pollutant_mapping!$A$2:$B$9,2, FALSE),"")</f>
        <v/>
      </c>
    </row>
    <row r="4879" spans="1:17" hidden="1">
      <c r="A4879" t="s">
        <v>56</v>
      </c>
      <c r="B4879" t="s">
        <v>57</v>
      </c>
      <c r="C4879" t="s">
        <v>58</v>
      </c>
      <c r="D4879" t="s">
        <v>370</v>
      </c>
      <c r="E4879" t="s">
        <v>39</v>
      </c>
      <c r="F4879" t="s">
        <v>60</v>
      </c>
      <c r="G4879" t="s">
        <v>1832</v>
      </c>
      <c r="I4879" t="s">
        <v>41</v>
      </c>
      <c r="J4879" t="s">
        <v>199</v>
      </c>
      <c r="K4879">
        <v>270</v>
      </c>
      <c r="L4879" t="s">
        <v>207</v>
      </c>
      <c r="M4879">
        <v>150</v>
      </c>
      <c r="N4879">
        <v>324</v>
      </c>
      <c r="O4879" t="s">
        <v>2108</v>
      </c>
      <c r="Q4879" t="str">
        <f>IFERROR(VLOOKUP($J$2:$J$12502,Pollutant_mapping!$A$2:$B$9,2, FALSE),"")</f>
        <v/>
      </c>
    </row>
    <row r="4880" spans="1:17" hidden="1">
      <c r="A4880" t="s">
        <v>56</v>
      </c>
      <c r="B4880" t="s">
        <v>57</v>
      </c>
      <c r="C4880" t="s">
        <v>58</v>
      </c>
      <c r="D4880" t="s">
        <v>441</v>
      </c>
      <c r="E4880" t="s">
        <v>39</v>
      </c>
      <c r="F4880" t="s">
        <v>376</v>
      </c>
      <c r="G4880" t="s">
        <v>1832</v>
      </c>
      <c r="I4880" t="s">
        <v>41</v>
      </c>
      <c r="J4880" t="s">
        <v>289</v>
      </c>
      <c r="K4880">
        <v>200</v>
      </c>
      <c r="L4880" t="s">
        <v>207</v>
      </c>
      <c r="M4880">
        <v>120</v>
      </c>
      <c r="N4880">
        <v>360</v>
      </c>
      <c r="O4880" t="s">
        <v>2108</v>
      </c>
      <c r="Q4880" t="str">
        <f>IFERROR(VLOOKUP($J$2:$J$12502,Pollutant_mapping!$A$2:$B$9,2, FALSE),"")</f>
        <v/>
      </c>
    </row>
    <row r="4881" spans="1:17" hidden="1">
      <c r="A4881" t="s">
        <v>56</v>
      </c>
      <c r="B4881" t="s">
        <v>57</v>
      </c>
      <c r="C4881" t="s">
        <v>58</v>
      </c>
      <c r="D4881" t="s">
        <v>370</v>
      </c>
      <c r="E4881" t="s">
        <v>39</v>
      </c>
      <c r="F4881" t="s">
        <v>60</v>
      </c>
      <c r="G4881" t="s">
        <v>1832</v>
      </c>
      <c r="I4881" t="s">
        <v>41</v>
      </c>
      <c r="J4881" t="s">
        <v>289</v>
      </c>
      <c r="K4881">
        <v>300</v>
      </c>
      <c r="L4881" t="s">
        <v>207</v>
      </c>
      <c r="M4881">
        <v>120</v>
      </c>
      <c r="N4881">
        <v>360</v>
      </c>
      <c r="O4881" t="s">
        <v>2108</v>
      </c>
      <c r="Q4881" t="str">
        <f>IFERROR(VLOOKUP($J$2:$J$12502,Pollutant_mapping!$A$2:$B$9,2, FALSE),"")</f>
        <v/>
      </c>
    </row>
    <row r="4882" spans="1:17" hidden="1">
      <c r="A4882" t="s">
        <v>56</v>
      </c>
      <c r="B4882" t="s">
        <v>57</v>
      </c>
      <c r="C4882" t="s">
        <v>58</v>
      </c>
      <c r="D4882" t="s">
        <v>250</v>
      </c>
      <c r="E4882" t="s">
        <v>39</v>
      </c>
      <c r="F4882" t="s">
        <v>2115</v>
      </c>
      <c r="G4882" t="s">
        <v>2112</v>
      </c>
      <c r="I4882" t="s">
        <v>41</v>
      </c>
      <c r="J4882" t="s">
        <v>54</v>
      </c>
      <c r="K4882">
        <v>300</v>
      </c>
      <c r="L4882" t="s">
        <v>62</v>
      </c>
      <c r="M4882">
        <v>20</v>
      </c>
      <c r="N4882">
        <v>400</v>
      </c>
      <c r="O4882" t="s">
        <v>2108</v>
      </c>
      <c r="P4882" t="s">
        <v>2113</v>
      </c>
      <c r="Q4882" t="str">
        <f>IFERROR(VLOOKUP($J$2:$J$12502,Pollutant_mapping!$A$2:$B$9,2, FALSE),"")</f>
        <v>VOC</v>
      </c>
    </row>
    <row r="4883" spans="1:17" hidden="1">
      <c r="A4883" t="s">
        <v>66</v>
      </c>
      <c r="C4883" t="s">
        <v>67</v>
      </c>
      <c r="D4883" t="s">
        <v>1506</v>
      </c>
      <c r="E4883" t="s">
        <v>39</v>
      </c>
      <c r="F4883" t="s">
        <v>2109</v>
      </c>
      <c r="G4883" t="s">
        <v>2110</v>
      </c>
      <c r="I4883" t="s">
        <v>41</v>
      </c>
      <c r="J4883" t="s">
        <v>281</v>
      </c>
      <c r="K4883">
        <v>200</v>
      </c>
      <c r="L4883" t="s">
        <v>207</v>
      </c>
      <c r="M4883">
        <v>50</v>
      </c>
      <c r="N4883">
        <v>400</v>
      </c>
      <c r="O4883" t="s">
        <v>2108</v>
      </c>
      <c r="P4883" t="s">
        <v>197</v>
      </c>
      <c r="Q4883" t="str">
        <f>IFERROR(VLOOKUP($J$2:$J$12502,Pollutant_mapping!$A$2:$B$9,2, FALSE),"")</f>
        <v/>
      </c>
    </row>
    <row r="4884" spans="1:17" hidden="1">
      <c r="A4884" t="s">
        <v>72</v>
      </c>
      <c r="B4884" t="s">
        <v>57</v>
      </c>
      <c r="C4884" t="s">
        <v>73</v>
      </c>
      <c r="D4884" t="s">
        <v>1506</v>
      </c>
      <c r="E4884" t="s">
        <v>39</v>
      </c>
      <c r="F4884" t="s">
        <v>2109</v>
      </c>
      <c r="G4884" t="s">
        <v>2110</v>
      </c>
      <c r="I4884" t="s">
        <v>41</v>
      </c>
      <c r="J4884" t="s">
        <v>281</v>
      </c>
      <c r="K4884">
        <v>200</v>
      </c>
      <c r="L4884" t="s">
        <v>207</v>
      </c>
      <c r="M4884">
        <v>50</v>
      </c>
      <c r="N4884">
        <v>400</v>
      </c>
      <c r="O4884" t="s">
        <v>2108</v>
      </c>
      <c r="P4884" t="s">
        <v>197</v>
      </c>
      <c r="Q4884" t="str">
        <f>IFERROR(VLOOKUP($J$2:$J$12502,Pollutant_mapping!$A$2:$B$9,2, FALSE),"")</f>
        <v/>
      </c>
    </row>
    <row r="4885" spans="1:17" hidden="1">
      <c r="A4885" t="s">
        <v>88</v>
      </c>
      <c r="B4885" t="s">
        <v>57</v>
      </c>
      <c r="C4885" t="s">
        <v>89</v>
      </c>
      <c r="D4885" t="s">
        <v>1506</v>
      </c>
      <c r="E4885" t="s">
        <v>39</v>
      </c>
      <c r="F4885" t="s">
        <v>2109</v>
      </c>
      <c r="G4885" t="s">
        <v>2110</v>
      </c>
      <c r="I4885" t="s">
        <v>41</v>
      </c>
      <c r="J4885" t="s">
        <v>281</v>
      </c>
      <c r="K4885">
        <v>200</v>
      </c>
      <c r="L4885" t="s">
        <v>207</v>
      </c>
      <c r="M4885">
        <v>50</v>
      </c>
      <c r="N4885">
        <v>400</v>
      </c>
      <c r="O4885" t="s">
        <v>2108</v>
      </c>
      <c r="P4885" t="s">
        <v>197</v>
      </c>
      <c r="Q4885" t="str">
        <f>IFERROR(VLOOKUP($J$2:$J$12502,Pollutant_mapping!$A$2:$B$9,2, FALSE),"")</f>
        <v/>
      </c>
    </row>
    <row r="4886" spans="1:17" hidden="1">
      <c r="A4886" t="s">
        <v>56</v>
      </c>
      <c r="B4886" t="s">
        <v>57</v>
      </c>
      <c r="C4886" t="s">
        <v>58</v>
      </c>
      <c r="D4886" t="s">
        <v>1207</v>
      </c>
      <c r="E4886" t="s">
        <v>39</v>
      </c>
      <c r="F4886" t="s">
        <v>1831</v>
      </c>
      <c r="G4886" t="s">
        <v>1832</v>
      </c>
      <c r="I4886" t="s">
        <v>41</v>
      </c>
      <c r="J4886" t="s">
        <v>47</v>
      </c>
      <c r="K4886">
        <v>330</v>
      </c>
      <c r="L4886" t="s">
        <v>62</v>
      </c>
      <c r="M4886">
        <v>198</v>
      </c>
      <c r="N4886">
        <v>462</v>
      </c>
      <c r="O4886" t="s">
        <v>2108</v>
      </c>
      <c r="Q4886" t="str">
        <f>IFERROR(VLOOKUP($J$2:$J$12502,Pollutant_mapping!$A$2:$B$9,2, FALSE),"")</f>
        <v>PM10</v>
      </c>
    </row>
    <row r="4887" spans="1:17" hidden="1">
      <c r="A4887" t="s">
        <v>56</v>
      </c>
      <c r="B4887" t="s">
        <v>57</v>
      </c>
      <c r="C4887" t="s">
        <v>58</v>
      </c>
      <c r="D4887" t="s">
        <v>1207</v>
      </c>
      <c r="E4887" t="s">
        <v>39</v>
      </c>
      <c r="F4887" t="s">
        <v>1831</v>
      </c>
      <c r="G4887" t="s">
        <v>1832</v>
      </c>
      <c r="I4887" t="s">
        <v>41</v>
      </c>
      <c r="J4887" t="s">
        <v>65</v>
      </c>
      <c r="K4887">
        <v>330</v>
      </c>
      <c r="L4887" t="s">
        <v>62</v>
      </c>
      <c r="M4887">
        <v>198</v>
      </c>
      <c r="N4887">
        <v>462</v>
      </c>
      <c r="O4887" t="s">
        <v>2108</v>
      </c>
      <c r="Q4887" t="str">
        <f>IFERROR(VLOOKUP($J$2:$J$12502,Pollutant_mapping!$A$2:$B$9,2, FALSE),"")</f>
        <v>PM25</v>
      </c>
    </row>
    <row r="4888" spans="1:17" hidden="1">
      <c r="A4888" t="s">
        <v>56</v>
      </c>
      <c r="B4888" t="s">
        <v>57</v>
      </c>
      <c r="C4888" t="s">
        <v>58</v>
      </c>
      <c r="D4888" t="s">
        <v>136</v>
      </c>
      <c r="E4888" t="s">
        <v>120</v>
      </c>
      <c r="F4888" t="s">
        <v>41</v>
      </c>
      <c r="G4888" t="s">
        <v>2114</v>
      </c>
      <c r="I4888" t="s">
        <v>41</v>
      </c>
      <c r="J4888" t="s">
        <v>65</v>
      </c>
      <c r="K4888">
        <v>398</v>
      </c>
      <c r="L4888" t="s">
        <v>62</v>
      </c>
      <c r="M4888">
        <v>72</v>
      </c>
      <c r="N4888">
        <v>480</v>
      </c>
      <c r="O4888" t="s">
        <v>2108</v>
      </c>
      <c r="P4888" t="s">
        <v>2113</v>
      </c>
      <c r="Q4888" t="str">
        <f>IFERROR(VLOOKUP($J$2:$J$12502,Pollutant_mapping!$A$2:$B$9,2, FALSE),"")</f>
        <v>PM25</v>
      </c>
    </row>
    <row r="4889" spans="1:17" hidden="1">
      <c r="A4889" t="s">
        <v>56</v>
      </c>
      <c r="B4889" t="s">
        <v>57</v>
      </c>
      <c r="C4889" t="s">
        <v>58</v>
      </c>
      <c r="D4889" t="s">
        <v>136</v>
      </c>
      <c r="E4889" t="s">
        <v>120</v>
      </c>
      <c r="F4889" t="s">
        <v>41</v>
      </c>
      <c r="G4889" t="s">
        <v>2114</v>
      </c>
      <c r="I4889" t="s">
        <v>41</v>
      </c>
      <c r="J4889" t="s">
        <v>47</v>
      </c>
      <c r="K4889">
        <v>404</v>
      </c>
      <c r="L4889" t="s">
        <v>62</v>
      </c>
      <c r="M4889">
        <v>76</v>
      </c>
      <c r="N4889">
        <v>480</v>
      </c>
      <c r="O4889" t="s">
        <v>2108</v>
      </c>
      <c r="P4889" t="s">
        <v>2113</v>
      </c>
      <c r="Q4889" t="str">
        <f>IFERROR(VLOOKUP($J$2:$J$12502,Pollutant_mapping!$A$2:$B$9,2, FALSE),"")</f>
        <v>PM10</v>
      </c>
    </row>
    <row r="4890" spans="1:17" hidden="1">
      <c r="A4890" t="s">
        <v>56</v>
      </c>
      <c r="B4890" t="s">
        <v>57</v>
      </c>
      <c r="C4890" t="s">
        <v>58</v>
      </c>
      <c r="D4890" t="s">
        <v>136</v>
      </c>
      <c r="E4890" t="s">
        <v>120</v>
      </c>
      <c r="F4890" t="s">
        <v>41</v>
      </c>
      <c r="G4890" t="s">
        <v>2114</v>
      </c>
      <c r="I4890" t="s">
        <v>41</v>
      </c>
      <c r="J4890" t="s">
        <v>202</v>
      </c>
      <c r="K4890">
        <v>330</v>
      </c>
      <c r="L4890" t="s">
        <v>207</v>
      </c>
      <c r="M4890">
        <v>102</v>
      </c>
      <c r="N4890">
        <v>480</v>
      </c>
      <c r="O4890" t="s">
        <v>2108</v>
      </c>
      <c r="P4890" t="s">
        <v>2113</v>
      </c>
      <c r="Q4890" t="str">
        <f>IFERROR(VLOOKUP($J$2:$J$12502,Pollutant_mapping!$A$2:$B$9,2, FALSE),"")</f>
        <v/>
      </c>
    </row>
    <row r="4891" spans="1:17" hidden="1">
      <c r="A4891" t="s">
        <v>56</v>
      </c>
      <c r="B4891" t="s">
        <v>57</v>
      </c>
      <c r="C4891" t="s">
        <v>58</v>
      </c>
      <c r="D4891" t="s">
        <v>370</v>
      </c>
      <c r="E4891" t="s">
        <v>39</v>
      </c>
      <c r="F4891" t="s">
        <v>60</v>
      </c>
      <c r="G4891" t="s">
        <v>1832</v>
      </c>
      <c r="I4891" t="s">
        <v>41</v>
      </c>
      <c r="J4891" t="s">
        <v>202</v>
      </c>
      <c r="K4891">
        <v>250</v>
      </c>
      <c r="L4891" t="s">
        <v>207</v>
      </c>
      <c r="M4891">
        <v>150</v>
      </c>
      <c r="N4891">
        <v>480</v>
      </c>
      <c r="O4891" t="s">
        <v>2108</v>
      </c>
      <c r="Q4891" t="str">
        <f>IFERROR(VLOOKUP($J$2:$J$12502,Pollutant_mapping!$A$2:$B$9,2, FALSE),"")</f>
        <v/>
      </c>
    </row>
    <row r="4892" spans="1:17" hidden="1">
      <c r="A4892" t="s">
        <v>56</v>
      </c>
      <c r="B4892" t="s">
        <v>57</v>
      </c>
      <c r="C4892" t="s">
        <v>58</v>
      </c>
      <c r="D4892" t="s">
        <v>441</v>
      </c>
      <c r="E4892" t="s">
        <v>39</v>
      </c>
      <c r="F4892" t="s">
        <v>376</v>
      </c>
      <c r="G4892" t="s">
        <v>1832</v>
      </c>
      <c r="I4892" t="s">
        <v>41</v>
      </c>
      <c r="J4892" t="s">
        <v>202</v>
      </c>
      <c r="K4892">
        <v>400</v>
      </c>
      <c r="L4892" t="s">
        <v>207</v>
      </c>
      <c r="M4892">
        <v>150</v>
      </c>
      <c r="N4892">
        <v>480</v>
      </c>
      <c r="O4892" t="s">
        <v>2108</v>
      </c>
      <c r="Q4892" t="str">
        <f>IFERROR(VLOOKUP($J$2:$J$12502,Pollutant_mapping!$A$2:$B$9,2, FALSE),"")</f>
        <v/>
      </c>
    </row>
    <row r="4893" spans="1:17" hidden="1">
      <c r="A4893" t="s">
        <v>56</v>
      </c>
      <c r="B4893" t="s">
        <v>57</v>
      </c>
      <c r="C4893" t="s">
        <v>58</v>
      </c>
      <c r="D4893" t="s">
        <v>441</v>
      </c>
      <c r="E4893" t="s">
        <v>39</v>
      </c>
      <c r="F4893" t="s">
        <v>376</v>
      </c>
      <c r="G4893" t="s">
        <v>1832</v>
      </c>
      <c r="I4893" t="s">
        <v>41</v>
      </c>
      <c r="J4893" t="s">
        <v>65</v>
      </c>
      <c r="K4893">
        <v>450</v>
      </c>
      <c r="L4893" t="s">
        <v>62</v>
      </c>
      <c r="M4893">
        <v>216</v>
      </c>
      <c r="N4893">
        <v>480</v>
      </c>
      <c r="O4893" t="s">
        <v>2108</v>
      </c>
      <c r="Q4893" t="str">
        <f>IFERROR(VLOOKUP($J$2:$J$12502,Pollutant_mapping!$A$2:$B$9,2, FALSE),"")</f>
        <v>PM25</v>
      </c>
    </row>
    <row r="4894" spans="1:17" hidden="1">
      <c r="A4894" t="s">
        <v>56</v>
      </c>
      <c r="B4894" t="s">
        <v>57</v>
      </c>
      <c r="C4894" t="s">
        <v>58</v>
      </c>
      <c r="D4894" t="s">
        <v>441</v>
      </c>
      <c r="E4894" t="s">
        <v>39</v>
      </c>
      <c r="F4894" t="s">
        <v>376</v>
      </c>
      <c r="G4894" t="s">
        <v>1832</v>
      </c>
      <c r="I4894" t="s">
        <v>41</v>
      </c>
      <c r="J4894" t="s">
        <v>47</v>
      </c>
      <c r="K4894">
        <v>450</v>
      </c>
      <c r="L4894" t="s">
        <v>62</v>
      </c>
      <c r="M4894">
        <v>228</v>
      </c>
      <c r="N4894">
        <v>480</v>
      </c>
      <c r="O4894" t="s">
        <v>2108</v>
      </c>
      <c r="Q4894" t="str">
        <f>IFERROR(VLOOKUP($J$2:$J$12502,Pollutant_mapping!$A$2:$B$9,2, FALSE),"")</f>
        <v>PM10</v>
      </c>
    </row>
    <row r="4895" spans="1:17" hidden="1">
      <c r="A4895" t="s">
        <v>56</v>
      </c>
      <c r="B4895" t="s">
        <v>57</v>
      </c>
      <c r="C4895" t="s">
        <v>58</v>
      </c>
      <c r="D4895" t="s">
        <v>1207</v>
      </c>
      <c r="E4895" t="s">
        <v>39</v>
      </c>
      <c r="F4895" t="s">
        <v>1831</v>
      </c>
      <c r="G4895" t="s">
        <v>1832</v>
      </c>
      <c r="I4895" t="s">
        <v>41</v>
      </c>
      <c r="J4895" t="s">
        <v>49</v>
      </c>
      <c r="K4895">
        <v>350</v>
      </c>
      <c r="L4895" t="s">
        <v>62</v>
      </c>
      <c r="M4895">
        <v>210</v>
      </c>
      <c r="N4895">
        <v>490</v>
      </c>
      <c r="O4895" t="s">
        <v>2108</v>
      </c>
      <c r="Q4895" t="str">
        <f>IFERROR(VLOOKUP($J$2:$J$12502,Pollutant_mapping!$A$2:$B$9,2, FALSE),"")</f>
        <v/>
      </c>
    </row>
    <row r="4896" spans="1:17" hidden="1">
      <c r="A4896" t="s">
        <v>66</v>
      </c>
      <c r="C4896" t="s">
        <v>67</v>
      </c>
      <c r="D4896" t="s">
        <v>1508</v>
      </c>
      <c r="E4896" t="s">
        <v>39</v>
      </c>
      <c r="F4896" t="s">
        <v>2118</v>
      </c>
      <c r="G4896" t="s">
        <v>2112</v>
      </c>
      <c r="I4896" t="s">
        <v>41</v>
      </c>
      <c r="J4896" t="s">
        <v>142</v>
      </c>
      <c r="K4896">
        <v>40</v>
      </c>
      <c r="L4896" t="s">
        <v>318</v>
      </c>
      <c r="M4896">
        <v>20</v>
      </c>
      <c r="N4896">
        <v>500</v>
      </c>
      <c r="O4896" t="s">
        <v>2108</v>
      </c>
      <c r="Q4896" t="str">
        <f>IFERROR(VLOOKUP($J$2:$J$12502,Pollutant_mapping!$A$2:$B$9,2, FALSE),"")</f>
        <v/>
      </c>
    </row>
    <row r="4897" spans="1:17" hidden="1">
      <c r="A4897" t="s">
        <v>72</v>
      </c>
      <c r="B4897" t="s">
        <v>57</v>
      </c>
      <c r="C4897" t="s">
        <v>73</v>
      </c>
      <c r="D4897" t="s">
        <v>1508</v>
      </c>
      <c r="E4897" t="s">
        <v>39</v>
      </c>
      <c r="F4897" t="s">
        <v>2118</v>
      </c>
      <c r="G4897" t="s">
        <v>2112</v>
      </c>
      <c r="I4897" t="s">
        <v>41</v>
      </c>
      <c r="J4897" t="s">
        <v>142</v>
      </c>
      <c r="K4897">
        <v>40</v>
      </c>
      <c r="L4897" t="s">
        <v>318</v>
      </c>
      <c r="M4897">
        <v>20</v>
      </c>
      <c r="N4897">
        <v>500</v>
      </c>
      <c r="O4897" t="s">
        <v>2108</v>
      </c>
      <c r="P4897" t="s">
        <v>2113</v>
      </c>
      <c r="Q4897" t="str">
        <f>IFERROR(VLOOKUP($J$2:$J$12502,Pollutant_mapping!$A$2:$B$9,2, FALSE),"")</f>
        <v/>
      </c>
    </row>
    <row r="4898" spans="1:17" hidden="1">
      <c r="A4898" t="s">
        <v>88</v>
      </c>
      <c r="B4898" t="s">
        <v>57</v>
      </c>
      <c r="C4898" t="s">
        <v>89</v>
      </c>
      <c r="D4898" t="s">
        <v>1508</v>
      </c>
      <c r="E4898" t="s">
        <v>39</v>
      </c>
      <c r="F4898" t="s">
        <v>2118</v>
      </c>
      <c r="G4898" t="s">
        <v>2112</v>
      </c>
      <c r="I4898" t="s">
        <v>41</v>
      </c>
      <c r="J4898" t="s">
        <v>142</v>
      </c>
      <c r="K4898">
        <v>40</v>
      </c>
      <c r="L4898" t="s">
        <v>318</v>
      </c>
      <c r="M4898">
        <v>20</v>
      </c>
      <c r="N4898">
        <v>500</v>
      </c>
      <c r="O4898" t="s">
        <v>2108</v>
      </c>
      <c r="P4898" t="s">
        <v>2113</v>
      </c>
      <c r="Q4898" t="str">
        <f>IFERROR(VLOOKUP($J$2:$J$12502,Pollutant_mapping!$A$2:$B$9,2, FALSE),"")</f>
        <v/>
      </c>
    </row>
    <row r="4899" spans="1:17" hidden="1">
      <c r="A4899" t="s">
        <v>66</v>
      </c>
      <c r="C4899" t="s">
        <v>67</v>
      </c>
      <c r="D4899" t="s">
        <v>395</v>
      </c>
      <c r="E4899" t="s">
        <v>39</v>
      </c>
      <c r="F4899" t="s">
        <v>85</v>
      </c>
      <c r="G4899" t="s">
        <v>2112</v>
      </c>
      <c r="I4899" t="s">
        <v>41</v>
      </c>
      <c r="J4899" t="s">
        <v>142</v>
      </c>
      <c r="K4899">
        <v>100</v>
      </c>
      <c r="L4899" t="s">
        <v>318</v>
      </c>
      <c r="M4899">
        <v>40</v>
      </c>
      <c r="N4899">
        <v>500</v>
      </c>
      <c r="O4899" t="s">
        <v>2108</v>
      </c>
      <c r="Q4899" t="str">
        <f>IFERROR(VLOOKUP($J$2:$J$12502,Pollutant_mapping!$A$2:$B$9,2, FALSE),"")</f>
        <v/>
      </c>
    </row>
    <row r="4900" spans="1:17" hidden="1">
      <c r="A4900" t="s">
        <v>72</v>
      </c>
      <c r="B4900" t="s">
        <v>57</v>
      </c>
      <c r="C4900" t="s">
        <v>73</v>
      </c>
      <c r="D4900" t="s">
        <v>395</v>
      </c>
      <c r="E4900" t="s">
        <v>39</v>
      </c>
      <c r="F4900" t="s">
        <v>85</v>
      </c>
      <c r="G4900" t="s">
        <v>2112</v>
      </c>
      <c r="I4900" t="s">
        <v>41</v>
      </c>
      <c r="J4900" t="s">
        <v>142</v>
      </c>
      <c r="K4900">
        <v>100</v>
      </c>
      <c r="L4900" t="s">
        <v>318</v>
      </c>
      <c r="M4900">
        <v>40</v>
      </c>
      <c r="N4900">
        <v>500</v>
      </c>
      <c r="O4900" t="s">
        <v>2108</v>
      </c>
      <c r="P4900" t="s">
        <v>2113</v>
      </c>
      <c r="Q4900" t="str">
        <f>IFERROR(VLOOKUP($J$2:$J$12502,Pollutant_mapping!$A$2:$B$9,2, FALSE),"")</f>
        <v/>
      </c>
    </row>
    <row r="4901" spans="1:17" hidden="1">
      <c r="A4901" t="s">
        <v>88</v>
      </c>
      <c r="B4901" t="s">
        <v>57</v>
      </c>
      <c r="C4901" t="s">
        <v>89</v>
      </c>
      <c r="D4901" t="s">
        <v>395</v>
      </c>
      <c r="E4901" t="s">
        <v>39</v>
      </c>
      <c r="F4901" t="s">
        <v>85</v>
      </c>
      <c r="G4901" t="s">
        <v>2112</v>
      </c>
      <c r="I4901" t="s">
        <v>41</v>
      </c>
      <c r="J4901" t="s">
        <v>142</v>
      </c>
      <c r="K4901">
        <v>100</v>
      </c>
      <c r="L4901" t="s">
        <v>318</v>
      </c>
      <c r="M4901">
        <v>40</v>
      </c>
      <c r="N4901">
        <v>500</v>
      </c>
      <c r="O4901" t="s">
        <v>2108</v>
      </c>
      <c r="P4901" t="s">
        <v>2113</v>
      </c>
      <c r="Q4901" t="str">
        <f>IFERROR(VLOOKUP($J$2:$J$12502,Pollutant_mapping!$A$2:$B$9,2, FALSE),"")</f>
        <v/>
      </c>
    </row>
    <row r="4902" spans="1:17" hidden="1">
      <c r="A4902" t="s">
        <v>66</v>
      </c>
      <c r="C4902" t="s">
        <v>67</v>
      </c>
      <c r="D4902" t="s">
        <v>449</v>
      </c>
      <c r="E4902" t="s">
        <v>39</v>
      </c>
      <c r="F4902" t="s">
        <v>2111</v>
      </c>
      <c r="G4902" t="s">
        <v>2112</v>
      </c>
      <c r="I4902" t="s">
        <v>41</v>
      </c>
      <c r="J4902" t="s">
        <v>142</v>
      </c>
      <c r="K4902">
        <v>200</v>
      </c>
      <c r="L4902" t="s">
        <v>318</v>
      </c>
      <c r="M4902">
        <v>40</v>
      </c>
      <c r="N4902">
        <v>500</v>
      </c>
      <c r="O4902" t="s">
        <v>2108</v>
      </c>
      <c r="Q4902" t="str">
        <f>IFERROR(VLOOKUP($J$2:$J$12502,Pollutant_mapping!$A$2:$B$9,2, FALSE),"")</f>
        <v/>
      </c>
    </row>
    <row r="4903" spans="1:17" hidden="1">
      <c r="A4903" t="s">
        <v>72</v>
      </c>
      <c r="B4903" t="s">
        <v>57</v>
      </c>
      <c r="C4903" t="s">
        <v>73</v>
      </c>
      <c r="D4903" t="s">
        <v>449</v>
      </c>
      <c r="E4903" t="s">
        <v>39</v>
      </c>
      <c r="F4903" t="s">
        <v>2111</v>
      </c>
      <c r="G4903" t="s">
        <v>2112</v>
      </c>
      <c r="I4903" t="s">
        <v>41</v>
      </c>
      <c r="J4903" t="s">
        <v>142</v>
      </c>
      <c r="K4903">
        <v>200</v>
      </c>
      <c r="L4903" t="s">
        <v>318</v>
      </c>
      <c r="M4903">
        <v>40</v>
      </c>
      <c r="N4903">
        <v>500</v>
      </c>
      <c r="O4903" t="s">
        <v>2108</v>
      </c>
      <c r="P4903" t="s">
        <v>2113</v>
      </c>
      <c r="Q4903" t="str">
        <f>IFERROR(VLOOKUP($J$2:$J$12502,Pollutant_mapping!$A$2:$B$9,2, FALSE),"")</f>
        <v/>
      </c>
    </row>
    <row r="4904" spans="1:17" hidden="1">
      <c r="A4904" t="s">
        <v>88</v>
      </c>
      <c r="B4904" t="s">
        <v>57</v>
      </c>
      <c r="C4904" t="s">
        <v>89</v>
      </c>
      <c r="D4904" t="s">
        <v>449</v>
      </c>
      <c r="E4904" t="s">
        <v>39</v>
      </c>
      <c r="F4904" t="s">
        <v>2111</v>
      </c>
      <c r="G4904" t="s">
        <v>2112</v>
      </c>
      <c r="I4904" t="s">
        <v>41</v>
      </c>
      <c r="J4904" t="s">
        <v>142</v>
      </c>
      <c r="K4904">
        <v>200</v>
      </c>
      <c r="L4904" t="s">
        <v>318</v>
      </c>
      <c r="M4904">
        <v>40</v>
      </c>
      <c r="N4904">
        <v>500</v>
      </c>
      <c r="O4904" t="s">
        <v>2108</v>
      </c>
      <c r="P4904" t="s">
        <v>2113</v>
      </c>
      <c r="Q4904" t="str">
        <f>IFERROR(VLOOKUP($J$2:$J$12502,Pollutant_mapping!$A$2:$B$9,2, FALSE),"")</f>
        <v/>
      </c>
    </row>
    <row r="4905" spans="1:17" hidden="1">
      <c r="A4905" t="s">
        <v>66</v>
      </c>
      <c r="C4905" t="s">
        <v>67</v>
      </c>
      <c r="D4905" t="s">
        <v>243</v>
      </c>
      <c r="E4905" t="s">
        <v>120</v>
      </c>
      <c r="F4905" t="s">
        <v>41</v>
      </c>
      <c r="G4905" t="s">
        <v>2114</v>
      </c>
      <c r="I4905" t="s">
        <v>41</v>
      </c>
      <c r="J4905" t="s">
        <v>142</v>
      </c>
      <c r="K4905">
        <v>203</v>
      </c>
      <c r="L4905" t="s">
        <v>318</v>
      </c>
      <c r="M4905">
        <v>40</v>
      </c>
      <c r="N4905">
        <v>500</v>
      </c>
      <c r="O4905" t="s">
        <v>2108</v>
      </c>
      <c r="Q4905" t="str">
        <f>IFERROR(VLOOKUP($J$2:$J$12502,Pollutant_mapping!$A$2:$B$9,2, FALSE),"")</f>
        <v/>
      </c>
    </row>
    <row r="4906" spans="1:17" hidden="1">
      <c r="A4906" t="s">
        <v>72</v>
      </c>
      <c r="B4906" t="s">
        <v>57</v>
      </c>
      <c r="C4906" t="s">
        <v>73</v>
      </c>
      <c r="D4906" t="s">
        <v>243</v>
      </c>
      <c r="E4906" t="s">
        <v>120</v>
      </c>
      <c r="F4906" t="s">
        <v>41</v>
      </c>
      <c r="G4906" t="s">
        <v>2114</v>
      </c>
      <c r="I4906" t="s">
        <v>41</v>
      </c>
      <c r="J4906" t="s">
        <v>142</v>
      </c>
      <c r="K4906">
        <v>203</v>
      </c>
      <c r="L4906" t="s">
        <v>318</v>
      </c>
      <c r="M4906">
        <v>40</v>
      </c>
      <c r="N4906">
        <v>500</v>
      </c>
      <c r="O4906" t="s">
        <v>2108</v>
      </c>
      <c r="P4906" t="s">
        <v>2113</v>
      </c>
      <c r="Q4906" t="str">
        <f>IFERROR(VLOOKUP($J$2:$J$12502,Pollutant_mapping!$A$2:$B$9,2, FALSE),"")</f>
        <v/>
      </c>
    </row>
    <row r="4907" spans="1:17" hidden="1">
      <c r="A4907" t="s">
        <v>88</v>
      </c>
      <c r="B4907" t="s">
        <v>57</v>
      </c>
      <c r="C4907" t="s">
        <v>89</v>
      </c>
      <c r="D4907" t="s">
        <v>243</v>
      </c>
      <c r="E4907" t="s">
        <v>120</v>
      </c>
      <c r="F4907" t="s">
        <v>41</v>
      </c>
      <c r="G4907" t="s">
        <v>2114</v>
      </c>
      <c r="I4907" t="s">
        <v>41</v>
      </c>
      <c r="J4907" t="s">
        <v>142</v>
      </c>
      <c r="K4907">
        <v>203</v>
      </c>
      <c r="L4907" t="s">
        <v>318</v>
      </c>
      <c r="M4907">
        <v>40</v>
      </c>
      <c r="N4907">
        <v>500</v>
      </c>
      <c r="O4907" t="s">
        <v>2108</v>
      </c>
      <c r="P4907" t="s">
        <v>2113</v>
      </c>
      <c r="Q4907" t="str">
        <f>IFERROR(VLOOKUP($J$2:$J$12502,Pollutant_mapping!$A$2:$B$9,2, FALSE),"")</f>
        <v/>
      </c>
    </row>
    <row r="4908" spans="1:17" hidden="1">
      <c r="A4908" t="s">
        <v>66</v>
      </c>
      <c r="C4908" t="s">
        <v>67</v>
      </c>
      <c r="D4908" t="s">
        <v>1382</v>
      </c>
      <c r="E4908" t="s">
        <v>39</v>
      </c>
      <c r="F4908" t="s">
        <v>91</v>
      </c>
      <c r="G4908" t="s">
        <v>2112</v>
      </c>
      <c r="I4908" t="s">
        <v>41</v>
      </c>
      <c r="J4908" t="s">
        <v>142</v>
      </c>
      <c r="K4908">
        <v>400</v>
      </c>
      <c r="L4908" t="s">
        <v>318</v>
      </c>
      <c r="M4908">
        <v>40</v>
      </c>
      <c r="N4908">
        <v>500</v>
      </c>
      <c r="O4908" t="s">
        <v>2108</v>
      </c>
      <c r="Q4908" t="str">
        <f>IFERROR(VLOOKUP($J$2:$J$12502,Pollutant_mapping!$A$2:$B$9,2, FALSE),"")</f>
        <v/>
      </c>
    </row>
    <row r="4909" spans="1:17" hidden="1">
      <c r="A4909" t="s">
        <v>72</v>
      </c>
      <c r="B4909" t="s">
        <v>57</v>
      </c>
      <c r="C4909" t="s">
        <v>73</v>
      </c>
      <c r="D4909" t="s">
        <v>1382</v>
      </c>
      <c r="E4909" t="s">
        <v>39</v>
      </c>
      <c r="F4909" t="s">
        <v>91</v>
      </c>
      <c r="G4909" t="s">
        <v>2112</v>
      </c>
      <c r="I4909" t="s">
        <v>41</v>
      </c>
      <c r="J4909" t="s">
        <v>142</v>
      </c>
      <c r="K4909">
        <v>400</v>
      </c>
      <c r="L4909" t="s">
        <v>318</v>
      </c>
      <c r="M4909">
        <v>40</v>
      </c>
      <c r="N4909">
        <v>500</v>
      </c>
      <c r="O4909" t="s">
        <v>2108</v>
      </c>
      <c r="P4909" t="s">
        <v>2113</v>
      </c>
      <c r="Q4909" t="str">
        <f>IFERROR(VLOOKUP($J$2:$J$12502,Pollutant_mapping!$A$2:$B$9,2, FALSE),"")</f>
        <v/>
      </c>
    </row>
    <row r="4910" spans="1:17" hidden="1">
      <c r="A4910" t="s">
        <v>88</v>
      </c>
      <c r="B4910" t="s">
        <v>57</v>
      </c>
      <c r="C4910" t="s">
        <v>89</v>
      </c>
      <c r="D4910" t="s">
        <v>1382</v>
      </c>
      <c r="E4910" t="s">
        <v>39</v>
      </c>
      <c r="F4910" t="s">
        <v>91</v>
      </c>
      <c r="G4910" t="s">
        <v>2112</v>
      </c>
      <c r="I4910" t="s">
        <v>41</v>
      </c>
      <c r="J4910" t="s">
        <v>142</v>
      </c>
      <c r="K4910">
        <v>400</v>
      </c>
      <c r="L4910" t="s">
        <v>318</v>
      </c>
      <c r="M4910">
        <v>40</v>
      </c>
      <c r="N4910">
        <v>500</v>
      </c>
      <c r="O4910" t="s">
        <v>2108</v>
      </c>
      <c r="P4910" t="s">
        <v>2113</v>
      </c>
      <c r="Q4910" t="str">
        <f>IFERROR(VLOOKUP($J$2:$J$12502,Pollutant_mapping!$A$2:$B$9,2, FALSE),"")</f>
        <v/>
      </c>
    </row>
    <row r="4911" spans="1:17" hidden="1">
      <c r="A4911" t="s">
        <v>66</v>
      </c>
      <c r="C4911" t="s">
        <v>67</v>
      </c>
      <c r="D4911" t="s">
        <v>243</v>
      </c>
      <c r="E4911" t="s">
        <v>120</v>
      </c>
      <c r="F4911" t="s">
        <v>41</v>
      </c>
      <c r="G4911" t="s">
        <v>2114</v>
      </c>
      <c r="I4911" t="s">
        <v>41</v>
      </c>
      <c r="J4911" t="s">
        <v>289</v>
      </c>
      <c r="K4911">
        <v>200</v>
      </c>
      <c r="L4911" t="s">
        <v>207</v>
      </c>
      <c r="M4911">
        <v>50</v>
      </c>
      <c r="N4911">
        <v>500</v>
      </c>
      <c r="O4911" t="s">
        <v>2108</v>
      </c>
      <c r="Q4911" t="str">
        <f>IFERROR(VLOOKUP($J$2:$J$12502,Pollutant_mapping!$A$2:$B$9,2, FALSE),"")</f>
        <v/>
      </c>
    </row>
    <row r="4912" spans="1:17" hidden="1">
      <c r="A4912" t="s">
        <v>72</v>
      </c>
      <c r="B4912" t="s">
        <v>57</v>
      </c>
      <c r="C4912" t="s">
        <v>73</v>
      </c>
      <c r="D4912" t="s">
        <v>243</v>
      </c>
      <c r="E4912" t="s">
        <v>120</v>
      </c>
      <c r="F4912" t="s">
        <v>41</v>
      </c>
      <c r="G4912" t="s">
        <v>2114</v>
      </c>
      <c r="I4912" t="s">
        <v>41</v>
      </c>
      <c r="J4912" t="s">
        <v>289</v>
      </c>
      <c r="K4912">
        <v>200</v>
      </c>
      <c r="L4912" t="s">
        <v>207</v>
      </c>
      <c r="M4912">
        <v>50</v>
      </c>
      <c r="N4912">
        <v>500</v>
      </c>
      <c r="O4912" t="s">
        <v>2108</v>
      </c>
      <c r="P4912" t="s">
        <v>2113</v>
      </c>
      <c r="Q4912" t="str">
        <f>IFERROR(VLOOKUP($J$2:$J$12502,Pollutant_mapping!$A$2:$B$9,2, FALSE),"")</f>
        <v/>
      </c>
    </row>
    <row r="4913" spans="1:17" hidden="1">
      <c r="A4913" t="s">
        <v>88</v>
      </c>
      <c r="B4913" t="s">
        <v>57</v>
      </c>
      <c r="C4913" t="s">
        <v>89</v>
      </c>
      <c r="D4913" t="s">
        <v>243</v>
      </c>
      <c r="E4913" t="s">
        <v>120</v>
      </c>
      <c r="F4913" t="s">
        <v>41</v>
      </c>
      <c r="G4913" t="s">
        <v>2114</v>
      </c>
      <c r="I4913" t="s">
        <v>41</v>
      </c>
      <c r="J4913" t="s">
        <v>289</v>
      </c>
      <c r="K4913">
        <v>200</v>
      </c>
      <c r="L4913" t="s">
        <v>207</v>
      </c>
      <c r="M4913">
        <v>50</v>
      </c>
      <c r="N4913">
        <v>500</v>
      </c>
      <c r="O4913" t="s">
        <v>2108</v>
      </c>
      <c r="P4913" t="s">
        <v>2113</v>
      </c>
      <c r="Q4913" t="str">
        <f>IFERROR(VLOOKUP($J$2:$J$12502,Pollutant_mapping!$A$2:$B$9,2, FALSE),"")</f>
        <v/>
      </c>
    </row>
    <row r="4914" spans="1:17" hidden="1">
      <c r="A4914" t="s">
        <v>66</v>
      </c>
      <c r="C4914" t="s">
        <v>67</v>
      </c>
      <c r="D4914" t="s">
        <v>1382</v>
      </c>
      <c r="E4914" t="s">
        <v>39</v>
      </c>
      <c r="F4914" t="s">
        <v>91</v>
      </c>
      <c r="G4914" t="s">
        <v>2112</v>
      </c>
      <c r="I4914" t="s">
        <v>41</v>
      </c>
      <c r="J4914" t="s">
        <v>289</v>
      </c>
      <c r="K4914">
        <v>300</v>
      </c>
      <c r="L4914" t="s">
        <v>207</v>
      </c>
      <c r="M4914">
        <v>100</v>
      </c>
      <c r="N4914">
        <v>500</v>
      </c>
      <c r="O4914" t="s">
        <v>2108</v>
      </c>
      <c r="Q4914" t="str">
        <f>IFERROR(VLOOKUP($J$2:$J$12502,Pollutant_mapping!$A$2:$B$9,2, FALSE),"")</f>
        <v/>
      </c>
    </row>
    <row r="4915" spans="1:17" hidden="1">
      <c r="A4915" t="s">
        <v>72</v>
      </c>
      <c r="B4915" t="s">
        <v>57</v>
      </c>
      <c r="C4915" t="s">
        <v>73</v>
      </c>
      <c r="D4915" t="s">
        <v>1382</v>
      </c>
      <c r="E4915" t="s">
        <v>39</v>
      </c>
      <c r="F4915" t="s">
        <v>91</v>
      </c>
      <c r="G4915" t="s">
        <v>2112</v>
      </c>
      <c r="I4915" t="s">
        <v>41</v>
      </c>
      <c r="J4915" t="s">
        <v>289</v>
      </c>
      <c r="K4915">
        <v>300</v>
      </c>
      <c r="L4915" t="s">
        <v>207</v>
      </c>
      <c r="M4915">
        <v>100</v>
      </c>
      <c r="N4915">
        <v>500</v>
      </c>
      <c r="O4915" t="s">
        <v>2108</v>
      </c>
      <c r="P4915" t="s">
        <v>2113</v>
      </c>
      <c r="Q4915" t="str">
        <f>IFERROR(VLOOKUP($J$2:$J$12502,Pollutant_mapping!$A$2:$B$9,2, FALSE),"")</f>
        <v/>
      </c>
    </row>
    <row r="4916" spans="1:17" hidden="1">
      <c r="A4916" t="s">
        <v>88</v>
      </c>
      <c r="B4916" t="s">
        <v>57</v>
      </c>
      <c r="C4916" t="s">
        <v>89</v>
      </c>
      <c r="D4916" t="s">
        <v>1382</v>
      </c>
      <c r="E4916" t="s">
        <v>39</v>
      </c>
      <c r="F4916" t="s">
        <v>91</v>
      </c>
      <c r="G4916" t="s">
        <v>2112</v>
      </c>
      <c r="I4916" t="s">
        <v>41</v>
      </c>
      <c r="J4916" t="s">
        <v>289</v>
      </c>
      <c r="K4916">
        <v>300</v>
      </c>
      <c r="L4916" t="s">
        <v>207</v>
      </c>
      <c r="M4916">
        <v>100</v>
      </c>
      <c r="N4916">
        <v>500</v>
      </c>
      <c r="O4916" t="s">
        <v>2108</v>
      </c>
      <c r="P4916" t="s">
        <v>2113</v>
      </c>
      <c r="Q4916" t="str">
        <f>IFERROR(VLOOKUP($J$2:$J$12502,Pollutant_mapping!$A$2:$B$9,2, FALSE),"")</f>
        <v/>
      </c>
    </row>
    <row r="4917" spans="1:17" hidden="1">
      <c r="A4917" t="s">
        <v>56</v>
      </c>
      <c r="B4917" t="s">
        <v>57</v>
      </c>
      <c r="C4917" t="s">
        <v>58</v>
      </c>
      <c r="D4917" t="s">
        <v>250</v>
      </c>
      <c r="E4917" t="s">
        <v>39</v>
      </c>
      <c r="F4917" t="s">
        <v>2115</v>
      </c>
      <c r="G4917" t="s">
        <v>2112</v>
      </c>
      <c r="I4917" t="s">
        <v>41</v>
      </c>
      <c r="J4917" t="s">
        <v>142</v>
      </c>
      <c r="K4917">
        <v>500</v>
      </c>
      <c r="L4917" t="s">
        <v>318</v>
      </c>
      <c r="M4917">
        <v>40</v>
      </c>
      <c r="N4917">
        <v>600</v>
      </c>
      <c r="O4917" t="s">
        <v>2108</v>
      </c>
      <c r="P4917" t="s">
        <v>2113</v>
      </c>
      <c r="Q4917" t="str">
        <f>IFERROR(VLOOKUP($J$2:$J$12502,Pollutant_mapping!$A$2:$B$9,2, FALSE),"")</f>
        <v/>
      </c>
    </row>
    <row r="4918" spans="1:17" hidden="1">
      <c r="A4918" t="s">
        <v>66</v>
      </c>
      <c r="C4918" t="s">
        <v>67</v>
      </c>
      <c r="D4918" t="s">
        <v>1509</v>
      </c>
      <c r="E4918" t="s">
        <v>39</v>
      </c>
      <c r="F4918" t="s">
        <v>2106</v>
      </c>
      <c r="G4918" t="s">
        <v>2107</v>
      </c>
      <c r="I4918" t="s">
        <v>41</v>
      </c>
      <c r="J4918" t="s">
        <v>281</v>
      </c>
      <c r="K4918">
        <v>300</v>
      </c>
      <c r="L4918" t="s">
        <v>207</v>
      </c>
      <c r="M4918">
        <v>75</v>
      </c>
      <c r="N4918">
        <v>600</v>
      </c>
      <c r="O4918" t="s">
        <v>2108</v>
      </c>
      <c r="Q4918" t="str">
        <f>IFERROR(VLOOKUP($J$2:$J$12502,Pollutant_mapping!$A$2:$B$9,2, FALSE),"")</f>
        <v/>
      </c>
    </row>
    <row r="4919" spans="1:17" hidden="1">
      <c r="A4919" t="s">
        <v>72</v>
      </c>
      <c r="B4919" t="s">
        <v>57</v>
      </c>
      <c r="C4919" t="s">
        <v>73</v>
      </c>
      <c r="D4919" t="s">
        <v>1509</v>
      </c>
      <c r="E4919" t="s">
        <v>39</v>
      </c>
      <c r="F4919" t="s">
        <v>2106</v>
      </c>
      <c r="G4919" t="s">
        <v>2107</v>
      </c>
      <c r="I4919" t="s">
        <v>41</v>
      </c>
      <c r="J4919" t="s">
        <v>281</v>
      </c>
      <c r="K4919">
        <v>300</v>
      </c>
      <c r="L4919" t="s">
        <v>207</v>
      </c>
      <c r="M4919">
        <v>75</v>
      </c>
      <c r="N4919">
        <v>600</v>
      </c>
      <c r="O4919" t="s">
        <v>2108</v>
      </c>
      <c r="P4919" t="s">
        <v>64</v>
      </c>
      <c r="Q4919" t="str">
        <f>IFERROR(VLOOKUP($J$2:$J$12502,Pollutant_mapping!$A$2:$B$9,2, FALSE),"")</f>
        <v/>
      </c>
    </row>
    <row r="4920" spans="1:17" hidden="1">
      <c r="A4920" t="s">
        <v>88</v>
      </c>
      <c r="B4920" t="s">
        <v>57</v>
      </c>
      <c r="C4920" t="s">
        <v>89</v>
      </c>
      <c r="D4920" t="s">
        <v>1509</v>
      </c>
      <c r="E4920" t="s">
        <v>39</v>
      </c>
      <c r="F4920" t="s">
        <v>2106</v>
      </c>
      <c r="G4920" t="s">
        <v>2107</v>
      </c>
      <c r="I4920" t="s">
        <v>41</v>
      </c>
      <c r="J4920" t="s">
        <v>281</v>
      </c>
      <c r="K4920">
        <v>300</v>
      </c>
      <c r="L4920" t="s">
        <v>207</v>
      </c>
      <c r="M4920">
        <v>75</v>
      </c>
      <c r="N4920">
        <v>600</v>
      </c>
      <c r="O4920" t="s">
        <v>2108</v>
      </c>
      <c r="P4920" t="s">
        <v>64</v>
      </c>
      <c r="Q4920" t="str">
        <f>IFERROR(VLOOKUP($J$2:$J$12502,Pollutant_mapping!$A$2:$B$9,2, FALSE),"")</f>
        <v/>
      </c>
    </row>
    <row r="4921" spans="1:17" hidden="1">
      <c r="A4921" t="s">
        <v>56</v>
      </c>
      <c r="B4921" t="s">
        <v>57</v>
      </c>
      <c r="C4921" t="s">
        <v>58</v>
      </c>
      <c r="D4921" t="s">
        <v>136</v>
      </c>
      <c r="E4921" t="s">
        <v>120</v>
      </c>
      <c r="F4921" t="s">
        <v>41</v>
      </c>
      <c r="G4921" t="s">
        <v>2114</v>
      </c>
      <c r="I4921" t="s">
        <v>41</v>
      </c>
      <c r="J4921" t="s">
        <v>49</v>
      </c>
      <c r="K4921">
        <v>444</v>
      </c>
      <c r="L4921" t="s">
        <v>62</v>
      </c>
      <c r="M4921">
        <v>80</v>
      </c>
      <c r="N4921">
        <v>600</v>
      </c>
      <c r="O4921" t="s">
        <v>2108</v>
      </c>
      <c r="P4921" t="s">
        <v>2113</v>
      </c>
      <c r="Q4921" t="str">
        <f>IFERROR(VLOOKUP($J$2:$J$12502,Pollutant_mapping!$A$2:$B$9,2, FALSE),"")</f>
        <v/>
      </c>
    </row>
    <row r="4922" spans="1:17" hidden="1">
      <c r="A4922" t="s">
        <v>56</v>
      </c>
      <c r="B4922" t="s">
        <v>57</v>
      </c>
      <c r="C4922" t="s">
        <v>58</v>
      </c>
      <c r="D4922" t="s">
        <v>441</v>
      </c>
      <c r="E4922" t="s">
        <v>39</v>
      </c>
      <c r="F4922" t="s">
        <v>376</v>
      </c>
      <c r="G4922" t="s">
        <v>1832</v>
      </c>
      <c r="I4922" t="s">
        <v>41</v>
      </c>
      <c r="J4922" t="s">
        <v>49</v>
      </c>
      <c r="K4922">
        <v>500</v>
      </c>
      <c r="L4922" t="s">
        <v>62</v>
      </c>
      <c r="M4922">
        <v>240</v>
      </c>
      <c r="N4922">
        <v>600</v>
      </c>
      <c r="O4922" t="s">
        <v>2108</v>
      </c>
      <c r="Q4922" t="str">
        <f>IFERROR(VLOOKUP($J$2:$J$12502,Pollutant_mapping!$A$2:$B$9,2, FALSE),"")</f>
        <v/>
      </c>
    </row>
    <row r="4923" spans="1:17" hidden="1">
      <c r="A4923" t="s">
        <v>56</v>
      </c>
      <c r="B4923" t="s">
        <v>57</v>
      </c>
      <c r="C4923" t="s">
        <v>58</v>
      </c>
      <c r="D4923" t="s">
        <v>1207</v>
      </c>
      <c r="E4923" t="s">
        <v>39</v>
      </c>
      <c r="F4923" t="s">
        <v>1831</v>
      </c>
      <c r="G4923" t="s">
        <v>1832</v>
      </c>
      <c r="I4923" t="s">
        <v>41</v>
      </c>
      <c r="J4923" t="s">
        <v>79</v>
      </c>
      <c r="K4923">
        <v>500</v>
      </c>
      <c r="L4923" t="s">
        <v>62</v>
      </c>
      <c r="M4923">
        <v>300</v>
      </c>
      <c r="N4923">
        <v>700</v>
      </c>
      <c r="O4923" t="s">
        <v>2108</v>
      </c>
      <c r="Q4923" t="str">
        <f>IFERROR(VLOOKUP($J$2:$J$12502,Pollutant_mapping!$A$2:$B$9,2, FALSE),"")</f>
        <v>SOx</v>
      </c>
    </row>
    <row r="4924" spans="1:17" hidden="1">
      <c r="A4924" t="s">
        <v>56</v>
      </c>
      <c r="B4924" t="s">
        <v>57</v>
      </c>
      <c r="C4924" t="s">
        <v>58</v>
      </c>
      <c r="D4924" t="s">
        <v>1207</v>
      </c>
      <c r="E4924" t="s">
        <v>39</v>
      </c>
      <c r="F4924" t="s">
        <v>1831</v>
      </c>
      <c r="G4924" t="s">
        <v>1832</v>
      </c>
      <c r="I4924" t="s">
        <v>41</v>
      </c>
      <c r="J4924" t="s">
        <v>142</v>
      </c>
      <c r="K4924">
        <v>500</v>
      </c>
      <c r="L4924" t="s">
        <v>318</v>
      </c>
      <c r="M4924">
        <v>300</v>
      </c>
      <c r="N4924">
        <v>700</v>
      </c>
      <c r="O4924" t="s">
        <v>2108</v>
      </c>
      <c r="Q4924" t="str">
        <f>IFERROR(VLOOKUP($J$2:$J$12502,Pollutant_mapping!$A$2:$B$9,2, FALSE),"")</f>
        <v/>
      </c>
    </row>
    <row r="4925" spans="1:17" hidden="1">
      <c r="A4925" t="s">
        <v>56</v>
      </c>
      <c r="B4925" t="s">
        <v>57</v>
      </c>
      <c r="C4925" t="s">
        <v>58</v>
      </c>
      <c r="D4925" t="s">
        <v>136</v>
      </c>
      <c r="E4925" t="s">
        <v>120</v>
      </c>
      <c r="F4925" t="s">
        <v>41</v>
      </c>
      <c r="G4925" t="s">
        <v>2114</v>
      </c>
      <c r="I4925" t="s">
        <v>41</v>
      </c>
      <c r="J4925" t="s">
        <v>54</v>
      </c>
      <c r="K4925">
        <v>484</v>
      </c>
      <c r="L4925" t="s">
        <v>62</v>
      </c>
      <c r="M4925">
        <v>250</v>
      </c>
      <c r="N4925">
        <v>840</v>
      </c>
      <c r="O4925" t="s">
        <v>2108</v>
      </c>
      <c r="P4925" t="s">
        <v>2113</v>
      </c>
      <c r="Q4925" t="str">
        <f>IFERROR(VLOOKUP($J$2:$J$12502,Pollutant_mapping!$A$2:$B$9,2, FALSE),"")</f>
        <v>VOC</v>
      </c>
    </row>
    <row r="4926" spans="1:17" hidden="1">
      <c r="A4926" t="s">
        <v>56</v>
      </c>
      <c r="B4926" t="s">
        <v>57</v>
      </c>
      <c r="C4926" t="s">
        <v>58</v>
      </c>
      <c r="D4926" t="s">
        <v>1207</v>
      </c>
      <c r="E4926" t="s">
        <v>39</v>
      </c>
      <c r="F4926" t="s">
        <v>1831</v>
      </c>
      <c r="G4926" t="s">
        <v>1832</v>
      </c>
      <c r="I4926" t="s">
        <v>41</v>
      </c>
      <c r="J4926" t="s">
        <v>54</v>
      </c>
      <c r="K4926">
        <v>600</v>
      </c>
      <c r="L4926" t="s">
        <v>62</v>
      </c>
      <c r="M4926">
        <v>360</v>
      </c>
      <c r="N4926">
        <v>840</v>
      </c>
      <c r="O4926" t="s">
        <v>2108</v>
      </c>
      <c r="Q4926" t="str">
        <f>IFERROR(VLOOKUP($J$2:$J$12502,Pollutant_mapping!$A$2:$B$9,2, FALSE),"")</f>
        <v>VOC</v>
      </c>
    </row>
    <row r="4927" spans="1:17" hidden="1">
      <c r="A4927" t="s">
        <v>56</v>
      </c>
      <c r="B4927" t="s">
        <v>57</v>
      </c>
      <c r="C4927" t="s">
        <v>58</v>
      </c>
      <c r="D4927" t="s">
        <v>441</v>
      </c>
      <c r="E4927" t="s">
        <v>39</v>
      </c>
      <c r="F4927" t="s">
        <v>376</v>
      </c>
      <c r="G4927" t="s">
        <v>1832</v>
      </c>
      <c r="I4927" t="s">
        <v>41</v>
      </c>
      <c r="J4927" t="s">
        <v>54</v>
      </c>
      <c r="K4927">
        <v>600</v>
      </c>
      <c r="L4927" t="s">
        <v>62</v>
      </c>
      <c r="M4927">
        <v>360</v>
      </c>
      <c r="N4927">
        <v>840</v>
      </c>
      <c r="O4927" t="s">
        <v>2108</v>
      </c>
      <c r="Q4927" t="str">
        <f>IFERROR(VLOOKUP($J$2:$J$12502,Pollutant_mapping!$A$2:$B$9,2, FALSE),"")</f>
        <v>VOC</v>
      </c>
    </row>
    <row r="4928" spans="1:17" hidden="1">
      <c r="A4928" t="s">
        <v>56</v>
      </c>
      <c r="B4928" t="s">
        <v>57</v>
      </c>
      <c r="C4928" t="s">
        <v>58</v>
      </c>
      <c r="D4928" t="s">
        <v>250</v>
      </c>
      <c r="E4928" t="s">
        <v>39</v>
      </c>
      <c r="F4928" t="s">
        <v>2115</v>
      </c>
      <c r="G4928" t="s">
        <v>2112</v>
      </c>
      <c r="I4928" t="s">
        <v>41</v>
      </c>
      <c r="J4928" t="s">
        <v>79</v>
      </c>
      <c r="K4928">
        <v>450</v>
      </c>
      <c r="L4928" t="s">
        <v>62</v>
      </c>
      <c r="M4928">
        <v>300</v>
      </c>
      <c r="N4928">
        <v>900</v>
      </c>
      <c r="O4928" t="s">
        <v>2108</v>
      </c>
      <c r="P4928" t="s">
        <v>2113</v>
      </c>
      <c r="Q4928" t="str">
        <f>IFERROR(VLOOKUP($J$2:$J$12502,Pollutant_mapping!$A$2:$B$9,2, FALSE),"")</f>
        <v>SOx</v>
      </c>
    </row>
    <row r="4929" spans="1:17" hidden="1">
      <c r="A4929" t="s">
        <v>66</v>
      </c>
      <c r="C4929" t="s">
        <v>67</v>
      </c>
      <c r="D4929" t="s">
        <v>449</v>
      </c>
      <c r="E4929" t="s">
        <v>39</v>
      </c>
      <c r="F4929" t="s">
        <v>2111</v>
      </c>
      <c r="G4929" t="s">
        <v>2112</v>
      </c>
      <c r="I4929" t="s">
        <v>41</v>
      </c>
      <c r="J4929" t="s">
        <v>79</v>
      </c>
      <c r="K4929">
        <v>450</v>
      </c>
      <c r="L4929" t="s">
        <v>62</v>
      </c>
      <c r="M4929">
        <v>300</v>
      </c>
      <c r="N4929">
        <v>900</v>
      </c>
      <c r="O4929" t="s">
        <v>2108</v>
      </c>
      <c r="Q4929" t="str">
        <f>IFERROR(VLOOKUP($J$2:$J$12502,Pollutant_mapping!$A$2:$B$9,2, FALSE),"")</f>
        <v>SOx</v>
      </c>
    </row>
    <row r="4930" spans="1:17" hidden="1">
      <c r="A4930" t="s">
        <v>72</v>
      </c>
      <c r="B4930" t="s">
        <v>57</v>
      </c>
      <c r="C4930" t="s">
        <v>73</v>
      </c>
      <c r="D4930" t="s">
        <v>449</v>
      </c>
      <c r="E4930" t="s">
        <v>39</v>
      </c>
      <c r="F4930" t="s">
        <v>2111</v>
      </c>
      <c r="G4930" t="s">
        <v>2112</v>
      </c>
      <c r="I4930" t="s">
        <v>41</v>
      </c>
      <c r="J4930" t="s">
        <v>79</v>
      </c>
      <c r="K4930">
        <v>450</v>
      </c>
      <c r="L4930" t="s">
        <v>62</v>
      </c>
      <c r="M4930">
        <v>300</v>
      </c>
      <c r="N4930">
        <v>900</v>
      </c>
      <c r="O4930" t="s">
        <v>2108</v>
      </c>
      <c r="P4930" t="s">
        <v>2113</v>
      </c>
      <c r="Q4930" t="str">
        <f>IFERROR(VLOOKUP($J$2:$J$12502,Pollutant_mapping!$A$2:$B$9,2, FALSE),"")</f>
        <v>SOx</v>
      </c>
    </row>
    <row r="4931" spans="1:17" hidden="1">
      <c r="A4931" t="s">
        <v>88</v>
      </c>
      <c r="B4931" t="s">
        <v>57</v>
      </c>
      <c r="C4931" t="s">
        <v>89</v>
      </c>
      <c r="D4931" t="s">
        <v>449</v>
      </c>
      <c r="E4931" t="s">
        <v>39</v>
      </c>
      <c r="F4931" t="s">
        <v>2111</v>
      </c>
      <c r="G4931" t="s">
        <v>2112</v>
      </c>
      <c r="I4931" t="s">
        <v>41</v>
      </c>
      <c r="J4931" t="s">
        <v>79</v>
      </c>
      <c r="K4931">
        <v>450</v>
      </c>
      <c r="L4931" t="s">
        <v>62</v>
      </c>
      <c r="M4931">
        <v>300</v>
      </c>
      <c r="N4931">
        <v>900</v>
      </c>
      <c r="O4931" t="s">
        <v>2108</v>
      </c>
      <c r="P4931" t="s">
        <v>2113</v>
      </c>
      <c r="Q4931" t="str">
        <f>IFERROR(VLOOKUP($J$2:$J$12502,Pollutant_mapping!$A$2:$B$9,2, FALSE),"")</f>
        <v>SOx</v>
      </c>
    </row>
    <row r="4932" spans="1:17" hidden="1">
      <c r="A4932" t="s">
        <v>56</v>
      </c>
      <c r="B4932" t="s">
        <v>57</v>
      </c>
      <c r="C4932" t="s">
        <v>58</v>
      </c>
      <c r="D4932" t="s">
        <v>136</v>
      </c>
      <c r="E4932" t="s">
        <v>120</v>
      </c>
      <c r="F4932" t="s">
        <v>41</v>
      </c>
      <c r="G4932" t="s">
        <v>2114</v>
      </c>
      <c r="I4932" t="s">
        <v>41</v>
      </c>
      <c r="J4932" t="s">
        <v>79</v>
      </c>
      <c r="K4932">
        <v>900</v>
      </c>
      <c r="L4932" t="s">
        <v>62</v>
      </c>
      <c r="M4932">
        <v>300</v>
      </c>
      <c r="N4932">
        <v>1000</v>
      </c>
      <c r="O4932" t="s">
        <v>2108</v>
      </c>
      <c r="P4932" t="s">
        <v>2113</v>
      </c>
      <c r="Q4932" t="str">
        <f>IFERROR(VLOOKUP($J$2:$J$12502,Pollutant_mapping!$A$2:$B$9,2, FALSE),"")</f>
        <v>SOx</v>
      </c>
    </row>
    <row r="4933" spans="1:17" hidden="1">
      <c r="A4933" t="s">
        <v>66</v>
      </c>
      <c r="C4933" t="s">
        <v>67</v>
      </c>
      <c r="D4933" t="s">
        <v>1508</v>
      </c>
      <c r="E4933" t="s">
        <v>39</v>
      </c>
      <c r="F4933" t="s">
        <v>2118</v>
      </c>
      <c r="G4933" t="s">
        <v>2112</v>
      </c>
      <c r="I4933" t="s">
        <v>41</v>
      </c>
      <c r="J4933" t="s">
        <v>79</v>
      </c>
      <c r="K4933">
        <v>450</v>
      </c>
      <c r="L4933" t="s">
        <v>62</v>
      </c>
      <c r="M4933">
        <v>400</v>
      </c>
      <c r="N4933">
        <v>1000</v>
      </c>
      <c r="O4933" t="s">
        <v>2108</v>
      </c>
      <c r="Q4933" t="str">
        <f>IFERROR(VLOOKUP($J$2:$J$12502,Pollutant_mapping!$A$2:$B$9,2, FALSE),"")</f>
        <v>SOx</v>
      </c>
    </row>
    <row r="4934" spans="1:17" hidden="1">
      <c r="A4934" t="s">
        <v>72</v>
      </c>
      <c r="B4934" t="s">
        <v>57</v>
      </c>
      <c r="C4934" t="s">
        <v>73</v>
      </c>
      <c r="D4934" t="s">
        <v>1508</v>
      </c>
      <c r="E4934" t="s">
        <v>39</v>
      </c>
      <c r="F4934" t="s">
        <v>2118</v>
      </c>
      <c r="G4934" t="s">
        <v>2112</v>
      </c>
      <c r="I4934" t="s">
        <v>41</v>
      </c>
      <c r="J4934" t="s">
        <v>79</v>
      </c>
      <c r="K4934">
        <v>450</v>
      </c>
      <c r="L4934" t="s">
        <v>62</v>
      </c>
      <c r="M4934">
        <v>400</v>
      </c>
      <c r="N4934">
        <v>1000</v>
      </c>
      <c r="O4934" t="s">
        <v>2108</v>
      </c>
      <c r="P4934" t="s">
        <v>2113</v>
      </c>
      <c r="Q4934" t="str">
        <f>IFERROR(VLOOKUP($J$2:$J$12502,Pollutant_mapping!$A$2:$B$9,2, FALSE),"")</f>
        <v>SOx</v>
      </c>
    </row>
    <row r="4935" spans="1:17" hidden="1">
      <c r="A4935" t="s">
        <v>88</v>
      </c>
      <c r="B4935" t="s">
        <v>57</v>
      </c>
      <c r="C4935" t="s">
        <v>89</v>
      </c>
      <c r="D4935" t="s">
        <v>1508</v>
      </c>
      <c r="E4935" t="s">
        <v>39</v>
      </c>
      <c r="F4935" t="s">
        <v>2118</v>
      </c>
      <c r="G4935" t="s">
        <v>2112</v>
      </c>
      <c r="I4935" t="s">
        <v>41</v>
      </c>
      <c r="J4935" t="s">
        <v>79</v>
      </c>
      <c r="K4935">
        <v>450</v>
      </c>
      <c r="L4935" t="s">
        <v>62</v>
      </c>
      <c r="M4935">
        <v>400</v>
      </c>
      <c r="N4935">
        <v>1000</v>
      </c>
      <c r="O4935" t="s">
        <v>2108</v>
      </c>
      <c r="P4935" t="s">
        <v>2113</v>
      </c>
      <c r="Q4935" t="str">
        <f>IFERROR(VLOOKUP($J$2:$J$12502,Pollutant_mapping!$A$2:$B$9,2, FALSE),"")</f>
        <v>SOx</v>
      </c>
    </row>
    <row r="4936" spans="1:17" hidden="1">
      <c r="A4936" t="s">
        <v>66</v>
      </c>
      <c r="C4936" t="s">
        <v>67</v>
      </c>
      <c r="D4936" t="s">
        <v>395</v>
      </c>
      <c r="E4936" t="s">
        <v>39</v>
      </c>
      <c r="F4936" t="s">
        <v>85</v>
      </c>
      <c r="G4936" t="s">
        <v>2112</v>
      </c>
      <c r="I4936" t="s">
        <v>41</v>
      </c>
      <c r="J4936" t="s">
        <v>79</v>
      </c>
      <c r="K4936">
        <v>900</v>
      </c>
      <c r="L4936" t="s">
        <v>62</v>
      </c>
      <c r="M4936">
        <v>450</v>
      </c>
      <c r="N4936">
        <v>1000</v>
      </c>
      <c r="O4936" t="s">
        <v>2108</v>
      </c>
      <c r="Q4936" t="str">
        <f>IFERROR(VLOOKUP($J$2:$J$12502,Pollutant_mapping!$A$2:$B$9,2, FALSE),"")</f>
        <v>SOx</v>
      </c>
    </row>
    <row r="4937" spans="1:17" hidden="1">
      <c r="A4937" t="s">
        <v>72</v>
      </c>
      <c r="B4937" t="s">
        <v>57</v>
      </c>
      <c r="C4937" t="s">
        <v>73</v>
      </c>
      <c r="D4937" t="s">
        <v>395</v>
      </c>
      <c r="E4937" t="s">
        <v>39</v>
      </c>
      <c r="F4937" t="s">
        <v>85</v>
      </c>
      <c r="G4937" t="s">
        <v>2112</v>
      </c>
      <c r="I4937" t="s">
        <v>41</v>
      </c>
      <c r="J4937" t="s">
        <v>79</v>
      </c>
      <c r="K4937">
        <v>900</v>
      </c>
      <c r="L4937" t="s">
        <v>62</v>
      </c>
      <c r="M4937">
        <v>450</v>
      </c>
      <c r="N4937">
        <v>1000</v>
      </c>
      <c r="O4937" t="s">
        <v>2108</v>
      </c>
      <c r="P4937" t="s">
        <v>2113</v>
      </c>
      <c r="Q4937" t="str">
        <f>IFERROR(VLOOKUP($J$2:$J$12502,Pollutant_mapping!$A$2:$B$9,2, FALSE),"")</f>
        <v>SOx</v>
      </c>
    </row>
    <row r="4938" spans="1:17" hidden="1">
      <c r="A4938" t="s">
        <v>88</v>
      </c>
      <c r="B4938" t="s">
        <v>57</v>
      </c>
      <c r="C4938" t="s">
        <v>89</v>
      </c>
      <c r="D4938" t="s">
        <v>395</v>
      </c>
      <c r="E4938" t="s">
        <v>39</v>
      </c>
      <c r="F4938" t="s">
        <v>85</v>
      </c>
      <c r="G4938" t="s">
        <v>2112</v>
      </c>
      <c r="I4938" t="s">
        <v>41</v>
      </c>
      <c r="J4938" t="s">
        <v>79</v>
      </c>
      <c r="K4938">
        <v>900</v>
      </c>
      <c r="L4938" t="s">
        <v>62</v>
      </c>
      <c r="M4938">
        <v>450</v>
      </c>
      <c r="N4938">
        <v>1000</v>
      </c>
      <c r="O4938" t="s">
        <v>2108</v>
      </c>
      <c r="P4938" t="s">
        <v>2113</v>
      </c>
      <c r="Q4938" t="str">
        <f>IFERROR(VLOOKUP($J$2:$J$12502,Pollutant_mapping!$A$2:$B$9,2, FALSE),"")</f>
        <v>SOx</v>
      </c>
    </row>
    <row r="4939" spans="1:17" hidden="1">
      <c r="A4939" t="s">
        <v>66</v>
      </c>
      <c r="C4939" t="s">
        <v>67</v>
      </c>
      <c r="D4939" t="s">
        <v>1382</v>
      </c>
      <c r="E4939" t="s">
        <v>39</v>
      </c>
      <c r="F4939" t="s">
        <v>91</v>
      </c>
      <c r="G4939" t="s">
        <v>2112</v>
      </c>
      <c r="I4939" t="s">
        <v>41</v>
      </c>
      <c r="J4939" t="s">
        <v>79</v>
      </c>
      <c r="K4939">
        <v>900</v>
      </c>
      <c r="L4939" t="s">
        <v>62</v>
      </c>
      <c r="M4939">
        <v>450</v>
      </c>
      <c r="N4939">
        <v>1000</v>
      </c>
      <c r="O4939" t="s">
        <v>2108</v>
      </c>
      <c r="Q4939" t="str">
        <f>IFERROR(VLOOKUP($J$2:$J$12502,Pollutant_mapping!$A$2:$B$9,2, FALSE),"")</f>
        <v>SOx</v>
      </c>
    </row>
    <row r="4940" spans="1:17" hidden="1">
      <c r="A4940" t="s">
        <v>72</v>
      </c>
      <c r="B4940" t="s">
        <v>57</v>
      </c>
      <c r="C4940" t="s">
        <v>73</v>
      </c>
      <c r="D4940" t="s">
        <v>1382</v>
      </c>
      <c r="E4940" t="s">
        <v>39</v>
      </c>
      <c r="F4940" t="s">
        <v>91</v>
      </c>
      <c r="G4940" t="s">
        <v>2112</v>
      </c>
      <c r="I4940" t="s">
        <v>41</v>
      </c>
      <c r="J4940" t="s">
        <v>79</v>
      </c>
      <c r="K4940">
        <v>900</v>
      </c>
      <c r="L4940" t="s">
        <v>62</v>
      </c>
      <c r="M4940">
        <v>450</v>
      </c>
      <c r="N4940">
        <v>1000</v>
      </c>
      <c r="O4940" t="s">
        <v>2108</v>
      </c>
      <c r="P4940" t="s">
        <v>2113</v>
      </c>
      <c r="Q4940" t="str">
        <f>IFERROR(VLOOKUP($J$2:$J$12502,Pollutant_mapping!$A$2:$B$9,2, FALSE),"")</f>
        <v>SOx</v>
      </c>
    </row>
    <row r="4941" spans="1:17" hidden="1">
      <c r="A4941" t="s">
        <v>88</v>
      </c>
      <c r="B4941" t="s">
        <v>57</v>
      </c>
      <c r="C4941" t="s">
        <v>89</v>
      </c>
      <c r="D4941" t="s">
        <v>1382</v>
      </c>
      <c r="E4941" t="s">
        <v>39</v>
      </c>
      <c r="F4941" t="s">
        <v>91</v>
      </c>
      <c r="G4941" t="s">
        <v>2112</v>
      </c>
      <c r="I4941" t="s">
        <v>41</v>
      </c>
      <c r="J4941" t="s">
        <v>79</v>
      </c>
      <c r="K4941">
        <v>900</v>
      </c>
      <c r="L4941" t="s">
        <v>62</v>
      </c>
      <c r="M4941">
        <v>450</v>
      </c>
      <c r="N4941">
        <v>1000</v>
      </c>
      <c r="O4941" t="s">
        <v>2108</v>
      </c>
      <c r="P4941" t="s">
        <v>2113</v>
      </c>
      <c r="Q4941" t="str">
        <f>IFERROR(VLOOKUP($J$2:$J$12502,Pollutant_mapping!$A$2:$B$9,2, FALSE),"")</f>
        <v>SOx</v>
      </c>
    </row>
    <row r="4942" spans="1:17" hidden="1">
      <c r="A4942" t="s">
        <v>66</v>
      </c>
      <c r="C4942" t="s">
        <v>67</v>
      </c>
      <c r="D4942" t="s">
        <v>243</v>
      </c>
      <c r="E4942" t="s">
        <v>120</v>
      </c>
      <c r="F4942" t="s">
        <v>41</v>
      </c>
      <c r="G4942" t="s">
        <v>2114</v>
      </c>
      <c r="I4942" t="s">
        <v>41</v>
      </c>
      <c r="J4942" t="s">
        <v>79</v>
      </c>
      <c r="K4942">
        <v>900</v>
      </c>
      <c r="L4942" t="s">
        <v>62</v>
      </c>
      <c r="M4942">
        <v>450</v>
      </c>
      <c r="N4942">
        <v>1000</v>
      </c>
      <c r="O4942" t="s">
        <v>2108</v>
      </c>
      <c r="Q4942" t="str">
        <f>IFERROR(VLOOKUP($J$2:$J$12502,Pollutant_mapping!$A$2:$B$9,2, FALSE),"")</f>
        <v>SOx</v>
      </c>
    </row>
    <row r="4943" spans="1:17" hidden="1">
      <c r="A4943" t="s">
        <v>72</v>
      </c>
      <c r="B4943" t="s">
        <v>57</v>
      </c>
      <c r="C4943" t="s">
        <v>73</v>
      </c>
      <c r="D4943" t="s">
        <v>243</v>
      </c>
      <c r="E4943" t="s">
        <v>120</v>
      </c>
      <c r="F4943" t="s">
        <v>41</v>
      </c>
      <c r="G4943" t="s">
        <v>2114</v>
      </c>
      <c r="I4943" t="s">
        <v>41</v>
      </c>
      <c r="J4943" t="s">
        <v>79</v>
      </c>
      <c r="K4943">
        <v>900</v>
      </c>
      <c r="L4943" t="s">
        <v>62</v>
      </c>
      <c r="M4943">
        <v>450</v>
      </c>
      <c r="N4943">
        <v>1000</v>
      </c>
      <c r="O4943" t="s">
        <v>2108</v>
      </c>
      <c r="P4943" t="s">
        <v>2113</v>
      </c>
      <c r="Q4943" t="str">
        <f>IFERROR(VLOOKUP($J$2:$J$12502,Pollutant_mapping!$A$2:$B$9,2, FALSE),"")</f>
        <v>SOx</v>
      </c>
    </row>
    <row r="4944" spans="1:17" hidden="1">
      <c r="A4944" t="s">
        <v>88</v>
      </c>
      <c r="B4944" t="s">
        <v>57</v>
      </c>
      <c r="C4944" t="s">
        <v>89</v>
      </c>
      <c r="D4944" t="s">
        <v>243</v>
      </c>
      <c r="E4944" t="s">
        <v>120</v>
      </c>
      <c r="F4944" t="s">
        <v>41</v>
      </c>
      <c r="G4944" t="s">
        <v>2114</v>
      </c>
      <c r="I4944" t="s">
        <v>41</v>
      </c>
      <c r="J4944" t="s">
        <v>79</v>
      </c>
      <c r="K4944">
        <v>900</v>
      </c>
      <c r="L4944" t="s">
        <v>62</v>
      </c>
      <c r="M4944">
        <v>450</v>
      </c>
      <c r="N4944">
        <v>1000</v>
      </c>
      <c r="O4944" t="s">
        <v>2108</v>
      </c>
      <c r="P4944" t="s">
        <v>2113</v>
      </c>
      <c r="Q4944" t="str">
        <f>IFERROR(VLOOKUP($J$2:$J$12502,Pollutant_mapping!$A$2:$B$9,2, FALSE),"")</f>
        <v>SOx</v>
      </c>
    </row>
    <row r="4945" spans="1:17" hidden="1">
      <c r="A4945" t="s">
        <v>56</v>
      </c>
      <c r="B4945" t="s">
        <v>57</v>
      </c>
      <c r="C4945" t="s">
        <v>58</v>
      </c>
      <c r="D4945" t="s">
        <v>370</v>
      </c>
      <c r="E4945" t="s">
        <v>39</v>
      </c>
      <c r="F4945" t="s">
        <v>60</v>
      </c>
      <c r="G4945" t="s">
        <v>1832</v>
      </c>
      <c r="I4945" t="s">
        <v>41</v>
      </c>
      <c r="J4945" t="s">
        <v>79</v>
      </c>
      <c r="K4945">
        <v>900</v>
      </c>
      <c r="L4945" t="s">
        <v>62</v>
      </c>
      <c r="M4945">
        <v>540</v>
      </c>
      <c r="N4945">
        <v>1000</v>
      </c>
      <c r="O4945" t="s">
        <v>2108</v>
      </c>
      <c r="Q4945" t="str">
        <f>IFERROR(VLOOKUP($J$2:$J$12502,Pollutant_mapping!$A$2:$B$9,2, FALSE),"")</f>
        <v>SOx</v>
      </c>
    </row>
    <row r="4946" spans="1:17" hidden="1">
      <c r="A4946" t="s">
        <v>56</v>
      </c>
      <c r="B4946" t="s">
        <v>57</v>
      </c>
      <c r="C4946" t="s">
        <v>58</v>
      </c>
      <c r="D4946" t="s">
        <v>441</v>
      </c>
      <c r="E4946" t="s">
        <v>39</v>
      </c>
      <c r="F4946" t="s">
        <v>376</v>
      </c>
      <c r="G4946" t="s">
        <v>1832</v>
      </c>
      <c r="I4946" t="s">
        <v>41</v>
      </c>
      <c r="J4946" t="s">
        <v>79</v>
      </c>
      <c r="K4946">
        <v>900</v>
      </c>
      <c r="L4946" t="s">
        <v>62</v>
      </c>
      <c r="M4946">
        <v>540</v>
      </c>
      <c r="N4946">
        <v>1000</v>
      </c>
      <c r="O4946" t="s">
        <v>2108</v>
      </c>
      <c r="Q4946" t="str">
        <f>IFERROR(VLOOKUP($J$2:$J$12502,Pollutant_mapping!$A$2:$B$9,2, FALSE),"")</f>
        <v>SOx</v>
      </c>
    </row>
    <row r="4947" spans="1:17" hidden="1">
      <c r="A4947" t="s">
        <v>56</v>
      </c>
      <c r="B4947" t="s">
        <v>57</v>
      </c>
      <c r="C4947" t="s">
        <v>58</v>
      </c>
      <c r="D4947" t="s">
        <v>370</v>
      </c>
      <c r="E4947" t="s">
        <v>39</v>
      </c>
      <c r="F4947" t="s">
        <v>60</v>
      </c>
      <c r="G4947" t="s">
        <v>1832</v>
      </c>
      <c r="I4947" t="s">
        <v>41</v>
      </c>
      <c r="J4947" t="s">
        <v>142</v>
      </c>
      <c r="K4947">
        <v>500</v>
      </c>
      <c r="L4947" t="s">
        <v>318</v>
      </c>
      <c r="M4947">
        <v>300</v>
      </c>
      <c r="N4947">
        <v>1200</v>
      </c>
      <c r="O4947" t="s">
        <v>2108</v>
      </c>
      <c r="Q4947" t="str">
        <f>IFERROR(VLOOKUP($J$2:$J$12502,Pollutant_mapping!$A$2:$B$9,2, FALSE),"")</f>
        <v/>
      </c>
    </row>
    <row r="4948" spans="1:17" hidden="1">
      <c r="A4948" t="s">
        <v>56</v>
      </c>
      <c r="B4948" t="s">
        <v>57</v>
      </c>
      <c r="C4948" t="s">
        <v>58</v>
      </c>
      <c r="D4948" t="s">
        <v>136</v>
      </c>
      <c r="E4948" t="s">
        <v>120</v>
      </c>
      <c r="F4948" t="s">
        <v>41</v>
      </c>
      <c r="G4948" t="s">
        <v>2114</v>
      </c>
      <c r="I4948" t="s">
        <v>41</v>
      </c>
      <c r="J4948" t="s">
        <v>142</v>
      </c>
      <c r="K4948">
        <v>800</v>
      </c>
      <c r="L4948" t="s">
        <v>318</v>
      </c>
      <c r="M4948">
        <v>300</v>
      </c>
      <c r="N4948">
        <v>1200</v>
      </c>
      <c r="O4948" t="s">
        <v>2108</v>
      </c>
      <c r="P4948" t="s">
        <v>2113</v>
      </c>
      <c r="Q4948" t="str">
        <f>IFERROR(VLOOKUP($J$2:$J$12502,Pollutant_mapping!$A$2:$B$9,2, FALSE),"")</f>
        <v/>
      </c>
    </row>
    <row r="4949" spans="1:17" hidden="1">
      <c r="A4949" t="s">
        <v>56</v>
      </c>
      <c r="B4949" t="s">
        <v>57</v>
      </c>
      <c r="C4949" t="s">
        <v>58</v>
      </c>
      <c r="D4949" t="s">
        <v>441</v>
      </c>
      <c r="E4949" t="s">
        <v>39</v>
      </c>
      <c r="F4949" t="s">
        <v>376</v>
      </c>
      <c r="G4949" t="s">
        <v>1832</v>
      </c>
      <c r="I4949" t="s">
        <v>41</v>
      </c>
      <c r="J4949" t="s">
        <v>142</v>
      </c>
      <c r="K4949">
        <v>1000</v>
      </c>
      <c r="L4949" t="s">
        <v>318</v>
      </c>
      <c r="M4949">
        <v>300</v>
      </c>
      <c r="N4949">
        <v>1200</v>
      </c>
      <c r="O4949" t="s">
        <v>2108</v>
      </c>
      <c r="Q4949" t="str">
        <f>IFERROR(VLOOKUP($J$2:$J$12502,Pollutant_mapping!$A$2:$B$9,2, FALSE),"")</f>
        <v/>
      </c>
    </row>
    <row r="4950" spans="1:17" hidden="1">
      <c r="A4950" t="s">
        <v>66</v>
      </c>
      <c r="C4950" t="s">
        <v>67</v>
      </c>
      <c r="D4950" t="s">
        <v>243</v>
      </c>
      <c r="E4950" t="s">
        <v>120</v>
      </c>
      <c r="F4950" t="s">
        <v>41</v>
      </c>
      <c r="G4950" t="s">
        <v>2114</v>
      </c>
      <c r="I4950" t="s">
        <v>41</v>
      </c>
      <c r="J4950" t="s">
        <v>298</v>
      </c>
      <c r="K4950">
        <v>931</v>
      </c>
      <c r="L4950" t="s">
        <v>62</v>
      </c>
      <c r="M4950">
        <v>150</v>
      </c>
      <c r="N4950">
        <v>2000</v>
      </c>
      <c r="O4950" t="s">
        <v>2108</v>
      </c>
      <c r="Q4950" t="str">
        <f>IFERROR(VLOOKUP($J$2:$J$12502,Pollutant_mapping!$A$2:$B$9,2, FALSE),"")</f>
        <v>CO</v>
      </c>
    </row>
    <row r="4951" spans="1:17" hidden="1">
      <c r="A4951" t="s">
        <v>72</v>
      </c>
      <c r="B4951" t="s">
        <v>57</v>
      </c>
      <c r="C4951" t="s">
        <v>73</v>
      </c>
      <c r="D4951" t="s">
        <v>243</v>
      </c>
      <c r="E4951" t="s">
        <v>120</v>
      </c>
      <c r="F4951" t="s">
        <v>41</v>
      </c>
      <c r="G4951" t="s">
        <v>2114</v>
      </c>
      <c r="I4951" t="s">
        <v>41</v>
      </c>
      <c r="J4951" t="s">
        <v>298</v>
      </c>
      <c r="K4951">
        <v>931</v>
      </c>
      <c r="L4951" t="s">
        <v>62</v>
      </c>
      <c r="M4951">
        <v>150</v>
      </c>
      <c r="N4951">
        <v>2000</v>
      </c>
      <c r="O4951" t="s">
        <v>2108</v>
      </c>
      <c r="P4951" t="s">
        <v>2113</v>
      </c>
      <c r="Q4951" t="str">
        <f>IFERROR(VLOOKUP($J$2:$J$12502,Pollutant_mapping!$A$2:$B$9,2, FALSE),"")</f>
        <v>CO</v>
      </c>
    </row>
    <row r="4952" spans="1:17" hidden="1">
      <c r="A4952" t="s">
        <v>88</v>
      </c>
      <c r="B4952" t="s">
        <v>57</v>
      </c>
      <c r="C4952" t="s">
        <v>89</v>
      </c>
      <c r="D4952" t="s">
        <v>243</v>
      </c>
      <c r="E4952" t="s">
        <v>120</v>
      </c>
      <c r="F4952" t="s">
        <v>41</v>
      </c>
      <c r="G4952" t="s">
        <v>2114</v>
      </c>
      <c r="I4952" t="s">
        <v>41</v>
      </c>
      <c r="J4952" t="s">
        <v>298</v>
      </c>
      <c r="K4952">
        <v>931</v>
      </c>
      <c r="L4952" t="s">
        <v>62</v>
      </c>
      <c r="M4952">
        <v>150</v>
      </c>
      <c r="N4952">
        <v>2000</v>
      </c>
      <c r="O4952" t="s">
        <v>2108</v>
      </c>
      <c r="P4952" t="s">
        <v>2113</v>
      </c>
      <c r="Q4952" t="str">
        <f>IFERROR(VLOOKUP($J$2:$J$12502,Pollutant_mapping!$A$2:$B$9,2, FALSE),"")</f>
        <v>CO</v>
      </c>
    </row>
    <row r="4953" spans="1:17" hidden="1">
      <c r="A4953" t="s">
        <v>66</v>
      </c>
      <c r="C4953" t="s">
        <v>67</v>
      </c>
      <c r="D4953" t="s">
        <v>395</v>
      </c>
      <c r="E4953" t="s">
        <v>39</v>
      </c>
      <c r="F4953" t="s">
        <v>85</v>
      </c>
      <c r="G4953" t="s">
        <v>2112</v>
      </c>
      <c r="I4953" t="s">
        <v>41</v>
      </c>
      <c r="J4953" t="s">
        <v>298</v>
      </c>
      <c r="K4953">
        <v>200</v>
      </c>
      <c r="L4953" t="s">
        <v>62</v>
      </c>
      <c r="M4953">
        <v>150</v>
      </c>
      <c r="N4953">
        <v>3000</v>
      </c>
      <c r="O4953" t="s">
        <v>2108</v>
      </c>
      <c r="Q4953" t="str">
        <f>IFERROR(VLOOKUP($J$2:$J$12502,Pollutant_mapping!$A$2:$B$9,2, FALSE),"")</f>
        <v>CO</v>
      </c>
    </row>
    <row r="4954" spans="1:17" hidden="1">
      <c r="A4954" t="s">
        <v>72</v>
      </c>
      <c r="B4954" t="s">
        <v>57</v>
      </c>
      <c r="C4954" t="s">
        <v>73</v>
      </c>
      <c r="D4954" t="s">
        <v>395</v>
      </c>
      <c r="E4954" t="s">
        <v>39</v>
      </c>
      <c r="F4954" t="s">
        <v>85</v>
      </c>
      <c r="G4954" t="s">
        <v>2112</v>
      </c>
      <c r="I4954" t="s">
        <v>41</v>
      </c>
      <c r="J4954" t="s">
        <v>298</v>
      </c>
      <c r="K4954">
        <v>200</v>
      </c>
      <c r="L4954" t="s">
        <v>62</v>
      </c>
      <c r="M4954">
        <v>150</v>
      </c>
      <c r="N4954">
        <v>3000</v>
      </c>
      <c r="O4954" t="s">
        <v>2108</v>
      </c>
      <c r="P4954" t="s">
        <v>2113</v>
      </c>
      <c r="Q4954" t="str">
        <f>IFERROR(VLOOKUP($J$2:$J$12502,Pollutant_mapping!$A$2:$B$9,2, FALSE),"")</f>
        <v>CO</v>
      </c>
    </row>
    <row r="4955" spans="1:17" hidden="1">
      <c r="A4955" t="s">
        <v>88</v>
      </c>
      <c r="B4955" t="s">
        <v>57</v>
      </c>
      <c r="C4955" t="s">
        <v>89</v>
      </c>
      <c r="D4955" t="s">
        <v>395</v>
      </c>
      <c r="E4955" t="s">
        <v>39</v>
      </c>
      <c r="F4955" t="s">
        <v>85</v>
      </c>
      <c r="G4955" t="s">
        <v>2112</v>
      </c>
      <c r="I4955" t="s">
        <v>41</v>
      </c>
      <c r="J4955" t="s">
        <v>298</v>
      </c>
      <c r="K4955">
        <v>200</v>
      </c>
      <c r="L4955" t="s">
        <v>62</v>
      </c>
      <c r="M4955">
        <v>150</v>
      </c>
      <c r="N4955">
        <v>3000</v>
      </c>
      <c r="O4955" t="s">
        <v>2108</v>
      </c>
      <c r="P4955" t="s">
        <v>2113</v>
      </c>
      <c r="Q4955" t="str">
        <f>IFERROR(VLOOKUP($J$2:$J$12502,Pollutant_mapping!$A$2:$B$9,2, FALSE),"")</f>
        <v>CO</v>
      </c>
    </row>
    <row r="4956" spans="1:17" hidden="1">
      <c r="A4956" t="s">
        <v>66</v>
      </c>
      <c r="C4956" t="s">
        <v>67</v>
      </c>
      <c r="D4956" t="s">
        <v>449</v>
      </c>
      <c r="E4956" t="s">
        <v>39</v>
      </c>
      <c r="F4956" t="s">
        <v>2111</v>
      </c>
      <c r="G4956" t="s">
        <v>2112</v>
      </c>
      <c r="I4956" t="s">
        <v>41</v>
      </c>
      <c r="J4956" t="s">
        <v>298</v>
      </c>
      <c r="K4956">
        <v>1500</v>
      </c>
      <c r="L4956" t="s">
        <v>62</v>
      </c>
      <c r="M4956">
        <v>200</v>
      </c>
      <c r="N4956">
        <v>3000</v>
      </c>
      <c r="O4956" t="s">
        <v>2108</v>
      </c>
      <c r="Q4956" t="str">
        <f>IFERROR(VLOOKUP($J$2:$J$12502,Pollutant_mapping!$A$2:$B$9,2, FALSE),"")</f>
        <v>CO</v>
      </c>
    </row>
    <row r="4957" spans="1:17" hidden="1">
      <c r="A4957" t="s">
        <v>72</v>
      </c>
      <c r="B4957" t="s">
        <v>57</v>
      </c>
      <c r="C4957" t="s">
        <v>73</v>
      </c>
      <c r="D4957" t="s">
        <v>449</v>
      </c>
      <c r="E4957" t="s">
        <v>39</v>
      </c>
      <c r="F4957" t="s">
        <v>2111</v>
      </c>
      <c r="G4957" t="s">
        <v>2112</v>
      </c>
      <c r="I4957" t="s">
        <v>41</v>
      </c>
      <c r="J4957" t="s">
        <v>298</v>
      </c>
      <c r="K4957">
        <v>1500</v>
      </c>
      <c r="L4957" t="s">
        <v>62</v>
      </c>
      <c r="M4957">
        <v>200</v>
      </c>
      <c r="N4957">
        <v>3000</v>
      </c>
      <c r="O4957" t="s">
        <v>2108</v>
      </c>
      <c r="P4957" t="s">
        <v>2113</v>
      </c>
      <c r="Q4957" t="str">
        <f>IFERROR(VLOOKUP($J$2:$J$12502,Pollutant_mapping!$A$2:$B$9,2, FALSE),"")</f>
        <v>CO</v>
      </c>
    </row>
    <row r="4958" spans="1:17" hidden="1">
      <c r="A4958" t="s">
        <v>88</v>
      </c>
      <c r="B4958" t="s">
        <v>57</v>
      </c>
      <c r="C4958" t="s">
        <v>89</v>
      </c>
      <c r="D4958" t="s">
        <v>449</v>
      </c>
      <c r="E4958" t="s">
        <v>39</v>
      </c>
      <c r="F4958" t="s">
        <v>2111</v>
      </c>
      <c r="G4958" t="s">
        <v>2112</v>
      </c>
      <c r="I4958" t="s">
        <v>41</v>
      </c>
      <c r="J4958" t="s">
        <v>298</v>
      </c>
      <c r="K4958">
        <v>1500</v>
      </c>
      <c r="L4958" t="s">
        <v>62</v>
      </c>
      <c r="M4958">
        <v>200</v>
      </c>
      <c r="N4958">
        <v>3000</v>
      </c>
      <c r="O4958" t="s">
        <v>2108</v>
      </c>
      <c r="P4958" t="s">
        <v>2113</v>
      </c>
      <c r="Q4958" t="str">
        <f>IFERROR(VLOOKUP($J$2:$J$12502,Pollutant_mapping!$A$2:$B$9,2, FALSE),"")</f>
        <v>CO</v>
      </c>
    </row>
    <row r="4959" spans="1:17" hidden="1">
      <c r="A4959" t="s">
        <v>56</v>
      </c>
      <c r="B4959" t="s">
        <v>57</v>
      </c>
      <c r="C4959" t="s">
        <v>58</v>
      </c>
      <c r="D4959" t="s">
        <v>250</v>
      </c>
      <c r="E4959" t="s">
        <v>39</v>
      </c>
      <c r="F4959" t="s">
        <v>2115</v>
      </c>
      <c r="G4959" t="s">
        <v>2112</v>
      </c>
      <c r="I4959" t="s">
        <v>41</v>
      </c>
      <c r="J4959" t="s">
        <v>298</v>
      </c>
      <c r="K4959">
        <v>2000</v>
      </c>
      <c r="L4959" t="s">
        <v>62</v>
      </c>
      <c r="M4959">
        <v>200</v>
      </c>
      <c r="N4959">
        <v>3000</v>
      </c>
      <c r="O4959" t="s">
        <v>2108</v>
      </c>
      <c r="P4959" t="s">
        <v>2113</v>
      </c>
      <c r="Q4959" t="str">
        <f>IFERROR(VLOOKUP($J$2:$J$12502,Pollutant_mapping!$A$2:$B$9,2, FALSE),"")</f>
        <v>CO</v>
      </c>
    </row>
    <row r="4960" spans="1:17" hidden="1">
      <c r="A4960" t="s">
        <v>66</v>
      </c>
      <c r="C4960" t="s">
        <v>67</v>
      </c>
      <c r="D4960" t="s">
        <v>1382</v>
      </c>
      <c r="E4960" t="s">
        <v>39</v>
      </c>
      <c r="F4960" t="s">
        <v>91</v>
      </c>
      <c r="G4960" t="s">
        <v>2112</v>
      </c>
      <c r="I4960" t="s">
        <v>41</v>
      </c>
      <c r="J4960" t="s">
        <v>298</v>
      </c>
      <c r="K4960">
        <v>2000</v>
      </c>
      <c r="L4960" t="s">
        <v>62</v>
      </c>
      <c r="M4960">
        <v>200</v>
      </c>
      <c r="N4960">
        <v>3000</v>
      </c>
      <c r="O4960" t="s">
        <v>2108</v>
      </c>
      <c r="Q4960" t="str">
        <f>IFERROR(VLOOKUP($J$2:$J$12502,Pollutant_mapping!$A$2:$B$9,2, FALSE),"")</f>
        <v>CO</v>
      </c>
    </row>
    <row r="4961" spans="1:17" hidden="1">
      <c r="A4961" t="s">
        <v>72</v>
      </c>
      <c r="B4961" t="s">
        <v>57</v>
      </c>
      <c r="C4961" t="s">
        <v>73</v>
      </c>
      <c r="D4961" t="s">
        <v>1382</v>
      </c>
      <c r="E4961" t="s">
        <v>39</v>
      </c>
      <c r="F4961" t="s">
        <v>91</v>
      </c>
      <c r="G4961" t="s">
        <v>2112</v>
      </c>
      <c r="I4961" t="s">
        <v>41</v>
      </c>
      <c r="J4961" t="s">
        <v>298</v>
      </c>
      <c r="K4961">
        <v>2000</v>
      </c>
      <c r="L4961" t="s">
        <v>62</v>
      </c>
      <c r="M4961">
        <v>200</v>
      </c>
      <c r="N4961">
        <v>3000</v>
      </c>
      <c r="O4961" t="s">
        <v>2108</v>
      </c>
      <c r="P4961" t="s">
        <v>2113</v>
      </c>
      <c r="Q4961" t="str">
        <f>IFERROR(VLOOKUP($J$2:$J$12502,Pollutant_mapping!$A$2:$B$9,2, FALSE),"")</f>
        <v>CO</v>
      </c>
    </row>
    <row r="4962" spans="1:17" hidden="1">
      <c r="A4962" t="s">
        <v>88</v>
      </c>
      <c r="B4962" t="s">
        <v>57</v>
      </c>
      <c r="C4962" t="s">
        <v>89</v>
      </c>
      <c r="D4962" t="s">
        <v>1382</v>
      </c>
      <c r="E4962" t="s">
        <v>39</v>
      </c>
      <c r="F4962" t="s">
        <v>91</v>
      </c>
      <c r="G4962" t="s">
        <v>2112</v>
      </c>
      <c r="I4962" t="s">
        <v>41</v>
      </c>
      <c r="J4962" t="s">
        <v>298</v>
      </c>
      <c r="K4962">
        <v>2000</v>
      </c>
      <c r="L4962" t="s">
        <v>62</v>
      </c>
      <c r="M4962">
        <v>200</v>
      </c>
      <c r="N4962">
        <v>3000</v>
      </c>
      <c r="O4962" t="s">
        <v>2108</v>
      </c>
      <c r="P4962" t="s">
        <v>2113</v>
      </c>
      <c r="Q4962" t="str">
        <f>IFERROR(VLOOKUP($J$2:$J$12502,Pollutant_mapping!$A$2:$B$9,2, FALSE),"")</f>
        <v>CO</v>
      </c>
    </row>
    <row r="4963" spans="1:17" hidden="1">
      <c r="A4963" t="s">
        <v>56</v>
      </c>
      <c r="B4963" t="s">
        <v>57</v>
      </c>
      <c r="C4963" t="s">
        <v>58</v>
      </c>
      <c r="D4963" t="s">
        <v>136</v>
      </c>
      <c r="E4963" t="s">
        <v>120</v>
      </c>
      <c r="F4963" t="s">
        <v>41</v>
      </c>
      <c r="G4963" t="s">
        <v>2114</v>
      </c>
      <c r="I4963" t="s">
        <v>41</v>
      </c>
      <c r="J4963" t="s">
        <v>298</v>
      </c>
      <c r="K4963">
        <v>4600</v>
      </c>
      <c r="L4963" t="s">
        <v>62</v>
      </c>
      <c r="M4963">
        <v>3000</v>
      </c>
      <c r="N4963">
        <v>7000</v>
      </c>
      <c r="O4963" t="s">
        <v>2108</v>
      </c>
      <c r="P4963" t="s">
        <v>2113</v>
      </c>
      <c r="Q4963" t="str">
        <f>IFERROR(VLOOKUP($J$2:$J$12502,Pollutant_mapping!$A$2:$B$9,2, FALSE),"")</f>
        <v>CO</v>
      </c>
    </row>
    <row r="4964" spans="1:17" hidden="1">
      <c r="A4964" t="s">
        <v>56</v>
      </c>
      <c r="B4964" t="s">
        <v>57</v>
      </c>
      <c r="C4964" t="s">
        <v>58</v>
      </c>
      <c r="D4964" t="s">
        <v>1207</v>
      </c>
      <c r="E4964" t="s">
        <v>39</v>
      </c>
      <c r="F4964" t="s">
        <v>1831</v>
      </c>
      <c r="G4964" t="s">
        <v>1832</v>
      </c>
      <c r="I4964" t="s">
        <v>41</v>
      </c>
      <c r="J4964" t="s">
        <v>298</v>
      </c>
      <c r="K4964">
        <v>5000</v>
      </c>
      <c r="L4964" t="s">
        <v>62</v>
      </c>
      <c r="M4964">
        <v>3000</v>
      </c>
      <c r="N4964">
        <v>7000</v>
      </c>
      <c r="O4964" t="s">
        <v>2108</v>
      </c>
      <c r="Q4964" t="str">
        <f>IFERROR(VLOOKUP($J$2:$J$12502,Pollutant_mapping!$A$2:$B$9,2, FALSE),"")</f>
        <v>CO</v>
      </c>
    </row>
    <row r="4965" spans="1:17" hidden="1">
      <c r="A4965" t="s">
        <v>56</v>
      </c>
      <c r="B4965" t="s">
        <v>57</v>
      </c>
      <c r="C4965" t="s">
        <v>58</v>
      </c>
      <c r="D4965" t="s">
        <v>441</v>
      </c>
      <c r="E4965" t="s">
        <v>39</v>
      </c>
      <c r="F4965" t="s">
        <v>376</v>
      </c>
      <c r="G4965" t="s">
        <v>1832</v>
      </c>
      <c r="I4965" t="s">
        <v>41</v>
      </c>
      <c r="J4965" t="s">
        <v>298</v>
      </c>
      <c r="K4965">
        <v>5000</v>
      </c>
      <c r="L4965" t="s">
        <v>62</v>
      </c>
      <c r="M4965">
        <v>3000</v>
      </c>
      <c r="N4965">
        <v>7000</v>
      </c>
      <c r="O4965" t="s">
        <v>2108</v>
      </c>
      <c r="Q4965" t="str">
        <f>IFERROR(VLOOKUP($J$2:$J$12502,Pollutant_mapping!$A$2:$B$9,2, FALSE),"")</f>
        <v>CO</v>
      </c>
    </row>
    <row r="4966" spans="1:17" hidden="1">
      <c r="A4966" t="s">
        <v>66</v>
      </c>
      <c r="C4966" t="s">
        <v>67</v>
      </c>
      <c r="D4966" t="s">
        <v>1509</v>
      </c>
      <c r="E4966" t="s">
        <v>39</v>
      </c>
      <c r="F4966" t="s">
        <v>2106</v>
      </c>
      <c r="G4966" t="s">
        <v>2107</v>
      </c>
      <c r="I4966" t="s">
        <v>41</v>
      </c>
      <c r="J4966" t="s">
        <v>135</v>
      </c>
      <c r="K4966">
        <v>0.1</v>
      </c>
      <c r="L4966" t="s">
        <v>207</v>
      </c>
      <c r="M4966" t="s">
        <v>322</v>
      </c>
      <c r="N4966" t="s">
        <v>100</v>
      </c>
      <c r="O4966" t="s">
        <v>2108</v>
      </c>
      <c r="Q4966" t="str">
        <f>IFERROR(VLOOKUP($J$2:$J$12502,Pollutant_mapping!$A$2:$B$9,2, FALSE),"")</f>
        <v/>
      </c>
    </row>
    <row r="4967" spans="1:17" hidden="1">
      <c r="A4967" t="s">
        <v>72</v>
      </c>
      <c r="B4967" t="s">
        <v>57</v>
      </c>
      <c r="C4967" t="s">
        <v>73</v>
      </c>
      <c r="D4967" t="s">
        <v>1509</v>
      </c>
      <c r="E4967" t="s">
        <v>39</v>
      </c>
      <c r="F4967" t="s">
        <v>2106</v>
      </c>
      <c r="G4967" t="s">
        <v>2107</v>
      </c>
      <c r="I4967" t="s">
        <v>41</v>
      </c>
      <c r="J4967" t="s">
        <v>135</v>
      </c>
      <c r="K4967">
        <v>0.1</v>
      </c>
      <c r="L4967" t="s">
        <v>207</v>
      </c>
      <c r="M4967" t="s">
        <v>322</v>
      </c>
      <c r="N4967" t="s">
        <v>100</v>
      </c>
      <c r="O4967" t="s">
        <v>2108</v>
      </c>
      <c r="P4967" t="s">
        <v>64</v>
      </c>
      <c r="Q4967" t="str">
        <f>IFERROR(VLOOKUP($J$2:$J$12502,Pollutant_mapping!$A$2:$B$9,2, FALSE),"")</f>
        <v/>
      </c>
    </row>
    <row r="4968" spans="1:17" hidden="1">
      <c r="A4968" t="s">
        <v>88</v>
      </c>
      <c r="B4968" t="s">
        <v>57</v>
      </c>
      <c r="C4968" t="s">
        <v>89</v>
      </c>
      <c r="D4968" t="s">
        <v>1509</v>
      </c>
      <c r="E4968" t="s">
        <v>39</v>
      </c>
      <c r="F4968" t="s">
        <v>2106</v>
      </c>
      <c r="G4968" t="s">
        <v>2107</v>
      </c>
      <c r="I4968" t="s">
        <v>41</v>
      </c>
      <c r="J4968" t="s">
        <v>135</v>
      </c>
      <c r="K4968">
        <v>0.1</v>
      </c>
      <c r="L4968" t="s">
        <v>207</v>
      </c>
      <c r="M4968" t="s">
        <v>322</v>
      </c>
      <c r="N4968" t="s">
        <v>100</v>
      </c>
      <c r="O4968" t="s">
        <v>2108</v>
      </c>
      <c r="P4968" t="s">
        <v>64</v>
      </c>
      <c r="Q4968" t="str">
        <f>IFERROR(VLOOKUP($J$2:$J$12502,Pollutant_mapping!$A$2:$B$9,2, FALSE),"")</f>
        <v/>
      </c>
    </row>
    <row r="4969" spans="1:17" hidden="1">
      <c r="A4969" t="s">
        <v>66</v>
      </c>
      <c r="C4969" t="s">
        <v>67</v>
      </c>
      <c r="D4969" t="s">
        <v>1506</v>
      </c>
      <c r="E4969" t="s">
        <v>39</v>
      </c>
      <c r="F4969" t="s">
        <v>2109</v>
      </c>
      <c r="G4969" t="s">
        <v>2110</v>
      </c>
      <c r="I4969" t="s">
        <v>41</v>
      </c>
      <c r="J4969" t="s">
        <v>135</v>
      </c>
      <c r="K4969">
        <v>0.1</v>
      </c>
      <c r="L4969" t="s">
        <v>207</v>
      </c>
      <c r="M4969" t="s">
        <v>322</v>
      </c>
      <c r="N4969" t="s">
        <v>100</v>
      </c>
      <c r="O4969" t="s">
        <v>2108</v>
      </c>
      <c r="P4969" t="s">
        <v>197</v>
      </c>
      <c r="Q4969" t="str">
        <f>IFERROR(VLOOKUP($J$2:$J$12502,Pollutant_mapping!$A$2:$B$9,2, FALSE),"")</f>
        <v/>
      </c>
    </row>
    <row r="4970" spans="1:17" hidden="1">
      <c r="A4970" t="s">
        <v>72</v>
      </c>
      <c r="B4970" t="s">
        <v>57</v>
      </c>
      <c r="C4970" t="s">
        <v>73</v>
      </c>
      <c r="D4970" t="s">
        <v>1506</v>
      </c>
      <c r="E4970" t="s">
        <v>39</v>
      </c>
      <c r="F4970" t="s">
        <v>2109</v>
      </c>
      <c r="G4970" t="s">
        <v>2110</v>
      </c>
      <c r="I4970" t="s">
        <v>41</v>
      </c>
      <c r="J4970" t="s">
        <v>135</v>
      </c>
      <c r="K4970">
        <v>0.1</v>
      </c>
      <c r="L4970" t="s">
        <v>207</v>
      </c>
      <c r="M4970" t="s">
        <v>322</v>
      </c>
      <c r="N4970" t="s">
        <v>100</v>
      </c>
      <c r="O4970" t="s">
        <v>2108</v>
      </c>
      <c r="P4970" t="s">
        <v>197</v>
      </c>
      <c r="Q4970" t="str">
        <f>IFERROR(VLOOKUP($J$2:$J$12502,Pollutant_mapping!$A$2:$B$9,2, FALSE),"")</f>
        <v/>
      </c>
    </row>
    <row r="4971" spans="1:17" hidden="1">
      <c r="A4971" t="s">
        <v>88</v>
      </c>
      <c r="B4971" t="s">
        <v>57</v>
      </c>
      <c r="C4971" t="s">
        <v>89</v>
      </c>
      <c r="D4971" t="s">
        <v>1506</v>
      </c>
      <c r="E4971" t="s">
        <v>39</v>
      </c>
      <c r="F4971" t="s">
        <v>2109</v>
      </c>
      <c r="G4971" t="s">
        <v>2110</v>
      </c>
      <c r="I4971" t="s">
        <v>41</v>
      </c>
      <c r="J4971" t="s">
        <v>135</v>
      </c>
      <c r="K4971">
        <v>0.1</v>
      </c>
      <c r="L4971" t="s">
        <v>207</v>
      </c>
      <c r="M4971" t="s">
        <v>322</v>
      </c>
      <c r="N4971" t="s">
        <v>100</v>
      </c>
      <c r="O4971" t="s">
        <v>2108</v>
      </c>
      <c r="P4971" t="s">
        <v>197</v>
      </c>
      <c r="Q4971" t="str">
        <f>IFERROR(VLOOKUP($J$2:$J$12502,Pollutant_mapping!$A$2:$B$9,2, FALSE),"")</f>
        <v/>
      </c>
    </row>
    <row r="4972" spans="1:17" hidden="1">
      <c r="A4972" t="s">
        <v>66</v>
      </c>
      <c r="C4972" t="s">
        <v>67</v>
      </c>
      <c r="D4972" t="s">
        <v>1509</v>
      </c>
      <c r="E4972" t="s">
        <v>39</v>
      </c>
      <c r="F4972" t="s">
        <v>2106</v>
      </c>
      <c r="G4972" t="s">
        <v>2107</v>
      </c>
      <c r="I4972" t="s">
        <v>41</v>
      </c>
      <c r="J4972" t="s">
        <v>134</v>
      </c>
      <c r="K4972">
        <v>0.3</v>
      </c>
      <c r="L4972" t="s">
        <v>207</v>
      </c>
      <c r="M4972" t="s">
        <v>2006</v>
      </c>
      <c r="N4972" t="s">
        <v>44</v>
      </c>
      <c r="O4972" t="s">
        <v>2108</v>
      </c>
      <c r="Q4972" t="str">
        <f>IFERROR(VLOOKUP($J$2:$J$12502,Pollutant_mapping!$A$2:$B$9,2, FALSE),"")</f>
        <v/>
      </c>
    </row>
    <row r="4973" spans="1:17" hidden="1">
      <c r="A4973" t="s">
        <v>72</v>
      </c>
      <c r="B4973" t="s">
        <v>57</v>
      </c>
      <c r="C4973" t="s">
        <v>73</v>
      </c>
      <c r="D4973" t="s">
        <v>1509</v>
      </c>
      <c r="E4973" t="s">
        <v>39</v>
      </c>
      <c r="F4973" t="s">
        <v>2106</v>
      </c>
      <c r="G4973" t="s">
        <v>2107</v>
      </c>
      <c r="I4973" t="s">
        <v>41</v>
      </c>
      <c r="J4973" t="s">
        <v>134</v>
      </c>
      <c r="K4973">
        <v>0.3</v>
      </c>
      <c r="L4973" t="s">
        <v>207</v>
      </c>
      <c r="M4973" t="s">
        <v>2006</v>
      </c>
      <c r="N4973" t="s">
        <v>44</v>
      </c>
      <c r="O4973" t="s">
        <v>2108</v>
      </c>
      <c r="P4973" t="s">
        <v>64</v>
      </c>
      <c r="Q4973" t="str">
        <f>IFERROR(VLOOKUP($J$2:$J$12502,Pollutant_mapping!$A$2:$B$9,2, FALSE),"")</f>
        <v/>
      </c>
    </row>
    <row r="4974" spans="1:17" hidden="1">
      <c r="A4974" t="s">
        <v>88</v>
      </c>
      <c r="B4974" t="s">
        <v>57</v>
      </c>
      <c r="C4974" t="s">
        <v>89</v>
      </c>
      <c r="D4974" t="s">
        <v>1509</v>
      </c>
      <c r="E4974" t="s">
        <v>39</v>
      </c>
      <c r="F4974" t="s">
        <v>2106</v>
      </c>
      <c r="G4974" t="s">
        <v>2107</v>
      </c>
      <c r="I4974" t="s">
        <v>41</v>
      </c>
      <c r="J4974" t="s">
        <v>134</v>
      </c>
      <c r="K4974">
        <v>0.3</v>
      </c>
      <c r="L4974" t="s">
        <v>207</v>
      </c>
      <c r="M4974" t="s">
        <v>2006</v>
      </c>
      <c r="N4974" t="s">
        <v>44</v>
      </c>
      <c r="O4974" t="s">
        <v>2108</v>
      </c>
      <c r="P4974" t="s">
        <v>64</v>
      </c>
      <c r="Q4974" t="str">
        <f>IFERROR(VLOOKUP($J$2:$J$12502,Pollutant_mapping!$A$2:$B$9,2, FALSE),"")</f>
        <v/>
      </c>
    </row>
    <row r="4975" spans="1:17" hidden="1">
      <c r="A4975" t="s">
        <v>66</v>
      </c>
      <c r="C4975" t="s">
        <v>67</v>
      </c>
      <c r="D4975" t="s">
        <v>1506</v>
      </c>
      <c r="E4975" t="s">
        <v>39</v>
      </c>
      <c r="F4975" t="s">
        <v>2109</v>
      </c>
      <c r="G4975" t="s">
        <v>2110</v>
      </c>
      <c r="I4975" t="s">
        <v>41</v>
      </c>
      <c r="J4975" t="s">
        <v>134</v>
      </c>
      <c r="K4975">
        <v>0.3</v>
      </c>
      <c r="L4975" t="s">
        <v>207</v>
      </c>
      <c r="M4975" t="s">
        <v>2006</v>
      </c>
      <c r="N4975" t="s">
        <v>44</v>
      </c>
      <c r="O4975" t="s">
        <v>2108</v>
      </c>
      <c r="P4975" t="s">
        <v>197</v>
      </c>
      <c r="Q4975" t="str">
        <f>IFERROR(VLOOKUP($J$2:$J$12502,Pollutant_mapping!$A$2:$B$9,2, FALSE),"")</f>
        <v/>
      </c>
    </row>
    <row r="4976" spans="1:17" hidden="1">
      <c r="A4976" t="s">
        <v>72</v>
      </c>
      <c r="B4976" t="s">
        <v>57</v>
      </c>
      <c r="C4976" t="s">
        <v>73</v>
      </c>
      <c r="D4976" t="s">
        <v>1506</v>
      </c>
      <c r="E4976" t="s">
        <v>39</v>
      </c>
      <c r="F4976" t="s">
        <v>2109</v>
      </c>
      <c r="G4976" t="s">
        <v>2110</v>
      </c>
      <c r="I4976" t="s">
        <v>41</v>
      </c>
      <c r="J4976" t="s">
        <v>134</v>
      </c>
      <c r="K4976">
        <v>0.3</v>
      </c>
      <c r="L4976" t="s">
        <v>207</v>
      </c>
      <c r="M4976" t="s">
        <v>2006</v>
      </c>
      <c r="N4976" t="s">
        <v>44</v>
      </c>
      <c r="O4976" t="s">
        <v>2108</v>
      </c>
      <c r="P4976" t="s">
        <v>197</v>
      </c>
      <c r="Q4976" t="str">
        <f>IFERROR(VLOOKUP($J$2:$J$12502,Pollutant_mapping!$A$2:$B$9,2, FALSE),"")</f>
        <v/>
      </c>
    </row>
    <row r="4977" spans="1:17" hidden="1">
      <c r="A4977" t="s">
        <v>88</v>
      </c>
      <c r="B4977" t="s">
        <v>57</v>
      </c>
      <c r="C4977" t="s">
        <v>89</v>
      </c>
      <c r="D4977" t="s">
        <v>1506</v>
      </c>
      <c r="E4977" t="s">
        <v>39</v>
      </c>
      <c r="F4977" t="s">
        <v>2109</v>
      </c>
      <c r="G4977" t="s">
        <v>2110</v>
      </c>
      <c r="I4977" t="s">
        <v>41</v>
      </c>
      <c r="J4977" t="s">
        <v>134</v>
      </c>
      <c r="K4977">
        <v>0.3</v>
      </c>
      <c r="L4977" t="s">
        <v>207</v>
      </c>
      <c r="M4977" t="s">
        <v>2006</v>
      </c>
      <c r="N4977" t="s">
        <v>44</v>
      </c>
      <c r="O4977" t="s">
        <v>2108</v>
      </c>
      <c r="P4977" t="s">
        <v>197</v>
      </c>
      <c r="Q4977" t="str">
        <f>IFERROR(VLOOKUP($J$2:$J$12502,Pollutant_mapping!$A$2:$B$9,2, FALSE),"")</f>
        <v/>
      </c>
    </row>
    <row r="4978" spans="1:17" hidden="1">
      <c r="A4978" t="s">
        <v>56</v>
      </c>
      <c r="B4978" t="s">
        <v>57</v>
      </c>
      <c r="C4978" t="s">
        <v>58</v>
      </c>
      <c r="D4978" t="s">
        <v>1207</v>
      </c>
      <c r="E4978" t="s">
        <v>39</v>
      </c>
      <c r="F4978" t="s">
        <v>1831</v>
      </c>
      <c r="G4978" t="s">
        <v>1832</v>
      </c>
      <c r="I4978" t="s">
        <v>41</v>
      </c>
      <c r="J4978" t="s">
        <v>134</v>
      </c>
      <c r="K4978">
        <v>0.5</v>
      </c>
      <c r="L4978" t="s">
        <v>207</v>
      </c>
      <c r="M4978" t="s">
        <v>122</v>
      </c>
      <c r="N4978" t="s">
        <v>144</v>
      </c>
      <c r="O4978" t="s">
        <v>2108</v>
      </c>
      <c r="Q4978" t="str">
        <f>IFERROR(VLOOKUP($J$2:$J$12502,Pollutant_mapping!$A$2:$B$9,2, FALSE),"")</f>
        <v/>
      </c>
    </row>
    <row r="4979" spans="1:17" hidden="1">
      <c r="A4979" t="s">
        <v>56</v>
      </c>
      <c r="B4979" t="s">
        <v>57</v>
      </c>
      <c r="C4979" t="s">
        <v>58</v>
      </c>
      <c r="D4979" t="s">
        <v>250</v>
      </c>
      <c r="E4979" t="s">
        <v>39</v>
      </c>
      <c r="F4979" t="s">
        <v>2115</v>
      </c>
      <c r="G4979" t="s">
        <v>2112</v>
      </c>
      <c r="I4979" t="s">
        <v>41</v>
      </c>
      <c r="J4979" t="s">
        <v>366</v>
      </c>
      <c r="K4979">
        <v>0.62</v>
      </c>
      <c r="L4979" t="s">
        <v>193</v>
      </c>
      <c r="M4979" t="s">
        <v>2119</v>
      </c>
      <c r="N4979" t="s">
        <v>146</v>
      </c>
      <c r="O4979" t="s">
        <v>2108</v>
      </c>
      <c r="P4979" t="s">
        <v>2113</v>
      </c>
      <c r="Q4979" t="str">
        <f>IFERROR(VLOOKUP($J$2:$J$12502,Pollutant_mapping!$A$2:$B$9,2, FALSE),"")</f>
        <v/>
      </c>
    </row>
    <row r="4980" spans="1:17" hidden="1">
      <c r="A4980" t="s">
        <v>66</v>
      </c>
      <c r="C4980" t="s">
        <v>67</v>
      </c>
      <c r="D4980" t="s">
        <v>1508</v>
      </c>
      <c r="E4980" t="s">
        <v>39</v>
      </c>
      <c r="F4980" t="s">
        <v>2118</v>
      </c>
      <c r="G4980" t="s">
        <v>2112</v>
      </c>
      <c r="I4980" t="s">
        <v>41</v>
      </c>
      <c r="J4980" t="s">
        <v>366</v>
      </c>
      <c r="K4980">
        <v>0.62</v>
      </c>
      <c r="L4980" t="s">
        <v>193</v>
      </c>
      <c r="M4980" t="s">
        <v>2119</v>
      </c>
      <c r="N4980" t="s">
        <v>146</v>
      </c>
      <c r="O4980" t="s">
        <v>2108</v>
      </c>
      <c r="Q4980" t="str">
        <f>IFERROR(VLOOKUP($J$2:$J$12502,Pollutant_mapping!$A$2:$B$9,2, FALSE),"")</f>
        <v/>
      </c>
    </row>
    <row r="4981" spans="1:17" hidden="1">
      <c r="A4981" t="s">
        <v>72</v>
      </c>
      <c r="B4981" t="s">
        <v>57</v>
      </c>
      <c r="C4981" t="s">
        <v>73</v>
      </c>
      <c r="D4981" t="s">
        <v>1508</v>
      </c>
      <c r="E4981" t="s">
        <v>39</v>
      </c>
      <c r="F4981" t="s">
        <v>2118</v>
      </c>
      <c r="G4981" t="s">
        <v>2112</v>
      </c>
      <c r="I4981" t="s">
        <v>41</v>
      </c>
      <c r="J4981" t="s">
        <v>366</v>
      </c>
      <c r="K4981">
        <v>0.62</v>
      </c>
      <c r="L4981" t="s">
        <v>193</v>
      </c>
      <c r="M4981" t="s">
        <v>2119</v>
      </c>
      <c r="N4981" t="s">
        <v>146</v>
      </c>
      <c r="O4981" t="s">
        <v>2108</v>
      </c>
      <c r="P4981" t="s">
        <v>2113</v>
      </c>
      <c r="Q4981" t="str">
        <f>IFERROR(VLOOKUP($J$2:$J$12502,Pollutant_mapping!$A$2:$B$9,2, FALSE),"")</f>
        <v/>
      </c>
    </row>
    <row r="4982" spans="1:17" hidden="1">
      <c r="A4982" t="s">
        <v>88</v>
      </c>
      <c r="B4982" t="s">
        <v>57</v>
      </c>
      <c r="C4982" t="s">
        <v>89</v>
      </c>
      <c r="D4982" t="s">
        <v>1508</v>
      </c>
      <c r="E4982" t="s">
        <v>39</v>
      </c>
      <c r="F4982" t="s">
        <v>2118</v>
      </c>
      <c r="G4982" t="s">
        <v>2112</v>
      </c>
      <c r="I4982" t="s">
        <v>41</v>
      </c>
      <c r="J4982" t="s">
        <v>366</v>
      </c>
      <c r="K4982">
        <v>0.62</v>
      </c>
      <c r="L4982" t="s">
        <v>193</v>
      </c>
      <c r="M4982" t="s">
        <v>2119</v>
      </c>
      <c r="N4982" t="s">
        <v>146</v>
      </c>
      <c r="O4982" t="s">
        <v>2108</v>
      </c>
      <c r="P4982" t="s">
        <v>2113</v>
      </c>
      <c r="Q4982" t="str">
        <f>IFERROR(VLOOKUP($J$2:$J$12502,Pollutant_mapping!$A$2:$B$9,2, FALSE),"")</f>
        <v/>
      </c>
    </row>
    <row r="4983" spans="1:17" hidden="1">
      <c r="A4983" t="s">
        <v>66</v>
      </c>
      <c r="C4983" t="s">
        <v>67</v>
      </c>
      <c r="D4983" t="s">
        <v>449</v>
      </c>
      <c r="E4983" t="s">
        <v>39</v>
      </c>
      <c r="F4983" t="s">
        <v>2111</v>
      </c>
      <c r="G4983" t="s">
        <v>2112</v>
      </c>
      <c r="I4983" t="s">
        <v>41</v>
      </c>
      <c r="J4983" t="s">
        <v>366</v>
      </c>
      <c r="K4983">
        <v>0.62</v>
      </c>
      <c r="L4983" t="s">
        <v>193</v>
      </c>
      <c r="M4983" t="s">
        <v>2119</v>
      </c>
      <c r="N4983" t="s">
        <v>146</v>
      </c>
      <c r="O4983" t="s">
        <v>2108</v>
      </c>
      <c r="Q4983" t="str">
        <f>IFERROR(VLOOKUP($J$2:$J$12502,Pollutant_mapping!$A$2:$B$9,2, FALSE),"")</f>
        <v/>
      </c>
    </row>
    <row r="4984" spans="1:17" hidden="1">
      <c r="A4984" t="s">
        <v>72</v>
      </c>
      <c r="B4984" t="s">
        <v>57</v>
      </c>
      <c r="C4984" t="s">
        <v>73</v>
      </c>
      <c r="D4984" t="s">
        <v>449</v>
      </c>
      <c r="E4984" t="s">
        <v>39</v>
      </c>
      <c r="F4984" t="s">
        <v>2111</v>
      </c>
      <c r="G4984" t="s">
        <v>2112</v>
      </c>
      <c r="I4984" t="s">
        <v>41</v>
      </c>
      <c r="J4984" t="s">
        <v>366</v>
      </c>
      <c r="K4984">
        <v>0.62</v>
      </c>
      <c r="L4984" t="s">
        <v>193</v>
      </c>
      <c r="M4984" t="s">
        <v>2119</v>
      </c>
      <c r="N4984" t="s">
        <v>146</v>
      </c>
      <c r="O4984" t="s">
        <v>2108</v>
      </c>
      <c r="P4984" t="s">
        <v>2113</v>
      </c>
      <c r="Q4984" t="str">
        <f>IFERROR(VLOOKUP($J$2:$J$12502,Pollutant_mapping!$A$2:$B$9,2, FALSE),"")</f>
        <v/>
      </c>
    </row>
    <row r="4985" spans="1:17" hidden="1">
      <c r="A4985" t="s">
        <v>88</v>
      </c>
      <c r="B4985" t="s">
        <v>57</v>
      </c>
      <c r="C4985" t="s">
        <v>89</v>
      </c>
      <c r="D4985" t="s">
        <v>449</v>
      </c>
      <c r="E4985" t="s">
        <v>39</v>
      </c>
      <c r="F4985" t="s">
        <v>2111</v>
      </c>
      <c r="G4985" t="s">
        <v>2112</v>
      </c>
      <c r="I4985" t="s">
        <v>41</v>
      </c>
      <c r="J4985" t="s">
        <v>366</v>
      </c>
      <c r="K4985">
        <v>0.62</v>
      </c>
      <c r="L4985" t="s">
        <v>193</v>
      </c>
      <c r="M4985" t="s">
        <v>2119</v>
      </c>
      <c r="N4985" t="s">
        <v>146</v>
      </c>
      <c r="O4985" t="s">
        <v>2108</v>
      </c>
      <c r="P4985" t="s">
        <v>2113</v>
      </c>
      <c r="Q4985" t="str">
        <f>IFERROR(VLOOKUP($J$2:$J$12502,Pollutant_mapping!$A$2:$B$9,2, FALSE),"")</f>
        <v/>
      </c>
    </row>
    <row r="4986" spans="1:17" hidden="1">
      <c r="A4986" t="s">
        <v>66</v>
      </c>
      <c r="C4986" t="s">
        <v>67</v>
      </c>
      <c r="D4986" t="s">
        <v>395</v>
      </c>
      <c r="E4986" t="s">
        <v>39</v>
      </c>
      <c r="F4986" t="s">
        <v>85</v>
      </c>
      <c r="G4986" t="s">
        <v>2112</v>
      </c>
      <c r="I4986" t="s">
        <v>41</v>
      </c>
      <c r="J4986" t="s">
        <v>366</v>
      </c>
      <c r="K4986">
        <v>0.62</v>
      </c>
      <c r="L4986" t="s">
        <v>193</v>
      </c>
      <c r="M4986" t="s">
        <v>2119</v>
      </c>
      <c r="N4986" t="s">
        <v>146</v>
      </c>
      <c r="O4986" t="s">
        <v>2108</v>
      </c>
      <c r="Q4986" t="str">
        <f>IFERROR(VLOOKUP($J$2:$J$12502,Pollutant_mapping!$A$2:$B$9,2, FALSE),"")</f>
        <v/>
      </c>
    </row>
    <row r="4987" spans="1:17" hidden="1">
      <c r="A4987" t="s">
        <v>72</v>
      </c>
      <c r="B4987" t="s">
        <v>57</v>
      </c>
      <c r="C4987" t="s">
        <v>73</v>
      </c>
      <c r="D4987" t="s">
        <v>395</v>
      </c>
      <c r="E4987" t="s">
        <v>39</v>
      </c>
      <c r="F4987" t="s">
        <v>85</v>
      </c>
      <c r="G4987" t="s">
        <v>2112</v>
      </c>
      <c r="I4987" t="s">
        <v>41</v>
      </c>
      <c r="J4987" t="s">
        <v>366</v>
      </c>
      <c r="K4987">
        <v>0.62</v>
      </c>
      <c r="L4987" t="s">
        <v>193</v>
      </c>
      <c r="M4987" t="s">
        <v>2119</v>
      </c>
      <c r="N4987" t="s">
        <v>146</v>
      </c>
      <c r="O4987" t="s">
        <v>2108</v>
      </c>
      <c r="P4987" t="s">
        <v>2113</v>
      </c>
      <c r="Q4987" t="str">
        <f>IFERROR(VLOOKUP($J$2:$J$12502,Pollutant_mapping!$A$2:$B$9,2, FALSE),"")</f>
        <v/>
      </c>
    </row>
    <row r="4988" spans="1:17" hidden="1">
      <c r="A4988" t="s">
        <v>88</v>
      </c>
      <c r="B4988" t="s">
        <v>57</v>
      </c>
      <c r="C4988" t="s">
        <v>89</v>
      </c>
      <c r="D4988" t="s">
        <v>395</v>
      </c>
      <c r="E4988" t="s">
        <v>39</v>
      </c>
      <c r="F4988" t="s">
        <v>85</v>
      </c>
      <c r="G4988" t="s">
        <v>2112</v>
      </c>
      <c r="I4988" t="s">
        <v>41</v>
      </c>
      <c r="J4988" t="s">
        <v>366</v>
      </c>
      <c r="K4988">
        <v>0.62</v>
      </c>
      <c r="L4988" t="s">
        <v>193</v>
      </c>
      <c r="M4988" t="s">
        <v>2119</v>
      </c>
      <c r="N4988" t="s">
        <v>146</v>
      </c>
      <c r="O4988" t="s">
        <v>2108</v>
      </c>
      <c r="P4988" t="s">
        <v>2113</v>
      </c>
      <c r="Q4988" t="str">
        <f>IFERROR(VLOOKUP($J$2:$J$12502,Pollutant_mapping!$A$2:$B$9,2, FALSE),"")</f>
        <v/>
      </c>
    </row>
    <row r="4989" spans="1:17" hidden="1">
      <c r="A4989" t="s">
        <v>66</v>
      </c>
      <c r="C4989" t="s">
        <v>67</v>
      </c>
      <c r="D4989" t="s">
        <v>1382</v>
      </c>
      <c r="E4989" t="s">
        <v>39</v>
      </c>
      <c r="F4989" t="s">
        <v>91</v>
      </c>
      <c r="G4989" t="s">
        <v>2112</v>
      </c>
      <c r="I4989" t="s">
        <v>41</v>
      </c>
      <c r="J4989" t="s">
        <v>366</v>
      </c>
      <c r="K4989">
        <v>0.62</v>
      </c>
      <c r="L4989" t="s">
        <v>193</v>
      </c>
      <c r="M4989" t="s">
        <v>2119</v>
      </c>
      <c r="N4989" t="s">
        <v>146</v>
      </c>
      <c r="O4989" t="s">
        <v>2108</v>
      </c>
      <c r="Q4989" t="str">
        <f>IFERROR(VLOOKUP($J$2:$J$12502,Pollutant_mapping!$A$2:$B$9,2, FALSE),"")</f>
        <v/>
      </c>
    </row>
    <row r="4990" spans="1:17" hidden="1">
      <c r="A4990" t="s">
        <v>72</v>
      </c>
      <c r="B4990" t="s">
        <v>57</v>
      </c>
      <c r="C4990" t="s">
        <v>73</v>
      </c>
      <c r="D4990" t="s">
        <v>1382</v>
      </c>
      <c r="E4990" t="s">
        <v>39</v>
      </c>
      <c r="F4990" t="s">
        <v>91</v>
      </c>
      <c r="G4990" t="s">
        <v>2112</v>
      </c>
      <c r="I4990" t="s">
        <v>41</v>
      </c>
      <c r="J4990" t="s">
        <v>366</v>
      </c>
      <c r="K4990">
        <v>0.62</v>
      </c>
      <c r="L4990" t="s">
        <v>193</v>
      </c>
      <c r="M4990" t="s">
        <v>2119</v>
      </c>
      <c r="N4990" t="s">
        <v>146</v>
      </c>
      <c r="O4990" t="s">
        <v>2108</v>
      </c>
      <c r="P4990" t="s">
        <v>2113</v>
      </c>
      <c r="Q4990" t="str">
        <f>IFERROR(VLOOKUP($J$2:$J$12502,Pollutant_mapping!$A$2:$B$9,2, FALSE),"")</f>
        <v/>
      </c>
    </row>
    <row r="4991" spans="1:17" hidden="1">
      <c r="A4991" t="s">
        <v>88</v>
      </c>
      <c r="B4991" t="s">
        <v>57</v>
      </c>
      <c r="C4991" t="s">
        <v>89</v>
      </c>
      <c r="D4991" t="s">
        <v>1382</v>
      </c>
      <c r="E4991" t="s">
        <v>39</v>
      </c>
      <c r="F4991" t="s">
        <v>91</v>
      </c>
      <c r="G4991" t="s">
        <v>2112</v>
      </c>
      <c r="I4991" t="s">
        <v>41</v>
      </c>
      <c r="J4991" t="s">
        <v>366</v>
      </c>
      <c r="K4991">
        <v>0.62</v>
      </c>
      <c r="L4991" t="s">
        <v>193</v>
      </c>
      <c r="M4991" t="s">
        <v>2119</v>
      </c>
      <c r="N4991" t="s">
        <v>146</v>
      </c>
      <c r="O4991" t="s">
        <v>2108</v>
      </c>
      <c r="P4991" t="s">
        <v>2113</v>
      </c>
      <c r="Q4991" t="str">
        <f>IFERROR(VLOOKUP($J$2:$J$12502,Pollutant_mapping!$A$2:$B$9,2, FALSE),"")</f>
        <v/>
      </c>
    </row>
    <row r="4992" spans="1:17" hidden="1">
      <c r="A4992" t="s">
        <v>56</v>
      </c>
      <c r="B4992" t="s">
        <v>57</v>
      </c>
      <c r="C4992" t="s">
        <v>58</v>
      </c>
      <c r="D4992" t="s">
        <v>136</v>
      </c>
      <c r="E4992" t="s">
        <v>120</v>
      </c>
      <c r="F4992" t="s">
        <v>41</v>
      </c>
      <c r="G4992" t="s">
        <v>2114</v>
      </c>
      <c r="I4992" t="s">
        <v>41</v>
      </c>
      <c r="J4992" t="s">
        <v>366</v>
      </c>
      <c r="K4992">
        <v>0.62</v>
      </c>
      <c r="L4992" t="s">
        <v>193</v>
      </c>
      <c r="M4992" t="s">
        <v>2119</v>
      </c>
      <c r="N4992" t="s">
        <v>146</v>
      </c>
      <c r="O4992" t="s">
        <v>2108</v>
      </c>
      <c r="P4992" t="s">
        <v>2113</v>
      </c>
      <c r="Q4992" t="str">
        <f>IFERROR(VLOOKUP($J$2:$J$12502,Pollutant_mapping!$A$2:$B$9,2, FALSE),"")</f>
        <v/>
      </c>
    </row>
    <row r="4993" spans="1:17" hidden="1">
      <c r="A4993" t="s">
        <v>66</v>
      </c>
      <c r="C4993" t="s">
        <v>67</v>
      </c>
      <c r="D4993" t="s">
        <v>243</v>
      </c>
      <c r="E4993" t="s">
        <v>120</v>
      </c>
      <c r="F4993" t="s">
        <v>41</v>
      </c>
      <c r="G4993" t="s">
        <v>2114</v>
      </c>
      <c r="I4993" t="s">
        <v>41</v>
      </c>
      <c r="J4993" t="s">
        <v>366</v>
      </c>
      <c r="K4993">
        <v>0.62</v>
      </c>
      <c r="L4993" t="s">
        <v>193</v>
      </c>
      <c r="M4993" t="s">
        <v>2119</v>
      </c>
      <c r="N4993" t="s">
        <v>146</v>
      </c>
      <c r="O4993" t="s">
        <v>2108</v>
      </c>
      <c r="Q4993" t="str">
        <f>IFERROR(VLOOKUP($J$2:$J$12502,Pollutant_mapping!$A$2:$B$9,2, FALSE),"")</f>
        <v/>
      </c>
    </row>
    <row r="4994" spans="1:17" hidden="1">
      <c r="A4994" t="s">
        <v>72</v>
      </c>
      <c r="B4994" t="s">
        <v>57</v>
      </c>
      <c r="C4994" t="s">
        <v>73</v>
      </c>
      <c r="D4994" t="s">
        <v>243</v>
      </c>
      <c r="E4994" t="s">
        <v>120</v>
      </c>
      <c r="F4994" t="s">
        <v>41</v>
      </c>
      <c r="G4994" t="s">
        <v>2114</v>
      </c>
      <c r="I4994" t="s">
        <v>41</v>
      </c>
      <c r="J4994" t="s">
        <v>366</v>
      </c>
      <c r="K4994">
        <v>0.62</v>
      </c>
      <c r="L4994" t="s">
        <v>193</v>
      </c>
      <c r="M4994" t="s">
        <v>2119</v>
      </c>
      <c r="N4994" t="s">
        <v>146</v>
      </c>
      <c r="O4994" t="s">
        <v>2108</v>
      </c>
      <c r="P4994" t="s">
        <v>2113</v>
      </c>
      <c r="Q4994" t="str">
        <f>IFERROR(VLOOKUP($J$2:$J$12502,Pollutant_mapping!$A$2:$B$9,2, FALSE),"")</f>
        <v/>
      </c>
    </row>
    <row r="4995" spans="1:17" hidden="1">
      <c r="A4995" t="s">
        <v>88</v>
      </c>
      <c r="B4995" t="s">
        <v>57</v>
      </c>
      <c r="C4995" t="s">
        <v>89</v>
      </c>
      <c r="D4995" t="s">
        <v>243</v>
      </c>
      <c r="E4995" t="s">
        <v>120</v>
      </c>
      <c r="F4995" t="s">
        <v>41</v>
      </c>
      <c r="G4995" t="s">
        <v>2114</v>
      </c>
      <c r="I4995" t="s">
        <v>41</v>
      </c>
      <c r="J4995" t="s">
        <v>366</v>
      </c>
      <c r="K4995">
        <v>0.62</v>
      </c>
      <c r="L4995" t="s">
        <v>193</v>
      </c>
      <c r="M4995" t="s">
        <v>2119</v>
      </c>
      <c r="N4995" t="s">
        <v>146</v>
      </c>
      <c r="O4995" t="s">
        <v>2108</v>
      </c>
      <c r="P4995" t="s">
        <v>2113</v>
      </c>
      <c r="Q4995" t="str">
        <f>IFERROR(VLOOKUP($J$2:$J$12502,Pollutant_mapping!$A$2:$B$9,2, FALSE),"")</f>
        <v/>
      </c>
    </row>
    <row r="4996" spans="1:17" hidden="1">
      <c r="A4996" t="s">
        <v>56</v>
      </c>
      <c r="B4996" t="s">
        <v>57</v>
      </c>
      <c r="C4996" t="s">
        <v>58</v>
      </c>
      <c r="D4996" t="s">
        <v>1207</v>
      </c>
      <c r="E4996" t="s">
        <v>39</v>
      </c>
      <c r="F4996" t="s">
        <v>1831</v>
      </c>
      <c r="G4996" t="s">
        <v>1832</v>
      </c>
      <c r="I4996" t="s">
        <v>41</v>
      </c>
      <c r="J4996" t="s">
        <v>366</v>
      </c>
      <c r="K4996">
        <v>0.62</v>
      </c>
      <c r="L4996" t="s">
        <v>193</v>
      </c>
      <c r="M4996" t="s">
        <v>2119</v>
      </c>
      <c r="N4996" t="s">
        <v>146</v>
      </c>
      <c r="O4996" t="s">
        <v>2108</v>
      </c>
      <c r="Q4996" t="str">
        <f>IFERROR(VLOOKUP($J$2:$J$12502,Pollutant_mapping!$A$2:$B$9,2, FALSE),"")</f>
        <v/>
      </c>
    </row>
    <row r="4997" spans="1:17" hidden="1">
      <c r="A4997" t="s">
        <v>56</v>
      </c>
      <c r="B4997" t="s">
        <v>57</v>
      </c>
      <c r="C4997" t="s">
        <v>58</v>
      </c>
      <c r="D4997" t="s">
        <v>370</v>
      </c>
      <c r="E4997" t="s">
        <v>39</v>
      </c>
      <c r="F4997" t="s">
        <v>60</v>
      </c>
      <c r="G4997" t="s">
        <v>1832</v>
      </c>
      <c r="I4997" t="s">
        <v>41</v>
      </c>
      <c r="J4997" t="s">
        <v>366</v>
      </c>
      <c r="K4997">
        <v>0.62</v>
      </c>
      <c r="L4997" t="s">
        <v>193</v>
      </c>
      <c r="M4997" t="s">
        <v>2119</v>
      </c>
      <c r="N4997" t="s">
        <v>146</v>
      </c>
      <c r="O4997" t="s">
        <v>2108</v>
      </c>
      <c r="Q4997" t="str">
        <f>IFERROR(VLOOKUP($J$2:$J$12502,Pollutant_mapping!$A$2:$B$9,2, FALSE),"")</f>
        <v/>
      </c>
    </row>
    <row r="4998" spans="1:17" hidden="1">
      <c r="A4998" t="s">
        <v>56</v>
      </c>
      <c r="B4998" t="s">
        <v>57</v>
      </c>
      <c r="C4998" t="s">
        <v>58</v>
      </c>
      <c r="D4998" t="s">
        <v>441</v>
      </c>
      <c r="E4998" t="s">
        <v>39</v>
      </c>
      <c r="F4998" t="s">
        <v>376</v>
      </c>
      <c r="G4998" t="s">
        <v>1832</v>
      </c>
      <c r="I4998" t="s">
        <v>41</v>
      </c>
      <c r="J4998" t="s">
        <v>366</v>
      </c>
      <c r="K4998">
        <v>0.62</v>
      </c>
      <c r="L4998" t="s">
        <v>193</v>
      </c>
      <c r="M4998" t="s">
        <v>2119</v>
      </c>
      <c r="N4998" t="s">
        <v>146</v>
      </c>
      <c r="O4998" t="s">
        <v>2108</v>
      </c>
      <c r="Q4998" t="str">
        <f>IFERROR(VLOOKUP($J$2:$J$12502,Pollutant_mapping!$A$2:$B$9,2, FALSE),"")</f>
        <v/>
      </c>
    </row>
    <row r="4999" spans="1:17" hidden="1">
      <c r="A4999" t="s">
        <v>56</v>
      </c>
      <c r="B4999" t="s">
        <v>57</v>
      </c>
      <c r="C4999" t="s">
        <v>58</v>
      </c>
      <c r="D4999" t="s">
        <v>1207</v>
      </c>
      <c r="E4999" t="s">
        <v>39</v>
      </c>
      <c r="F4999" t="s">
        <v>1831</v>
      </c>
      <c r="G4999" t="s">
        <v>1832</v>
      </c>
      <c r="I4999" t="s">
        <v>41</v>
      </c>
      <c r="J4999" t="s">
        <v>293</v>
      </c>
      <c r="K4999">
        <v>1</v>
      </c>
      <c r="L4999" t="s">
        <v>207</v>
      </c>
      <c r="M4999" t="s">
        <v>44</v>
      </c>
      <c r="N4999" t="s">
        <v>123</v>
      </c>
      <c r="O4999" t="s">
        <v>2108</v>
      </c>
      <c r="Q4999" t="str">
        <f>IFERROR(VLOOKUP($J$2:$J$12502,Pollutant_mapping!$A$2:$B$9,2, FALSE),"")</f>
        <v/>
      </c>
    </row>
    <row r="5000" spans="1:17" hidden="1">
      <c r="A5000" t="s">
        <v>56</v>
      </c>
      <c r="B5000" t="s">
        <v>57</v>
      </c>
      <c r="C5000" t="s">
        <v>58</v>
      </c>
      <c r="D5000" t="s">
        <v>1207</v>
      </c>
      <c r="E5000" t="s">
        <v>39</v>
      </c>
      <c r="F5000" t="s">
        <v>1831</v>
      </c>
      <c r="G5000" t="s">
        <v>1832</v>
      </c>
      <c r="I5000" t="s">
        <v>41</v>
      </c>
      <c r="J5000" t="s">
        <v>141</v>
      </c>
      <c r="K5000">
        <v>1.5</v>
      </c>
      <c r="L5000" t="s">
        <v>207</v>
      </c>
      <c r="M5000" t="s">
        <v>48</v>
      </c>
      <c r="N5000" t="s">
        <v>295</v>
      </c>
      <c r="O5000" t="s">
        <v>2108</v>
      </c>
      <c r="Q5000" t="str">
        <f>IFERROR(VLOOKUP($J$2:$J$12502,Pollutant_mapping!$A$2:$B$9,2, FALSE),"")</f>
        <v/>
      </c>
    </row>
    <row r="5001" spans="1:17" hidden="1">
      <c r="A5001" t="s">
        <v>56</v>
      </c>
      <c r="B5001" t="s">
        <v>57</v>
      </c>
      <c r="C5001" t="s">
        <v>58</v>
      </c>
      <c r="D5001" t="s">
        <v>250</v>
      </c>
      <c r="E5001" t="s">
        <v>39</v>
      </c>
      <c r="F5001" t="s">
        <v>2115</v>
      </c>
      <c r="G5001" t="s">
        <v>2112</v>
      </c>
      <c r="I5001" t="s">
        <v>41</v>
      </c>
      <c r="J5001" t="s">
        <v>293</v>
      </c>
      <c r="K5001">
        <v>2</v>
      </c>
      <c r="L5001" t="s">
        <v>207</v>
      </c>
      <c r="M5001">
        <v>1</v>
      </c>
      <c r="N5001" t="s">
        <v>1245</v>
      </c>
      <c r="O5001" t="s">
        <v>2108</v>
      </c>
      <c r="P5001" t="s">
        <v>2113</v>
      </c>
      <c r="Q5001" t="str">
        <f>IFERROR(VLOOKUP($J$2:$J$12502,Pollutant_mapping!$A$2:$B$9,2, FALSE),"")</f>
        <v/>
      </c>
    </row>
    <row r="5002" spans="1:17" hidden="1">
      <c r="A5002" t="s">
        <v>56</v>
      </c>
      <c r="B5002" t="s">
        <v>57</v>
      </c>
      <c r="C5002" t="s">
        <v>58</v>
      </c>
      <c r="D5002" t="s">
        <v>370</v>
      </c>
      <c r="E5002" t="s">
        <v>39</v>
      </c>
      <c r="F5002" t="s">
        <v>60</v>
      </c>
      <c r="G5002" t="s">
        <v>1832</v>
      </c>
      <c r="I5002" t="s">
        <v>41</v>
      </c>
      <c r="J5002" t="s">
        <v>293</v>
      </c>
      <c r="K5002">
        <v>2</v>
      </c>
      <c r="L5002" t="s">
        <v>207</v>
      </c>
      <c r="M5002" t="s">
        <v>146</v>
      </c>
      <c r="N5002" t="s">
        <v>1245</v>
      </c>
      <c r="O5002" t="s">
        <v>2108</v>
      </c>
      <c r="Q5002" t="str">
        <f>IFERROR(VLOOKUP($J$2:$J$12502,Pollutant_mapping!$A$2:$B$9,2, FALSE),"")</f>
        <v/>
      </c>
    </row>
    <row r="5003" spans="1:17" hidden="1">
      <c r="A5003" t="s">
        <v>56</v>
      </c>
      <c r="B5003" t="s">
        <v>57</v>
      </c>
      <c r="C5003" t="s">
        <v>58</v>
      </c>
      <c r="D5003" t="s">
        <v>441</v>
      </c>
      <c r="E5003" t="s">
        <v>39</v>
      </c>
      <c r="F5003" t="s">
        <v>376</v>
      </c>
      <c r="G5003" t="s">
        <v>1832</v>
      </c>
      <c r="I5003" t="s">
        <v>41</v>
      </c>
      <c r="J5003" t="s">
        <v>293</v>
      </c>
      <c r="K5003">
        <v>2</v>
      </c>
      <c r="L5003" t="s">
        <v>207</v>
      </c>
      <c r="M5003" t="s">
        <v>146</v>
      </c>
      <c r="N5003" t="s">
        <v>1245</v>
      </c>
      <c r="O5003" t="s">
        <v>2108</v>
      </c>
      <c r="Q5003" t="str">
        <f>IFERROR(VLOOKUP($J$2:$J$12502,Pollutant_mapping!$A$2:$B$9,2, FALSE),"")</f>
        <v/>
      </c>
    </row>
    <row r="5004" spans="1:17" hidden="1">
      <c r="A5004" t="s">
        <v>56</v>
      </c>
      <c r="B5004" t="s">
        <v>57</v>
      </c>
      <c r="C5004" t="s">
        <v>58</v>
      </c>
      <c r="D5004" t="s">
        <v>441</v>
      </c>
      <c r="E5004" t="s">
        <v>39</v>
      </c>
      <c r="F5004" t="s">
        <v>376</v>
      </c>
      <c r="G5004" t="s">
        <v>1832</v>
      </c>
      <c r="I5004" t="s">
        <v>41</v>
      </c>
      <c r="J5004" t="s">
        <v>134</v>
      </c>
      <c r="K5004">
        <v>1</v>
      </c>
      <c r="L5004" t="s">
        <v>207</v>
      </c>
      <c r="M5004" t="s">
        <v>44</v>
      </c>
      <c r="N5004" t="s">
        <v>2120</v>
      </c>
      <c r="O5004" t="s">
        <v>2108</v>
      </c>
      <c r="Q5004" t="str">
        <f>IFERROR(VLOOKUP($J$2:$J$12502,Pollutant_mapping!$A$2:$B$9,2, FALSE),"")</f>
        <v/>
      </c>
    </row>
    <row r="5005" spans="1:17" hidden="1">
      <c r="A5005" t="s">
        <v>56</v>
      </c>
      <c r="B5005" t="s">
        <v>57</v>
      </c>
      <c r="C5005" t="s">
        <v>58</v>
      </c>
      <c r="D5005" t="s">
        <v>370</v>
      </c>
      <c r="E5005" t="s">
        <v>39</v>
      </c>
      <c r="F5005" t="s">
        <v>60</v>
      </c>
      <c r="G5005" t="s">
        <v>1832</v>
      </c>
      <c r="I5005" t="s">
        <v>41</v>
      </c>
      <c r="J5005" t="s">
        <v>134</v>
      </c>
      <c r="K5005">
        <v>3</v>
      </c>
      <c r="L5005" t="s">
        <v>207</v>
      </c>
      <c r="M5005" t="s">
        <v>44</v>
      </c>
      <c r="N5005" t="s">
        <v>2120</v>
      </c>
      <c r="O5005" t="s">
        <v>2108</v>
      </c>
      <c r="Q5005" t="str">
        <f>IFERROR(VLOOKUP($J$2:$J$12502,Pollutant_mapping!$A$2:$B$9,2, FALSE),"")</f>
        <v/>
      </c>
    </row>
    <row r="5006" spans="1:17" hidden="1">
      <c r="A5006" t="s">
        <v>56</v>
      </c>
      <c r="B5006" t="s">
        <v>57</v>
      </c>
      <c r="C5006" t="s">
        <v>58</v>
      </c>
      <c r="D5006" t="s">
        <v>1207</v>
      </c>
      <c r="E5006" t="s">
        <v>39</v>
      </c>
      <c r="F5006" t="s">
        <v>1831</v>
      </c>
      <c r="G5006" t="s">
        <v>1832</v>
      </c>
      <c r="I5006" t="s">
        <v>41</v>
      </c>
      <c r="J5006" t="s">
        <v>135</v>
      </c>
      <c r="K5006">
        <v>3</v>
      </c>
      <c r="L5006" t="s">
        <v>207</v>
      </c>
      <c r="M5006" t="s">
        <v>148</v>
      </c>
      <c r="N5006" t="s">
        <v>1262</v>
      </c>
      <c r="O5006" t="s">
        <v>2108</v>
      </c>
      <c r="Q5006" t="str">
        <f>IFERROR(VLOOKUP($J$2:$J$12502,Pollutant_mapping!$A$2:$B$9,2, FALSE),"")</f>
        <v/>
      </c>
    </row>
    <row r="5007" spans="1:17" hidden="1">
      <c r="A5007" t="s">
        <v>56</v>
      </c>
      <c r="B5007" t="s">
        <v>57</v>
      </c>
      <c r="C5007" t="s">
        <v>58</v>
      </c>
      <c r="D5007" t="s">
        <v>441</v>
      </c>
      <c r="E5007" t="s">
        <v>39</v>
      </c>
      <c r="F5007" t="s">
        <v>376</v>
      </c>
      <c r="G5007" t="s">
        <v>1832</v>
      </c>
      <c r="I5007" t="s">
        <v>41</v>
      </c>
      <c r="J5007" t="s">
        <v>135</v>
      </c>
      <c r="K5007">
        <v>5</v>
      </c>
      <c r="L5007" t="s">
        <v>207</v>
      </c>
      <c r="M5007">
        <v>3</v>
      </c>
      <c r="N5007" t="s">
        <v>2121</v>
      </c>
      <c r="O5007" t="s">
        <v>2108</v>
      </c>
      <c r="Q5007" t="str">
        <f>IFERROR(VLOOKUP($J$2:$J$12502,Pollutant_mapping!$A$2:$B$9,2, FALSE),"")</f>
        <v/>
      </c>
    </row>
    <row r="5008" spans="1:17" hidden="1">
      <c r="A5008" t="s">
        <v>56</v>
      </c>
      <c r="B5008" t="s">
        <v>57</v>
      </c>
      <c r="C5008" t="s">
        <v>58</v>
      </c>
      <c r="D5008" t="s">
        <v>370</v>
      </c>
      <c r="E5008" t="s">
        <v>39</v>
      </c>
      <c r="F5008" t="s">
        <v>60</v>
      </c>
      <c r="G5008" t="s">
        <v>1832</v>
      </c>
      <c r="I5008" t="s">
        <v>41</v>
      </c>
      <c r="J5008" t="s">
        <v>135</v>
      </c>
      <c r="K5008">
        <v>6</v>
      </c>
      <c r="L5008" t="s">
        <v>207</v>
      </c>
      <c r="M5008">
        <v>3</v>
      </c>
      <c r="N5008" t="s">
        <v>2121</v>
      </c>
      <c r="O5008" t="s">
        <v>2108</v>
      </c>
      <c r="Q5008" t="str">
        <f>IFERROR(VLOOKUP($J$2:$J$12502,Pollutant_mapping!$A$2:$B$9,2, FALSE),"")</f>
        <v/>
      </c>
    </row>
    <row r="5009" spans="1:17" hidden="1">
      <c r="A5009" t="s">
        <v>416</v>
      </c>
      <c r="C5009" t="s">
        <v>417</v>
      </c>
      <c r="D5009" t="s">
        <v>114</v>
      </c>
      <c r="E5009" t="s">
        <v>120</v>
      </c>
      <c r="F5009" t="s">
        <v>41</v>
      </c>
      <c r="G5009" t="s">
        <v>2122</v>
      </c>
      <c r="I5009" t="s">
        <v>41</v>
      </c>
      <c r="J5009" t="s">
        <v>293</v>
      </c>
      <c r="K5009">
        <v>1.8</v>
      </c>
      <c r="L5009" t="s">
        <v>207</v>
      </c>
      <c r="M5009" t="s">
        <v>100</v>
      </c>
      <c r="N5009">
        <v>3</v>
      </c>
      <c r="O5009" t="s">
        <v>2123</v>
      </c>
      <c r="Q5009" t="str">
        <f>IFERROR(VLOOKUP($J$2:$J$12502,Pollutant_mapping!$A$2:$B$9,2, FALSE),"")</f>
        <v/>
      </c>
    </row>
    <row r="5010" spans="1:17" hidden="1">
      <c r="A5010" t="s">
        <v>418</v>
      </c>
      <c r="C5010" t="s">
        <v>419</v>
      </c>
      <c r="D5010" t="s">
        <v>114</v>
      </c>
      <c r="E5010" t="s">
        <v>120</v>
      </c>
      <c r="F5010" t="s">
        <v>41</v>
      </c>
      <c r="G5010" t="s">
        <v>2122</v>
      </c>
      <c r="I5010" t="s">
        <v>41</v>
      </c>
      <c r="J5010" t="s">
        <v>293</v>
      </c>
      <c r="K5010">
        <v>1.8</v>
      </c>
      <c r="L5010" t="s">
        <v>207</v>
      </c>
      <c r="M5010" t="s">
        <v>100</v>
      </c>
      <c r="N5010">
        <v>3</v>
      </c>
      <c r="O5010" t="s">
        <v>2123</v>
      </c>
      <c r="Q5010" t="str">
        <f>IFERROR(VLOOKUP($J$2:$J$12502,Pollutant_mapping!$A$2:$B$9,2, FALSE),"")</f>
        <v/>
      </c>
    </row>
    <row r="5011" spans="1:17" hidden="1">
      <c r="A5011" t="s">
        <v>241</v>
      </c>
      <c r="C5011" t="s">
        <v>242</v>
      </c>
      <c r="D5011" t="s">
        <v>114</v>
      </c>
      <c r="E5011" t="s">
        <v>120</v>
      </c>
      <c r="F5011" t="s">
        <v>41</v>
      </c>
      <c r="G5011" t="s">
        <v>2122</v>
      </c>
      <c r="I5011" t="s">
        <v>41</v>
      </c>
      <c r="J5011" t="s">
        <v>293</v>
      </c>
      <c r="K5011">
        <v>1.8</v>
      </c>
      <c r="L5011" t="s">
        <v>207</v>
      </c>
      <c r="M5011" t="s">
        <v>100</v>
      </c>
      <c r="N5011">
        <v>3</v>
      </c>
      <c r="O5011" t="s">
        <v>2123</v>
      </c>
      <c r="Q5011" t="str">
        <f>IFERROR(VLOOKUP($J$2:$J$12502,Pollutant_mapping!$A$2:$B$9,2, FALSE),"")</f>
        <v/>
      </c>
    </row>
    <row r="5012" spans="1:17" hidden="1">
      <c r="A5012" t="s">
        <v>420</v>
      </c>
      <c r="C5012" t="s">
        <v>421</v>
      </c>
      <c r="D5012" t="s">
        <v>114</v>
      </c>
      <c r="E5012" t="s">
        <v>120</v>
      </c>
      <c r="F5012" t="s">
        <v>41</v>
      </c>
      <c r="G5012" t="s">
        <v>2122</v>
      </c>
      <c r="I5012" t="s">
        <v>41</v>
      </c>
      <c r="J5012" t="s">
        <v>293</v>
      </c>
      <c r="K5012">
        <v>1.8</v>
      </c>
      <c r="L5012" t="s">
        <v>207</v>
      </c>
      <c r="M5012" t="s">
        <v>100</v>
      </c>
      <c r="N5012">
        <v>3</v>
      </c>
      <c r="O5012" t="s">
        <v>2123</v>
      </c>
      <c r="Q5012" t="str">
        <f>IFERROR(VLOOKUP($J$2:$J$12502,Pollutant_mapping!$A$2:$B$9,2, FALSE),"")</f>
        <v/>
      </c>
    </row>
    <row r="5013" spans="1:17" hidden="1">
      <c r="A5013" t="s">
        <v>422</v>
      </c>
      <c r="C5013" t="s">
        <v>423</v>
      </c>
      <c r="D5013" t="s">
        <v>114</v>
      </c>
      <c r="E5013" t="s">
        <v>120</v>
      </c>
      <c r="F5013" t="s">
        <v>41</v>
      </c>
      <c r="G5013" t="s">
        <v>2122</v>
      </c>
      <c r="I5013" t="s">
        <v>41</v>
      </c>
      <c r="J5013" t="s">
        <v>293</v>
      </c>
      <c r="K5013">
        <v>1.8</v>
      </c>
      <c r="L5013" t="s">
        <v>207</v>
      </c>
      <c r="M5013" t="s">
        <v>100</v>
      </c>
      <c r="N5013">
        <v>3</v>
      </c>
      <c r="O5013" t="s">
        <v>2123</v>
      </c>
      <c r="Q5013" t="str">
        <f>IFERROR(VLOOKUP($J$2:$J$12502,Pollutant_mapping!$A$2:$B$9,2, FALSE),"")</f>
        <v/>
      </c>
    </row>
    <row r="5014" spans="1:17" hidden="1">
      <c r="A5014" t="s">
        <v>424</v>
      </c>
      <c r="C5014" t="s">
        <v>425</v>
      </c>
      <c r="D5014" t="s">
        <v>114</v>
      </c>
      <c r="E5014" t="s">
        <v>120</v>
      </c>
      <c r="F5014" t="s">
        <v>41</v>
      </c>
      <c r="G5014" t="s">
        <v>2122</v>
      </c>
      <c r="I5014" t="s">
        <v>41</v>
      </c>
      <c r="J5014" t="s">
        <v>293</v>
      </c>
      <c r="K5014">
        <v>1.8</v>
      </c>
      <c r="L5014" t="s">
        <v>207</v>
      </c>
      <c r="M5014" t="s">
        <v>100</v>
      </c>
      <c r="N5014">
        <v>3</v>
      </c>
      <c r="O5014" t="s">
        <v>2123</v>
      </c>
      <c r="Q5014" t="str">
        <f>IFERROR(VLOOKUP($J$2:$J$12502,Pollutant_mapping!$A$2:$B$9,2, FALSE),"")</f>
        <v/>
      </c>
    </row>
    <row r="5015" spans="1:17" hidden="1">
      <c r="A5015" t="s">
        <v>416</v>
      </c>
      <c r="C5015" t="s">
        <v>417</v>
      </c>
      <c r="D5015" t="s">
        <v>114</v>
      </c>
      <c r="E5015" t="s">
        <v>120</v>
      </c>
      <c r="F5015" t="s">
        <v>41</v>
      </c>
      <c r="G5015" t="s">
        <v>2122</v>
      </c>
      <c r="I5015" t="s">
        <v>41</v>
      </c>
      <c r="J5015" t="s">
        <v>134</v>
      </c>
      <c r="K5015">
        <v>1.8</v>
      </c>
      <c r="L5015" t="s">
        <v>207</v>
      </c>
      <c r="M5015" t="s">
        <v>100</v>
      </c>
      <c r="N5015">
        <v>5</v>
      </c>
      <c r="O5015" t="s">
        <v>2123</v>
      </c>
      <c r="Q5015" t="str">
        <f>IFERROR(VLOOKUP($J$2:$J$12502,Pollutant_mapping!$A$2:$B$9,2, FALSE),"")</f>
        <v/>
      </c>
    </row>
    <row r="5016" spans="1:17" hidden="1">
      <c r="A5016" t="s">
        <v>418</v>
      </c>
      <c r="C5016" t="s">
        <v>419</v>
      </c>
      <c r="D5016" t="s">
        <v>114</v>
      </c>
      <c r="E5016" t="s">
        <v>120</v>
      </c>
      <c r="F5016" t="s">
        <v>41</v>
      </c>
      <c r="G5016" t="s">
        <v>2122</v>
      </c>
      <c r="I5016" t="s">
        <v>41</v>
      </c>
      <c r="J5016" t="s">
        <v>134</v>
      </c>
      <c r="K5016">
        <v>1.8</v>
      </c>
      <c r="L5016" t="s">
        <v>207</v>
      </c>
      <c r="M5016" t="s">
        <v>100</v>
      </c>
      <c r="N5016">
        <v>5</v>
      </c>
      <c r="O5016" t="s">
        <v>2123</v>
      </c>
      <c r="Q5016" t="str">
        <f>IFERROR(VLOOKUP($J$2:$J$12502,Pollutant_mapping!$A$2:$B$9,2, FALSE),"")</f>
        <v/>
      </c>
    </row>
    <row r="5017" spans="1:17" hidden="1">
      <c r="A5017" t="s">
        <v>241</v>
      </c>
      <c r="C5017" t="s">
        <v>242</v>
      </c>
      <c r="D5017" t="s">
        <v>114</v>
      </c>
      <c r="E5017" t="s">
        <v>120</v>
      </c>
      <c r="F5017" t="s">
        <v>41</v>
      </c>
      <c r="G5017" t="s">
        <v>2122</v>
      </c>
      <c r="I5017" t="s">
        <v>41</v>
      </c>
      <c r="J5017" t="s">
        <v>134</v>
      </c>
      <c r="K5017">
        <v>1.8</v>
      </c>
      <c r="L5017" t="s">
        <v>207</v>
      </c>
      <c r="M5017" t="s">
        <v>100</v>
      </c>
      <c r="N5017">
        <v>5</v>
      </c>
      <c r="O5017" t="s">
        <v>2123</v>
      </c>
      <c r="Q5017" t="str">
        <f>IFERROR(VLOOKUP($J$2:$J$12502,Pollutant_mapping!$A$2:$B$9,2, FALSE),"")</f>
        <v/>
      </c>
    </row>
    <row r="5018" spans="1:17" hidden="1">
      <c r="A5018" t="s">
        <v>420</v>
      </c>
      <c r="C5018" t="s">
        <v>421</v>
      </c>
      <c r="D5018" t="s">
        <v>114</v>
      </c>
      <c r="E5018" t="s">
        <v>120</v>
      </c>
      <c r="F5018" t="s">
        <v>41</v>
      </c>
      <c r="G5018" t="s">
        <v>2122</v>
      </c>
      <c r="I5018" t="s">
        <v>41</v>
      </c>
      <c r="J5018" t="s">
        <v>134</v>
      </c>
      <c r="K5018">
        <v>1.8</v>
      </c>
      <c r="L5018" t="s">
        <v>207</v>
      </c>
      <c r="M5018" t="s">
        <v>100</v>
      </c>
      <c r="N5018">
        <v>5</v>
      </c>
      <c r="O5018" t="s">
        <v>2123</v>
      </c>
      <c r="Q5018" t="str">
        <f>IFERROR(VLOOKUP($J$2:$J$12502,Pollutant_mapping!$A$2:$B$9,2, FALSE),"")</f>
        <v/>
      </c>
    </row>
    <row r="5019" spans="1:17" hidden="1">
      <c r="A5019" t="s">
        <v>422</v>
      </c>
      <c r="C5019" t="s">
        <v>423</v>
      </c>
      <c r="D5019" t="s">
        <v>114</v>
      </c>
      <c r="E5019" t="s">
        <v>120</v>
      </c>
      <c r="F5019" t="s">
        <v>41</v>
      </c>
      <c r="G5019" t="s">
        <v>2122</v>
      </c>
      <c r="I5019" t="s">
        <v>41</v>
      </c>
      <c r="J5019" t="s">
        <v>134</v>
      </c>
      <c r="K5019">
        <v>1.8</v>
      </c>
      <c r="L5019" t="s">
        <v>207</v>
      </c>
      <c r="M5019" t="s">
        <v>100</v>
      </c>
      <c r="N5019">
        <v>5</v>
      </c>
      <c r="O5019" t="s">
        <v>2123</v>
      </c>
      <c r="Q5019" t="str">
        <f>IFERROR(VLOOKUP($J$2:$J$12502,Pollutant_mapping!$A$2:$B$9,2, FALSE),"")</f>
        <v/>
      </c>
    </row>
    <row r="5020" spans="1:17" hidden="1">
      <c r="A5020" t="s">
        <v>424</v>
      </c>
      <c r="C5020" t="s">
        <v>425</v>
      </c>
      <c r="D5020" t="s">
        <v>114</v>
      </c>
      <c r="E5020" t="s">
        <v>120</v>
      </c>
      <c r="F5020" t="s">
        <v>41</v>
      </c>
      <c r="G5020" t="s">
        <v>2122</v>
      </c>
      <c r="I5020" t="s">
        <v>41</v>
      </c>
      <c r="J5020" t="s">
        <v>134</v>
      </c>
      <c r="K5020">
        <v>1.8</v>
      </c>
      <c r="L5020" t="s">
        <v>207</v>
      </c>
      <c r="M5020" t="s">
        <v>100</v>
      </c>
      <c r="N5020">
        <v>5</v>
      </c>
      <c r="O5020" t="s">
        <v>2123</v>
      </c>
      <c r="Q5020" t="str">
        <f>IFERROR(VLOOKUP($J$2:$J$12502,Pollutant_mapping!$A$2:$B$9,2, FALSE),"")</f>
        <v/>
      </c>
    </row>
    <row r="5021" spans="1:17" hidden="1">
      <c r="A5021" t="s">
        <v>416</v>
      </c>
      <c r="C5021" t="s">
        <v>417</v>
      </c>
      <c r="D5021" t="s">
        <v>114</v>
      </c>
      <c r="E5021" t="s">
        <v>120</v>
      </c>
      <c r="F5021" t="s">
        <v>41</v>
      </c>
      <c r="G5021" t="s">
        <v>2122</v>
      </c>
      <c r="I5021" t="s">
        <v>41</v>
      </c>
      <c r="J5021" t="s">
        <v>141</v>
      </c>
      <c r="K5021">
        <v>4</v>
      </c>
      <c r="L5021" t="s">
        <v>207</v>
      </c>
      <c r="M5021" t="s">
        <v>100</v>
      </c>
      <c r="N5021">
        <v>8</v>
      </c>
      <c r="O5021" t="s">
        <v>2123</v>
      </c>
      <c r="Q5021" t="str">
        <f>IFERROR(VLOOKUP($J$2:$J$12502,Pollutant_mapping!$A$2:$B$9,2, FALSE),"")</f>
        <v/>
      </c>
    </row>
    <row r="5022" spans="1:17" hidden="1">
      <c r="A5022" t="s">
        <v>418</v>
      </c>
      <c r="C5022" t="s">
        <v>419</v>
      </c>
      <c r="D5022" t="s">
        <v>114</v>
      </c>
      <c r="E5022" t="s">
        <v>120</v>
      </c>
      <c r="F5022" t="s">
        <v>41</v>
      </c>
      <c r="G5022" t="s">
        <v>2122</v>
      </c>
      <c r="I5022" t="s">
        <v>41</v>
      </c>
      <c r="J5022" t="s">
        <v>141</v>
      </c>
      <c r="K5022">
        <v>4</v>
      </c>
      <c r="L5022" t="s">
        <v>207</v>
      </c>
      <c r="M5022" t="s">
        <v>100</v>
      </c>
      <c r="N5022">
        <v>8</v>
      </c>
      <c r="O5022" t="s">
        <v>2123</v>
      </c>
      <c r="Q5022" t="str">
        <f>IFERROR(VLOOKUP($J$2:$J$12502,Pollutant_mapping!$A$2:$B$9,2, FALSE),"")</f>
        <v/>
      </c>
    </row>
    <row r="5023" spans="1:17" hidden="1">
      <c r="A5023" t="s">
        <v>241</v>
      </c>
      <c r="C5023" t="s">
        <v>242</v>
      </c>
      <c r="D5023" t="s">
        <v>114</v>
      </c>
      <c r="E5023" t="s">
        <v>120</v>
      </c>
      <c r="F5023" t="s">
        <v>41</v>
      </c>
      <c r="G5023" t="s">
        <v>2122</v>
      </c>
      <c r="I5023" t="s">
        <v>41</v>
      </c>
      <c r="J5023" t="s">
        <v>141</v>
      </c>
      <c r="K5023">
        <v>4</v>
      </c>
      <c r="L5023" t="s">
        <v>207</v>
      </c>
      <c r="M5023" t="s">
        <v>100</v>
      </c>
      <c r="N5023">
        <v>8</v>
      </c>
      <c r="O5023" t="s">
        <v>2123</v>
      </c>
      <c r="Q5023" t="str">
        <f>IFERROR(VLOOKUP($J$2:$J$12502,Pollutant_mapping!$A$2:$B$9,2, FALSE),"")</f>
        <v/>
      </c>
    </row>
    <row r="5024" spans="1:17" hidden="1">
      <c r="A5024" t="s">
        <v>420</v>
      </c>
      <c r="C5024" t="s">
        <v>421</v>
      </c>
      <c r="D5024" t="s">
        <v>114</v>
      </c>
      <c r="E5024" t="s">
        <v>120</v>
      </c>
      <c r="F5024" t="s">
        <v>41</v>
      </c>
      <c r="G5024" t="s">
        <v>2122</v>
      </c>
      <c r="I5024" t="s">
        <v>41</v>
      </c>
      <c r="J5024" t="s">
        <v>141</v>
      </c>
      <c r="K5024">
        <v>4</v>
      </c>
      <c r="L5024" t="s">
        <v>207</v>
      </c>
      <c r="M5024" t="s">
        <v>100</v>
      </c>
      <c r="N5024">
        <v>8</v>
      </c>
      <c r="O5024" t="s">
        <v>2123</v>
      </c>
      <c r="Q5024" t="str">
        <f>IFERROR(VLOOKUP($J$2:$J$12502,Pollutant_mapping!$A$2:$B$9,2, FALSE),"")</f>
        <v/>
      </c>
    </row>
    <row r="5025" spans="1:17" hidden="1">
      <c r="A5025" t="s">
        <v>422</v>
      </c>
      <c r="C5025" t="s">
        <v>423</v>
      </c>
      <c r="D5025" t="s">
        <v>114</v>
      </c>
      <c r="E5025" t="s">
        <v>120</v>
      </c>
      <c r="F5025" t="s">
        <v>41</v>
      </c>
      <c r="G5025" t="s">
        <v>2122</v>
      </c>
      <c r="I5025" t="s">
        <v>41</v>
      </c>
      <c r="J5025" t="s">
        <v>141</v>
      </c>
      <c r="K5025">
        <v>4</v>
      </c>
      <c r="L5025" t="s">
        <v>207</v>
      </c>
      <c r="M5025" t="s">
        <v>100</v>
      </c>
      <c r="N5025">
        <v>8</v>
      </c>
      <c r="O5025" t="s">
        <v>2123</v>
      </c>
      <c r="Q5025" t="str">
        <f>IFERROR(VLOOKUP($J$2:$J$12502,Pollutant_mapping!$A$2:$B$9,2, FALSE),"")</f>
        <v/>
      </c>
    </row>
    <row r="5026" spans="1:17" hidden="1">
      <c r="A5026" t="s">
        <v>424</v>
      </c>
      <c r="C5026" t="s">
        <v>425</v>
      </c>
      <c r="D5026" t="s">
        <v>114</v>
      </c>
      <c r="E5026" t="s">
        <v>120</v>
      </c>
      <c r="F5026" t="s">
        <v>41</v>
      </c>
      <c r="G5026" t="s">
        <v>2122</v>
      </c>
      <c r="I5026" t="s">
        <v>41</v>
      </c>
      <c r="J5026" t="s">
        <v>141</v>
      </c>
      <c r="K5026">
        <v>4</v>
      </c>
      <c r="L5026" t="s">
        <v>207</v>
      </c>
      <c r="M5026" t="s">
        <v>100</v>
      </c>
      <c r="N5026">
        <v>8</v>
      </c>
      <c r="O5026" t="s">
        <v>2123</v>
      </c>
      <c r="Q5026" t="str">
        <f>IFERROR(VLOOKUP($J$2:$J$12502,Pollutant_mapping!$A$2:$B$9,2, FALSE),"")</f>
        <v/>
      </c>
    </row>
    <row r="5027" spans="1:17" hidden="1">
      <c r="A5027" t="s">
        <v>416</v>
      </c>
      <c r="C5027" t="s">
        <v>417</v>
      </c>
      <c r="D5027" t="s">
        <v>114</v>
      </c>
      <c r="E5027" t="s">
        <v>120</v>
      </c>
      <c r="F5027" t="s">
        <v>41</v>
      </c>
      <c r="G5027" t="s">
        <v>2122</v>
      </c>
      <c r="I5027" t="s">
        <v>41</v>
      </c>
      <c r="J5027" t="s">
        <v>135</v>
      </c>
      <c r="K5027">
        <v>7.9</v>
      </c>
      <c r="L5027" t="s">
        <v>207</v>
      </c>
      <c r="M5027">
        <v>5</v>
      </c>
      <c r="N5027">
        <v>10</v>
      </c>
      <c r="O5027" t="s">
        <v>2123</v>
      </c>
      <c r="Q5027" t="str">
        <f>IFERROR(VLOOKUP($J$2:$J$12502,Pollutant_mapping!$A$2:$B$9,2, FALSE),"")</f>
        <v/>
      </c>
    </row>
    <row r="5028" spans="1:17" hidden="1">
      <c r="A5028" t="s">
        <v>418</v>
      </c>
      <c r="C5028" t="s">
        <v>419</v>
      </c>
      <c r="D5028" t="s">
        <v>114</v>
      </c>
      <c r="E5028" t="s">
        <v>120</v>
      </c>
      <c r="F5028" t="s">
        <v>41</v>
      </c>
      <c r="G5028" t="s">
        <v>2122</v>
      </c>
      <c r="I5028" t="s">
        <v>41</v>
      </c>
      <c r="J5028" t="s">
        <v>135</v>
      </c>
      <c r="K5028">
        <v>7.9</v>
      </c>
      <c r="L5028" t="s">
        <v>207</v>
      </c>
      <c r="M5028">
        <v>5</v>
      </c>
      <c r="N5028">
        <v>10</v>
      </c>
      <c r="O5028" t="s">
        <v>2123</v>
      </c>
      <c r="Q5028" t="str">
        <f>IFERROR(VLOOKUP($J$2:$J$12502,Pollutant_mapping!$A$2:$B$9,2, FALSE),"")</f>
        <v/>
      </c>
    </row>
    <row r="5029" spans="1:17" hidden="1">
      <c r="A5029" t="s">
        <v>241</v>
      </c>
      <c r="C5029" t="s">
        <v>242</v>
      </c>
      <c r="D5029" t="s">
        <v>114</v>
      </c>
      <c r="E5029" t="s">
        <v>120</v>
      </c>
      <c r="F5029" t="s">
        <v>41</v>
      </c>
      <c r="G5029" t="s">
        <v>2122</v>
      </c>
      <c r="I5029" t="s">
        <v>41</v>
      </c>
      <c r="J5029" t="s">
        <v>135</v>
      </c>
      <c r="K5029">
        <v>7.9</v>
      </c>
      <c r="L5029" t="s">
        <v>207</v>
      </c>
      <c r="M5029">
        <v>5</v>
      </c>
      <c r="N5029">
        <v>10</v>
      </c>
      <c r="O5029" t="s">
        <v>2123</v>
      </c>
      <c r="Q5029" t="str">
        <f>IFERROR(VLOOKUP($J$2:$J$12502,Pollutant_mapping!$A$2:$B$9,2, FALSE),"")</f>
        <v/>
      </c>
    </row>
    <row r="5030" spans="1:17" hidden="1">
      <c r="A5030" t="s">
        <v>420</v>
      </c>
      <c r="C5030" t="s">
        <v>421</v>
      </c>
      <c r="D5030" t="s">
        <v>114</v>
      </c>
      <c r="E5030" t="s">
        <v>120</v>
      </c>
      <c r="F5030" t="s">
        <v>41</v>
      </c>
      <c r="G5030" t="s">
        <v>2122</v>
      </c>
      <c r="I5030" t="s">
        <v>41</v>
      </c>
      <c r="J5030" t="s">
        <v>135</v>
      </c>
      <c r="K5030">
        <v>7.9</v>
      </c>
      <c r="L5030" t="s">
        <v>207</v>
      </c>
      <c r="M5030">
        <v>5</v>
      </c>
      <c r="N5030">
        <v>10</v>
      </c>
      <c r="O5030" t="s">
        <v>2123</v>
      </c>
      <c r="Q5030" t="str">
        <f>IFERROR(VLOOKUP($J$2:$J$12502,Pollutant_mapping!$A$2:$B$9,2, FALSE),"")</f>
        <v/>
      </c>
    </row>
    <row r="5031" spans="1:17" hidden="1">
      <c r="A5031" t="s">
        <v>422</v>
      </c>
      <c r="C5031" t="s">
        <v>423</v>
      </c>
      <c r="D5031" t="s">
        <v>114</v>
      </c>
      <c r="E5031" t="s">
        <v>120</v>
      </c>
      <c r="F5031" t="s">
        <v>41</v>
      </c>
      <c r="G5031" t="s">
        <v>2122</v>
      </c>
      <c r="I5031" t="s">
        <v>41</v>
      </c>
      <c r="J5031" t="s">
        <v>135</v>
      </c>
      <c r="K5031">
        <v>7.9</v>
      </c>
      <c r="L5031" t="s">
        <v>207</v>
      </c>
      <c r="M5031">
        <v>5</v>
      </c>
      <c r="N5031">
        <v>10</v>
      </c>
      <c r="O5031" t="s">
        <v>2123</v>
      </c>
      <c r="Q5031" t="str">
        <f>IFERROR(VLOOKUP($J$2:$J$12502,Pollutant_mapping!$A$2:$B$9,2, FALSE),"")</f>
        <v/>
      </c>
    </row>
    <row r="5032" spans="1:17" hidden="1">
      <c r="A5032" t="s">
        <v>424</v>
      </c>
      <c r="C5032" t="s">
        <v>425</v>
      </c>
      <c r="D5032" t="s">
        <v>114</v>
      </c>
      <c r="E5032" t="s">
        <v>120</v>
      </c>
      <c r="F5032" t="s">
        <v>41</v>
      </c>
      <c r="G5032" t="s">
        <v>2122</v>
      </c>
      <c r="I5032" t="s">
        <v>41</v>
      </c>
      <c r="J5032" t="s">
        <v>135</v>
      </c>
      <c r="K5032">
        <v>7.9</v>
      </c>
      <c r="L5032" t="s">
        <v>207</v>
      </c>
      <c r="M5032">
        <v>5</v>
      </c>
      <c r="N5032">
        <v>10</v>
      </c>
      <c r="O5032" t="s">
        <v>2123</v>
      </c>
      <c r="Q5032" t="str">
        <f>IFERROR(VLOOKUP($J$2:$J$12502,Pollutant_mapping!$A$2:$B$9,2, FALSE),"")</f>
        <v/>
      </c>
    </row>
    <row r="5033" spans="1:17" hidden="1">
      <c r="A5033" t="s">
        <v>416</v>
      </c>
      <c r="C5033" t="s">
        <v>417</v>
      </c>
      <c r="D5033" t="s">
        <v>114</v>
      </c>
      <c r="E5033" t="s">
        <v>120</v>
      </c>
      <c r="F5033" t="s">
        <v>41</v>
      </c>
      <c r="G5033" t="s">
        <v>2122</v>
      </c>
      <c r="I5033" t="s">
        <v>41</v>
      </c>
      <c r="J5033" t="s">
        <v>139</v>
      </c>
      <c r="K5033">
        <v>13.5</v>
      </c>
      <c r="L5033" t="s">
        <v>207</v>
      </c>
      <c r="M5033" t="s">
        <v>140</v>
      </c>
      <c r="N5033">
        <v>20</v>
      </c>
      <c r="O5033" t="s">
        <v>2123</v>
      </c>
      <c r="Q5033" t="str">
        <f>IFERROR(VLOOKUP($J$2:$J$12502,Pollutant_mapping!$A$2:$B$9,2, FALSE),"")</f>
        <v/>
      </c>
    </row>
    <row r="5034" spans="1:17" hidden="1">
      <c r="A5034" t="s">
        <v>418</v>
      </c>
      <c r="C5034" t="s">
        <v>419</v>
      </c>
      <c r="D5034" t="s">
        <v>114</v>
      </c>
      <c r="E5034" t="s">
        <v>120</v>
      </c>
      <c r="F5034" t="s">
        <v>41</v>
      </c>
      <c r="G5034" t="s">
        <v>2122</v>
      </c>
      <c r="I5034" t="s">
        <v>41</v>
      </c>
      <c r="J5034" t="s">
        <v>139</v>
      </c>
      <c r="K5034">
        <v>13.5</v>
      </c>
      <c r="L5034" t="s">
        <v>207</v>
      </c>
      <c r="M5034" t="s">
        <v>140</v>
      </c>
      <c r="N5034">
        <v>20</v>
      </c>
      <c r="O5034" t="s">
        <v>2123</v>
      </c>
      <c r="Q5034" t="str">
        <f>IFERROR(VLOOKUP($J$2:$J$12502,Pollutant_mapping!$A$2:$B$9,2, FALSE),"")</f>
        <v/>
      </c>
    </row>
    <row r="5035" spans="1:17" hidden="1">
      <c r="A5035" t="s">
        <v>241</v>
      </c>
      <c r="C5035" t="s">
        <v>242</v>
      </c>
      <c r="D5035" t="s">
        <v>114</v>
      </c>
      <c r="E5035" t="s">
        <v>120</v>
      </c>
      <c r="F5035" t="s">
        <v>41</v>
      </c>
      <c r="G5035" t="s">
        <v>2122</v>
      </c>
      <c r="I5035" t="s">
        <v>41</v>
      </c>
      <c r="J5035" t="s">
        <v>139</v>
      </c>
      <c r="K5035">
        <v>13.5</v>
      </c>
      <c r="L5035" t="s">
        <v>207</v>
      </c>
      <c r="M5035" t="s">
        <v>140</v>
      </c>
      <c r="N5035">
        <v>20</v>
      </c>
      <c r="O5035" t="s">
        <v>2123</v>
      </c>
      <c r="Q5035" t="str">
        <f>IFERROR(VLOOKUP($J$2:$J$12502,Pollutant_mapping!$A$2:$B$9,2, FALSE),"")</f>
        <v/>
      </c>
    </row>
    <row r="5036" spans="1:17" hidden="1">
      <c r="A5036" t="s">
        <v>420</v>
      </c>
      <c r="C5036" t="s">
        <v>421</v>
      </c>
      <c r="D5036" t="s">
        <v>114</v>
      </c>
      <c r="E5036" t="s">
        <v>120</v>
      </c>
      <c r="F5036" t="s">
        <v>41</v>
      </c>
      <c r="G5036" t="s">
        <v>2122</v>
      </c>
      <c r="I5036" t="s">
        <v>41</v>
      </c>
      <c r="J5036" t="s">
        <v>139</v>
      </c>
      <c r="K5036">
        <v>13.5</v>
      </c>
      <c r="L5036" t="s">
        <v>207</v>
      </c>
      <c r="M5036" t="s">
        <v>140</v>
      </c>
      <c r="N5036">
        <v>20</v>
      </c>
      <c r="O5036" t="s">
        <v>2123</v>
      </c>
      <c r="Q5036" t="str">
        <f>IFERROR(VLOOKUP($J$2:$J$12502,Pollutant_mapping!$A$2:$B$9,2, FALSE),"")</f>
        <v/>
      </c>
    </row>
    <row r="5037" spans="1:17" hidden="1">
      <c r="A5037" t="s">
        <v>422</v>
      </c>
      <c r="C5037" t="s">
        <v>423</v>
      </c>
      <c r="D5037" t="s">
        <v>114</v>
      </c>
      <c r="E5037" t="s">
        <v>120</v>
      </c>
      <c r="F5037" t="s">
        <v>41</v>
      </c>
      <c r="G5037" t="s">
        <v>2122</v>
      </c>
      <c r="I5037" t="s">
        <v>41</v>
      </c>
      <c r="J5037" t="s">
        <v>139</v>
      </c>
      <c r="K5037">
        <v>13.5</v>
      </c>
      <c r="L5037" t="s">
        <v>207</v>
      </c>
      <c r="M5037" t="s">
        <v>140</v>
      </c>
      <c r="N5037">
        <v>20</v>
      </c>
      <c r="O5037" t="s">
        <v>2123</v>
      </c>
      <c r="Q5037" t="str">
        <f>IFERROR(VLOOKUP($J$2:$J$12502,Pollutant_mapping!$A$2:$B$9,2, FALSE),"")</f>
        <v/>
      </c>
    </row>
    <row r="5038" spans="1:17" hidden="1">
      <c r="A5038" t="s">
        <v>424</v>
      </c>
      <c r="C5038" t="s">
        <v>425</v>
      </c>
      <c r="D5038" t="s">
        <v>114</v>
      </c>
      <c r="E5038" t="s">
        <v>120</v>
      </c>
      <c r="F5038" t="s">
        <v>41</v>
      </c>
      <c r="G5038" t="s">
        <v>2122</v>
      </c>
      <c r="I5038" t="s">
        <v>41</v>
      </c>
      <c r="J5038" t="s">
        <v>139</v>
      </c>
      <c r="K5038">
        <v>13.5</v>
      </c>
      <c r="L5038" t="s">
        <v>207</v>
      </c>
      <c r="M5038" t="s">
        <v>140</v>
      </c>
      <c r="N5038">
        <v>20</v>
      </c>
      <c r="O5038" t="s">
        <v>2123</v>
      </c>
      <c r="Q5038" t="str">
        <f>IFERROR(VLOOKUP($J$2:$J$12502,Pollutant_mapping!$A$2:$B$9,2, FALSE),"")</f>
        <v/>
      </c>
    </row>
    <row r="5039" spans="1:17" hidden="1">
      <c r="A5039" t="s">
        <v>416</v>
      </c>
      <c r="C5039" t="s">
        <v>417</v>
      </c>
      <c r="D5039" t="s">
        <v>114</v>
      </c>
      <c r="E5039" t="s">
        <v>120</v>
      </c>
      <c r="F5039" t="s">
        <v>41</v>
      </c>
      <c r="G5039" t="s">
        <v>2122</v>
      </c>
      <c r="I5039" t="s">
        <v>41</v>
      </c>
      <c r="J5039" t="s">
        <v>281</v>
      </c>
      <c r="K5039">
        <v>13</v>
      </c>
      <c r="L5039" t="s">
        <v>207</v>
      </c>
      <c r="M5039" t="s">
        <v>140</v>
      </c>
      <c r="N5039">
        <v>30</v>
      </c>
      <c r="O5039" t="s">
        <v>2123</v>
      </c>
      <c r="Q5039" t="str">
        <f>IFERROR(VLOOKUP($J$2:$J$12502,Pollutant_mapping!$A$2:$B$9,2, FALSE),"")</f>
        <v/>
      </c>
    </row>
    <row r="5040" spans="1:17" hidden="1">
      <c r="A5040" t="s">
        <v>418</v>
      </c>
      <c r="C5040" t="s">
        <v>419</v>
      </c>
      <c r="D5040" t="s">
        <v>114</v>
      </c>
      <c r="E5040" t="s">
        <v>120</v>
      </c>
      <c r="F5040" t="s">
        <v>41</v>
      </c>
      <c r="G5040" t="s">
        <v>2122</v>
      </c>
      <c r="I5040" t="s">
        <v>41</v>
      </c>
      <c r="J5040" t="s">
        <v>281</v>
      </c>
      <c r="K5040">
        <v>13</v>
      </c>
      <c r="L5040" t="s">
        <v>207</v>
      </c>
      <c r="M5040" t="s">
        <v>140</v>
      </c>
      <c r="N5040">
        <v>30</v>
      </c>
      <c r="O5040" t="s">
        <v>2123</v>
      </c>
      <c r="Q5040" t="str">
        <f>IFERROR(VLOOKUP($J$2:$J$12502,Pollutant_mapping!$A$2:$B$9,2, FALSE),"")</f>
        <v/>
      </c>
    </row>
    <row r="5041" spans="1:17" hidden="1">
      <c r="A5041" t="s">
        <v>241</v>
      </c>
      <c r="C5041" t="s">
        <v>242</v>
      </c>
      <c r="D5041" t="s">
        <v>114</v>
      </c>
      <c r="E5041" t="s">
        <v>120</v>
      </c>
      <c r="F5041" t="s">
        <v>41</v>
      </c>
      <c r="G5041" t="s">
        <v>2122</v>
      </c>
      <c r="I5041" t="s">
        <v>41</v>
      </c>
      <c r="J5041" t="s">
        <v>281</v>
      </c>
      <c r="K5041">
        <v>13</v>
      </c>
      <c r="L5041" t="s">
        <v>207</v>
      </c>
      <c r="M5041" t="s">
        <v>140</v>
      </c>
      <c r="N5041">
        <v>30</v>
      </c>
      <c r="O5041" t="s">
        <v>2123</v>
      </c>
      <c r="Q5041" t="str">
        <f>IFERROR(VLOOKUP($J$2:$J$12502,Pollutant_mapping!$A$2:$B$9,2, FALSE),"")</f>
        <v/>
      </c>
    </row>
    <row r="5042" spans="1:17" hidden="1">
      <c r="A5042" t="s">
        <v>420</v>
      </c>
      <c r="C5042" t="s">
        <v>421</v>
      </c>
      <c r="D5042" t="s">
        <v>114</v>
      </c>
      <c r="E5042" t="s">
        <v>120</v>
      </c>
      <c r="F5042" t="s">
        <v>41</v>
      </c>
      <c r="G5042" t="s">
        <v>2122</v>
      </c>
      <c r="I5042" t="s">
        <v>41</v>
      </c>
      <c r="J5042" t="s">
        <v>281</v>
      </c>
      <c r="K5042">
        <v>13</v>
      </c>
      <c r="L5042" t="s">
        <v>207</v>
      </c>
      <c r="M5042" t="s">
        <v>140</v>
      </c>
      <c r="N5042">
        <v>30</v>
      </c>
      <c r="O5042" t="s">
        <v>2123</v>
      </c>
      <c r="Q5042" t="str">
        <f>IFERROR(VLOOKUP($J$2:$J$12502,Pollutant_mapping!$A$2:$B$9,2, FALSE),"")</f>
        <v/>
      </c>
    </row>
    <row r="5043" spans="1:17" hidden="1">
      <c r="A5043" t="s">
        <v>422</v>
      </c>
      <c r="C5043" t="s">
        <v>423</v>
      </c>
      <c r="D5043" t="s">
        <v>114</v>
      </c>
      <c r="E5043" t="s">
        <v>120</v>
      </c>
      <c r="F5043" t="s">
        <v>41</v>
      </c>
      <c r="G5043" t="s">
        <v>2122</v>
      </c>
      <c r="I5043" t="s">
        <v>41</v>
      </c>
      <c r="J5043" t="s">
        <v>281</v>
      </c>
      <c r="K5043">
        <v>13</v>
      </c>
      <c r="L5043" t="s">
        <v>207</v>
      </c>
      <c r="M5043" t="s">
        <v>140</v>
      </c>
      <c r="N5043">
        <v>30</v>
      </c>
      <c r="O5043" t="s">
        <v>2123</v>
      </c>
      <c r="Q5043" t="str">
        <f>IFERROR(VLOOKUP($J$2:$J$12502,Pollutant_mapping!$A$2:$B$9,2, FALSE),"")</f>
        <v/>
      </c>
    </row>
    <row r="5044" spans="1:17" hidden="1">
      <c r="A5044" t="s">
        <v>424</v>
      </c>
      <c r="C5044" t="s">
        <v>425</v>
      </c>
      <c r="D5044" t="s">
        <v>114</v>
      </c>
      <c r="E5044" t="s">
        <v>120</v>
      </c>
      <c r="F5044" t="s">
        <v>41</v>
      </c>
      <c r="G5044" t="s">
        <v>2122</v>
      </c>
      <c r="I5044" t="s">
        <v>41</v>
      </c>
      <c r="J5044" t="s">
        <v>281</v>
      </c>
      <c r="K5044">
        <v>13</v>
      </c>
      <c r="L5044" t="s">
        <v>207</v>
      </c>
      <c r="M5044" t="s">
        <v>140</v>
      </c>
      <c r="N5044">
        <v>30</v>
      </c>
      <c r="O5044" t="s">
        <v>2123</v>
      </c>
      <c r="Q5044" t="str">
        <f>IFERROR(VLOOKUP($J$2:$J$12502,Pollutant_mapping!$A$2:$B$9,2, FALSE),"")</f>
        <v/>
      </c>
    </row>
    <row r="5045" spans="1:17" hidden="1">
      <c r="A5045" t="s">
        <v>416</v>
      </c>
      <c r="C5045" t="s">
        <v>417</v>
      </c>
      <c r="D5045" t="s">
        <v>114</v>
      </c>
      <c r="E5045" t="s">
        <v>120</v>
      </c>
      <c r="F5045" t="s">
        <v>41</v>
      </c>
      <c r="G5045" t="s">
        <v>2122</v>
      </c>
      <c r="I5045" t="s">
        <v>41</v>
      </c>
      <c r="J5045" t="s">
        <v>125</v>
      </c>
      <c r="K5045">
        <v>17.5</v>
      </c>
      <c r="L5045" t="s">
        <v>207</v>
      </c>
      <c r="M5045">
        <v>5</v>
      </c>
      <c r="N5045">
        <v>50</v>
      </c>
      <c r="O5045" t="s">
        <v>2123</v>
      </c>
      <c r="Q5045" t="str">
        <f>IFERROR(VLOOKUP($J$2:$J$12502,Pollutant_mapping!$A$2:$B$9,2, FALSE),"")</f>
        <v/>
      </c>
    </row>
    <row r="5046" spans="1:17" hidden="1">
      <c r="A5046" t="s">
        <v>418</v>
      </c>
      <c r="C5046" t="s">
        <v>419</v>
      </c>
      <c r="D5046" t="s">
        <v>114</v>
      </c>
      <c r="E5046" t="s">
        <v>120</v>
      </c>
      <c r="F5046" t="s">
        <v>41</v>
      </c>
      <c r="G5046" t="s">
        <v>2122</v>
      </c>
      <c r="I5046" t="s">
        <v>41</v>
      </c>
      <c r="J5046" t="s">
        <v>125</v>
      </c>
      <c r="K5046">
        <v>17.5</v>
      </c>
      <c r="L5046" t="s">
        <v>207</v>
      </c>
      <c r="M5046">
        <v>5</v>
      </c>
      <c r="N5046">
        <v>50</v>
      </c>
      <c r="O5046" t="s">
        <v>2123</v>
      </c>
      <c r="Q5046" t="str">
        <f>IFERROR(VLOOKUP($J$2:$J$12502,Pollutant_mapping!$A$2:$B$9,2, FALSE),"")</f>
        <v/>
      </c>
    </row>
    <row r="5047" spans="1:17" hidden="1">
      <c r="A5047" t="s">
        <v>241</v>
      </c>
      <c r="C5047" t="s">
        <v>242</v>
      </c>
      <c r="D5047" t="s">
        <v>114</v>
      </c>
      <c r="E5047" t="s">
        <v>120</v>
      </c>
      <c r="F5047" t="s">
        <v>41</v>
      </c>
      <c r="G5047" t="s">
        <v>2122</v>
      </c>
      <c r="I5047" t="s">
        <v>41</v>
      </c>
      <c r="J5047" t="s">
        <v>125</v>
      </c>
      <c r="K5047">
        <v>17.5</v>
      </c>
      <c r="L5047" t="s">
        <v>207</v>
      </c>
      <c r="M5047">
        <v>5</v>
      </c>
      <c r="N5047">
        <v>50</v>
      </c>
      <c r="O5047" t="s">
        <v>2123</v>
      </c>
      <c r="Q5047" t="str">
        <f>IFERROR(VLOOKUP($J$2:$J$12502,Pollutant_mapping!$A$2:$B$9,2, FALSE),"")</f>
        <v/>
      </c>
    </row>
    <row r="5048" spans="1:17" hidden="1">
      <c r="A5048" t="s">
        <v>420</v>
      </c>
      <c r="C5048" t="s">
        <v>421</v>
      </c>
      <c r="D5048" t="s">
        <v>114</v>
      </c>
      <c r="E5048" t="s">
        <v>120</v>
      </c>
      <c r="F5048" t="s">
        <v>41</v>
      </c>
      <c r="G5048" t="s">
        <v>2122</v>
      </c>
      <c r="I5048" t="s">
        <v>41</v>
      </c>
      <c r="J5048" t="s">
        <v>125</v>
      </c>
      <c r="K5048">
        <v>17.5</v>
      </c>
      <c r="L5048" t="s">
        <v>207</v>
      </c>
      <c r="M5048">
        <v>5</v>
      </c>
      <c r="N5048">
        <v>50</v>
      </c>
      <c r="O5048" t="s">
        <v>2123</v>
      </c>
      <c r="Q5048" t="str">
        <f>IFERROR(VLOOKUP($J$2:$J$12502,Pollutant_mapping!$A$2:$B$9,2, FALSE),"")</f>
        <v/>
      </c>
    </row>
    <row r="5049" spans="1:17" hidden="1">
      <c r="A5049" t="s">
        <v>422</v>
      </c>
      <c r="C5049" t="s">
        <v>423</v>
      </c>
      <c r="D5049" t="s">
        <v>114</v>
      </c>
      <c r="E5049" t="s">
        <v>120</v>
      </c>
      <c r="F5049" t="s">
        <v>41</v>
      </c>
      <c r="G5049" t="s">
        <v>2122</v>
      </c>
      <c r="I5049" t="s">
        <v>41</v>
      </c>
      <c r="J5049" t="s">
        <v>125</v>
      </c>
      <c r="K5049">
        <v>17.5</v>
      </c>
      <c r="L5049" t="s">
        <v>207</v>
      </c>
      <c r="M5049">
        <v>5</v>
      </c>
      <c r="N5049">
        <v>50</v>
      </c>
      <c r="O5049" t="s">
        <v>2123</v>
      </c>
      <c r="Q5049" t="str">
        <f>IFERROR(VLOOKUP($J$2:$J$12502,Pollutant_mapping!$A$2:$B$9,2, FALSE),"")</f>
        <v/>
      </c>
    </row>
    <row r="5050" spans="1:17" hidden="1">
      <c r="A5050" t="s">
        <v>424</v>
      </c>
      <c r="C5050" t="s">
        <v>425</v>
      </c>
      <c r="D5050" t="s">
        <v>114</v>
      </c>
      <c r="E5050" t="s">
        <v>120</v>
      </c>
      <c r="F5050" t="s">
        <v>41</v>
      </c>
      <c r="G5050" t="s">
        <v>2122</v>
      </c>
      <c r="I5050" t="s">
        <v>41</v>
      </c>
      <c r="J5050" t="s">
        <v>125</v>
      </c>
      <c r="K5050">
        <v>17.5</v>
      </c>
      <c r="L5050" t="s">
        <v>207</v>
      </c>
      <c r="M5050">
        <v>5</v>
      </c>
      <c r="N5050">
        <v>50</v>
      </c>
      <c r="O5050" t="s">
        <v>2123</v>
      </c>
      <c r="Q5050" t="str">
        <f>IFERROR(VLOOKUP($J$2:$J$12502,Pollutant_mapping!$A$2:$B$9,2, FALSE),"")</f>
        <v/>
      </c>
    </row>
    <row r="5051" spans="1:17" hidden="1">
      <c r="A5051" t="s">
        <v>416</v>
      </c>
      <c r="C5051" t="s">
        <v>417</v>
      </c>
      <c r="D5051" t="s">
        <v>114</v>
      </c>
      <c r="E5051" t="s">
        <v>120</v>
      </c>
      <c r="F5051" t="s">
        <v>41</v>
      </c>
      <c r="G5051" t="s">
        <v>2122</v>
      </c>
      <c r="I5051" t="s">
        <v>41</v>
      </c>
      <c r="J5051" t="s">
        <v>198</v>
      </c>
      <c r="K5051">
        <v>18.5</v>
      </c>
      <c r="L5051" t="s">
        <v>207</v>
      </c>
      <c r="M5051">
        <v>5</v>
      </c>
      <c r="N5051">
        <v>80</v>
      </c>
      <c r="O5051" t="s">
        <v>2123</v>
      </c>
      <c r="Q5051" t="str">
        <f>IFERROR(VLOOKUP($J$2:$J$12502,Pollutant_mapping!$A$2:$B$9,2, FALSE),"")</f>
        <v/>
      </c>
    </row>
    <row r="5052" spans="1:17" hidden="1">
      <c r="A5052" t="s">
        <v>418</v>
      </c>
      <c r="C5052" t="s">
        <v>419</v>
      </c>
      <c r="D5052" t="s">
        <v>114</v>
      </c>
      <c r="E5052" t="s">
        <v>120</v>
      </c>
      <c r="F5052" t="s">
        <v>41</v>
      </c>
      <c r="G5052" t="s">
        <v>2122</v>
      </c>
      <c r="I5052" t="s">
        <v>41</v>
      </c>
      <c r="J5052" t="s">
        <v>198</v>
      </c>
      <c r="K5052">
        <v>18.5</v>
      </c>
      <c r="L5052" t="s">
        <v>207</v>
      </c>
      <c r="M5052">
        <v>5</v>
      </c>
      <c r="N5052">
        <v>80</v>
      </c>
      <c r="O5052" t="s">
        <v>2123</v>
      </c>
      <c r="Q5052" t="str">
        <f>IFERROR(VLOOKUP($J$2:$J$12502,Pollutant_mapping!$A$2:$B$9,2, FALSE),"")</f>
        <v/>
      </c>
    </row>
    <row r="5053" spans="1:17" hidden="1">
      <c r="A5053" t="s">
        <v>241</v>
      </c>
      <c r="C5053" t="s">
        <v>242</v>
      </c>
      <c r="D5053" t="s">
        <v>114</v>
      </c>
      <c r="E5053" t="s">
        <v>120</v>
      </c>
      <c r="F5053" t="s">
        <v>41</v>
      </c>
      <c r="G5053" t="s">
        <v>2122</v>
      </c>
      <c r="I5053" t="s">
        <v>41</v>
      </c>
      <c r="J5053" t="s">
        <v>198</v>
      </c>
      <c r="K5053">
        <v>18.5</v>
      </c>
      <c r="L5053" t="s">
        <v>207</v>
      </c>
      <c r="M5053">
        <v>5</v>
      </c>
      <c r="N5053">
        <v>80</v>
      </c>
      <c r="O5053" t="s">
        <v>2123</v>
      </c>
      <c r="Q5053" t="str">
        <f>IFERROR(VLOOKUP($J$2:$J$12502,Pollutant_mapping!$A$2:$B$9,2, FALSE),"")</f>
        <v/>
      </c>
    </row>
    <row r="5054" spans="1:17" hidden="1">
      <c r="A5054" t="s">
        <v>420</v>
      </c>
      <c r="C5054" t="s">
        <v>421</v>
      </c>
      <c r="D5054" t="s">
        <v>114</v>
      </c>
      <c r="E5054" t="s">
        <v>120</v>
      </c>
      <c r="F5054" t="s">
        <v>41</v>
      </c>
      <c r="G5054" t="s">
        <v>2122</v>
      </c>
      <c r="I5054" t="s">
        <v>41</v>
      </c>
      <c r="J5054" t="s">
        <v>198</v>
      </c>
      <c r="K5054">
        <v>18.5</v>
      </c>
      <c r="L5054" t="s">
        <v>207</v>
      </c>
      <c r="M5054">
        <v>5</v>
      </c>
      <c r="N5054">
        <v>80</v>
      </c>
      <c r="O5054" t="s">
        <v>2123</v>
      </c>
      <c r="Q5054" t="str">
        <f>IFERROR(VLOOKUP($J$2:$J$12502,Pollutant_mapping!$A$2:$B$9,2, FALSE),"")</f>
        <v/>
      </c>
    </row>
    <row r="5055" spans="1:17" hidden="1">
      <c r="A5055" t="s">
        <v>422</v>
      </c>
      <c r="C5055" t="s">
        <v>423</v>
      </c>
      <c r="D5055" t="s">
        <v>114</v>
      </c>
      <c r="E5055" t="s">
        <v>120</v>
      </c>
      <c r="F5055" t="s">
        <v>41</v>
      </c>
      <c r="G5055" t="s">
        <v>2122</v>
      </c>
      <c r="I5055" t="s">
        <v>41</v>
      </c>
      <c r="J5055" t="s">
        <v>198</v>
      </c>
      <c r="K5055">
        <v>18.5</v>
      </c>
      <c r="L5055" t="s">
        <v>207</v>
      </c>
      <c r="M5055">
        <v>5</v>
      </c>
      <c r="N5055">
        <v>80</v>
      </c>
      <c r="O5055" t="s">
        <v>2123</v>
      </c>
      <c r="Q5055" t="str">
        <f>IFERROR(VLOOKUP($J$2:$J$12502,Pollutant_mapping!$A$2:$B$9,2, FALSE),"")</f>
        <v/>
      </c>
    </row>
    <row r="5056" spans="1:17" hidden="1">
      <c r="A5056" t="s">
        <v>424</v>
      </c>
      <c r="C5056" t="s">
        <v>425</v>
      </c>
      <c r="D5056" t="s">
        <v>114</v>
      </c>
      <c r="E5056" t="s">
        <v>120</v>
      </c>
      <c r="F5056" t="s">
        <v>41</v>
      </c>
      <c r="G5056" t="s">
        <v>2122</v>
      </c>
      <c r="I5056" t="s">
        <v>41</v>
      </c>
      <c r="J5056" t="s">
        <v>198</v>
      </c>
      <c r="K5056">
        <v>18.5</v>
      </c>
      <c r="L5056" t="s">
        <v>207</v>
      </c>
      <c r="M5056">
        <v>5</v>
      </c>
      <c r="N5056">
        <v>80</v>
      </c>
      <c r="O5056" t="s">
        <v>2123</v>
      </c>
      <c r="Q5056" t="str">
        <f>IFERROR(VLOOKUP($J$2:$J$12502,Pollutant_mapping!$A$2:$B$9,2, FALSE),"")</f>
        <v/>
      </c>
    </row>
    <row r="5057" spans="1:17" hidden="1">
      <c r="A5057" t="s">
        <v>416</v>
      </c>
      <c r="C5057" t="s">
        <v>417</v>
      </c>
      <c r="D5057" t="s">
        <v>114</v>
      </c>
      <c r="E5057" t="s">
        <v>120</v>
      </c>
      <c r="F5057" t="s">
        <v>41</v>
      </c>
      <c r="G5057" t="s">
        <v>2122</v>
      </c>
      <c r="I5057" t="s">
        <v>41</v>
      </c>
      <c r="J5057" t="s">
        <v>192</v>
      </c>
      <c r="K5057">
        <v>23.7</v>
      </c>
      <c r="L5057" t="s">
        <v>207</v>
      </c>
      <c r="M5057">
        <v>8</v>
      </c>
      <c r="N5057">
        <v>100</v>
      </c>
      <c r="O5057" t="s">
        <v>2123</v>
      </c>
      <c r="Q5057" t="str">
        <f>IFERROR(VLOOKUP($J$2:$J$12502,Pollutant_mapping!$A$2:$B$9,2, FALSE),"")</f>
        <v/>
      </c>
    </row>
    <row r="5058" spans="1:17" hidden="1">
      <c r="A5058" t="s">
        <v>418</v>
      </c>
      <c r="C5058" t="s">
        <v>419</v>
      </c>
      <c r="D5058" t="s">
        <v>114</v>
      </c>
      <c r="E5058" t="s">
        <v>120</v>
      </c>
      <c r="F5058" t="s">
        <v>41</v>
      </c>
      <c r="G5058" t="s">
        <v>2122</v>
      </c>
      <c r="I5058" t="s">
        <v>41</v>
      </c>
      <c r="J5058" t="s">
        <v>192</v>
      </c>
      <c r="K5058">
        <v>23.7</v>
      </c>
      <c r="L5058" t="s">
        <v>207</v>
      </c>
      <c r="M5058">
        <v>8</v>
      </c>
      <c r="N5058">
        <v>100</v>
      </c>
      <c r="O5058" t="s">
        <v>2123</v>
      </c>
      <c r="Q5058" t="str">
        <f>IFERROR(VLOOKUP($J$2:$J$12502,Pollutant_mapping!$A$2:$B$9,2, FALSE),"")</f>
        <v/>
      </c>
    </row>
    <row r="5059" spans="1:17" hidden="1">
      <c r="A5059" t="s">
        <v>241</v>
      </c>
      <c r="C5059" t="s">
        <v>242</v>
      </c>
      <c r="D5059" t="s">
        <v>114</v>
      </c>
      <c r="E5059" t="s">
        <v>120</v>
      </c>
      <c r="F5059" t="s">
        <v>41</v>
      </c>
      <c r="G5059" t="s">
        <v>2122</v>
      </c>
      <c r="I5059" t="s">
        <v>41</v>
      </c>
      <c r="J5059" t="s">
        <v>192</v>
      </c>
      <c r="K5059">
        <v>23.7</v>
      </c>
      <c r="L5059" t="s">
        <v>207</v>
      </c>
      <c r="M5059">
        <v>8</v>
      </c>
      <c r="N5059">
        <v>100</v>
      </c>
      <c r="O5059" t="s">
        <v>2123</v>
      </c>
      <c r="Q5059" t="str">
        <f>IFERROR(VLOOKUP($J$2:$J$12502,Pollutant_mapping!$A$2:$B$9,2, FALSE),"")</f>
        <v/>
      </c>
    </row>
    <row r="5060" spans="1:17" hidden="1">
      <c r="A5060" t="s">
        <v>420</v>
      </c>
      <c r="C5060" t="s">
        <v>421</v>
      </c>
      <c r="D5060" t="s">
        <v>114</v>
      </c>
      <c r="E5060" t="s">
        <v>120</v>
      </c>
      <c r="F5060" t="s">
        <v>41</v>
      </c>
      <c r="G5060" t="s">
        <v>2122</v>
      </c>
      <c r="I5060" t="s">
        <v>41</v>
      </c>
      <c r="J5060" t="s">
        <v>192</v>
      </c>
      <c r="K5060">
        <v>23.7</v>
      </c>
      <c r="L5060" t="s">
        <v>207</v>
      </c>
      <c r="M5060">
        <v>8</v>
      </c>
      <c r="N5060">
        <v>100</v>
      </c>
      <c r="O5060" t="s">
        <v>2123</v>
      </c>
      <c r="Q5060" t="str">
        <f>IFERROR(VLOOKUP($J$2:$J$12502,Pollutant_mapping!$A$2:$B$9,2, FALSE),"")</f>
        <v/>
      </c>
    </row>
    <row r="5061" spans="1:17" hidden="1">
      <c r="A5061" t="s">
        <v>422</v>
      </c>
      <c r="C5061" t="s">
        <v>423</v>
      </c>
      <c r="D5061" t="s">
        <v>114</v>
      </c>
      <c r="E5061" t="s">
        <v>120</v>
      </c>
      <c r="F5061" t="s">
        <v>41</v>
      </c>
      <c r="G5061" t="s">
        <v>2122</v>
      </c>
      <c r="I5061" t="s">
        <v>41</v>
      </c>
      <c r="J5061" t="s">
        <v>192</v>
      </c>
      <c r="K5061">
        <v>23.7</v>
      </c>
      <c r="L5061" t="s">
        <v>207</v>
      </c>
      <c r="M5061">
        <v>8</v>
      </c>
      <c r="N5061">
        <v>100</v>
      </c>
      <c r="O5061" t="s">
        <v>2123</v>
      </c>
      <c r="Q5061" t="str">
        <f>IFERROR(VLOOKUP($J$2:$J$12502,Pollutant_mapping!$A$2:$B$9,2, FALSE),"")</f>
        <v/>
      </c>
    </row>
    <row r="5062" spans="1:17" hidden="1">
      <c r="A5062" t="s">
        <v>424</v>
      </c>
      <c r="C5062" t="s">
        <v>425</v>
      </c>
      <c r="D5062" t="s">
        <v>114</v>
      </c>
      <c r="E5062" t="s">
        <v>120</v>
      </c>
      <c r="F5062" t="s">
        <v>41</v>
      </c>
      <c r="G5062" t="s">
        <v>2122</v>
      </c>
      <c r="I5062" t="s">
        <v>41</v>
      </c>
      <c r="J5062" t="s">
        <v>192</v>
      </c>
      <c r="K5062">
        <v>23.7</v>
      </c>
      <c r="L5062" t="s">
        <v>207</v>
      </c>
      <c r="M5062">
        <v>8</v>
      </c>
      <c r="N5062">
        <v>100</v>
      </c>
      <c r="O5062" t="s">
        <v>2123</v>
      </c>
      <c r="Q5062" t="str">
        <f>IFERROR(VLOOKUP($J$2:$J$12502,Pollutant_mapping!$A$2:$B$9,2, FALSE),"")</f>
        <v/>
      </c>
    </row>
    <row r="5063" spans="1:17" hidden="1">
      <c r="A5063" t="s">
        <v>416</v>
      </c>
      <c r="C5063" t="s">
        <v>417</v>
      </c>
      <c r="D5063" t="s">
        <v>114</v>
      </c>
      <c r="E5063" t="s">
        <v>120</v>
      </c>
      <c r="F5063" t="s">
        <v>41</v>
      </c>
      <c r="G5063" t="s">
        <v>2122</v>
      </c>
      <c r="I5063" t="s">
        <v>41</v>
      </c>
      <c r="J5063" t="s">
        <v>199</v>
      </c>
      <c r="K5063">
        <v>45.5</v>
      </c>
      <c r="L5063" t="s">
        <v>207</v>
      </c>
      <c r="M5063">
        <v>10</v>
      </c>
      <c r="N5063">
        <v>150</v>
      </c>
      <c r="O5063" t="s">
        <v>2123</v>
      </c>
      <c r="Q5063" t="str">
        <f>IFERROR(VLOOKUP($J$2:$J$12502,Pollutant_mapping!$A$2:$B$9,2, FALSE),"")</f>
        <v/>
      </c>
    </row>
    <row r="5064" spans="1:17" hidden="1">
      <c r="A5064" t="s">
        <v>418</v>
      </c>
      <c r="C5064" t="s">
        <v>419</v>
      </c>
      <c r="D5064" t="s">
        <v>114</v>
      </c>
      <c r="E5064" t="s">
        <v>120</v>
      </c>
      <c r="F5064" t="s">
        <v>41</v>
      </c>
      <c r="G5064" t="s">
        <v>2122</v>
      </c>
      <c r="I5064" t="s">
        <v>41</v>
      </c>
      <c r="J5064" t="s">
        <v>199</v>
      </c>
      <c r="K5064">
        <v>45.5</v>
      </c>
      <c r="L5064" t="s">
        <v>207</v>
      </c>
      <c r="M5064">
        <v>10</v>
      </c>
      <c r="N5064">
        <v>150</v>
      </c>
      <c r="O5064" t="s">
        <v>2123</v>
      </c>
      <c r="Q5064" t="str">
        <f>IFERROR(VLOOKUP($J$2:$J$12502,Pollutant_mapping!$A$2:$B$9,2, FALSE),"")</f>
        <v/>
      </c>
    </row>
    <row r="5065" spans="1:17" hidden="1">
      <c r="A5065" t="s">
        <v>241</v>
      </c>
      <c r="C5065" t="s">
        <v>242</v>
      </c>
      <c r="D5065" t="s">
        <v>114</v>
      </c>
      <c r="E5065" t="s">
        <v>120</v>
      </c>
      <c r="F5065" t="s">
        <v>41</v>
      </c>
      <c r="G5065" t="s">
        <v>2122</v>
      </c>
      <c r="I5065" t="s">
        <v>41</v>
      </c>
      <c r="J5065" t="s">
        <v>199</v>
      </c>
      <c r="K5065">
        <v>45.5</v>
      </c>
      <c r="L5065" t="s">
        <v>207</v>
      </c>
      <c r="M5065">
        <v>10</v>
      </c>
      <c r="N5065">
        <v>150</v>
      </c>
      <c r="O5065" t="s">
        <v>2123</v>
      </c>
      <c r="Q5065" t="str">
        <f>IFERROR(VLOOKUP($J$2:$J$12502,Pollutant_mapping!$A$2:$B$9,2, FALSE),"")</f>
        <v/>
      </c>
    </row>
    <row r="5066" spans="1:17" hidden="1">
      <c r="A5066" t="s">
        <v>420</v>
      </c>
      <c r="C5066" t="s">
        <v>421</v>
      </c>
      <c r="D5066" t="s">
        <v>114</v>
      </c>
      <c r="E5066" t="s">
        <v>120</v>
      </c>
      <c r="F5066" t="s">
        <v>41</v>
      </c>
      <c r="G5066" t="s">
        <v>2122</v>
      </c>
      <c r="I5066" t="s">
        <v>41</v>
      </c>
      <c r="J5066" t="s">
        <v>199</v>
      </c>
      <c r="K5066">
        <v>45.5</v>
      </c>
      <c r="L5066" t="s">
        <v>207</v>
      </c>
      <c r="M5066">
        <v>10</v>
      </c>
      <c r="N5066">
        <v>150</v>
      </c>
      <c r="O5066" t="s">
        <v>2123</v>
      </c>
      <c r="Q5066" t="str">
        <f>IFERROR(VLOOKUP($J$2:$J$12502,Pollutant_mapping!$A$2:$B$9,2, FALSE),"")</f>
        <v/>
      </c>
    </row>
    <row r="5067" spans="1:17" hidden="1">
      <c r="A5067" t="s">
        <v>422</v>
      </c>
      <c r="C5067" t="s">
        <v>423</v>
      </c>
      <c r="D5067" t="s">
        <v>114</v>
      </c>
      <c r="E5067" t="s">
        <v>120</v>
      </c>
      <c r="F5067" t="s">
        <v>41</v>
      </c>
      <c r="G5067" t="s">
        <v>2122</v>
      </c>
      <c r="I5067" t="s">
        <v>41</v>
      </c>
      <c r="J5067" t="s">
        <v>199</v>
      </c>
      <c r="K5067">
        <v>45.5</v>
      </c>
      <c r="L5067" t="s">
        <v>207</v>
      </c>
      <c r="M5067">
        <v>10</v>
      </c>
      <c r="N5067">
        <v>150</v>
      </c>
      <c r="O5067" t="s">
        <v>2123</v>
      </c>
      <c r="Q5067" t="str">
        <f>IFERROR(VLOOKUP($J$2:$J$12502,Pollutant_mapping!$A$2:$B$9,2, FALSE),"")</f>
        <v/>
      </c>
    </row>
    <row r="5068" spans="1:17" hidden="1">
      <c r="A5068" t="s">
        <v>424</v>
      </c>
      <c r="C5068" t="s">
        <v>425</v>
      </c>
      <c r="D5068" t="s">
        <v>114</v>
      </c>
      <c r="E5068" t="s">
        <v>120</v>
      </c>
      <c r="F5068" t="s">
        <v>41</v>
      </c>
      <c r="G5068" t="s">
        <v>2122</v>
      </c>
      <c r="I5068" t="s">
        <v>41</v>
      </c>
      <c r="J5068" t="s">
        <v>199</v>
      </c>
      <c r="K5068">
        <v>45.5</v>
      </c>
      <c r="L5068" t="s">
        <v>207</v>
      </c>
      <c r="M5068">
        <v>10</v>
      </c>
      <c r="N5068">
        <v>150</v>
      </c>
      <c r="O5068" t="s">
        <v>2123</v>
      </c>
      <c r="Q5068" t="str">
        <f>IFERROR(VLOOKUP($J$2:$J$12502,Pollutant_mapping!$A$2:$B$9,2, FALSE),"")</f>
        <v/>
      </c>
    </row>
    <row r="5069" spans="1:17" hidden="1">
      <c r="A5069" t="s">
        <v>416</v>
      </c>
      <c r="C5069" t="s">
        <v>417</v>
      </c>
      <c r="D5069" t="s">
        <v>114</v>
      </c>
      <c r="E5069" t="s">
        <v>120</v>
      </c>
      <c r="F5069" t="s">
        <v>41</v>
      </c>
      <c r="G5069" t="s">
        <v>2122</v>
      </c>
      <c r="I5069" t="s">
        <v>41</v>
      </c>
      <c r="J5069" t="s">
        <v>202</v>
      </c>
      <c r="K5069">
        <v>58.9</v>
      </c>
      <c r="L5069" t="s">
        <v>207</v>
      </c>
      <c r="M5069">
        <v>10</v>
      </c>
      <c r="N5069">
        <v>180</v>
      </c>
      <c r="O5069" t="s">
        <v>2123</v>
      </c>
      <c r="Q5069" t="str">
        <f>IFERROR(VLOOKUP($J$2:$J$12502,Pollutant_mapping!$A$2:$B$9,2, FALSE),"")</f>
        <v/>
      </c>
    </row>
    <row r="5070" spans="1:17" hidden="1">
      <c r="A5070" t="s">
        <v>418</v>
      </c>
      <c r="C5070" t="s">
        <v>419</v>
      </c>
      <c r="D5070" t="s">
        <v>114</v>
      </c>
      <c r="E5070" t="s">
        <v>120</v>
      </c>
      <c r="F5070" t="s">
        <v>41</v>
      </c>
      <c r="G5070" t="s">
        <v>2122</v>
      </c>
      <c r="I5070" t="s">
        <v>41</v>
      </c>
      <c r="J5070" t="s">
        <v>202</v>
      </c>
      <c r="K5070">
        <v>58.9</v>
      </c>
      <c r="L5070" t="s">
        <v>207</v>
      </c>
      <c r="M5070">
        <v>10</v>
      </c>
      <c r="N5070">
        <v>180</v>
      </c>
      <c r="O5070" t="s">
        <v>2123</v>
      </c>
      <c r="Q5070" t="str">
        <f>IFERROR(VLOOKUP($J$2:$J$12502,Pollutant_mapping!$A$2:$B$9,2, FALSE),"")</f>
        <v/>
      </c>
    </row>
    <row r="5071" spans="1:17" hidden="1">
      <c r="A5071" t="s">
        <v>241</v>
      </c>
      <c r="C5071" t="s">
        <v>242</v>
      </c>
      <c r="D5071" t="s">
        <v>114</v>
      </c>
      <c r="E5071" t="s">
        <v>120</v>
      </c>
      <c r="F5071" t="s">
        <v>41</v>
      </c>
      <c r="G5071" t="s">
        <v>2122</v>
      </c>
      <c r="I5071" t="s">
        <v>41</v>
      </c>
      <c r="J5071" t="s">
        <v>202</v>
      </c>
      <c r="K5071">
        <v>58.9</v>
      </c>
      <c r="L5071" t="s">
        <v>207</v>
      </c>
      <c r="M5071">
        <v>10</v>
      </c>
      <c r="N5071">
        <v>180</v>
      </c>
      <c r="O5071" t="s">
        <v>2123</v>
      </c>
      <c r="Q5071" t="str">
        <f>IFERROR(VLOOKUP($J$2:$J$12502,Pollutant_mapping!$A$2:$B$9,2, FALSE),"")</f>
        <v/>
      </c>
    </row>
    <row r="5072" spans="1:17" hidden="1">
      <c r="A5072" t="s">
        <v>420</v>
      </c>
      <c r="C5072" t="s">
        <v>421</v>
      </c>
      <c r="D5072" t="s">
        <v>114</v>
      </c>
      <c r="E5072" t="s">
        <v>120</v>
      </c>
      <c r="F5072" t="s">
        <v>41</v>
      </c>
      <c r="G5072" t="s">
        <v>2122</v>
      </c>
      <c r="I5072" t="s">
        <v>41</v>
      </c>
      <c r="J5072" t="s">
        <v>202</v>
      </c>
      <c r="K5072">
        <v>58.9</v>
      </c>
      <c r="L5072" t="s">
        <v>207</v>
      </c>
      <c r="M5072">
        <v>10</v>
      </c>
      <c r="N5072">
        <v>180</v>
      </c>
      <c r="O5072" t="s">
        <v>2123</v>
      </c>
      <c r="Q5072" t="str">
        <f>IFERROR(VLOOKUP($J$2:$J$12502,Pollutant_mapping!$A$2:$B$9,2, FALSE),"")</f>
        <v/>
      </c>
    </row>
    <row r="5073" spans="1:17" hidden="1">
      <c r="A5073" t="s">
        <v>422</v>
      </c>
      <c r="C5073" t="s">
        <v>423</v>
      </c>
      <c r="D5073" t="s">
        <v>114</v>
      </c>
      <c r="E5073" t="s">
        <v>120</v>
      </c>
      <c r="F5073" t="s">
        <v>41</v>
      </c>
      <c r="G5073" t="s">
        <v>2122</v>
      </c>
      <c r="I5073" t="s">
        <v>41</v>
      </c>
      <c r="J5073" t="s">
        <v>202</v>
      </c>
      <c r="K5073">
        <v>58.9</v>
      </c>
      <c r="L5073" t="s">
        <v>207</v>
      </c>
      <c r="M5073">
        <v>10</v>
      </c>
      <c r="N5073">
        <v>180</v>
      </c>
      <c r="O5073" t="s">
        <v>2123</v>
      </c>
      <c r="Q5073" t="str">
        <f>IFERROR(VLOOKUP($J$2:$J$12502,Pollutant_mapping!$A$2:$B$9,2, FALSE),"")</f>
        <v/>
      </c>
    </row>
    <row r="5074" spans="1:17" hidden="1">
      <c r="A5074" t="s">
        <v>424</v>
      </c>
      <c r="C5074" t="s">
        <v>425</v>
      </c>
      <c r="D5074" t="s">
        <v>114</v>
      </c>
      <c r="E5074" t="s">
        <v>120</v>
      </c>
      <c r="F5074" t="s">
        <v>41</v>
      </c>
      <c r="G5074" t="s">
        <v>2122</v>
      </c>
      <c r="I5074" t="s">
        <v>41</v>
      </c>
      <c r="J5074" t="s">
        <v>202</v>
      </c>
      <c r="K5074">
        <v>58.9</v>
      </c>
      <c r="L5074" t="s">
        <v>207</v>
      </c>
      <c r="M5074">
        <v>10</v>
      </c>
      <c r="N5074">
        <v>180</v>
      </c>
      <c r="O5074" t="s">
        <v>2123</v>
      </c>
      <c r="Q5074" t="str">
        <f>IFERROR(VLOOKUP($J$2:$J$12502,Pollutant_mapping!$A$2:$B$9,2, FALSE),"")</f>
        <v/>
      </c>
    </row>
    <row r="5075" spans="1:17" hidden="1">
      <c r="A5075" t="s">
        <v>416</v>
      </c>
      <c r="C5075" t="s">
        <v>417</v>
      </c>
      <c r="D5075" t="s">
        <v>114</v>
      </c>
      <c r="E5075" t="s">
        <v>120</v>
      </c>
      <c r="F5075" t="s">
        <v>41</v>
      </c>
      <c r="G5075" t="s">
        <v>2122</v>
      </c>
      <c r="I5075" t="s">
        <v>41</v>
      </c>
      <c r="J5075" t="s">
        <v>179</v>
      </c>
      <c r="K5075">
        <v>173</v>
      </c>
      <c r="L5075" t="s">
        <v>62</v>
      </c>
      <c r="M5075">
        <v>150</v>
      </c>
      <c r="N5075">
        <v>200</v>
      </c>
      <c r="O5075" t="s">
        <v>2123</v>
      </c>
      <c r="Q5075" t="str">
        <f>IFERROR(VLOOKUP($J$2:$J$12502,Pollutant_mapping!$A$2:$B$9,2, FALSE),"")</f>
        <v>NOx</v>
      </c>
    </row>
    <row r="5076" spans="1:17" hidden="1">
      <c r="A5076" t="s">
        <v>418</v>
      </c>
      <c r="C5076" t="s">
        <v>419</v>
      </c>
      <c r="D5076" t="s">
        <v>114</v>
      </c>
      <c r="E5076" t="s">
        <v>120</v>
      </c>
      <c r="F5076" t="s">
        <v>41</v>
      </c>
      <c r="G5076" t="s">
        <v>2122</v>
      </c>
      <c r="I5076" t="s">
        <v>41</v>
      </c>
      <c r="J5076" t="s">
        <v>179</v>
      </c>
      <c r="K5076">
        <v>173</v>
      </c>
      <c r="L5076" t="s">
        <v>62</v>
      </c>
      <c r="M5076">
        <v>150</v>
      </c>
      <c r="N5076">
        <v>200</v>
      </c>
      <c r="O5076" t="s">
        <v>2123</v>
      </c>
      <c r="Q5076" t="str">
        <f>IFERROR(VLOOKUP($J$2:$J$12502,Pollutant_mapping!$A$2:$B$9,2, FALSE),"")</f>
        <v>NOx</v>
      </c>
    </row>
    <row r="5077" spans="1:17" hidden="1">
      <c r="A5077" t="s">
        <v>241</v>
      </c>
      <c r="C5077" t="s">
        <v>242</v>
      </c>
      <c r="D5077" t="s">
        <v>114</v>
      </c>
      <c r="E5077" t="s">
        <v>120</v>
      </c>
      <c r="F5077" t="s">
        <v>41</v>
      </c>
      <c r="G5077" t="s">
        <v>2122</v>
      </c>
      <c r="I5077" t="s">
        <v>41</v>
      </c>
      <c r="J5077" t="s">
        <v>179</v>
      </c>
      <c r="K5077">
        <v>173</v>
      </c>
      <c r="L5077" t="s">
        <v>62</v>
      </c>
      <c r="M5077">
        <v>150</v>
      </c>
      <c r="N5077">
        <v>200</v>
      </c>
      <c r="O5077" t="s">
        <v>2123</v>
      </c>
      <c r="Q5077" t="str">
        <f>IFERROR(VLOOKUP($J$2:$J$12502,Pollutant_mapping!$A$2:$B$9,2, FALSE),"")</f>
        <v>NOx</v>
      </c>
    </row>
    <row r="5078" spans="1:17" hidden="1">
      <c r="A5078" t="s">
        <v>420</v>
      </c>
      <c r="C5078" t="s">
        <v>421</v>
      </c>
      <c r="D5078" t="s">
        <v>114</v>
      </c>
      <c r="E5078" t="s">
        <v>120</v>
      </c>
      <c r="F5078" t="s">
        <v>41</v>
      </c>
      <c r="G5078" t="s">
        <v>2122</v>
      </c>
      <c r="I5078" t="s">
        <v>41</v>
      </c>
      <c r="J5078" t="s">
        <v>179</v>
      </c>
      <c r="K5078">
        <v>173</v>
      </c>
      <c r="L5078" t="s">
        <v>62</v>
      </c>
      <c r="M5078">
        <v>150</v>
      </c>
      <c r="N5078">
        <v>200</v>
      </c>
      <c r="O5078" t="s">
        <v>2123</v>
      </c>
      <c r="Q5078" t="str">
        <f>IFERROR(VLOOKUP($J$2:$J$12502,Pollutant_mapping!$A$2:$B$9,2, FALSE),"")</f>
        <v>NOx</v>
      </c>
    </row>
    <row r="5079" spans="1:17" hidden="1">
      <c r="A5079" t="s">
        <v>422</v>
      </c>
      <c r="C5079" t="s">
        <v>423</v>
      </c>
      <c r="D5079" t="s">
        <v>114</v>
      </c>
      <c r="E5079" t="s">
        <v>120</v>
      </c>
      <c r="F5079" t="s">
        <v>41</v>
      </c>
      <c r="G5079" t="s">
        <v>2122</v>
      </c>
      <c r="I5079" t="s">
        <v>41</v>
      </c>
      <c r="J5079" t="s">
        <v>179</v>
      </c>
      <c r="K5079">
        <v>173</v>
      </c>
      <c r="L5079" t="s">
        <v>62</v>
      </c>
      <c r="M5079">
        <v>150</v>
      </c>
      <c r="N5079">
        <v>200</v>
      </c>
      <c r="O5079" t="s">
        <v>2123</v>
      </c>
      <c r="Q5079" t="str">
        <f>IFERROR(VLOOKUP($J$2:$J$12502,Pollutant_mapping!$A$2:$B$9,2, FALSE),"")</f>
        <v>NOx</v>
      </c>
    </row>
    <row r="5080" spans="1:17" hidden="1">
      <c r="A5080" t="s">
        <v>424</v>
      </c>
      <c r="C5080" t="s">
        <v>425</v>
      </c>
      <c r="D5080" t="s">
        <v>114</v>
      </c>
      <c r="E5080" t="s">
        <v>120</v>
      </c>
      <c r="F5080" t="s">
        <v>41</v>
      </c>
      <c r="G5080" t="s">
        <v>2122</v>
      </c>
      <c r="I5080" t="s">
        <v>41</v>
      </c>
      <c r="J5080" t="s">
        <v>179</v>
      </c>
      <c r="K5080">
        <v>173</v>
      </c>
      <c r="L5080" t="s">
        <v>62</v>
      </c>
      <c r="M5080">
        <v>150</v>
      </c>
      <c r="N5080">
        <v>200</v>
      </c>
      <c r="O5080" t="s">
        <v>2123</v>
      </c>
      <c r="Q5080" t="str">
        <f>IFERROR(VLOOKUP($J$2:$J$12502,Pollutant_mapping!$A$2:$B$9,2, FALSE),"")</f>
        <v>NOx</v>
      </c>
    </row>
    <row r="5081" spans="1:17" hidden="1">
      <c r="A5081" t="s">
        <v>416</v>
      </c>
      <c r="C5081" t="s">
        <v>417</v>
      </c>
      <c r="D5081" t="s">
        <v>114</v>
      </c>
      <c r="E5081" t="s">
        <v>120</v>
      </c>
      <c r="F5081" t="s">
        <v>41</v>
      </c>
      <c r="G5081" t="s">
        <v>2122</v>
      </c>
      <c r="I5081" t="s">
        <v>41</v>
      </c>
      <c r="J5081" t="s">
        <v>65</v>
      </c>
      <c r="K5081">
        <v>108</v>
      </c>
      <c r="L5081" t="s">
        <v>62</v>
      </c>
      <c r="M5081">
        <v>60</v>
      </c>
      <c r="N5081">
        <v>220</v>
      </c>
      <c r="O5081" t="s">
        <v>2123</v>
      </c>
      <c r="Q5081" t="str">
        <f>IFERROR(VLOOKUP($J$2:$J$12502,Pollutant_mapping!$A$2:$B$9,2, FALSE),"")</f>
        <v>PM25</v>
      </c>
    </row>
    <row r="5082" spans="1:17" hidden="1">
      <c r="A5082" t="s">
        <v>418</v>
      </c>
      <c r="C5082" t="s">
        <v>419</v>
      </c>
      <c r="D5082" t="s">
        <v>114</v>
      </c>
      <c r="E5082" t="s">
        <v>120</v>
      </c>
      <c r="F5082" t="s">
        <v>41</v>
      </c>
      <c r="G5082" t="s">
        <v>2122</v>
      </c>
      <c r="I5082" t="s">
        <v>41</v>
      </c>
      <c r="J5082" t="s">
        <v>65</v>
      </c>
      <c r="K5082">
        <v>108</v>
      </c>
      <c r="L5082" t="s">
        <v>62</v>
      </c>
      <c r="M5082">
        <v>60</v>
      </c>
      <c r="N5082">
        <v>220</v>
      </c>
      <c r="O5082" t="s">
        <v>2123</v>
      </c>
      <c r="Q5082" t="str">
        <f>IFERROR(VLOOKUP($J$2:$J$12502,Pollutant_mapping!$A$2:$B$9,2, FALSE),"")</f>
        <v>PM25</v>
      </c>
    </row>
    <row r="5083" spans="1:17" hidden="1">
      <c r="A5083" t="s">
        <v>241</v>
      </c>
      <c r="C5083" t="s">
        <v>242</v>
      </c>
      <c r="D5083" t="s">
        <v>114</v>
      </c>
      <c r="E5083" t="s">
        <v>120</v>
      </c>
      <c r="F5083" t="s">
        <v>41</v>
      </c>
      <c r="G5083" t="s">
        <v>2122</v>
      </c>
      <c r="I5083" t="s">
        <v>41</v>
      </c>
      <c r="J5083" t="s">
        <v>65</v>
      </c>
      <c r="K5083">
        <v>108</v>
      </c>
      <c r="L5083" t="s">
        <v>62</v>
      </c>
      <c r="M5083">
        <v>60</v>
      </c>
      <c r="N5083">
        <v>220</v>
      </c>
      <c r="O5083" t="s">
        <v>2123</v>
      </c>
      <c r="Q5083" t="str">
        <f>IFERROR(VLOOKUP($J$2:$J$12502,Pollutant_mapping!$A$2:$B$9,2, FALSE),"")</f>
        <v>PM25</v>
      </c>
    </row>
    <row r="5084" spans="1:17" hidden="1">
      <c r="A5084" t="s">
        <v>420</v>
      </c>
      <c r="C5084" t="s">
        <v>421</v>
      </c>
      <c r="D5084" t="s">
        <v>114</v>
      </c>
      <c r="E5084" t="s">
        <v>120</v>
      </c>
      <c r="F5084" t="s">
        <v>41</v>
      </c>
      <c r="G5084" t="s">
        <v>2122</v>
      </c>
      <c r="I5084" t="s">
        <v>41</v>
      </c>
      <c r="J5084" t="s">
        <v>65</v>
      </c>
      <c r="K5084">
        <v>108</v>
      </c>
      <c r="L5084" t="s">
        <v>62</v>
      </c>
      <c r="M5084">
        <v>60</v>
      </c>
      <c r="N5084">
        <v>220</v>
      </c>
      <c r="O5084" t="s">
        <v>2123</v>
      </c>
      <c r="Q5084" t="str">
        <f>IFERROR(VLOOKUP($J$2:$J$12502,Pollutant_mapping!$A$2:$B$9,2, FALSE),"")</f>
        <v>PM25</v>
      </c>
    </row>
    <row r="5085" spans="1:17" hidden="1">
      <c r="A5085" t="s">
        <v>422</v>
      </c>
      <c r="C5085" t="s">
        <v>423</v>
      </c>
      <c r="D5085" t="s">
        <v>114</v>
      </c>
      <c r="E5085" t="s">
        <v>120</v>
      </c>
      <c r="F5085" t="s">
        <v>41</v>
      </c>
      <c r="G5085" t="s">
        <v>2122</v>
      </c>
      <c r="I5085" t="s">
        <v>41</v>
      </c>
      <c r="J5085" t="s">
        <v>65</v>
      </c>
      <c r="K5085">
        <v>108</v>
      </c>
      <c r="L5085" t="s">
        <v>62</v>
      </c>
      <c r="M5085">
        <v>60</v>
      </c>
      <c r="N5085">
        <v>220</v>
      </c>
      <c r="O5085" t="s">
        <v>2123</v>
      </c>
      <c r="Q5085" t="str">
        <f>IFERROR(VLOOKUP($J$2:$J$12502,Pollutant_mapping!$A$2:$B$9,2, FALSE),"")</f>
        <v>PM25</v>
      </c>
    </row>
    <row r="5086" spans="1:17" hidden="1">
      <c r="A5086" t="s">
        <v>424</v>
      </c>
      <c r="C5086" t="s">
        <v>425</v>
      </c>
      <c r="D5086" t="s">
        <v>114</v>
      </c>
      <c r="E5086" t="s">
        <v>120</v>
      </c>
      <c r="F5086" t="s">
        <v>41</v>
      </c>
      <c r="G5086" t="s">
        <v>2122</v>
      </c>
      <c r="I5086" t="s">
        <v>41</v>
      </c>
      <c r="J5086" t="s">
        <v>65</v>
      </c>
      <c r="K5086">
        <v>108</v>
      </c>
      <c r="L5086" t="s">
        <v>62</v>
      </c>
      <c r="M5086">
        <v>60</v>
      </c>
      <c r="N5086">
        <v>220</v>
      </c>
      <c r="O5086" t="s">
        <v>2123</v>
      </c>
      <c r="Q5086" t="str">
        <f>IFERROR(VLOOKUP($J$2:$J$12502,Pollutant_mapping!$A$2:$B$9,2, FALSE),"")</f>
        <v>PM25</v>
      </c>
    </row>
    <row r="5087" spans="1:17" hidden="1">
      <c r="A5087" t="s">
        <v>416</v>
      </c>
      <c r="C5087" t="s">
        <v>417</v>
      </c>
      <c r="D5087" t="s">
        <v>114</v>
      </c>
      <c r="E5087" t="s">
        <v>120</v>
      </c>
      <c r="F5087" t="s">
        <v>41</v>
      </c>
      <c r="G5087" t="s">
        <v>2122</v>
      </c>
      <c r="I5087" t="s">
        <v>41</v>
      </c>
      <c r="J5087" t="s">
        <v>47</v>
      </c>
      <c r="K5087">
        <v>117</v>
      </c>
      <c r="L5087" t="s">
        <v>62</v>
      </c>
      <c r="M5087">
        <v>60</v>
      </c>
      <c r="N5087">
        <v>240</v>
      </c>
      <c r="O5087" t="s">
        <v>2123</v>
      </c>
      <c r="Q5087" t="str">
        <f>IFERROR(VLOOKUP($J$2:$J$12502,Pollutant_mapping!$A$2:$B$9,2, FALSE),"")</f>
        <v>PM10</v>
      </c>
    </row>
    <row r="5088" spans="1:17" hidden="1">
      <c r="A5088" t="s">
        <v>418</v>
      </c>
      <c r="C5088" t="s">
        <v>419</v>
      </c>
      <c r="D5088" t="s">
        <v>114</v>
      </c>
      <c r="E5088" t="s">
        <v>120</v>
      </c>
      <c r="F5088" t="s">
        <v>41</v>
      </c>
      <c r="G5088" t="s">
        <v>2122</v>
      </c>
      <c r="I5088" t="s">
        <v>41</v>
      </c>
      <c r="J5088" t="s">
        <v>47</v>
      </c>
      <c r="K5088">
        <v>117</v>
      </c>
      <c r="L5088" t="s">
        <v>62</v>
      </c>
      <c r="M5088">
        <v>60</v>
      </c>
      <c r="N5088">
        <v>240</v>
      </c>
      <c r="O5088" t="s">
        <v>2123</v>
      </c>
      <c r="Q5088" t="str">
        <f>IFERROR(VLOOKUP($J$2:$J$12502,Pollutant_mapping!$A$2:$B$9,2, FALSE),"")</f>
        <v>PM10</v>
      </c>
    </row>
    <row r="5089" spans="1:17" hidden="1">
      <c r="A5089" t="s">
        <v>241</v>
      </c>
      <c r="C5089" t="s">
        <v>242</v>
      </c>
      <c r="D5089" t="s">
        <v>114</v>
      </c>
      <c r="E5089" t="s">
        <v>120</v>
      </c>
      <c r="F5089" t="s">
        <v>41</v>
      </c>
      <c r="G5089" t="s">
        <v>2122</v>
      </c>
      <c r="I5089" t="s">
        <v>41</v>
      </c>
      <c r="J5089" t="s">
        <v>47</v>
      </c>
      <c r="K5089">
        <v>117</v>
      </c>
      <c r="L5089" t="s">
        <v>62</v>
      </c>
      <c r="M5089">
        <v>60</v>
      </c>
      <c r="N5089">
        <v>240</v>
      </c>
      <c r="O5089" t="s">
        <v>2123</v>
      </c>
      <c r="Q5089" t="str">
        <f>IFERROR(VLOOKUP($J$2:$J$12502,Pollutant_mapping!$A$2:$B$9,2, FALSE),"")</f>
        <v>PM10</v>
      </c>
    </row>
    <row r="5090" spans="1:17" hidden="1">
      <c r="A5090" t="s">
        <v>420</v>
      </c>
      <c r="C5090" t="s">
        <v>421</v>
      </c>
      <c r="D5090" t="s">
        <v>114</v>
      </c>
      <c r="E5090" t="s">
        <v>120</v>
      </c>
      <c r="F5090" t="s">
        <v>41</v>
      </c>
      <c r="G5090" t="s">
        <v>2122</v>
      </c>
      <c r="I5090" t="s">
        <v>41</v>
      </c>
      <c r="J5090" t="s">
        <v>47</v>
      </c>
      <c r="K5090">
        <v>117</v>
      </c>
      <c r="L5090" t="s">
        <v>62</v>
      </c>
      <c r="M5090">
        <v>60</v>
      </c>
      <c r="N5090">
        <v>240</v>
      </c>
      <c r="O5090" t="s">
        <v>2123</v>
      </c>
      <c r="Q5090" t="str">
        <f>IFERROR(VLOOKUP($J$2:$J$12502,Pollutant_mapping!$A$2:$B$9,2, FALSE),"")</f>
        <v>PM10</v>
      </c>
    </row>
    <row r="5091" spans="1:17" hidden="1">
      <c r="A5091" t="s">
        <v>422</v>
      </c>
      <c r="C5091" t="s">
        <v>423</v>
      </c>
      <c r="D5091" t="s">
        <v>114</v>
      </c>
      <c r="E5091" t="s">
        <v>120</v>
      </c>
      <c r="F5091" t="s">
        <v>41</v>
      </c>
      <c r="G5091" t="s">
        <v>2122</v>
      </c>
      <c r="I5091" t="s">
        <v>41</v>
      </c>
      <c r="J5091" t="s">
        <v>47</v>
      </c>
      <c r="K5091">
        <v>117</v>
      </c>
      <c r="L5091" t="s">
        <v>62</v>
      </c>
      <c r="M5091">
        <v>60</v>
      </c>
      <c r="N5091">
        <v>240</v>
      </c>
      <c r="O5091" t="s">
        <v>2123</v>
      </c>
      <c r="Q5091" t="str">
        <f>IFERROR(VLOOKUP($J$2:$J$12502,Pollutant_mapping!$A$2:$B$9,2, FALSE),"")</f>
        <v>PM10</v>
      </c>
    </row>
    <row r="5092" spans="1:17" hidden="1">
      <c r="A5092" t="s">
        <v>424</v>
      </c>
      <c r="C5092" t="s">
        <v>425</v>
      </c>
      <c r="D5092" t="s">
        <v>114</v>
      </c>
      <c r="E5092" t="s">
        <v>120</v>
      </c>
      <c r="F5092" t="s">
        <v>41</v>
      </c>
      <c r="G5092" t="s">
        <v>2122</v>
      </c>
      <c r="I5092" t="s">
        <v>41</v>
      </c>
      <c r="J5092" t="s">
        <v>47</v>
      </c>
      <c r="K5092">
        <v>117</v>
      </c>
      <c r="L5092" t="s">
        <v>62</v>
      </c>
      <c r="M5092">
        <v>60</v>
      </c>
      <c r="N5092">
        <v>240</v>
      </c>
      <c r="O5092" t="s">
        <v>2123</v>
      </c>
      <c r="Q5092" t="str">
        <f>IFERROR(VLOOKUP($J$2:$J$12502,Pollutant_mapping!$A$2:$B$9,2, FALSE),"")</f>
        <v>PM10</v>
      </c>
    </row>
    <row r="5093" spans="1:17" hidden="1">
      <c r="A5093" t="s">
        <v>416</v>
      </c>
      <c r="C5093" t="s">
        <v>417</v>
      </c>
      <c r="D5093" t="s">
        <v>114</v>
      </c>
      <c r="E5093" t="s">
        <v>120</v>
      </c>
      <c r="F5093" t="s">
        <v>41</v>
      </c>
      <c r="G5093" t="s">
        <v>2122</v>
      </c>
      <c r="I5093" t="s">
        <v>41</v>
      </c>
      <c r="J5093" t="s">
        <v>49</v>
      </c>
      <c r="K5093">
        <v>124</v>
      </c>
      <c r="L5093" t="s">
        <v>62</v>
      </c>
      <c r="M5093">
        <v>70</v>
      </c>
      <c r="N5093">
        <v>250</v>
      </c>
      <c r="O5093" t="s">
        <v>2123</v>
      </c>
      <c r="Q5093" t="str">
        <f>IFERROR(VLOOKUP($J$2:$J$12502,Pollutant_mapping!$A$2:$B$9,2, FALSE),"")</f>
        <v/>
      </c>
    </row>
    <row r="5094" spans="1:17" hidden="1">
      <c r="A5094" t="s">
        <v>418</v>
      </c>
      <c r="C5094" t="s">
        <v>419</v>
      </c>
      <c r="D5094" t="s">
        <v>114</v>
      </c>
      <c r="E5094" t="s">
        <v>120</v>
      </c>
      <c r="F5094" t="s">
        <v>41</v>
      </c>
      <c r="G5094" t="s">
        <v>2122</v>
      </c>
      <c r="I5094" t="s">
        <v>41</v>
      </c>
      <c r="J5094" t="s">
        <v>49</v>
      </c>
      <c r="K5094">
        <v>124</v>
      </c>
      <c r="L5094" t="s">
        <v>62</v>
      </c>
      <c r="M5094">
        <v>70</v>
      </c>
      <c r="N5094">
        <v>250</v>
      </c>
      <c r="O5094" t="s">
        <v>2123</v>
      </c>
      <c r="Q5094" t="str">
        <f>IFERROR(VLOOKUP($J$2:$J$12502,Pollutant_mapping!$A$2:$B$9,2, FALSE),"")</f>
        <v/>
      </c>
    </row>
    <row r="5095" spans="1:17" hidden="1">
      <c r="A5095" t="s">
        <v>241</v>
      </c>
      <c r="C5095" t="s">
        <v>242</v>
      </c>
      <c r="D5095" t="s">
        <v>114</v>
      </c>
      <c r="E5095" t="s">
        <v>120</v>
      </c>
      <c r="F5095" t="s">
        <v>41</v>
      </c>
      <c r="G5095" t="s">
        <v>2122</v>
      </c>
      <c r="I5095" t="s">
        <v>41</v>
      </c>
      <c r="J5095" t="s">
        <v>49</v>
      </c>
      <c r="K5095">
        <v>124</v>
      </c>
      <c r="L5095" t="s">
        <v>62</v>
      </c>
      <c r="M5095">
        <v>70</v>
      </c>
      <c r="N5095">
        <v>250</v>
      </c>
      <c r="O5095" t="s">
        <v>2123</v>
      </c>
      <c r="Q5095" t="str">
        <f>IFERROR(VLOOKUP($J$2:$J$12502,Pollutant_mapping!$A$2:$B$9,2, FALSE),"")</f>
        <v/>
      </c>
    </row>
    <row r="5096" spans="1:17" hidden="1">
      <c r="A5096" t="s">
        <v>420</v>
      </c>
      <c r="C5096" t="s">
        <v>421</v>
      </c>
      <c r="D5096" t="s">
        <v>114</v>
      </c>
      <c r="E5096" t="s">
        <v>120</v>
      </c>
      <c r="F5096" t="s">
        <v>41</v>
      </c>
      <c r="G5096" t="s">
        <v>2122</v>
      </c>
      <c r="I5096" t="s">
        <v>41</v>
      </c>
      <c r="J5096" t="s">
        <v>49</v>
      </c>
      <c r="K5096">
        <v>124</v>
      </c>
      <c r="L5096" t="s">
        <v>62</v>
      </c>
      <c r="M5096">
        <v>70</v>
      </c>
      <c r="N5096">
        <v>250</v>
      </c>
      <c r="O5096" t="s">
        <v>2123</v>
      </c>
      <c r="Q5096" t="str">
        <f>IFERROR(VLOOKUP($J$2:$J$12502,Pollutant_mapping!$A$2:$B$9,2, FALSE),"")</f>
        <v/>
      </c>
    </row>
    <row r="5097" spans="1:17" hidden="1">
      <c r="A5097" t="s">
        <v>422</v>
      </c>
      <c r="C5097" t="s">
        <v>423</v>
      </c>
      <c r="D5097" t="s">
        <v>114</v>
      </c>
      <c r="E5097" t="s">
        <v>120</v>
      </c>
      <c r="F5097" t="s">
        <v>41</v>
      </c>
      <c r="G5097" t="s">
        <v>2122</v>
      </c>
      <c r="I5097" t="s">
        <v>41</v>
      </c>
      <c r="J5097" t="s">
        <v>49</v>
      </c>
      <c r="K5097">
        <v>124</v>
      </c>
      <c r="L5097" t="s">
        <v>62</v>
      </c>
      <c r="M5097">
        <v>70</v>
      </c>
      <c r="N5097">
        <v>250</v>
      </c>
      <c r="O5097" t="s">
        <v>2123</v>
      </c>
      <c r="Q5097" t="str">
        <f>IFERROR(VLOOKUP($J$2:$J$12502,Pollutant_mapping!$A$2:$B$9,2, FALSE),"")</f>
        <v/>
      </c>
    </row>
    <row r="5098" spans="1:17" hidden="1">
      <c r="A5098" t="s">
        <v>424</v>
      </c>
      <c r="C5098" t="s">
        <v>425</v>
      </c>
      <c r="D5098" t="s">
        <v>114</v>
      </c>
      <c r="E5098" t="s">
        <v>120</v>
      </c>
      <c r="F5098" t="s">
        <v>41</v>
      </c>
      <c r="G5098" t="s">
        <v>2122</v>
      </c>
      <c r="I5098" t="s">
        <v>41</v>
      </c>
      <c r="J5098" t="s">
        <v>49</v>
      </c>
      <c r="K5098">
        <v>124</v>
      </c>
      <c r="L5098" t="s">
        <v>62</v>
      </c>
      <c r="M5098">
        <v>70</v>
      </c>
      <c r="N5098">
        <v>250</v>
      </c>
      <c r="O5098" t="s">
        <v>2123</v>
      </c>
      <c r="Q5098" t="str">
        <f>IFERROR(VLOOKUP($J$2:$J$12502,Pollutant_mapping!$A$2:$B$9,2, FALSE),"")</f>
        <v/>
      </c>
    </row>
    <row r="5099" spans="1:17" hidden="1">
      <c r="A5099" t="s">
        <v>416</v>
      </c>
      <c r="C5099" t="s">
        <v>417</v>
      </c>
      <c r="D5099" t="s">
        <v>114</v>
      </c>
      <c r="E5099" t="s">
        <v>120</v>
      </c>
      <c r="F5099" t="s">
        <v>41</v>
      </c>
      <c r="G5099" t="s">
        <v>2122</v>
      </c>
      <c r="I5099" t="s">
        <v>41</v>
      </c>
      <c r="J5099" t="s">
        <v>54</v>
      </c>
      <c r="K5099">
        <v>88.8</v>
      </c>
      <c r="L5099" t="s">
        <v>62</v>
      </c>
      <c r="M5099">
        <v>10</v>
      </c>
      <c r="N5099">
        <v>300</v>
      </c>
      <c r="O5099" t="s">
        <v>2123</v>
      </c>
      <c r="Q5099" t="str">
        <f>IFERROR(VLOOKUP($J$2:$J$12502,Pollutant_mapping!$A$2:$B$9,2, FALSE),"")</f>
        <v>VOC</v>
      </c>
    </row>
    <row r="5100" spans="1:17" hidden="1">
      <c r="A5100" t="s">
        <v>418</v>
      </c>
      <c r="C5100" t="s">
        <v>419</v>
      </c>
      <c r="D5100" t="s">
        <v>114</v>
      </c>
      <c r="E5100" t="s">
        <v>120</v>
      </c>
      <c r="F5100" t="s">
        <v>41</v>
      </c>
      <c r="G5100" t="s">
        <v>2122</v>
      </c>
      <c r="I5100" t="s">
        <v>41</v>
      </c>
      <c r="J5100" t="s">
        <v>54</v>
      </c>
      <c r="K5100">
        <v>88.8</v>
      </c>
      <c r="L5100" t="s">
        <v>62</v>
      </c>
      <c r="M5100">
        <v>10</v>
      </c>
      <c r="N5100">
        <v>300</v>
      </c>
      <c r="O5100" t="s">
        <v>2123</v>
      </c>
      <c r="Q5100" t="str">
        <f>IFERROR(VLOOKUP($J$2:$J$12502,Pollutant_mapping!$A$2:$B$9,2, FALSE),"")</f>
        <v>VOC</v>
      </c>
    </row>
    <row r="5101" spans="1:17" hidden="1">
      <c r="A5101" t="s">
        <v>241</v>
      </c>
      <c r="C5101" t="s">
        <v>242</v>
      </c>
      <c r="D5101" t="s">
        <v>114</v>
      </c>
      <c r="E5101" t="s">
        <v>120</v>
      </c>
      <c r="F5101" t="s">
        <v>41</v>
      </c>
      <c r="G5101" t="s">
        <v>2122</v>
      </c>
      <c r="I5101" t="s">
        <v>41</v>
      </c>
      <c r="J5101" t="s">
        <v>54</v>
      </c>
      <c r="K5101">
        <v>88.8</v>
      </c>
      <c r="L5101" t="s">
        <v>62</v>
      </c>
      <c r="M5101">
        <v>10</v>
      </c>
      <c r="N5101">
        <v>300</v>
      </c>
      <c r="O5101" t="s">
        <v>2123</v>
      </c>
      <c r="Q5101" t="str">
        <f>IFERROR(VLOOKUP($J$2:$J$12502,Pollutant_mapping!$A$2:$B$9,2, FALSE),"")</f>
        <v>VOC</v>
      </c>
    </row>
    <row r="5102" spans="1:17" hidden="1">
      <c r="A5102" t="s">
        <v>420</v>
      </c>
      <c r="C5102" t="s">
        <v>421</v>
      </c>
      <c r="D5102" t="s">
        <v>114</v>
      </c>
      <c r="E5102" t="s">
        <v>120</v>
      </c>
      <c r="F5102" t="s">
        <v>41</v>
      </c>
      <c r="G5102" t="s">
        <v>2122</v>
      </c>
      <c r="I5102" t="s">
        <v>41</v>
      </c>
      <c r="J5102" t="s">
        <v>54</v>
      </c>
      <c r="K5102">
        <v>88.8</v>
      </c>
      <c r="L5102" t="s">
        <v>62</v>
      </c>
      <c r="M5102">
        <v>10</v>
      </c>
      <c r="N5102">
        <v>300</v>
      </c>
      <c r="O5102" t="s">
        <v>2123</v>
      </c>
      <c r="Q5102" t="str">
        <f>IFERROR(VLOOKUP($J$2:$J$12502,Pollutant_mapping!$A$2:$B$9,2, FALSE),"")</f>
        <v>VOC</v>
      </c>
    </row>
    <row r="5103" spans="1:17" hidden="1">
      <c r="A5103" t="s">
        <v>422</v>
      </c>
      <c r="C5103" t="s">
        <v>423</v>
      </c>
      <c r="D5103" t="s">
        <v>114</v>
      </c>
      <c r="E5103" t="s">
        <v>120</v>
      </c>
      <c r="F5103" t="s">
        <v>41</v>
      </c>
      <c r="G5103" t="s">
        <v>2122</v>
      </c>
      <c r="I5103" t="s">
        <v>41</v>
      </c>
      <c r="J5103" t="s">
        <v>54</v>
      </c>
      <c r="K5103">
        <v>88.8</v>
      </c>
      <c r="L5103" t="s">
        <v>62</v>
      </c>
      <c r="M5103">
        <v>10</v>
      </c>
      <c r="N5103">
        <v>300</v>
      </c>
      <c r="O5103" t="s">
        <v>2123</v>
      </c>
      <c r="Q5103" t="str">
        <f>IFERROR(VLOOKUP($J$2:$J$12502,Pollutant_mapping!$A$2:$B$9,2, FALSE),"")</f>
        <v>VOC</v>
      </c>
    </row>
    <row r="5104" spans="1:17" hidden="1">
      <c r="A5104" t="s">
        <v>424</v>
      </c>
      <c r="C5104" t="s">
        <v>425</v>
      </c>
      <c r="D5104" t="s">
        <v>114</v>
      </c>
      <c r="E5104" t="s">
        <v>120</v>
      </c>
      <c r="F5104" t="s">
        <v>41</v>
      </c>
      <c r="G5104" t="s">
        <v>2122</v>
      </c>
      <c r="I5104" t="s">
        <v>41</v>
      </c>
      <c r="J5104" t="s">
        <v>54</v>
      </c>
      <c r="K5104">
        <v>88.8</v>
      </c>
      <c r="L5104" t="s">
        <v>62</v>
      </c>
      <c r="M5104">
        <v>10</v>
      </c>
      <c r="N5104">
        <v>300</v>
      </c>
      <c r="O5104" t="s">
        <v>2123</v>
      </c>
      <c r="Q5104" t="str">
        <f>IFERROR(VLOOKUP($J$2:$J$12502,Pollutant_mapping!$A$2:$B$9,2, FALSE),"")</f>
        <v>VOC</v>
      </c>
    </row>
    <row r="5105" spans="1:17" hidden="1">
      <c r="A5105" t="s">
        <v>416</v>
      </c>
      <c r="C5105" t="s">
        <v>417</v>
      </c>
      <c r="D5105" t="s">
        <v>114</v>
      </c>
      <c r="E5105" t="s">
        <v>120</v>
      </c>
      <c r="F5105" t="s">
        <v>41</v>
      </c>
      <c r="G5105" t="s">
        <v>2122</v>
      </c>
      <c r="I5105" t="s">
        <v>41</v>
      </c>
      <c r="J5105" t="s">
        <v>131</v>
      </c>
      <c r="K5105">
        <v>134</v>
      </c>
      <c r="L5105" t="s">
        <v>207</v>
      </c>
      <c r="M5105">
        <v>50</v>
      </c>
      <c r="N5105">
        <v>300</v>
      </c>
      <c r="O5105" t="s">
        <v>2123</v>
      </c>
      <c r="Q5105" t="str">
        <f>IFERROR(VLOOKUP($J$2:$J$12502,Pollutant_mapping!$A$2:$B$9,2, FALSE),"")</f>
        <v/>
      </c>
    </row>
    <row r="5106" spans="1:17" hidden="1">
      <c r="A5106" t="s">
        <v>418</v>
      </c>
      <c r="C5106" t="s">
        <v>419</v>
      </c>
      <c r="D5106" t="s">
        <v>114</v>
      </c>
      <c r="E5106" t="s">
        <v>120</v>
      </c>
      <c r="F5106" t="s">
        <v>41</v>
      </c>
      <c r="G5106" t="s">
        <v>2122</v>
      </c>
      <c r="I5106" t="s">
        <v>41</v>
      </c>
      <c r="J5106" t="s">
        <v>131</v>
      </c>
      <c r="K5106">
        <v>134</v>
      </c>
      <c r="L5106" t="s">
        <v>207</v>
      </c>
      <c r="M5106">
        <v>50</v>
      </c>
      <c r="N5106">
        <v>300</v>
      </c>
      <c r="O5106" t="s">
        <v>2123</v>
      </c>
      <c r="Q5106" t="str">
        <f>IFERROR(VLOOKUP($J$2:$J$12502,Pollutant_mapping!$A$2:$B$9,2, FALSE),"")</f>
        <v/>
      </c>
    </row>
    <row r="5107" spans="1:17" hidden="1">
      <c r="A5107" t="s">
        <v>241</v>
      </c>
      <c r="C5107" t="s">
        <v>242</v>
      </c>
      <c r="D5107" t="s">
        <v>114</v>
      </c>
      <c r="E5107" t="s">
        <v>120</v>
      </c>
      <c r="F5107" t="s">
        <v>41</v>
      </c>
      <c r="G5107" t="s">
        <v>2122</v>
      </c>
      <c r="I5107" t="s">
        <v>41</v>
      </c>
      <c r="J5107" t="s">
        <v>131</v>
      </c>
      <c r="K5107">
        <v>134</v>
      </c>
      <c r="L5107" t="s">
        <v>207</v>
      </c>
      <c r="M5107">
        <v>50</v>
      </c>
      <c r="N5107">
        <v>300</v>
      </c>
      <c r="O5107" t="s">
        <v>2123</v>
      </c>
      <c r="Q5107" t="str">
        <f>IFERROR(VLOOKUP($J$2:$J$12502,Pollutant_mapping!$A$2:$B$9,2, FALSE),"")</f>
        <v/>
      </c>
    </row>
    <row r="5108" spans="1:17" hidden="1">
      <c r="A5108" t="s">
        <v>420</v>
      </c>
      <c r="C5108" t="s">
        <v>421</v>
      </c>
      <c r="D5108" t="s">
        <v>114</v>
      </c>
      <c r="E5108" t="s">
        <v>120</v>
      </c>
      <c r="F5108" t="s">
        <v>41</v>
      </c>
      <c r="G5108" t="s">
        <v>2122</v>
      </c>
      <c r="I5108" t="s">
        <v>41</v>
      </c>
      <c r="J5108" t="s">
        <v>131</v>
      </c>
      <c r="K5108">
        <v>134</v>
      </c>
      <c r="L5108" t="s">
        <v>207</v>
      </c>
      <c r="M5108">
        <v>50</v>
      </c>
      <c r="N5108">
        <v>300</v>
      </c>
      <c r="O5108" t="s">
        <v>2123</v>
      </c>
      <c r="Q5108" t="str">
        <f>IFERROR(VLOOKUP($J$2:$J$12502,Pollutant_mapping!$A$2:$B$9,2, FALSE),"")</f>
        <v/>
      </c>
    </row>
    <row r="5109" spans="1:17" hidden="1">
      <c r="A5109" t="s">
        <v>422</v>
      </c>
      <c r="C5109" t="s">
        <v>423</v>
      </c>
      <c r="D5109" t="s">
        <v>114</v>
      </c>
      <c r="E5109" t="s">
        <v>120</v>
      </c>
      <c r="F5109" t="s">
        <v>41</v>
      </c>
      <c r="G5109" t="s">
        <v>2122</v>
      </c>
      <c r="I5109" t="s">
        <v>41</v>
      </c>
      <c r="J5109" t="s">
        <v>131</v>
      </c>
      <c r="K5109">
        <v>134</v>
      </c>
      <c r="L5109" t="s">
        <v>207</v>
      </c>
      <c r="M5109">
        <v>50</v>
      </c>
      <c r="N5109">
        <v>300</v>
      </c>
      <c r="O5109" t="s">
        <v>2123</v>
      </c>
      <c r="Q5109" t="str">
        <f>IFERROR(VLOOKUP($J$2:$J$12502,Pollutant_mapping!$A$2:$B$9,2, FALSE),"")</f>
        <v/>
      </c>
    </row>
    <row r="5110" spans="1:17" hidden="1">
      <c r="A5110" t="s">
        <v>424</v>
      </c>
      <c r="C5110" t="s">
        <v>425</v>
      </c>
      <c r="D5110" t="s">
        <v>114</v>
      </c>
      <c r="E5110" t="s">
        <v>120</v>
      </c>
      <c r="F5110" t="s">
        <v>41</v>
      </c>
      <c r="G5110" t="s">
        <v>2122</v>
      </c>
      <c r="I5110" t="s">
        <v>41</v>
      </c>
      <c r="J5110" t="s">
        <v>131</v>
      </c>
      <c r="K5110">
        <v>134</v>
      </c>
      <c r="L5110" t="s">
        <v>207</v>
      </c>
      <c r="M5110">
        <v>50</v>
      </c>
      <c r="N5110">
        <v>300</v>
      </c>
      <c r="O5110" t="s">
        <v>2123</v>
      </c>
      <c r="Q5110" t="str">
        <f>IFERROR(VLOOKUP($J$2:$J$12502,Pollutant_mapping!$A$2:$B$9,2, FALSE),"")</f>
        <v/>
      </c>
    </row>
    <row r="5111" spans="1:17" hidden="1">
      <c r="A5111" t="s">
        <v>416</v>
      </c>
      <c r="C5111" t="s">
        <v>417</v>
      </c>
      <c r="D5111" t="s">
        <v>114</v>
      </c>
      <c r="E5111" t="s">
        <v>120</v>
      </c>
      <c r="F5111" t="s">
        <v>41</v>
      </c>
      <c r="G5111" t="s">
        <v>2122</v>
      </c>
      <c r="I5111" t="s">
        <v>41</v>
      </c>
      <c r="J5111" t="s">
        <v>142</v>
      </c>
      <c r="K5111">
        <v>203</v>
      </c>
      <c r="L5111" t="s">
        <v>318</v>
      </c>
      <c r="M5111">
        <v>40</v>
      </c>
      <c r="N5111">
        <v>500</v>
      </c>
      <c r="O5111" t="s">
        <v>2123</v>
      </c>
      <c r="Q5111" t="str">
        <f>IFERROR(VLOOKUP($J$2:$J$12502,Pollutant_mapping!$A$2:$B$9,2, FALSE),"")</f>
        <v/>
      </c>
    </row>
    <row r="5112" spans="1:17" hidden="1">
      <c r="A5112" t="s">
        <v>418</v>
      </c>
      <c r="C5112" t="s">
        <v>419</v>
      </c>
      <c r="D5112" t="s">
        <v>114</v>
      </c>
      <c r="E5112" t="s">
        <v>120</v>
      </c>
      <c r="F5112" t="s">
        <v>41</v>
      </c>
      <c r="G5112" t="s">
        <v>2122</v>
      </c>
      <c r="I5112" t="s">
        <v>41</v>
      </c>
      <c r="J5112" t="s">
        <v>142</v>
      </c>
      <c r="K5112">
        <v>203</v>
      </c>
      <c r="L5112" t="s">
        <v>318</v>
      </c>
      <c r="M5112">
        <v>40</v>
      </c>
      <c r="N5112">
        <v>500</v>
      </c>
      <c r="O5112" t="s">
        <v>2123</v>
      </c>
      <c r="Q5112" t="str">
        <f>IFERROR(VLOOKUP($J$2:$J$12502,Pollutant_mapping!$A$2:$B$9,2, FALSE),"")</f>
        <v/>
      </c>
    </row>
    <row r="5113" spans="1:17" hidden="1">
      <c r="A5113" t="s">
        <v>241</v>
      </c>
      <c r="C5113" t="s">
        <v>242</v>
      </c>
      <c r="D5113" t="s">
        <v>114</v>
      </c>
      <c r="E5113" t="s">
        <v>120</v>
      </c>
      <c r="F5113" t="s">
        <v>41</v>
      </c>
      <c r="G5113" t="s">
        <v>2122</v>
      </c>
      <c r="I5113" t="s">
        <v>41</v>
      </c>
      <c r="J5113" t="s">
        <v>142</v>
      </c>
      <c r="K5113">
        <v>203</v>
      </c>
      <c r="L5113" t="s">
        <v>318</v>
      </c>
      <c r="M5113">
        <v>40</v>
      </c>
      <c r="N5113">
        <v>500</v>
      </c>
      <c r="O5113" t="s">
        <v>2123</v>
      </c>
      <c r="Q5113" t="str">
        <f>IFERROR(VLOOKUP($J$2:$J$12502,Pollutant_mapping!$A$2:$B$9,2, FALSE),"")</f>
        <v/>
      </c>
    </row>
    <row r="5114" spans="1:17" hidden="1">
      <c r="A5114" t="s">
        <v>420</v>
      </c>
      <c r="C5114" t="s">
        <v>421</v>
      </c>
      <c r="D5114" t="s">
        <v>114</v>
      </c>
      <c r="E5114" t="s">
        <v>120</v>
      </c>
      <c r="F5114" t="s">
        <v>41</v>
      </c>
      <c r="G5114" t="s">
        <v>2122</v>
      </c>
      <c r="I5114" t="s">
        <v>41</v>
      </c>
      <c r="J5114" t="s">
        <v>142</v>
      </c>
      <c r="K5114">
        <v>203</v>
      </c>
      <c r="L5114" t="s">
        <v>318</v>
      </c>
      <c r="M5114">
        <v>40</v>
      </c>
      <c r="N5114">
        <v>500</v>
      </c>
      <c r="O5114" t="s">
        <v>2123</v>
      </c>
      <c r="Q5114" t="str">
        <f>IFERROR(VLOOKUP($J$2:$J$12502,Pollutant_mapping!$A$2:$B$9,2, FALSE),"")</f>
        <v/>
      </c>
    </row>
    <row r="5115" spans="1:17" hidden="1">
      <c r="A5115" t="s">
        <v>422</v>
      </c>
      <c r="C5115" t="s">
        <v>423</v>
      </c>
      <c r="D5115" t="s">
        <v>114</v>
      </c>
      <c r="E5115" t="s">
        <v>120</v>
      </c>
      <c r="F5115" t="s">
        <v>41</v>
      </c>
      <c r="G5115" t="s">
        <v>2122</v>
      </c>
      <c r="I5115" t="s">
        <v>41</v>
      </c>
      <c r="J5115" t="s">
        <v>142</v>
      </c>
      <c r="K5115">
        <v>203</v>
      </c>
      <c r="L5115" t="s">
        <v>318</v>
      </c>
      <c r="M5115">
        <v>40</v>
      </c>
      <c r="N5115">
        <v>500</v>
      </c>
      <c r="O5115" t="s">
        <v>2123</v>
      </c>
      <c r="Q5115" t="str">
        <f>IFERROR(VLOOKUP($J$2:$J$12502,Pollutant_mapping!$A$2:$B$9,2, FALSE),"")</f>
        <v/>
      </c>
    </row>
    <row r="5116" spans="1:17" hidden="1">
      <c r="A5116" t="s">
        <v>424</v>
      </c>
      <c r="C5116" t="s">
        <v>425</v>
      </c>
      <c r="D5116" t="s">
        <v>114</v>
      </c>
      <c r="E5116" t="s">
        <v>120</v>
      </c>
      <c r="F5116" t="s">
        <v>41</v>
      </c>
      <c r="G5116" t="s">
        <v>2122</v>
      </c>
      <c r="I5116" t="s">
        <v>41</v>
      </c>
      <c r="J5116" t="s">
        <v>142</v>
      </c>
      <c r="K5116">
        <v>203</v>
      </c>
      <c r="L5116" t="s">
        <v>318</v>
      </c>
      <c r="M5116">
        <v>40</v>
      </c>
      <c r="N5116">
        <v>500</v>
      </c>
      <c r="O5116" t="s">
        <v>2123</v>
      </c>
      <c r="Q5116" t="str">
        <f>IFERROR(VLOOKUP($J$2:$J$12502,Pollutant_mapping!$A$2:$B$9,2, FALSE),"")</f>
        <v/>
      </c>
    </row>
    <row r="5117" spans="1:17" hidden="1">
      <c r="A5117" t="s">
        <v>416</v>
      </c>
      <c r="C5117" t="s">
        <v>417</v>
      </c>
      <c r="D5117" t="s">
        <v>114</v>
      </c>
      <c r="E5117" t="s">
        <v>120</v>
      </c>
      <c r="F5117" t="s">
        <v>41</v>
      </c>
      <c r="G5117" t="s">
        <v>2122</v>
      </c>
      <c r="I5117" t="s">
        <v>41</v>
      </c>
      <c r="J5117" t="s">
        <v>289</v>
      </c>
      <c r="K5117">
        <v>200</v>
      </c>
      <c r="L5117" t="s">
        <v>207</v>
      </c>
      <c r="M5117">
        <v>50</v>
      </c>
      <c r="N5117">
        <v>500</v>
      </c>
      <c r="O5117" t="s">
        <v>2123</v>
      </c>
      <c r="Q5117" t="str">
        <f>IFERROR(VLOOKUP($J$2:$J$12502,Pollutant_mapping!$A$2:$B$9,2, FALSE),"")</f>
        <v/>
      </c>
    </row>
    <row r="5118" spans="1:17" hidden="1">
      <c r="A5118" t="s">
        <v>418</v>
      </c>
      <c r="C5118" t="s">
        <v>419</v>
      </c>
      <c r="D5118" t="s">
        <v>114</v>
      </c>
      <c r="E5118" t="s">
        <v>120</v>
      </c>
      <c r="F5118" t="s">
        <v>41</v>
      </c>
      <c r="G5118" t="s">
        <v>2122</v>
      </c>
      <c r="I5118" t="s">
        <v>41</v>
      </c>
      <c r="J5118" t="s">
        <v>289</v>
      </c>
      <c r="K5118">
        <v>200</v>
      </c>
      <c r="L5118" t="s">
        <v>207</v>
      </c>
      <c r="M5118">
        <v>50</v>
      </c>
      <c r="N5118">
        <v>500</v>
      </c>
      <c r="O5118" t="s">
        <v>2123</v>
      </c>
      <c r="Q5118" t="str">
        <f>IFERROR(VLOOKUP($J$2:$J$12502,Pollutant_mapping!$A$2:$B$9,2, FALSE),"")</f>
        <v/>
      </c>
    </row>
    <row r="5119" spans="1:17" hidden="1">
      <c r="A5119" t="s">
        <v>241</v>
      </c>
      <c r="C5119" t="s">
        <v>242</v>
      </c>
      <c r="D5119" t="s">
        <v>114</v>
      </c>
      <c r="E5119" t="s">
        <v>120</v>
      </c>
      <c r="F5119" t="s">
        <v>41</v>
      </c>
      <c r="G5119" t="s">
        <v>2122</v>
      </c>
      <c r="I5119" t="s">
        <v>41</v>
      </c>
      <c r="J5119" t="s">
        <v>289</v>
      </c>
      <c r="K5119">
        <v>200</v>
      </c>
      <c r="L5119" t="s">
        <v>207</v>
      </c>
      <c r="M5119">
        <v>50</v>
      </c>
      <c r="N5119">
        <v>500</v>
      </c>
      <c r="O5119" t="s">
        <v>2123</v>
      </c>
      <c r="Q5119" t="str">
        <f>IFERROR(VLOOKUP($J$2:$J$12502,Pollutant_mapping!$A$2:$B$9,2, FALSE),"")</f>
        <v/>
      </c>
    </row>
    <row r="5120" spans="1:17" hidden="1">
      <c r="A5120" t="s">
        <v>420</v>
      </c>
      <c r="C5120" t="s">
        <v>421</v>
      </c>
      <c r="D5120" t="s">
        <v>114</v>
      </c>
      <c r="E5120" t="s">
        <v>120</v>
      </c>
      <c r="F5120" t="s">
        <v>41</v>
      </c>
      <c r="G5120" t="s">
        <v>2122</v>
      </c>
      <c r="I5120" t="s">
        <v>41</v>
      </c>
      <c r="J5120" t="s">
        <v>289</v>
      </c>
      <c r="K5120">
        <v>200</v>
      </c>
      <c r="L5120" t="s">
        <v>207</v>
      </c>
      <c r="M5120">
        <v>50</v>
      </c>
      <c r="N5120">
        <v>500</v>
      </c>
      <c r="O5120" t="s">
        <v>2123</v>
      </c>
      <c r="Q5120" t="str">
        <f>IFERROR(VLOOKUP($J$2:$J$12502,Pollutant_mapping!$A$2:$B$9,2, FALSE),"")</f>
        <v/>
      </c>
    </row>
    <row r="5121" spans="1:17" hidden="1">
      <c r="A5121" t="s">
        <v>422</v>
      </c>
      <c r="C5121" t="s">
        <v>423</v>
      </c>
      <c r="D5121" t="s">
        <v>114</v>
      </c>
      <c r="E5121" t="s">
        <v>120</v>
      </c>
      <c r="F5121" t="s">
        <v>41</v>
      </c>
      <c r="G5121" t="s">
        <v>2122</v>
      </c>
      <c r="I5121" t="s">
        <v>41</v>
      </c>
      <c r="J5121" t="s">
        <v>289</v>
      </c>
      <c r="K5121">
        <v>200</v>
      </c>
      <c r="L5121" t="s">
        <v>207</v>
      </c>
      <c r="M5121">
        <v>50</v>
      </c>
      <c r="N5121">
        <v>500</v>
      </c>
      <c r="O5121" t="s">
        <v>2123</v>
      </c>
      <c r="Q5121" t="str">
        <f>IFERROR(VLOOKUP($J$2:$J$12502,Pollutant_mapping!$A$2:$B$9,2, FALSE),"")</f>
        <v/>
      </c>
    </row>
    <row r="5122" spans="1:17" hidden="1">
      <c r="A5122" t="s">
        <v>424</v>
      </c>
      <c r="C5122" t="s">
        <v>425</v>
      </c>
      <c r="D5122" t="s">
        <v>114</v>
      </c>
      <c r="E5122" t="s">
        <v>120</v>
      </c>
      <c r="F5122" t="s">
        <v>41</v>
      </c>
      <c r="G5122" t="s">
        <v>2122</v>
      </c>
      <c r="I5122" t="s">
        <v>41</v>
      </c>
      <c r="J5122" t="s">
        <v>289</v>
      </c>
      <c r="K5122">
        <v>200</v>
      </c>
      <c r="L5122" t="s">
        <v>207</v>
      </c>
      <c r="M5122">
        <v>50</v>
      </c>
      <c r="N5122">
        <v>500</v>
      </c>
      <c r="O5122" t="s">
        <v>2123</v>
      </c>
      <c r="Q5122" t="str">
        <f>IFERROR(VLOOKUP($J$2:$J$12502,Pollutant_mapping!$A$2:$B$9,2, FALSE),"")</f>
        <v/>
      </c>
    </row>
    <row r="5123" spans="1:17" hidden="1">
      <c r="A5123" t="s">
        <v>416</v>
      </c>
      <c r="C5123" t="s">
        <v>417</v>
      </c>
      <c r="D5123" t="s">
        <v>114</v>
      </c>
      <c r="E5123" t="s">
        <v>120</v>
      </c>
      <c r="F5123" t="s">
        <v>41</v>
      </c>
      <c r="G5123" t="s">
        <v>2122</v>
      </c>
      <c r="I5123" t="s">
        <v>41</v>
      </c>
      <c r="J5123" t="s">
        <v>79</v>
      </c>
      <c r="K5123">
        <v>900</v>
      </c>
      <c r="L5123" t="s">
        <v>62</v>
      </c>
      <c r="M5123">
        <v>450</v>
      </c>
      <c r="N5123">
        <v>1000</v>
      </c>
      <c r="O5123" t="s">
        <v>2123</v>
      </c>
      <c r="Q5123" t="str">
        <f>IFERROR(VLOOKUP($J$2:$J$12502,Pollutant_mapping!$A$2:$B$9,2, FALSE),"")</f>
        <v>SOx</v>
      </c>
    </row>
    <row r="5124" spans="1:17" hidden="1">
      <c r="A5124" t="s">
        <v>418</v>
      </c>
      <c r="C5124" t="s">
        <v>419</v>
      </c>
      <c r="D5124" t="s">
        <v>114</v>
      </c>
      <c r="E5124" t="s">
        <v>120</v>
      </c>
      <c r="F5124" t="s">
        <v>41</v>
      </c>
      <c r="G5124" t="s">
        <v>2122</v>
      </c>
      <c r="I5124" t="s">
        <v>41</v>
      </c>
      <c r="J5124" t="s">
        <v>79</v>
      </c>
      <c r="K5124">
        <v>900</v>
      </c>
      <c r="L5124" t="s">
        <v>62</v>
      </c>
      <c r="M5124">
        <v>450</v>
      </c>
      <c r="N5124">
        <v>1000</v>
      </c>
      <c r="O5124" t="s">
        <v>2123</v>
      </c>
      <c r="Q5124" t="str">
        <f>IFERROR(VLOOKUP($J$2:$J$12502,Pollutant_mapping!$A$2:$B$9,2, FALSE),"")</f>
        <v>SOx</v>
      </c>
    </row>
    <row r="5125" spans="1:17" hidden="1">
      <c r="A5125" t="s">
        <v>241</v>
      </c>
      <c r="C5125" t="s">
        <v>242</v>
      </c>
      <c r="D5125" t="s">
        <v>114</v>
      </c>
      <c r="E5125" t="s">
        <v>120</v>
      </c>
      <c r="F5125" t="s">
        <v>41</v>
      </c>
      <c r="G5125" t="s">
        <v>2122</v>
      </c>
      <c r="I5125" t="s">
        <v>41</v>
      </c>
      <c r="J5125" t="s">
        <v>79</v>
      </c>
      <c r="K5125">
        <v>900</v>
      </c>
      <c r="L5125" t="s">
        <v>62</v>
      </c>
      <c r="M5125">
        <v>450</v>
      </c>
      <c r="N5125">
        <v>1000</v>
      </c>
      <c r="O5125" t="s">
        <v>2123</v>
      </c>
      <c r="Q5125" t="str">
        <f>IFERROR(VLOOKUP($J$2:$J$12502,Pollutant_mapping!$A$2:$B$9,2, FALSE),"")</f>
        <v>SOx</v>
      </c>
    </row>
    <row r="5126" spans="1:17" hidden="1">
      <c r="A5126" t="s">
        <v>420</v>
      </c>
      <c r="C5126" t="s">
        <v>421</v>
      </c>
      <c r="D5126" t="s">
        <v>114</v>
      </c>
      <c r="E5126" t="s">
        <v>120</v>
      </c>
      <c r="F5126" t="s">
        <v>41</v>
      </c>
      <c r="G5126" t="s">
        <v>2122</v>
      </c>
      <c r="I5126" t="s">
        <v>41</v>
      </c>
      <c r="J5126" t="s">
        <v>79</v>
      </c>
      <c r="K5126">
        <v>900</v>
      </c>
      <c r="L5126" t="s">
        <v>62</v>
      </c>
      <c r="M5126">
        <v>450</v>
      </c>
      <c r="N5126">
        <v>1000</v>
      </c>
      <c r="O5126" t="s">
        <v>2123</v>
      </c>
      <c r="Q5126" t="str">
        <f>IFERROR(VLOOKUP($J$2:$J$12502,Pollutant_mapping!$A$2:$B$9,2, FALSE),"")</f>
        <v>SOx</v>
      </c>
    </row>
    <row r="5127" spans="1:17" hidden="1">
      <c r="A5127" t="s">
        <v>422</v>
      </c>
      <c r="C5127" t="s">
        <v>423</v>
      </c>
      <c r="D5127" t="s">
        <v>114</v>
      </c>
      <c r="E5127" t="s">
        <v>120</v>
      </c>
      <c r="F5127" t="s">
        <v>41</v>
      </c>
      <c r="G5127" t="s">
        <v>2122</v>
      </c>
      <c r="I5127" t="s">
        <v>41</v>
      </c>
      <c r="J5127" t="s">
        <v>79</v>
      </c>
      <c r="K5127">
        <v>900</v>
      </c>
      <c r="L5127" t="s">
        <v>62</v>
      </c>
      <c r="M5127">
        <v>450</v>
      </c>
      <c r="N5127">
        <v>1000</v>
      </c>
      <c r="O5127" t="s">
        <v>2123</v>
      </c>
      <c r="Q5127" t="str">
        <f>IFERROR(VLOOKUP($J$2:$J$12502,Pollutant_mapping!$A$2:$B$9,2, FALSE),"")</f>
        <v>SOx</v>
      </c>
    </row>
    <row r="5128" spans="1:17" hidden="1">
      <c r="A5128" t="s">
        <v>424</v>
      </c>
      <c r="C5128" t="s">
        <v>425</v>
      </c>
      <c r="D5128" t="s">
        <v>114</v>
      </c>
      <c r="E5128" t="s">
        <v>120</v>
      </c>
      <c r="F5128" t="s">
        <v>41</v>
      </c>
      <c r="G5128" t="s">
        <v>2122</v>
      </c>
      <c r="I5128" t="s">
        <v>41</v>
      </c>
      <c r="J5128" t="s">
        <v>79</v>
      </c>
      <c r="K5128">
        <v>900</v>
      </c>
      <c r="L5128" t="s">
        <v>62</v>
      </c>
      <c r="M5128">
        <v>450</v>
      </c>
      <c r="N5128">
        <v>1000</v>
      </c>
      <c r="O5128" t="s">
        <v>2123</v>
      </c>
      <c r="Q5128" t="str">
        <f>IFERROR(VLOOKUP($J$2:$J$12502,Pollutant_mapping!$A$2:$B$9,2, FALSE),"")</f>
        <v>SOx</v>
      </c>
    </row>
    <row r="5129" spans="1:17" hidden="1">
      <c r="A5129" t="s">
        <v>416</v>
      </c>
      <c r="C5129" t="s">
        <v>417</v>
      </c>
      <c r="D5129" t="s">
        <v>114</v>
      </c>
      <c r="E5129" t="s">
        <v>120</v>
      </c>
      <c r="F5129" t="s">
        <v>41</v>
      </c>
      <c r="G5129" t="s">
        <v>2122</v>
      </c>
      <c r="I5129" t="s">
        <v>41</v>
      </c>
      <c r="J5129" t="s">
        <v>298</v>
      </c>
      <c r="K5129">
        <v>931</v>
      </c>
      <c r="L5129" t="s">
        <v>62</v>
      </c>
      <c r="M5129">
        <v>150</v>
      </c>
      <c r="N5129">
        <v>2000</v>
      </c>
      <c r="O5129" t="s">
        <v>2123</v>
      </c>
      <c r="Q5129" t="str">
        <f>IFERROR(VLOOKUP($J$2:$J$12502,Pollutant_mapping!$A$2:$B$9,2, FALSE),"")</f>
        <v>CO</v>
      </c>
    </row>
    <row r="5130" spans="1:17" hidden="1">
      <c r="A5130" t="s">
        <v>418</v>
      </c>
      <c r="C5130" t="s">
        <v>419</v>
      </c>
      <c r="D5130" t="s">
        <v>114</v>
      </c>
      <c r="E5130" t="s">
        <v>120</v>
      </c>
      <c r="F5130" t="s">
        <v>41</v>
      </c>
      <c r="G5130" t="s">
        <v>2122</v>
      </c>
      <c r="I5130" t="s">
        <v>41</v>
      </c>
      <c r="J5130" t="s">
        <v>298</v>
      </c>
      <c r="K5130">
        <v>931</v>
      </c>
      <c r="L5130" t="s">
        <v>62</v>
      </c>
      <c r="M5130">
        <v>150</v>
      </c>
      <c r="N5130">
        <v>2000</v>
      </c>
      <c r="O5130" t="s">
        <v>2123</v>
      </c>
      <c r="Q5130" t="str">
        <f>IFERROR(VLOOKUP($J$2:$J$12502,Pollutant_mapping!$A$2:$B$9,2, FALSE),"")</f>
        <v>CO</v>
      </c>
    </row>
    <row r="5131" spans="1:17" hidden="1">
      <c r="A5131" t="s">
        <v>241</v>
      </c>
      <c r="C5131" t="s">
        <v>242</v>
      </c>
      <c r="D5131" t="s">
        <v>114</v>
      </c>
      <c r="E5131" t="s">
        <v>120</v>
      </c>
      <c r="F5131" t="s">
        <v>41</v>
      </c>
      <c r="G5131" t="s">
        <v>2122</v>
      </c>
      <c r="I5131" t="s">
        <v>41</v>
      </c>
      <c r="J5131" t="s">
        <v>298</v>
      </c>
      <c r="K5131">
        <v>931</v>
      </c>
      <c r="L5131" t="s">
        <v>62</v>
      </c>
      <c r="M5131">
        <v>150</v>
      </c>
      <c r="N5131">
        <v>2000</v>
      </c>
      <c r="O5131" t="s">
        <v>2123</v>
      </c>
      <c r="Q5131" t="str">
        <f>IFERROR(VLOOKUP($J$2:$J$12502,Pollutant_mapping!$A$2:$B$9,2, FALSE),"")</f>
        <v>CO</v>
      </c>
    </row>
    <row r="5132" spans="1:17" hidden="1">
      <c r="A5132" t="s">
        <v>420</v>
      </c>
      <c r="C5132" t="s">
        <v>421</v>
      </c>
      <c r="D5132" t="s">
        <v>114</v>
      </c>
      <c r="E5132" t="s">
        <v>120</v>
      </c>
      <c r="F5132" t="s">
        <v>41</v>
      </c>
      <c r="G5132" t="s">
        <v>2122</v>
      </c>
      <c r="I5132" t="s">
        <v>41</v>
      </c>
      <c r="J5132" t="s">
        <v>298</v>
      </c>
      <c r="K5132">
        <v>931</v>
      </c>
      <c r="L5132" t="s">
        <v>62</v>
      </c>
      <c r="M5132">
        <v>150</v>
      </c>
      <c r="N5132">
        <v>2000</v>
      </c>
      <c r="O5132" t="s">
        <v>2123</v>
      </c>
      <c r="Q5132" t="str">
        <f>IFERROR(VLOOKUP($J$2:$J$12502,Pollutant_mapping!$A$2:$B$9,2, FALSE),"")</f>
        <v>CO</v>
      </c>
    </row>
    <row r="5133" spans="1:17" hidden="1">
      <c r="A5133" t="s">
        <v>422</v>
      </c>
      <c r="C5133" t="s">
        <v>423</v>
      </c>
      <c r="D5133" t="s">
        <v>114</v>
      </c>
      <c r="E5133" t="s">
        <v>120</v>
      </c>
      <c r="F5133" t="s">
        <v>41</v>
      </c>
      <c r="G5133" t="s">
        <v>2122</v>
      </c>
      <c r="I5133" t="s">
        <v>41</v>
      </c>
      <c r="J5133" t="s">
        <v>298</v>
      </c>
      <c r="K5133">
        <v>931</v>
      </c>
      <c r="L5133" t="s">
        <v>62</v>
      </c>
      <c r="M5133">
        <v>150</v>
      </c>
      <c r="N5133">
        <v>2000</v>
      </c>
      <c r="O5133" t="s">
        <v>2123</v>
      </c>
      <c r="Q5133" t="str">
        <f>IFERROR(VLOOKUP($J$2:$J$12502,Pollutant_mapping!$A$2:$B$9,2, FALSE),"")</f>
        <v>CO</v>
      </c>
    </row>
    <row r="5134" spans="1:17" hidden="1">
      <c r="A5134" t="s">
        <v>424</v>
      </c>
      <c r="C5134" t="s">
        <v>425</v>
      </c>
      <c r="D5134" t="s">
        <v>114</v>
      </c>
      <c r="E5134" t="s">
        <v>120</v>
      </c>
      <c r="F5134" t="s">
        <v>41</v>
      </c>
      <c r="G5134" t="s">
        <v>2122</v>
      </c>
      <c r="I5134" t="s">
        <v>41</v>
      </c>
      <c r="J5134" t="s">
        <v>298</v>
      </c>
      <c r="K5134">
        <v>931</v>
      </c>
      <c r="L5134" t="s">
        <v>62</v>
      </c>
      <c r="M5134">
        <v>150</v>
      </c>
      <c r="N5134">
        <v>2000</v>
      </c>
      <c r="O5134" t="s">
        <v>2123</v>
      </c>
      <c r="Q5134" t="str">
        <f>IFERROR(VLOOKUP($J$2:$J$12502,Pollutant_mapping!$A$2:$B$9,2, FALSE),"")</f>
        <v>CO</v>
      </c>
    </row>
    <row r="5135" spans="1:17" hidden="1">
      <c r="A5135" t="s">
        <v>416</v>
      </c>
      <c r="C5135" t="s">
        <v>417</v>
      </c>
      <c r="D5135" t="s">
        <v>114</v>
      </c>
      <c r="E5135" t="s">
        <v>120</v>
      </c>
      <c r="F5135" t="s">
        <v>41</v>
      </c>
      <c r="G5135" t="s">
        <v>2122</v>
      </c>
      <c r="I5135" t="s">
        <v>41</v>
      </c>
      <c r="J5135" t="s">
        <v>366</v>
      </c>
      <c r="K5135">
        <v>0.62</v>
      </c>
      <c r="L5135" t="s">
        <v>193</v>
      </c>
      <c r="M5135" t="s">
        <v>2119</v>
      </c>
      <c r="N5135" t="s">
        <v>146</v>
      </c>
      <c r="O5135" t="s">
        <v>2123</v>
      </c>
      <c r="Q5135" t="str">
        <f>IFERROR(VLOOKUP($J$2:$J$12502,Pollutant_mapping!$A$2:$B$9,2, FALSE),"")</f>
        <v/>
      </c>
    </row>
    <row r="5136" spans="1:17" hidden="1">
      <c r="A5136" t="s">
        <v>418</v>
      </c>
      <c r="C5136" t="s">
        <v>419</v>
      </c>
      <c r="D5136" t="s">
        <v>114</v>
      </c>
      <c r="E5136" t="s">
        <v>120</v>
      </c>
      <c r="F5136" t="s">
        <v>41</v>
      </c>
      <c r="G5136" t="s">
        <v>2122</v>
      </c>
      <c r="I5136" t="s">
        <v>41</v>
      </c>
      <c r="J5136" t="s">
        <v>366</v>
      </c>
      <c r="K5136">
        <v>0.62</v>
      </c>
      <c r="L5136" t="s">
        <v>193</v>
      </c>
      <c r="M5136" t="s">
        <v>2119</v>
      </c>
      <c r="N5136" t="s">
        <v>146</v>
      </c>
      <c r="O5136" t="s">
        <v>2123</v>
      </c>
      <c r="Q5136" t="str">
        <f>IFERROR(VLOOKUP($J$2:$J$12502,Pollutant_mapping!$A$2:$B$9,2, FALSE),"")</f>
        <v/>
      </c>
    </row>
    <row r="5137" spans="1:17" hidden="1">
      <c r="A5137" t="s">
        <v>241</v>
      </c>
      <c r="C5137" t="s">
        <v>242</v>
      </c>
      <c r="D5137" t="s">
        <v>114</v>
      </c>
      <c r="E5137" t="s">
        <v>120</v>
      </c>
      <c r="F5137" t="s">
        <v>41</v>
      </c>
      <c r="G5137" t="s">
        <v>2122</v>
      </c>
      <c r="I5137" t="s">
        <v>41</v>
      </c>
      <c r="J5137" t="s">
        <v>366</v>
      </c>
      <c r="K5137">
        <v>0.62</v>
      </c>
      <c r="L5137" t="s">
        <v>193</v>
      </c>
      <c r="M5137" t="s">
        <v>2119</v>
      </c>
      <c r="N5137" t="s">
        <v>146</v>
      </c>
      <c r="O5137" t="s">
        <v>2123</v>
      </c>
      <c r="Q5137" t="str">
        <f>IFERROR(VLOOKUP($J$2:$J$12502,Pollutant_mapping!$A$2:$B$9,2, FALSE),"")</f>
        <v/>
      </c>
    </row>
    <row r="5138" spans="1:17" hidden="1">
      <c r="A5138" t="s">
        <v>420</v>
      </c>
      <c r="C5138" t="s">
        <v>421</v>
      </c>
      <c r="D5138" t="s">
        <v>114</v>
      </c>
      <c r="E5138" t="s">
        <v>120</v>
      </c>
      <c r="F5138" t="s">
        <v>41</v>
      </c>
      <c r="G5138" t="s">
        <v>2122</v>
      </c>
      <c r="I5138" t="s">
        <v>41</v>
      </c>
      <c r="J5138" t="s">
        <v>366</v>
      </c>
      <c r="K5138">
        <v>0.62</v>
      </c>
      <c r="L5138" t="s">
        <v>193</v>
      </c>
      <c r="M5138" t="s">
        <v>2119</v>
      </c>
      <c r="N5138" t="s">
        <v>146</v>
      </c>
      <c r="O5138" t="s">
        <v>2123</v>
      </c>
      <c r="Q5138" t="str">
        <f>IFERROR(VLOOKUP($J$2:$J$12502,Pollutant_mapping!$A$2:$B$9,2, FALSE),"")</f>
        <v/>
      </c>
    </row>
    <row r="5139" spans="1:17" hidden="1">
      <c r="A5139" t="s">
        <v>422</v>
      </c>
      <c r="C5139" t="s">
        <v>423</v>
      </c>
      <c r="D5139" t="s">
        <v>114</v>
      </c>
      <c r="E5139" t="s">
        <v>120</v>
      </c>
      <c r="F5139" t="s">
        <v>41</v>
      </c>
      <c r="G5139" t="s">
        <v>2122</v>
      </c>
      <c r="I5139" t="s">
        <v>41</v>
      </c>
      <c r="J5139" t="s">
        <v>366</v>
      </c>
      <c r="K5139">
        <v>0.62</v>
      </c>
      <c r="L5139" t="s">
        <v>193</v>
      </c>
      <c r="M5139" t="s">
        <v>2119</v>
      </c>
      <c r="N5139" t="s">
        <v>146</v>
      </c>
      <c r="O5139" t="s">
        <v>2123</v>
      </c>
      <c r="Q5139" t="str">
        <f>IFERROR(VLOOKUP($J$2:$J$12502,Pollutant_mapping!$A$2:$B$9,2, FALSE),"")</f>
        <v/>
      </c>
    </row>
    <row r="5140" spans="1:17" hidden="1">
      <c r="A5140" t="s">
        <v>424</v>
      </c>
      <c r="C5140" t="s">
        <v>425</v>
      </c>
      <c r="D5140" t="s">
        <v>114</v>
      </c>
      <c r="E5140" t="s">
        <v>120</v>
      </c>
      <c r="F5140" t="s">
        <v>41</v>
      </c>
      <c r="G5140" t="s">
        <v>2122</v>
      </c>
      <c r="I5140" t="s">
        <v>41</v>
      </c>
      <c r="J5140" t="s">
        <v>366</v>
      </c>
      <c r="K5140">
        <v>0.62</v>
      </c>
      <c r="L5140" t="s">
        <v>193</v>
      </c>
      <c r="M5140" t="s">
        <v>2119</v>
      </c>
      <c r="N5140" t="s">
        <v>146</v>
      </c>
      <c r="O5140" t="s">
        <v>2123</v>
      </c>
      <c r="Q5140" t="str">
        <f>IFERROR(VLOOKUP($J$2:$J$12502,Pollutant_mapping!$A$2:$B$9,2, FALSE),"")</f>
        <v/>
      </c>
    </row>
    <row r="5141" spans="1:17" hidden="1">
      <c r="A5141" t="s">
        <v>420</v>
      </c>
      <c r="C5141" t="s">
        <v>421</v>
      </c>
      <c r="D5141" t="s">
        <v>51</v>
      </c>
      <c r="E5141" t="s">
        <v>39</v>
      </c>
      <c r="F5141" t="s">
        <v>1946</v>
      </c>
      <c r="G5141" t="s">
        <v>1947</v>
      </c>
      <c r="I5141" t="s">
        <v>41</v>
      </c>
      <c r="J5141" t="s">
        <v>179</v>
      </c>
      <c r="K5141">
        <v>7060</v>
      </c>
      <c r="L5141" t="s">
        <v>1271</v>
      </c>
      <c r="M5141">
        <v>4240</v>
      </c>
      <c r="N5141">
        <v>12100</v>
      </c>
      <c r="O5141" t="s">
        <v>2124</v>
      </c>
      <c r="Q5141" t="str">
        <f>IFERROR(VLOOKUP($J$2:$J$12502,Pollutant_mapping!$A$2:$B$9,2, FALSE),"")</f>
        <v>NOx</v>
      </c>
    </row>
    <row r="5142" spans="1:17" hidden="1">
      <c r="A5142" t="s">
        <v>2125</v>
      </c>
      <c r="C5142" t="s">
        <v>2126</v>
      </c>
      <c r="D5142" t="s">
        <v>2127</v>
      </c>
      <c r="E5142" t="s">
        <v>120</v>
      </c>
      <c r="F5142" t="s">
        <v>2128</v>
      </c>
      <c r="G5142" t="s">
        <v>41</v>
      </c>
      <c r="I5142" t="s">
        <v>41</v>
      </c>
      <c r="J5142" t="s">
        <v>65</v>
      </c>
      <c r="K5142">
        <v>1.6000000000000001E-3</v>
      </c>
      <c r="L5142" t="s">
        <v>2129</v>
      </c>
      <c r="M5142" t="s">
        <v>284</v>
      </c>
      <c r="N5142" t="s">
        <v>2130</v>
      </c>
      <c r="O5142" t="s">
        <v>2131</v>
      </c>
      <c r="Q5142" t="str">
        <f>IFERROR(VLOOKUP($J$2:$J$12502,Pollutant_mapping!$A$2:$B$9,2, FALSE),"")</f>
        <v>PM25</v>
      </c>
    </row>
    <row r="5143" spans="1:17" hidden="1">
      <c r="A5143" t="s">
        <v>2125</v>
      </c>
      <c r="C5143" t="s">
        <v>2126</v>
      </c>
      <c r="D5143" t="s">
        <v>2127</v>
      </c>
      <c r="E5143" t="s">
        <v>120</v>
      </c>
      <c r="F5143" t="s">
        <v>2128</v>
      </c>
      <c r="G5143" t="s">
        <v>41</v>
      </c>
      <c r="I5143" t="s">
        <v>41</v>
      </c>
      <c r="J5143" t="s">
        <v>47</v>
      </c>
      <c r="K5143">
        <v>3.0000000000000001E-3</v>
      </c>
      <c r="L5143" t="s">
        <v>2129</v>
      </c>
      <c r="M5143" t="s">
        <v>2132</v>
      </c>
      <c r="N5143" t="s">
        <v>2133</v>
      </c>
      <c r="O5143" t="s">
        <v>2131</v>
      </c>
      <c r="Q5143" t="str">
        <f>IFERROR(VLOOKUP($J$2:$J$12502,Pollutant_mapping!$A$2:$B$9,2, FALSE),"")</f>
        <v>PM10</v>
      </c>
    </row>
    <row r="5144" spans="1:17" hidden="1">
      <c r="A5144" t="s">
        <v>2125</v>
      </c>
      <c r="C5144" t="s">
        <v>2126</v>
      </c>
      <c r="D5144" t="s">
        <v>2134</v>
      </c>
      <c r="E5144" t="s">
        <v>120</v>
      </c>
      <c r="F5144" t="s">
        <v>459</v>
      </c>
      <c r="G5144" t="s">
        <v>41</v>
      </c>
      <c r="I5144" t="s">
        <v>41</v>
      </c>
      <c r="J5144" t="s">
        <v>65</v>
      </c>
      <c r="K5144">
        <v>4.1000000000000003E-3</v>
      </c>
      <c r="L5144" t="s">
        <v>2129</v>
      </c>
      <c r="M5144" t="s">
        <v>2135</v>
      </c>
      <c r="N5144" t="s">
        <v>2136</v>
      </c>
      <c r="O5144" t="s">
        <v>2131</v>
      </c>
      <c r="Q5144" t="str">
        <f>IFERROR(VLOOKUP($J$2:$J$12502,Pollutant_mapping!$A$2:$B$9,2, FALSE),"")</f>
        <v>PM25</v>
      </c>
    </row>
    <row r="5145" spans="1:17" hidden="1">
      <c r="A5145" t="s">
        <v>2125</v>
      </c>
      <c r="C5145" t="s">
        <v>2126</v>
      </c>
      <c r="D5145" t="s">
        <v>2137</v>
      </c>
      <c r="E5145" t="s">
        <v>120</v>
      </c>
      <c r="F5145" t="s">
        <v>2138</v>
      </c>
      <c r="G5145" t="s">
        <v>41</v>
      </c>
      <c r="I5145" t="s">
        <v>41</v>
      </c>
      <c r="J5145" t="s">
        <v>65</v>
      </c>
      <c r="K5145">
        <v>5.7000000000000002E-3</v>
      </c>
      <c r="L5145" t="s">
        <v>2129</v>
      </c>
      <c r="M5145" t="s">
        <v>2135</v>
      </c>
      <c r="N5145" t="s">
        <v>305</v>
      </c>
      <c r="O5145" t="s">
        <v>2131</v>
      </c>
      <c r="Q5145" t="str">
        <f>IFERROR(VLOOKUP($J$2:$J$12502,Pollutant_mapping!$A$2:$B$9,2, FALSE),"")</f>
        <v>PM25</v>
      </c>
    </row>
    <row r="5146" spans="1:17" hidden="1">
      <c r="A5146" t="s">
        <v>2125</v>
      </c>
      <c r="C5146" t="s">
        <v>2126</v>
      </c>
      <c r="D5146" t="s">
        <v>2127</v>
      </c>
      <c r="E5146" t="s">
        <v>120</v>
      </c>
      <c r="F5146" t="s">
        <v>2128</v>
      </c>
      <c r="G5146" t="s">
        <v>41</v>
      </c>
      <c r="I5146" t="s">
        <v>41</v>
      </c>
      <c r="J5146" t="s">
        <v>49</v>
      </c>
      <c r="K5146">
        <v>6.0000000000000001E-3</v>
      </c>
      <c r="L5146" t="s">
        <v>2129</v>
      </c>
      <c r="M5146" t="s">
        <v>2139</v>
      </c>
      <c r="N5146" t="s">
        <v>2140</v>
      </c>
      <c r="O5146" t="s">
        <v>2131</v>
      </c>
      <c r="Q5146" t="str">
        <f>IFERROR(VLOOKUP($J$2:$J$12502,Pollutant_mapping!$A$2:$B$9,2, FALSE),"")</f>
        <v/>
      </c>
    </row>
    <row r="5147" spans="1:17" hidden="1">
      <c r="A5147" t="s">
        <v>2125</v>
      </c>
      <c r="C5147" t="s">
        <v>2126</v>
      </c>
      <c r="D5147" t="s">
        <v>2134</v>
      </c>
      <c r="E5147" t="s">
        <v>120</v>
      </c>
      <c r="F5147" t="s">
        <v>459</v>
      </c>
      <c r="G5147" t="s">
        <v>41</v>
      </c>
      <c r="I5147" t="s">
        <v>41</v>
      </c>
      <c r="J5147" t="s">
        <v>47</v>
      </c>
      <c r="K5147">
        <v>7.4999999999999997E-3</v>
      </c>
      <c r="L5147" t="s">
        <v>2129</v>
      </c>
      <c r="M5147" t="s">
        <v>1280</v>
      </c>
      <c r="N5147" t="s">
        <v>2141</v>
      </c>
      <c r="O5147" t="s">
        <v>2131</v>
      </c>
      <c r="Q5147" t="str">
        <f>IFERROR(VLOOKUP($J$2:$J$12502,Pollutant_mapping!$A$2:$B$9,2, FALSE),"")</f>
        <v>PM10</v>
      </c>
    </row>
    <row r="5148" spans="1:17" hidden="1">
      <c r="A5148" t="s">
        <v>2125</v>
      </c>
      <c r="C5148" t="s">
        <v>2126</v>
      </c>
      <c r="D5148" t="s">
        <v>2137</v>
      </c>
      <c r="E5148" t="s">
        <v>120</v>
      </c>
      <c r="F5148" t="s">
        <v>2138</v>
      </c>
      <c r="G5148" t="s">
        <v>41</v>
      </c>
      <c r="I5148" t="s">
        <v>41</v>
      </c>
      <c r="J5148" t="s">
        <v>47</v>
      </c>
      <c r="K5148">
        <v>1.0500000000000001E-2</v>
      </c>
      <c r="L5148" t="s">
        <v>2129</v>
      </c>
      <c r="M5148" t="s">
        <v>1280</v>
      </c>
      <c r="N5148" t="s">
        <v>2142</v>
      </c>
      <c r="O5148" t="s">
        <v>2131</v>
      </c>
      <c r="Q5148" t="str">
        <f>IFERROR(VLOOKUP($J$2:$J$12502,Pollutant_mapping!$A$2:$B$9,2, FALSE),"")</f>
        <v>PM10</v>
      </c>
    </row>
    <row r="5149" spans="1:17" hidden="1">
      <c r="A5149" t="s">
        <v>2125</v>
      </c>
      <c r="C5149" t="s">
        <v>2126</v>
      </c>
      <c r="D5149" t="s">
        <v>2134</v>
      </c>
      <c r="E5149" t="s">
        <v>120</v>
      </c>
      <c r="F5149" t="s">
        <v>459</v>
      </c>
      <c r="G5149" t="s">
        <v>41</v>
      </c>
      <c r="I5149" t="s">
        <v>41</v>
      </c>
      <c r="J5149" t="s">
        <v>49</v>
      </c>
      <c r="K5149">
        <v>1.4999999999999999E-2</v>
      </c>
      <c r="L5149" t="s">
        <v>2129</v>
      </c>
      <c r="M5149" t="s">
        <v>2143</v>
      </c>
      <c r="N5149" t="s">
        <v>2144</v>
      </c>
      <c r="O5149" t="s">
        <v>2131</v>
      </c>
      <c r="Q5149" t="str">
        <f>IFERROR(VLOOKUP($J$2:$J$12502,Pollutant_mapping!$A$2:$B$9,2, FALSE),"")</f>
        <v/>
      </c>
    </row>
    <row r="5150" spans="1:17" hidden="1">
      <c r="A5150" t="s">
        <v>2125</v>
      </c>
      <c r="C5150" t="s">
        <v>2126</v>
      </c>
      <c r="D5150" t="s">
        <v>2137</v>
      </c>
      <c r="E5150" t="s">
        <v>120</v>
      </c>
      <c r="F5150" t="s">
        <v>2138</v>
      </c>
      <c r="G5150" t="s">
        <v>41</v>
      </c>
      <c r="I5150" t="s">
        <v>41</v>
      </c>
      <c r="J5150" t="s">
        <v>49</v>
      </c>
      <c r="K5150">
        <v>2.1000000000000001E-2</v>
      </c>
      <c r="L5150" t="s">
        <v>2129</v>
      </c>
      <c r="M5150" t="s">
        <v>2143</v>
      </c>
      <c r="N5150" t="s">
        <v>2145</v>
      </c>
      <c r="O5150" t="s">
        <v>2131</v>
      </c>
      <c r="Q5150" t="str">
        <f>IFERROR(VLOOKUP($J$2:$J$12502,Pollutant_mapping!$A$2:$B$9,2, FALSE),"")</f>
        <v/>
      </c>
    </row>
    <row r="5151" spans="1:17" hidden="1">
      <c r="A5151" t="s">
        <v>2125</v>
      </c>
      <c r="C5151" t="s">
        <v>2126</v>
      </c>
      <c r="D5151" t="s">
        <v>2146</v>
      </c>
      <c r="E5151" t="s">
        <v>120</v>
      </c>
      <c r="F5151" t="s">
        <v>2147</v>
      </c>
      <c r="G5151" t="s">
        <v>41</v>
      </c>
      <c r="I5151" t="s">
        <v>41</v>
      </c>
      <c r="J5151" t="s">
        <v>65</v>
      </c>
      <c r="K5151">
        <v>2.0500000000000001E-2</v>
      </c>
      <c r="L5151" t="s">
        <v>2129</v>
      </c>
      <c r="M5151" t="s">
        <v>2142</v>
      </c>
      <c r="N5151" t="s">
        <v>2148</v>
      </c>
      <c r="O5151" t="s">
        <v>2131</v>
      </c>
      <c r="Q5151" t="str">
        <f>IFERROR(VLOOKUP($J$2:$J$12502,Pollutant_mapping!$A$2:$B$9,2, FALSE),"")</f>
        <v>PM25</v>
      </c>
    </row>
    <row r="5152" spans="1:17" hidden="1">
      <c r="A5152" t="s">
        <v>2125</v>
      </c>
      <c r="C5152" t="s">
        <v>2126</v>
      </c>
      <c r="D5152" t="s">
        <v>2146</v>
      </c>
      <c r="E5152" t="s">
        <v>120</v>
      </c>
      <c r="F5152" t="s">
        <v>2147</v>
      </c>
      <c r="G5152" t="s">
        <v>41</v>
      </c>
      <c r="I5152" t="s">
        <v>41</v>
      </c>
      <c r="J5152" t="s">
        <v>47</v>
      </c>
      <c r="K5152">
        <v>3.7999999999999999E-2</v>
      </c>
      <c r="L5152" t="s">
        <v>2129</v>
      </c>
      <c r="M5152" t="s">
        <v>2149</v>
      </c>
      <c r="N5152" t="s">
        <v>2150</v>
      </c>
      <c r="O5152" t="s">
        <v>2131</v>
      </c>
      <c r="Q5152" t="str">
        <f>IFERROR(VLOOKUP($J$2:$J$12502,Pollutant_mapping!$A$2:$B$9,2, FALSE),"")</f>
        <v>PM10</v>
      </c>
    </row>
    <row r="5153" spans="1:17" hidden="1">
      <c r="A5153" t="s">
        <v>2125</v>
      </c>
      <c r="C5153" t="s">
        <v>2126</v>
      </c>
      <c r="D5153" t="s">
        <v>2146</v>
      </c>
      <c r="E5153" t="s">
        <v>120</v>
      </c>
      <c r="F5153" t="s">
        <v>2147</v>
      </c>
      <c r="G5153" t="s">
        <v>41</v>
      </c>
      <c r="I5153" t="s">
        <v>41</v>
      </c>
      <c r="J5153" t="s">
        <v>49</v>
      </c>
      <c r="K5153">
        <v>7.5999999999999998E-2</v>
      </c>
      <c r="L5153" t="s">
        <v>2129</v>
      </c>
      <c r="M5153" t="s">
        <v>2151</v>
      </c>
      <c r="N5153" t="s">
        <v>1660</v>
      </c>
      <c r="O5153" t="s">
        <v>2131</v>
      </c>
      <c r="Q5153" t="str">
        <f>IFERROR(VLOOKUP($J$2:$J$12502,Pollutant_mapping!$A$2:$B$9,2, FALSE),"")</f>
        <v/>
      </c>
    </row>
    <row r="5154" spans="1:17" hidden="1">
      <c r="A5154" t="s">
        <v>1184</v>
      </c>
      <c r="C5154" t="s">
        <v>1185</v>
      </c>
      <c r="D5154" t="s">
        <v>129</v>
      </c>
      <c r="E5154" t="s">
        <v>237</v>
      </c>
      <c r="F5154" t="s">
        <v>2152</v>
      </c>
      <c r="H5154" t="s">
        <v>238</v>
      </c>
      <c r="J5154" t="s">
        <v>47</v>
      </c>
      <c r="K5154">
        <v>0.05</v>
      </c>
      <c r="L5154" t="s">
        <v>239</v>
      </c>
      <c r="O5154" t="s">
        <v>2153</v>
      </c>
      <c r="Q5154" t="str">
        <f>IFERROR(VLOOKUP($J$2:$J$12502,Pollutant_mapping!$A$2:$B$9,2, FALSE),"")</f>
        <v>PM10</v>
      </c>
    </row>
    <row r="5155" spans="1:17" hidden="1">
      <c r="A5155" t="s">
        <v>1184</v>
      </c>
      <c r="C5155" t="s">
        <v>1185</v>
      </c>
      <c r="D5155" t="s">
        <v>129</v>
      </c>
      <c r="E5155" t="s">
        <v>237</v>
      </c>
      <c r="F5155" t="s">
        <v>2154</v>
      </c>
      <c r="H5155" t="s">
        <v>238</v>
      </c>
      <c r="J5155" t="s">
        <v>47</v>
      </c>
      <c r="K5155">
        <v>0.17</v>
      </c>
      <c r="L5155" t="s">
        <v>239</v>
      </c>
      <c r="O5155" t="s">
        <v>2153</v>
      </c>
      <c r="Q5155" t="str">
        <f>IFERROR(VLOOKUP($J$2:$J$12502,Pollutant_mapping!$A$2:$B$9,2, FALSE),"")</f>
        <v>PM10</v>
      </c>
    </row>
    <row r="5156" spans="1:17" hidden="1">
      <c r="A5156" t="s">
        <v>172</v>
      </c>
      <c r="B5156" t="s">
        <v>173</v>
      </c>
      <c r="C5156" t="s">
        <v>174</v>
      </c>
      <c r="D5156" t="s">
        <v>114</v>
      </c>
      <c r="E5156" t="s">
        <v>39</v>
      </c>
      <c r="F5156" t="s">
        <v>1323</v>
      </c>
      <c r="G5156" t="s">
        <v>175</v>
      </c>
      <c r="I5156" t="s">
        <v>41</v>
      </c>
      <c r="J5156" t="s">
        <v>47</v>
      </c>
      <c r="K5156">
        <v>1.2</v>
      </c>
      <c r="L5156" t="s">
        <v>1324</v>
      </c>
      <c r="M5156" t="s">
        <v>1296</v>
      </c>
      <c r="N5156">
        <v>3</v>
      </c>
      <c r="O5156" t="s">
        <v>2155</v>
      </c>
      <c r="P5156" t="s">
        <v>64</v>
      </c>
      <c r="Q5156" t="str">
        <f>IFERROR(VLOOKUP($J$2:$J$12502,Pollutant_mapping!$A$2:$B$9,2, FALSE),"")</f>
        <v>PM10</v>
      </c>
    </row>
    <row r="5157" spans="1:17" hidden="1">
      <c r="A5157" t="s">
        <v>172</v>
      </c>
      <c r="B5157" t="s">
        <v>173</v>
      </c>
      <c r="C5157" t="s">
        <v>174</v>
      </c>
      <c r="D5157" t="s">
        <v>38</v>
      </c>
      <c r="E5157" t="s">
        <v>39</v>
      </c>
      <c r="F5157" t="s">
        <v>1326</v>
      </c>
      <c r="G5157" t="s">
        <v>175</v>
      </c>
      <c r="I5157" t="s">
        <v>41</v>
      </c>
      <c r="J5157" t="s">
        <v>47</v>
      </c>
      <c r="K5157">
        <v>1.1000000000000001</v>
      </c>
      <c r="L5157" t="s">
        <v>1324</v>
      </c>
      <c r="M5157" t="s">
        <v>82</v>
      </c>
      <c r="N5157">
        <v>4</v>
      </c>
      <c r="O5157" t="s">
        <v>2155</v>
      </c>
      <c r="P5157" t="s">
        <v>64</v>
      </c>
      <c r="Q5157" t="str">
        <f>IFERROR(VLOOKUP($J$2:$J$12502,Pollutant_mapping!$A$2:$B$9,2, FALSE),"")</f>
        <v>PM10</v>
      </c>
    </row>
    <row r="5158" spans="1:17" hidden="1">
      <c r="A5158" t="s">
        <v>172</v>
      </c>
      <c r="B5158" t="s">
        <v>173</v>
      </c>
      <c r="C5158" t="s">
        <v>174</v>
      </c>
      <c r="D5158" t="s">
        <v>136</v>
      </c>
      <c r="E5158" t="s">
        <v>39</v>
      </c>
      <c r="F5158" t="s">
        <v>1327</v>
      </c>
      <c r="G5158" t="s">
        <v>175</v>
      </c>
      <c r="I5158" t="s">
        <v>41</v>
      </c>
      <c r="J5158" t="s">
        <v>47</v>
      </c>
      <c r="K5158">
        <v>2.1</v>
      </c>
      <c r="L5158" t="s">
        <v>1324</v>
      </c>
      <c r="M5158" t="s">
        <v>2156</v>
      </c>
      <c r="N5158">
        <v>4</v>
      </c>
      <c r="O5158" t="s">
        <v>2155</v>
      </c>
      <c r="P5158" t="s">
        <v>64</v>
      </c>
      <c r="Q5158" t="str">
        <f>IFERROR(VLOOKUP($J$2:$J$12502,Pollutant_mapping!$A$2:$B$9,2, FALSE),"")</f>
        <v>PM10</v>
      </c>
    </row>
    <row r="5159" spans="1:17" hidden="1">
      <c r="A5159" t="s">
        <v>172</v>
      </c>
      <c r="B5159" t="s">
        <v>173</v>
      </c>
      <c r="C5159" t="s">
        <v>174</v>
      </c>
      <c r="D5159" t="s">
        <v>38</v>
      </c>
      <c r="E5159" t="s">
        <v>39</v>
      </c>
      <c r="F5159" t="s">
        <v>1326</v>
      </c>
      <c r="G5159" t="s">
        <v>175</v>
      </c>
      <c r="I5159" t="s">
        <v>41</v>
      </c>
      <c r="J5159" t="s">
        <v>179</v>
      </c>
      <c r="K5159">
        <v>39.9</v>
      </c>
      <c r="L5159" t="s">
        <v>1324</v>
      </c>
      <c r="M5159">
        <v>22</v>
      </c>
      <c r="N5159">
        <v>78</v>
      </c>
      <c r="O5159" t="s">
        <v>2155</v>
      </c>
      <c r="P5159" t="s">
        <v>64</v>
      </c>
      <c r="Q5159" t="str">
        <f>IFERROR(VLOOKUP($J$2:$J$12502,Pollutant_mapping!$A$2:$B$9,2, FALSE),"")</f>
        <v>NOx</v>
      </c>
    </row>
    <row r="5160" spans="1:17" hidden="1">
      <c r="A5160" t="s">
        <v>172</v>
      </c>
      <c r="B5160" t="s">
        <v>173</v>
      </c>
      <c r="C5160" t="s">
        <v>174</v>
      </c>
      <c r="D5160" t="s">
        <v>136</v>
      </c>
      <c r="E5160" t="s">
        <v>39</v>
      </c>
      <c r="F5160" t="s">
        <v>1327</v>
      </c>
      <c r="G5160" t="s">
        <v>175</v>
      </c>
      <c r="I5160" t="s">
        <v>41</v>
      </c>
      <c r="J5160" t="s">
        <v>179</v>
      </c>
      <c r="K5160">
        <v>54.4</v>
      </c>
      <c r="L5160" t="s">
        <v>1324</v>
      </c>
      <c r="M5160">
        <v>27</v>
      </c>
      <c r="N5160">
        <v>85</v>
      </c>
      <c r="O5160" t="s">
        <v>2155</v>
      </c>
      <c r="P5160" t="s">
        <v>64</v>
      </c>
      <c r="Q5160" t="str">
        <f>IFERROR(VLOOKUP($J$2:$J$12502,Pollutant_mapping!$A$2:$B$9,2, FALSE),"")</f>
        <v>NOx</v>
      </c>
    </row>
    <row r="5161" spans="1:17" hidden="1">
      <c r="A5161" t="s">
        <v>172</v>
      </c>
      <c r="B5161" t="s">
        <v>173</v>
      </c>
      <c r="C5161" t="s">
        <v>174</v>
      </c>
      <c r="D5161" t="s">
        <v>114</v>
      </c>
      <c r="E5161" t="s">
        <v>39</v>
      </c>
      <c r="F5161" t="s">
        <v>1323</v>
      </c>
      <c r="G5161" t="s">
        <v>175</v>
      </c>
      <c r="I5161" t="s">
        <v>41</v>
      </c>
      <c r="J5161" t="s">
        <v>179</v>
      </c>
      <c r="K5161">
        <v>63</v>
      </c>
      <c r="L5161" t="s">
        <v>1324</v>
      </c>
      <c r="M5161">
        <v>29</v>
      </c>
      <c r="N5161">
        <v>93</v>
      </c>
      <c r="O5161" t="s">
        <v>2155</v>
      </c>
      <c r="P5161" t="s">
        <v>64</v>
      </c>
      <c r="Q5161" t="str">
        <f>IFERROR(VLOOKUP($J$2:$J$12502,Pollutant_mapping!$A$2:$B$9,2, FALSE),"")</f>
        <v>NOx</v>
      </c>
    </row>
    <row r="5162" spans="1:17" hidden="1">
      <c r="A5162" t="s">
        <v>106</v>
      </c>
      <c r="C5162" t="s">
        <v>107</v>
      </c>
      <c r="D5162" t="s">
        <v>108</v>
      </c>
      <c r="E5162" t="s">
        <v>39</v>
      </c>
      <c r="F5162" t="s">
        <v>109</v>
      </c>
      <c r="G5162" t="s">
        <v>41</v>
      </c>
      <c r="J5162" t="s">
        <v>142</v>
      </c>
      <c r="K5162">
        <v>4.8000000000000001E-2</v>
      </c>
      <c r="L5162" t="s">
        <v>143</v>
      </c>
      <c r="M5162" t="s">
        <v>119</v>
      </c>
      <c r="N5162" t="s">
        <v>46</v>
      </c>
      <c r="O5162" t="s">
        <v>2157</v>
      </c>
      <c r="Q5162" t="str">
        <f>IFERROR(VLOOKUP($J$2:$J$12502,Pollutant_mapping!$A$2:$B$9,2, FALSE),"")</f>
        <v/>
      </c>
    </row>
    <row r="5163" spans="1:17" hidden="1">
      <c r="A5163" t="s">
        <v>66</v>
      </c>
      <c r="C5163" t="s">
        <v>67</v>
      </c>
      <c r="D5163" t="s">
        <v>404</v>
      </c>
      <c r="E5163" t="s">
        <v>120</v>
      </c>
      <c r="F5163" t="s">
        <v>41</v>
      </c>
      <c r="G5163" t="s">
        <v>164</v>
      </c>
      <c r="I5163" t="s">
        <v>41</v>
      </c>
      <c r="J5163" t="s">
        <v>281</v>
      </c>
      <c r="K5163">
        <v>2</v>
      </c>
      <c r="L5163" t="s">
        <v>207</v>
      </c>
      <c r="M5163" t="s">
        <v>140</v>
      </c>
      <c r="N5163">
        <v>16</v>
      </c>
      <c r="O5163" t="s">
        <v>2158</v>
      </c>
      <c r="P5163" t="s">
        <v>164</v>
      </c>
      <c r="Q5163" t="str">
        <f>IFERROR(VLOOKUP($J$2:$J$12502,Pollutant_mapping!$A$2:$B$9,2, FALSE),"")</f>
        <v/>
      </c>
    </row>
    <row r="5164" spans="1:17" hidden="1">
      <c r="A5164" t="s">
        <v>72</v>
      </c>
      <c r="B5164" t="s">
        <v>57</v>
      </c>
      <c r="C5164" t="s">
        <v>73</v>
      </c>
      <c r="D5164" t="s">
        <v>404</v>
      </c>
      <c r="E5164" t="s">
        <v>120</v>
      </c>
      <c r="F5164" t="s">
        <v>41</v>
      </c>
      <c r="G5164" t="s">
        <v>164</v>
      </c>
      <c r="I5164" t="s">
        <v>41</v>
      </c>
      <c r="J5164" t="s">
        <v>281</v>
      </c>
      <c r="K5164">
        <v>2</v>
      </c>
      <c r="L5164" t="s">
        <v>207</v>
      </c>
      <c r="M5164" t="s">
        <v>140</v>
      </c>
      <c r="N5164">
        <v>16</v>
      </c>
      <c r="O5164" t="s">
        <v>2158</v>
      </c>
      <c r="P5164" t="s">
        <v>164</v>
      </c>
      <c r="Q5164" t="str">
        <f>IFERROR(VLOOKUP($J$2:$J$12502,Pollutant_mapping!$A$2:$B$9,2, FALSE),"")</f>
        <v/>
      </c>
    </row>
    <row r="5165" spans="1:17" hidden="1">
      <c r="A5165" t="s">
        <v>88</v>
      </c>
      <c r="B5165" t="s">
        <v>57</v>
      </c>
      <c r="C5165" t="s">
        <v>89</v>
      </c>
      <c r="D5165" t="s">
        <v>404</v>
      </c>
      <c r="E5165" t="s">
        <v>120</v>
      </c>
      <c r="F5165" t="s">
        <v>41</v>
      </c>
      <c r="G5165" t="s">
        <v>164</v>
      </c>
      <c r="I5165" t="s">
        <v>41</v>
      </c>
      <c r="J5165" t="s">
        <v>281</v>
      </c>
      <c r="K5165">
        <v>2</v>
      </c>
      <c r="L5165" t="s">
        <v>207</v>
      </c>
      <c r="M5165" t="s">
        <v>140</v>
      </c>
      <c r="N5165">
        <v>16</v>
      </c>
      <c r="O5165" t="s">
        <v>2158</v>
      </c>
      <c r="P5165" t="s">
        <v>164</v>
      </c>
      <c r="Q5165" t="str">
        <f>IFERROR(VLOOKUP($J$2:$J$12502,Pollutant_mapping!$A$2:$B$9,2, FALSE),"")</f>
        <v/>
      </c>
    </row>
    <row r="5166" spans="1:17" hidden="1">
      <c r="A5166" t="s">
        <v>56</v>
      </c>
      <c r="B5166" t="s">
        <v>57</v>
      </c>
      <c r="C5166" t="s">
        <v>58</v>
      </c>
      <c r="D5166" t="s">
        <v>183</v>
      </c>
      <c r="E5166" t="s">
        <v>120</v>
      </c>
      <c r="F5166" t="s">
        <v>41</v>
      </c>
      <c r="G5166" t="s">
        <v>164</v>
      </c>
      <c r="I5166" t="s">
        <v>41</v>
      </c>
      <c r="J5166" t="s">
        <v>281</v>
      </c>
      <c r="K5166">
        <v>2</v>
      </c>
      <c r="L5166" t="s">
        <v>207</v>
      </c>
      <c r="M5166" t="s">
        <v>140</v>
      </c>
      <c r="N5166">
        <v>16</v>
      </c>
      <c r="O5166" t="s">
        <v>2158</v>
      </c>
      <c r="P5166" t="s">
        <v>164</v>
      </c>
      <c r="Q5166" t="str">
        <f>IFERROR(VLOOKUP($J$2:$J$12502,Pollutant_mapping!$A$2:$B$9,2, FALSE),"")</f>
        <v/>
      </c>
    </row>
    <row r="5167" spans="1:17" hidden="1">
      <c r="A5167" t="s">
        <v>56</v>
      </c>
      <c r="B5167" t="s">
        <v>57</v>
      </c>
      <c r="C5167" t="s">
        <v>58</v>
      </c>
      <c r="D5167" t="s">
        <v>406</v>
      </c>
      <c r="E5167" t="s">
        <v>39</v>
      </c>
      <c r="F5167" t="s">
        <v>407</v>
      </c>
      <c r="G5167" t="s">
        <v>162</v>
      </c>
      <c r="I5167" t="s">
        <v>41</v>
      </c>
      <c r="J5167" t="s">
        <v>281</v>
      </c>
      <c r="K5167">
        <v>2</v>
      </c>
      <c r="L5167" t="s">
        <v>207</v>
      </c>
      <c r="M5167" t="s">
        <v>140</v>
      </c>
      <c r="N5167">
        <v>16</v>
      </c>
      <c r="O5167" t="s">
        <v>2158</v>
      </c>
      <c r="P5167" t="s">
        <v>164</v>
      </c>
      <c r="Q5167" t="str">
        <f>IFERROR(VLOOKUP($J$2:$J$12502,Pollutant_mapping!$A$2:$B$9,2, FALSE),"")</f>
        <v/>
      </c>
    </row>
    <row r="5168" spans="1:17" hidden="1">
      <c r="A5168" t="s">
        <v>56</v>
      </c>
      <c r="B5168" t="s">
        <v>57</v>
      </c>
      <c r="C5168" t="s">
        <v>58</v>
      </c>
      <c r="D5168" t="s">
        <v>1291</v>
      </c>
      <c r="E5168" t="s">
        <v>39</v>
      </c>
      <c r="F5168" t="s">
        <v>1292</v>
      </c>
      <c r="G5168" t="s">
        <v>162</v>
      </c>
      <c r="I5168" t="s">
        <v>41</v>
      </c>
      <c r="J5168" t="s">
        <v>281</v>
      </c>
      <c r="K5168">
        <v>2</v>
      </c>
      <c r="L5168" t="s">
        <v>207</v>
      </c>
      <c r="M5168" t="s">
        <v>140</v>
      </c>
      <c r="N5168">
        <v>16</v>
      </c>
      <c r="O5168" t="s">
        <v>2158</v>
      </c>
      <c r="P5168" t="s">
        <v>164</v>
      </c>
      <c r="Q5168" t="str">
        <f>IFERROR(VLOOKUP($J$2:$J$12502,Pollutant_mapping!$A$2:$B$9,2, FALSE),"")</f>
        <v/>
      </c>
    </row>
    <row r="5169" spans="1:17" hidden="1">
      <c r="A5169" t="s">
        <v>56</v>
      </c>
      <c r="B5169" t="s">
        <v>57</v>
      </c>
      <c r="C5169" t="s">
        <v>58</v>
      </c>
      <c r="D5169" t="s">
        <v>180</v>
      </c>
      <c r="E5169" t="s">
        <v>39</v>
      </c>
      <c r="F5169" t="s">
        <v>181</v>
      </c>
      <c r="G5169" t="s">
        <v>162</v>
      </c>
      <c r="I5169" t="s">
        <v>41</v>
      </c>
      <c r="J5169" t="s">
        <v>281</v>
      </c>
      <c r="K5169">
        <v>2</v>
      </c>
      <c r="L5169" t="s">
        <v>207</v>
      </c>
      <c r="M5169" t="s">
        <v>140</v>
      </c>
      <c r="N5169">
        <v>16</v>
      </c>
      <c r="O5169" t="s">
        <v>2158</v>
      </c>
      <c r="P5169" t="s">
        <v>164</v>
      </c>
      <c r="Q5169" t="str">
        <f>IFERROR(VLOOKUP($J$2:$J$12502,Pollutant_mapping!$A$2:$B$9,2, FALSE),"")</f>
        <v/>
      </c>
    </row>
    <row r="5170" spans="1:17" hidden="1">
      <c r="A5170" t="s">
        <v>66</v>
      </c>
      <c r="C5170" t="s">
        <v>67</v>
      </c>
      <c r="D5170" t="s">
        <v>410</v>
      </c>
      <c r="E5170" t="s">
        <v>39</v>
      </c>
      <c r="F5170" t="s">
        <v>411</v>
      </c>
      <c r="G5170" t="s">
        <v>162</v>
      </c>
      <c r="I5170" t="s">
        <v>41</v>
      </c>
      <c r="J5170" t="s">
        <v>281</v>
      </c>
      <c r="K5170">
        <v>2</v>
      </c>
      <c r="L5170" t="s">
        <v>207</v>
      </c>
      <c r="M5170" t="s">
        <v>140</v>
      </c>
      <c r="N5170">
        <v>16</v>
      </c>
      <c r="O5170" t="s">
        <v>2158</v>
      </c>
      <c r="P5170" t="s">
        <v>164</v>
      </c>
      <c r="Q5170" t="str">
        <f>IFERROR(VLOOKUP($J$2:$J$12502,Pollutant_mapping!$A$2:$B$9,2, FALSE),"")</f>
        <v/>
      </c>
    </row>
    <row r="5171" spans="1:17" hidden="1">
      <c r="A5171" t="s">
        <v>72</v>
      </c>
      <c r="B5171" t="s">
        <v>57</v>
      </c>
      <c r="C5171" t="s">
        <v>73</v>
      </c>
      <c r="D5171" t="s">
        <v>410</v>
      </c>
      <c r="E5171" t="s">
        <v>39</v>
      </c>
      <c r="F5171" t="s">
        <v>411</v>
      </c>
      <c r="G5171" t="s">
        <v>162</v>
      </c>
      <c r="I5171" t="s">
        <v>41</v>
      </c>
      <c r="J5171" t="s">
        <v>281</v>
      </c>
      <c r="K5171">
        <v>2</v>
      </c>
      <c r="L5171" t="s">
        <v>207</v>
      </c>
      <c r="M5171" t="s">
        <v>140</v>
      </c>
      <c r="N5171">
        <v>16</v>
      </c>
      <c r="O5171" t="s">
        <v>2158</v>
      </c>
      <c r="P5171" t="s">
        <v>164</v>
      </c>
      <c r="Q5171" t="str">
        <f>IFERROR(VLOOKUP($J$2:$J$12502,Pollutant_mapping!$A$2:$B$9,2, FALSE),"")</f>
        <v/>
      </c>
    </row>
    <row r="5172" spans="1:17" hidden="1">
      <c r="A5172" t="s">
        <v>88</v>
      </c>
      <c r="B5172" t="s">
        <v>57</v>
      </c>
      <c r="C5172" t="s">
        <v>89</v>
      </c>
      <c r="D5172" t="s">
        <v>410</v>
      </c>
      <c r="E5172" t="s">
        <v>39</v>
      </c>
      <c r="F5172" t="s">
        <v>411</v>
      </c>
      <c r="G5172" t="s">
        <v>162</v>
      </c>
      <c r="I5172" t="s">
        <v>41</v>
      </c>
      <c r="J5172" t="s">
        <v>281</v>
      </c>
      <c r="K5172">
        <v>2</v>
      </c>
      <c r="L5172" t="s">
        <v>207</v>
      </c>
      <c r="M5172" t="s">
        <v>140</v>
      </c>
      <c r="N5172">
        <v>16</v>
      </c>
      <c r="O5172" t="s">
        <v>2158</v>
      </c>
      <c r="P5172" t="s">
        <v>164</v>
      </c>
      <c r="Q5172" t="str">
        <f>IFERROR(VLOOKUP($J$2:$J$12502,Pollutant_mapping!$A$2:$B$9,2, FALSE),"")</f>
        <v/>
      </c>
    </row>
    <row r="5173" spans="1:17" hidden="1">
      <c r="A5173" t="s">
        <v>66</v>
      </c>
      <c r="C5173" t="s">
        <v>67</v>
      </c>
      <c r="D5173" t="s">
        <v>160</v>
      </c>
      <c r="E5173" t="s">
        <v>39</v>
      </c>
      <c r="F5173" t="s">
        <v>161</v>
      </c>
      <c r="G5173" t="s">
        <v>162</v>
      </c>
      <c r="I5173" t="s">
        <v>41</v>
      </c>
      <c r="J5173" t="s">
        <v>281</v>
      </c>
      <c r="K5173">
        <v>2</v>
      </c>
      <c r="L5173" t="s">
        <v>207</v>
      </c>
      <c r="M5173" t="s">
        <v>140</v>
      </c>
      <c r="N5173">
        <v>16</v>
      </c>
      <c r="O5173" t="s">
        <v>2158</v>
      </c>
      <c r="P5173" t="s">
        <v>164</v>
      </c>
      <c r="Q5173" t="str">
        <f>IFERROR(VLOOKUP($J$2:$J$12502,Pollutant_mapping!$A$2:$B$9,2, FALSE),"")</f>
        <v/>
      </c>
    </row>
    <row r="5174" spans="1:17" hidden="1">
      <c r="A5174" t="s">
        <v>72</v>
      </c>
      <c r="B5174" t="s">
        <v>57</v>
      </c>
      <c r="C5174" t="s">
        <v>73</v>
      </c>
      <c r="D5174" t="s">
        <v>160</v>
      </c>
      <c r="E5174" t="s">
        <v>39</v>
      </c>
      <c r="F5174" t="s">
        <v>161</v>
      </c>
      <c r="G5174" t="s">
        <v>162</v>
      </c>
      <c r="I5174" t="s">
        <v>41</v>
      </c>
      <c r="J5174" t="s">
        <v>281</v>
      </c>
      <c r="K5174">
        <v>2</v>
      </c>
      <c r="L5174" t="s">
        <v>207</v>
      </c>
      <c r="M5174" t="s">
        <v>140</v>
      </c>
      <c r="N5174">
        <v>16</v>
      </c>
      <c r="O5174" t="s">
        <v>2158</v>
      </c>
      <c r="P5174" t="s">
        <v>164</v>
      </c>
      <c r="Q5174" t="str">
        <f>IFERROR(VLOOKUP($J$2:$J$12502,Pollutant_mapping!$A$2:$B$9,2, FALSE),"")</f>
        <v/>
      </c>
    </row>
    <row r="5175" spans="1:17" hidden="1">
      <c r="A5175" t="s">
        <v>88</v>
      </c>
      <c r="B5175" t="s">
        <v>57</v>
      </c>
      <c r="C5175" t="s">
        <v>89</v>
      </c>
      <c r="D5175" t="s">
        <v>160</v>
      </c>
      <c r="E5175" t="s">
        <v>39</v>
      </c>
      <c r="F5175" t="s">
        <v>161</v>
      </c>
      <c r="G5175" t="s">
        <v>162</v>
      </c>
      <c r="I5175" t="s">
        <v>41</v>
      </c>
      <c r="J5175" t="s">
        <v>281</v>
      </c>
      <c r="K5175">
        <v>2</v>
      </c>
      <c r="L5175" t="s">
        <v>207</v>
      </c>
      <c r="M5175" t="s">
        <v>140</v>
      </c>
      <c r="N5175">
        <v>16</v>
      </c>
      <c r="O5175" t="s">
        <v>2158</v>
      </c>
      <c r="P5175" t="s">
        <v>164</v>
      </c>
      <c r="Q5175" t="str">
        <f>IFERROR(VLOOKUP($J$2:$J$12502,Pollutant_mapping!$A$2:$B$9,2, FALSE),"")</f>
        <v/>
      </c>
    </row>
    <row r="5176" spans="1:17" hidden="1">
      <c r="A5176" t="s">
        <v>66</v>
      </c>
      <c r="C5176" t="s">
        <v>67</v>
      </c>
      <c r="D5176" t="s">
        <v>412</v>
      </c>
      <c r="E5176" t="s">
        <v>39</v>
      </c>
      <c r="F5176" t="s">
        <v>413</v>
      </c>
      <c r="G5176" t="s">
        <v>162</v>
      </c>
      <c r="I5176" t="s">
        <v>41</v>
      </c>
      <c r="J5176" t="s">
        <v>281</v>
      </c>
      <c r="K5176">
        <v>2</v>
      </c>
      <c r="L5176" t="s">
        <v>207</v>
      </c>
      <c r="M5176" t="s">
        <v>140</v>
      </c>
      <c r="N5176">
        <v>16</v>
      </c>
      <c r="O5176" t="s">
        <v>2158</v>
      </c>
      <c r="P5176" t="s">
        <v>164</v>
      </c>
      <c r="Q5176" t="str">
        <f>IFERROR(VLOOKUP($J$2:$J$12502,Pollutant_mapping!$A$2:$B$9,2, FALSE),"")</f>
        <v/>
      </c>
    </row>
    <row r="5177" spans="1:17" hidden="1">
      <c r="A5177" t="s">
        <v>72</v>
      </c>
      <c r="B5177" t="s">
        <v>57</v>
      </c>
      <c r="C5177" t="s">
        <v>73</v>
      </c>
      <c r="D5177" t="s">
        <v>412</v>
      </c>
      <c r="E5177" t="s">
        <v>39</v>
      </c>
      <c r="F5177" t="s">
        <v>413</v>
      </c>
      <c r="G5177" t="s">
        <v>162</v>
      </c>
      <c r="I5177" t="s">
        <v>41</v>
      </c>
      <c r="J5177" t="s">
        <v>281</v>
      </c>
      <c r="K5177">
        <v>2</v>
      </c>
      <c r="L5177" t="s">
        <v>207</v>
      </c>
      <c r="M5177" t="s">
        <v>140</v>
      </c>
      <c r="N5177">
        <v>16</v>
      </c>
      <c r="O5177" t="s">
        <v>2158</v>
      </c>
      <c r="P5177" t="s">
        <v>164</v>
      </c>
      <c r="Q5177" t="str">
        <f>IFERROR(VLOOKUP($J$2:$J$12502,Pollutant_mapping!$A$2:$B$9,2, FALSE),"")</f>
        <v/>
      </c>
    </row>
    <row r="5178" spans="1:17" hidden="1">
      <c r="A5178" t="s">
        <v>88</v>
      </c>
      <c r="B5178" t="s">
        <v>57</v>
      </c>
      <c r="C5178" t="s">
        <v>89</v>
      </c>
      <c r="D5178" t="s">
        <v>412</v>
      </c>
      <c r="E5178" t="s">
        <v>39</v>
      </c>
      <c r="F5178" t="s">
        <v>413</v>
      </c>
      <c r="G5178" t="s">
        <v>162</v>
      </c>
      <c r="I5178" t="s">
        <v>41</v>
      </c>
      <c r="J5178" t="s">
        <v>281</v>
      </c>
      <c r="K5178">
        <v>2</v>
      </c>
      <c r="L5178" t="s">
        <v>207</v>
      </c>
      <c r="M5178" t="s">
        <v>140</v>
      </c>
      <c r="N5178">
        <v>16</v>
      </c>
      <c r="O5178" t="s">
        <v>2158</v>
      </c>
      <c r="P5178" t="s">
        <v>164</v>
      </c>
      <c r="Q5178" t="str">
        <f>IFERROR(VLOOKUP($J$2:$J$12502,Pollutant_mapping!$A$2:$B$9,2, FALSE),"")</f>
        <v/>
      </c>
    </row>
    <row r="5179" spans="1:17" hidden="1">
      <c r="A5179" t="s">
        <v>66</v>
      </c>
      <c r="C5179" t="s">
        <v>67</v>
      </c>
      <c r="D5179" t="s">
        <v>414</v>
      </c>
      <c r="E5179" t="s">
        <v>39</v>
      </c>
      <c r="F5179" t="s">
        <v>415</v>
      </c>
      <c r="G5179" t="s">
        <v>162</v>
      </c>
      <c r="I5179" t="s">
        <v>41</v>
      </c>
      <c r="J5179" t="s">
        <v>281</v>
      </c>
      <c r="K5179">
        <v>2</v>
      </c>
      <c r="L5179" t="s">
        <v>207</v>
      </c>
      <c r="M5179" t="s">
        <v>140</v>
      </c>
      <c r="N5179">
        <v>16</v>
      </c>
      <c r="O5179" t="s">
        <v>2158</v>
      </c>
      <c r="P5179" t="s">
        <v>164</v>
      </c>
      <c r="Q5179" t="str">
        <f>IFERROR(VLOOKUP($J$2:$J$12502,Pollutant_mapping!$A$2:$B$9,2, FALSE),"")</f>
        <v/>
      </c>
    </row>
    <row r="5180" spans="1:17" hidden="1">
      <c r="A5180" t="s">
        <v>72</v>
      </c>
      <c r="B5180" t="s">
        <v>57</v>
      </c>
      <c r="C5180" t="s">
        <v>73</v>
      </c>
      <c r="D5180" t="s">
        <v>414</v>
      </c>
      <c r="E5180" t="s">
        <v>39</v>
      </c>
      <c r="F5180" t="s">
        <v>415</v>
      </c>
      <c r="G5180" t="s">
        <v>162</v>
      </c>
      <c r="I5180" t="s">
        <v>41</v>
      </c>
      <c r="J5180" t="s">
        <v>281</v>
      </c>
      <c r="K5180">
        <v>2</v>
      </c>
      <c r="L5180" t="s">
        <v>207</v>
      </c>
      <c r="M5180" t="s">
        <v>140</v>
      </c>
      <c r="N5180">
        <v>16</v>
      </c>
      <c r="O5180" t="s">
        <v>2158</v>
      </c>
      <c r="P5180" t="s">
        <v>164</v>
      </c>
      <c r="Q5180" t="str">
        <f>IFERROR(VLOOKUP($J$2:$J$12502,Pollutant_mapping!$A$2:$B$9,2, FALSE),"")</f>
        <v/>
      </c>
    </row>
    <row r="5181" spans="1:17" hidden="1">
      <c r="A5181" t="s">
        <v>88</v>
      </c>
      <c r="B5181" t="s">
        <v>57</v>
      </c>
      <c r="C5181" t="s">
        <v>89</v>
      </c>
      <c r="D5181" t="s">
        <v>414</v>
      </c>
      <c r="E5181" t="s">
        <v>39</v>
      </c>
      <c r="F5181" t="s">
        <v>415</v>
      </c>
      <c r="G5181" t="s">
        <v>162</v>
      </c>
      <c r="I5181" t="s">
        <v>41</v>
      </c>
      <c r="J5181" t="s">
        <v>281</v>
      </c>
      <c r="K5181">
        <v>2</v>
      </c>
      <c r="L5181" t="s">
        <v>207</v>
      </c>
      <c r="M5181" t="s">
        <v>140</v>
      </c>
      <c r="N5181">
        <v>16</v>
      </c>
      <c r="O5181" t="s">
        <v>2158</v>
      </c>
      <c r="P5181" t="s">
        <v>164</v>
      </c>
      <c r="Q5181" t="str">
        <f>IFERROR(VLOOKUP($J$2:$J$12502,Pollutant_mapping!$A$2:$B$9,2, FALSE),"")</f>
        <v/>
      </c>
    </row>
    <row r="5182" spans="1:17" hidden="1">
      <c r="A5182" t="s">
        <v>56</v>
      </c>
      <c r="B5182" t="s">
        <v>57</v>
      </c>
      <c r="C5182" t="s">
        <v>58</v>
      </c>
      <c r="D5182" t="s">
        <v>184</v>
      </c>
      <c r="E5182" t="s">
        <v>39</v>
      </c>
      <c r="F5182" t="s">
        <v>185</v>
      </c>
      <c r="G5182" t="s">
        <v>186</v>
      </c>
      <c r="I5182" t="s">
        <v>41</v>
      </c>
      <c r="J5182" t="s">
        <v>281</v>
      </c>
      <c r="K5182">
        <v>2</v>
      </c>
      <c r="L5182" t="s">
        <v>207</v>
      </c>
      <c r="M5182" t="s">
        <v>140</v>
      </c>
      <c r="N5182">
        <v>16</v>
      </c>
      <c r="O5182" t="s">
        <v>2158</v>
      </c>
      <c r="P5182" t="s">
        <v>164</v>
      </c>
      <c r="Q5182" t="str">
        <f>IFERROR(VLOOKUP($J$2:$J$12502,Pollutant_mapping!$A$2:$B$9,2, FALSE),"")</f>
        <v/>
      </c>
    </row>
    <row r="5183" spans="1:17" hidden="1">
      <c r="A5183" t="s">
        <v>66</v>
      </c>
      <c r="C5183" t="s">
        <v>67</v>
      </c>
      <c r="D5183" t="s">
        <v>404</v>
      </c>
      <c r="E5183" t="s">
        <v>120</v>
      </c>
      <c r="F5183" t="s">
        <v>41</v>
      </c>
      <c r="G5183" t="s">
        <v>164</v>
      </c>
      <c r="I5183" t="s">
        <v>41</v>
      </c>
      <c r="J5183" t="s">
        <v>134</v>
      </c>
      <c r="K5183">
        <v>13</v>
      </c>
      <c r="L5183" t="s">
        <v>207</v>
      </c>
      <c r="M5183" t="s">
        <v>140</v>
      </c>
      <c r="N5183">
        <v>87</v>
      </c>
      <c r="O5183" t="s">
        <v>2158</v>
      </c>
      <c r="P5183" t="s">
        <v>164</v>
      </c>
      <c r="Q5183" t="str">
        <f>IFERROR(VLOOKUP($J$2:$J$12502,Pollutant_mapping!$A$2:$B$9,2, FALSE),"")</f>
        <v/>
      </c>
    </row>
    <row r="5184" spans="1:17" hidden="1">
      <c r="A5184" t="s">
        <v>72</v>
      </c>
      <c r="B5184" t="s">
        <v>57</v>
      </c>
      <c r="C5184" t="s">
        <v>73</v>
      </c>
      <c r="D5184" t="s">
        <v>404</v>
      </c>
      <c r="E5184" t="s">
        <v>120</v>
      </c>
      <c r="F5184" t="s">
        <v>41</v>
      </c>
      <c r="G5184" t="s">
        <v>164</v>
      </c>
      <c r="I5184" t="s">
        <v>41</v>
      </c>
      <c r="J5184" t="s">
        <v>134</v>
      </c>
      <c r="K5184">
        <v>13</v>
      </c>
      <c r="L5184" t="s">
        <v>207</v>
      </c>
      <c r="M5184" t="s">
        <v>140</v>
      </c>
      <c r="N5184">
        <v>87</v>
      </c>
      <c r="O5184" t="s">
        <v>2158</v>
      </c>
      <c r="P5184" t="s">
        <v>164</v>
      </c>
      <c r="Q5184" t="str">
        <f>IFERROR(VLOOKUP($J$2:$J$12502,Pollutant_mapping!$A$2:$B$9,2, FALSE),"")</f>
        <v/>
      </c>
    </row>
    <row r="5185" spans="1:17" hidden="1">
      <c r="A5185" t="s">
        <v>88</v>
      </c>
      <c r="B5185" t="s">
        <v>57</v>
      </c>
      <c r="C5185" t="s">
        <v>89</v>
      </c>
      <c r="D5185" t="s">
        <v>404</v>
      </c>
      <c r="E5185" t="s">
        <v>120</v>
      </c>
      <c r="F5185" t="s">
        <v>41</v>
      </c>
      <c r="G5185" t="s">
        <v>164</v>
      </c>
      <c r="I5185" t="s">
        <v>41</v>
      </c>
      <c r="J5185" t="s">
        <v>134</v>
      </c>
      <c r="K5185">
        <v>13</v>
      </c>
      <c r="L5185" t="s">
        <v>207</v>
      </c>
      <c r="M5185" t="s">
        <v>140</v>
      </c>
      <c r="N5185">
        <v>87</v>
      </c>
      <c r="O5185" t="s">
        <v>2158</v>
      </c>
      <c r="P5185" t="s">
        <v>164</v>
      </c>
      <c r="Q5185" t="str">
        <f>IFERROR(VLOOKUP($J$2:$J$12502,Pollutant_mapping!$A$2:$B$9,2, FALSE),"")</f>
        <v/>
      </c>
    </row>
    <row r="5186" spans="1:17" hidden="1">
      <c r="A5186" t="s">
        <v>56</v>
      </c>
      <c r="B5186" t="s">
        <v>57</v>
      </c>
      <c r="C5186" t="s">
        <v>58</v>
      </c>
      <c r="D5186" t="s">
        <v>406</v>
      </c>
      <c r="E5186" t="s">
        <v>39</v>
      </c>
      <c r="F5186" t="s">
        <v>407</v>
      </c>
      <c r="G5186" t="s">
        <v>162</v>
      </c>
      <c r="I5186" t="s">
        <v>41</v>
      </c>
      <c r="J5186" t="s">
        <v>134</v>
      </c>
      <c r="K5186">
        <v>13</v>
      </c>
      <c r="L5186" t="s">
        <v>207</v>
      </c>
      <c r="M5186" t="s">
        <v>140</v>
      </c>
      <c r="N5186">
        <v>87</v>
      </c>
      <c r="O5186" t="s">
        <v>2158</v>
      </c>
      <c r="P5186" t="s">
        <v>164</v>
      </c>
      <c r="Q5186" t="str">
        <f>IFERROR(VLOOKUP($J$2:$J$12502,Pollutant_mapping!$A$2:$B$9,2, FALSE),"")</f>
        <v/>
      </c>
    </row>
    <row r="5187" spans="1:17" hidden="1">
      <c r="A5187" t="s">
        <v>56</v>
      </c>
      <c r="B5187" t="s">
        <v>57</v>
      </c>
      <c r="C5187" t="s">
        <v>58</v>
      </c>
      <c r="D5187" t="s">
        <v>1291</v>
      </c>
      <c r="E5187" t="s">
        <v>39</v>
      </c>
      <c r="F5187" t="s">
        <v>1292</v>
      </c>
      <c r="G5187" t="s">
        <v>162</v>
      </c>
      <c r="I5187" t="s">
        <v>41</v>
      </c>
      <c r="J5187" t="s">
        <v>134</v>
      </c>
      <c r="K5187">
        <v>13</v>
      </c>
      <c r="L5187" t="s">
        <v>207</v>
      </c>
      <c r="M5187" t="s">
        <v>140</v>
      </c>
      <c r="N5187">
        <v>87</v>
      </c>
      <c r="O5187" t="s">
        <v>2158</v>
      </c>
      <c r="P5187" t="s">
        <v>164</v>
      </c>
      <c r="Q5187" t="str">
        <f>IFERROR(VLOOKUP($J$2:$J$12502,Pollutant_mapping!$A$2:$B$9,2, FALSE),"")</f>
        <v/>
      </c>
    </row>
    <row r="5188" spans="1:17" hidden="1">
      <c r="A5188" t="s">
        <v>56</v>
      </c>
      <c r="B5188" t="s">
        <v>57</v>
      </c>
      <c r="C5188" t="s">
        <v>58</v>
      </c>
      <c r="D5188" t="s">
        <v>180</v>
      </c>
      <c r="E5188" t="s">
        <v>39</v>
      </c>
      <c r="F5188" t="s">
        <v>181</v>
      </c>
      <c r="G5188" t="s">
        <v>162</v>
      </c>
      <c r="I5188" t="s">
        <v>41</v>
      </c>
      <c r="J5188" t="s">
        <v>134</v>
      </c>
      <c r="K5188">
        <v>13</v>
      </c>
      <c r="L5188" t="s">
        <v>207</v>
      </c>
      <c r="M5188" t="s">
        <v>140</v>
      </c>
      <c r="N5188">
        <v>87</v>
      </c>
      <c r="O5188" t="s">
        <v>2158</v>
      </c>
      <c r="P5188" t="s">
        <v>164</v>
      </c>
      <c r="Q5188" t="str">
        <f>IFERROR(VLOOKUP($J$2:$J$12502,Pollutant_mapping!$A$2:$B$9,2, FALSE),"")</f>
        <v/>
      </c>
    </row>
    <row r="5189" spans="1:17" hidden="1">
      <c r="A5189" t="s">
        <v>66</v>
      </c>
      <c r="C5189" t="s">
        <v>67</v>
      </c>
      <c r="D5189" t="s">
        <v>410</v>
      </c>
      <c r="E5189" t="s">
        <v>39</v>
      </c>
      <c r="F5189" t="s">
        <v>411</v>
      </c>
      <c r="G5189" t="s">
        <v>162</v>
      </c>
      <c r="I5189" t="s">
        <v>41</v>
      </c>
      <c r="J5189" t="s">
        <v>134</v>
      </c>
      <c r="K5189">
        <v>13</v>
      </c>
      <c r="L5189" t="s">
        <v>207</v>
      </c>
      <c r="M5189" t="s">
        <v>140</v>
      </c>
      <c r="N5189">
        <v>87</v>
      </c>
      <c r="O5189" t="s">
        <v>2158</v>
      </c>
      <c r="P5189" t="s">
        <v>164</v>
      </c>
      <c r="Q5189" t="str">
        <f>IFERROR(VLOOKUP($J$2:$J$12502,Pollutant_mapping!$A$2:$B$9,2, FALSE),"")</f>
        <v/>
      </c>
    </row>
    <row r="5190" spans="1:17" hidden="1">
      <c r="A5190" t="s">
        <v>72</v>
      </c>
      <c r="B5190" t="s">
        <v>57</v>
      </c>
      <c r="C5190" t="s">
        <v>73</v>
      </c>
      <c r="D5190" t="s">
        <v>410</v>
      </c>
      <c r="E5190" t="s">
        <v>39</v>
      </c>
      <c r="F5190" t="s">
        <v>411</v>
      </c>
      <c r="G5190" t="s">
        <v>162</v>
      </c>
      <c r="I5190" t="s">
        <v>41</v>
      </c>
      <c r="J5190" t="s">
        <v>134</v>
      </c>
      <c r="K5190">
        <v>13</v>
      </c>
      <c r="L5190" t="s">
        <v>207</v>
      </c>
      <c r="M5190" t="s">
        <v>140</v>
      </c>
      <c r="N5190">
        <v>87</v>
      </c>
      <c r="O5190" t="s">
        <v>2158</v>
      </c>
      <c r="P5190" t="s">
        <v>164</v>
      </c>
      <c r="Q5190" t="str">
        <f>IFERROR(VLOOKUP($J$2:$J$12502,Pollutant_mapping!$A$2:$B$9,2, FALSE),"")</f>
        <v/>
      </c>
    </row>
    <row r="5191" spans="1:17" hidden="1">
      <c r="A5191" t="s">
        <v>88</v>
      </c>
      <c r="B5191" t="s">
        <v>57</v>
      </c>
      <c r="C5191" t="s">
        <v>89</v>
      </c>
      <c r="D5191" t="s">
        <v>410</v>
      </c>
      <c r="E5191" t="s">
        <v>39</v>
      </c>
      <c r="F5191" t="s">
        <v>411</v>
      </c>
      <c r="G5191" t="s">
        <v>162</v>
      </c>
      <c r="I5191" t="s">
        <v>41</v>
      </c>
      <c r="J5191" t="s">
        <v>134</v>
      </c>
      <c r="K5191">
        <v>13</v>
      </c>
      <c r="L5191" t="s">
        <v>207</v>
      </c>
      <c r="M5191" t="s">
        <v>140</v>
      </c>
      <c r="N5191">
        <v>87</v>
      </c>
      <c r="O5191" t="s">
        <v>2158</v>
      </c>
      <c r="P5191" t="s">
        <v>164</v>
      </c>
      <c r="Q5191" t="str">
        <f>IFERROR(VLOOKUP($J$2:$J$12502,Pollutant_mapping!$A$2:$B$9,2, FALSE),"")</f>
        <v/>
      </c>
    </row>
    <row r="5192" spans="1:17" hidden="1">
      <c r="A5192" t="s">
        <v>66</v>
      </c>
      <c r="C5192" t="s">
        <v>67</v>
      </c>
      <c r="D5192" t="s">
        <v>160</v>
      </c>
      <c r="E5192" t="s">
        <v>39</v>
      </c>
      <c r="F5192" t="s">
        <v>161</v>
      </c>
      <c r="G5192" t="s">
        <v>162</v>
      </c>
      <c r="I5192" t="s">
        <v>41</v>
      </c>
      <c r="J5192" t="s">
        <v>134</v>
      </c>
      <c r="K5192">
        <v>13</v>
      </c>
      <c r="L5192" t="s">
        <v>207</v>
      </c>
      <c r="M5192" t="s">
        <v>140</v>
      </c>
      <c r="N5192">
        <v>87</v>
      </c>
      <c r="O5192" t="s">
        <v>2158</v>
      </c>
      <c r="P5192" t="s">
        <v>164</v>
      </c>
      <c r="Q5192" t="str">
        <f>IFERROR(VLOOKUP($J$2:$J$12502,Pollutant_mapping!$A$2:$B$9,2, FALSE),"")</f>
        <v/>
      </c>
    </row>
    <row r="5193" spans="1:17" hidden="1">
      <c r="A5193" t="s">
        <v>72</v>
      </c>
      <c r="B5193" t="s">
        <v>57</v>
      </c>
      <c r="C5193" t="s">
        <v>73</v>
      </c>
      <c r="D5193" t="s">
        <v>160</v>
      </c>
      <c r="E5193" t="s">
        <v>39</v>
      </c>
      <c r="F5193" t="s">
        <v>161</v>
      </c>
      <c r="G5193" t="s">
        <v>162</v>
      </c>
      <c r="I5193" t="s">
        <v>41</v>
      </c>
      <c r="J5193" t="s">
        <v>134</v>
      </c>
      <c r="K5193">
        <v>13</v>
      </c>
      <c r="L5193" t="s">
        <v>207</v>
      </c>
      <c r="M5193" t="s">
        <v>140</v>
      </c>
      <c r="N5193">
        <v>87</v>
      </c>
      <c r="O5193" t="s">
        <v>2158</v>
      </c>
      <c r="P5193" t="s">
        <v>164</v>
      </c>
      <c r="Q5193" t="str">
        <f>IFERROR(VLOOKUP($J$2:$J$12502,Pollutant_mapping!$A$2:$B$9,2, FALSE),"")</f>
        <v/>
      </c>
    </row>
    <row r="5194" spans="1:17" hidden="1">
      <c r="A5194" t="s">
        <v>88</v>
      </c>
      <c r="B5194" t="s">
        <v>57</v>
      </c>
      <c r="C5194" t="s">
        <v>89</v>
      </c>
      <c r="D5194" t="s">
        <v>160</v>
      </c>
      <c r="E5194" t="s">
        <v>39</v>
      </c>
      <c r="F5194" t="s">
        <v>161</v>
      </c>
      <c r="G5194" t="s">
        <v>162</v>
      </c>
      <c r="I5194" t="s">
        <v>41</v>
      </c>
      <c r="J5194" t="s">
        <v>134</v>
      </c>
      <c r="K5194">
        <v>13</v>
      </c>
      <c r="L5194" t="s">
        <v>207</v>
      </c>
      <c r="M5194" t="s">
        <v>140</v>
      </c>
      <c r="N5194">
        <v>87</v>
      </c>
      <c r="O5194" t="s">
        <v>2158</v>
      </c>
      <c r="P5194" t="s">
        <v>164</v>
      </c>
      <c r="Q5194" t="str">
        <f>IFERROR(VLOOKUP($J$2:$J$12502,Pollutant_mapping!$A$2:$B$9,2, FALSE),"")</f>
        <v/>
      </c>
    </row>
    <row r="5195" spans="1:17" hidden="1">
      <c r="A5195" t="s">
        <v>66</v>
      </c>
      <c r="C5195" t="s">
        <v>67</v>
      </c>
      <c r="D5195" t="s">
        <v>412</v>
      </c>
      <c r="E5195" t="s">
        <v>39</v>
      </c>
      <c r="F5195" t="s">
        <v>413</v>
      </c>
      <c r="G5195" t="s">
        <v>162</v>
      </c>
      <c r="I5195" t="s">
        <v>41</v>
      </c>
      <c r="J5195" t="s">
        <v>134</v>
      </c>
      <c r="K5195">
        <v>13</v>
      </c>
      <c r="L5195" t="s">
        <v>207</v>
      </c>
      <c r="M5195" t="s">
        <v>140</v>
      </c>
      <c r="N5195">
        <v>87</v>
      </c>
      <c r="O5195" t="s">
        <v>2158</v>
      </c>
      <c r="P5195" t="s">
        <v>164</v>
      </c>
      <c r="Q5195" t="str">
        <f>IFERROR(VLOOKUP($J$2:$J$12502,Pollutant_mapping!$A$2:$B$9,2, FALSE),"")</f>
        <v/>
      </c>
    </row>
    <row r="5196" spans="1:17" hidden="1">
      <c r="A5196" t="s">
        <v>72</v>
      </c>
      <c r="B5196" t="s">
        <v>57</v>
      </c>
      <c r="C5196" t="s">
        <v>73</v>
      </c>
      <c r="D5196" t="s">
        <v>412</v>
      </c>
      <c r="E5196" t="s">
        <v>39</v>
      </c>
      <c r="F5196" t="s">
        <v>413</v>
      </c>
      <c r="G5196" t="s">
        <v>162</v>
      </c>
      <c r="I5196" t="s">
        <v>41</v>
      </c>
      <c r="J5196" t="s">
        <v>134</v>
      </c>
      <c r="K5196">
        <v>13</v>
      </c>
      <c r="L5196" t="s">
        <v>207</v>
      </c>
      <c r="M5196" t="s">
        <v>140</v>
      </c>
      <c r="N5196">
        <v>87</v>
      </c>
      <c r="O5196" t="s">
        <v>2158</v>
      </c>
      <c r="P5196" t="s">
        <v>164</v>
      </c>
      <c r="Q5196" t="str">
        <f>IFERROR(VLOOKUP($J$2:$J$12502,Pollutant_mapping!$A$2:$B$9,2, FALSE),"")</f>
        <v/>
      </c>
    </row>
    <row r="5197" spans="1:17" hidden="1">
      <c r="A5197" t="s">
        <v>88</v>
      </c>
      <c r="B5197" t="s">
        <v>57</v>
      </c>
      <c r="C5197" t="s">
        <v>89</v>
      </c>
      <c r="D5197" t="s">
        <v>412</v>
      </c>
      <c r="E5197" t="s">
        <v>39</v>
      </c>
      <c r="F5197" t="s">
        <v>413</v>
      </c>
      <c r="G5197" t="s">
        <v>162</v>
      </c>
      <c r="I5197" t="s">
        <v>41</v>
      </c>
      <c r="J5197" t="s">
        <v>134</v>
      </c>
      <c r="K5197">
        <v>13</v>
      </c>
      <c r="L5197" t="s">
        <v>207</v>
      </c>
      <c r="M5197" t="s">
        <v>140</v>
      </c>
      <c r="N5197">
        <v>87</v>
      </c>
      <c r="O5197" t="s">
        <v>2158</v>
      </c>
      <c r="P5197" t="s">
        <v>164</v>
      </c>
      <c r="Q5197" t="str">
        <f>IFERROR(VLOOKUP($J$2:$J$12502,Pollutant_mapping!$A$2:$B$9,2, FALSE),"")</f>
        <v/>
      </c>
    </row>
    <row r="5198" spans="1:17" hidden="1">
      <c r="A5198" t="s">
        <v>66</v>
      </c>
      <c r="C5198" t="s">
        <v>67</v>
      </c>
      <c r="D5198" t="s">
        <v>414</v>
      </c>
      <c r="E5198" t="s">
        <v>39</v>
      </c>
      <c r="F5198" t="s">
        <v>415</v>
      </c>
      <c r="G5198" t="s">
        <v>162</v>
      </c>
      <c r="I5198" t="s">
        <v>41</v>
      </c>
      <c r="J5198" t="s">
        <v>134</v>
      </c>
      <c r="K5198">
        <v>13</v>
      </c>
      <c r="L5198" t="s">
        <v>207</v>
      </c>
      <c r="M5198" t="s">
        <v>140</v>
      </c>
      <c r="N5198">
        <v>87</v>
      </c>
      <c r="O5198" t="s">
        <v>2158</v>
      </c>
      <c r="P5198" t="s">
        <v>164</v>
      </c>
      <c r="Q5198" t="str">
        <f>IFERROR(VLOOKUP($J$2:$J$12502,Pollutant_mapping!$A$2:$B$9,2, FALSE),"")</f>
        <v/>
      </c>
    </row>
    <row r="5199" spans="1:17" hidden="1">
      <c r="A5199" t="s">
        <v>72</v>
      </c>
      <c r="B5199" t="s">
        <v>57</v>
      </c>
      <c r="C5199" t="s">
        <v>73</v>
      </c>
      <c r="D5199" t="s">
        <v>414</v>
      </c>
      <c r="E5199" t="s">
        <v>39</v>
      </c>
      <c r="F5199" t="s">
        <v>415</v>
      </c>
      <c r="G5199" t="s">
        <v>162</v>
      </c>
      <c r="I5199" t="s">
        <v>41</v>
      </c>
      <c r="J5199" t="s">
        <v>134</v>
      </c>
      <c r="K5199">
        <v>13</v>
      </c>
      <c r="L5199" t="s">
        <v>207</v>
      </c>
      <c r="M5199" t="s">
        <v>140</v>
      </c>
      <c r="N5199">
        <v>87</v>
      </c>
      <c r="O5199" t="s">
        <v>2158</v>
      </c>
      <c r="P5199" t="s">
        <v>164</v>
      </c>
      <c r="Q5199" t="str">
        <f>IFERROR(VLOOKUP($J$2:$J$12502,Pollutant_mapping!$A$2:$B$9,2, FALSE),"")</f>
        <v/>
      </c>
    </row>
    <row r="5200" spans="1:17" hidden="1">
      <c r="A5200" t="s">
        <v>88</v>
      </c>
      <c r="B5200" t="s">
        <v>57</v>
      </c>
      <c r="C5200" t="s">
        <v>89</v>
      </c>
      <c r="D5200" t="s">
        <v>414</v>
      </c>
      <c r="E5200" t="s">
        <v>39</v>
      </c>
      <c r="F5200" t="s">
        <v>415</v>
      </c>
      <c r="G5200" t="s">
        <v>162</v>
      </c>
      <c r="I5200" t="s">
        <v>41</v>
      </c>
      <c r="J5200" t="s">
        <v>134</v>
      </c>
      <c r="K5200">
        <v>13</v>
      </c>
      <c r="L5200" t="s">
        <v>207</v>
      </c>
      <c r="M5200" t="s">
        <v>140</v>
      </c>
      <c r="N5200">
        <v>87</v>
      </c>
      <c r="O5200" t="s">
        <v>2158</v>
      </c>
      <c r="P5200" t="s">
        <v>164</v>
      </c>
      <c r="Q5200" t="str">
        <f>IFERROR(VLOOKUP($J$2:$J$12502,Pollutant_mapping!$A$2:$B$9,2, FALSE),"")</f>
        <v/>
      </c>
    </row>
    <row r="5201" spans="1:17" hidden="1">
      <c r="A5201" t="s">
        <v>56</v>
      </c>
      <c r="B5201" t="s">
        <v>57</v>
      </c>
      <c r="C5201" t="s">
        <v>58</v>
      </c>
      <c r="D5201" t="s">
        <v>184</v>
      </c>
      <c r="E5201" t="s">
        <v>39</v>
      </c>
      <c r="F5201" t="s">
        <v>185</v>
      </c>
      <c r="G5201" t="s">
        <v>186</v>
      </c>
      <c r="I5201" t="s">
        <v>41</v>
      </c>
      <c r="J5201" t="s">
        <v>134</v>
      </c>
      <c r="K5201">
        <v>13</v>
      </c>
      <c r="L5201" t="s">
        <v>207</v>
      </c>
      <c r="M5201" t="s">
        <v>140</v>
      </c>
      <c r="N5201">
        <v>87</v>
      </c>
      <c r="O5201" t="s">
        <v>2158</v>
      </c>
      <c r="P5201" t="s">
        <v>164</v>
      </c>
      <c r="Q5201" t="str">
        <f>IFERROR(VLOOKUP($J$2:$J$12502,Pollutant_mapping!$A$2:$B$9,2, FALSE),"")</f>
        <v/>
      </c>
    </row>
    <row r="5202" spans="1:17" hidden="1">
      <c r="A5202" t="s">
        <v>66</v>
      </c>
      <c r="C5202" t="s">
        <v>67</v>
      </c>
      <c r="D5202" t="s">
        <v>404</v>
      </c>
      <c r="E5202" t="s">
        <v>120</v>
      </c>
      <c r="F5202" t="s">
        <v>41</v>
      </c>
      <c r="G5202" t="s">
        <v>164</v>
      </c>
      <c r="I5202" t="s">
        <v>41</v>
      </c>
      <c r="J5202" t="s">
        <v>125</v>
      </c>
      <c r="K5202">
        <v>6</v>
      </c>
      <c r="L5202" t="s">
        <v>207</v>
      </c>
      <c r="M5202">
        <v>4</v>
      </c>
      <c r="N5202">
        <v>89</v>
      </c>
      <c r="O5202" t="s">
        <v>2158</v>
      </c>
      <c r="P5202" t="s">
        <v>164</v>
      </c>
      <c r="Q5202" t="str">
        <f>IFERROR(VLOOKUP($J$2:$J$12502,Pollutant_mapping!$A$2:$B$9,2, FALSE),"")</f>
        <v/>
      </c>
    </row>
    <row r="5203" spans="1:17" hidden="1">
      <c r="A5203" t="s">
        <v>72</v>
      </c>
      <c r="B5203" t="s">
        <v>57</v>
      </c>
      <c r="C5203" t="s">
        <v>73</v>
      </c>
      <c r="D5203" t="s">
        <v>404</v>
      </c>
      <c r="E5203" t="s">
        <v>120</v>
      </c>
      <c r="F5203" t="s">
        <v>41</v>
      </c>
      <c r="G5203" t="s">
        <v>164</v>
      </c>
      <c r="I5203" t="s">
        <v>41</v>
      </c>
      <c r="J5203" t="s">
        <v>125</v>
      </c>
      <c r="K5203">
        <v>6</v>
      </c>
      <c r="L5203" t="s">
        <v>207</v>
      </c>
      <c r="M5203">
        <v>4</v>
      </c>
      <c r="N5203">
        <v>89</v>
      </c>
      <c r="O5203" t="s">
        <v>2158</v>
      </c>
      <c r="P5203" t="s">
        <v>164</v>
      </c>
      <c r="Q5203" t="str">
        <f>IFERROR(VLOOKUP($J$2:$J$12502,Pollutant_mapping!$A$2:$B$9,2, FALSE),"")</f>
        <v/>
      </c>
    </row>
    <row r="5204" spans="1:17" hidden="1">
      <c r="A5204" t="s">
        <v>88</v>
      </c>
      <c r="B5204" t="s">
        <v>57</v>
      </c>
      <c r="C5204" t="s">
        <v>89</v>
      </c>
      <c r="D5204" t="s">
        <v>404</v>
      </c>
      <c r="E5204" t="s">
        <v>120</v>
      </c>
      <c r="F5204" t="s">
        <v>41</v>
      </c>
      <c r="G5204" t="s">
        <v>164</v>
      </c>
      <c r="I5204" t="s">
        <v>41</v>
      </c>
      <c r="J5204" t="s">
        <v>125</v>
      </c>
      <c r="K5204">
        <v>6</v>
      </c>
      <c r="L5204" t="s">
        <v>207</v>
      </c>
      <c r="M5204">
        <v>4</v>
      </c>
      <c r="N5204">
        <v>89</v>
      </c>
      <c r="O5204" t="s">
        <v>2158</v>
      </c>
      <c r="P5204" t="s">
        <v>164</v>
      </c>
      <c r="Q5204" t="str">
        <f>IFERROR(VLOOKUP($J$2:$J$12502,Pollutant_mapping!$A$2:$B$9,2, FALSE),"")</f>
        <v/>
      </c>
    </row>
    <row r="5205" spans="1:17" hidden="1">
      <c r="A5205" t="s">
        <v>56</v>
      </c>
      <c r="B5205" t="s">
        <v>57</v>
      </c>
      <c r="C5205" t="s">
        <v>58</v>
      </c>
      <c r="D5205" t="s">
        <v>183</v>
      </c>
      <c r="E5205" t="s">
        <v>120</v>
      </c>
      <c r="F5205" t="s">
        <v>41</v>
      </c>
      <c r="G5205" t="s">
        <v>164</v>
      </c>
      <c r="I5205" t="s">
        <v>41</v>
      </c>
      <c r="J5205" t="s">
        <v>125</v>
      </c>
      <c r="K5205">
        <v>6</v>
      </c>
      <c r="L5205" t="s">
        <v>207</v>
      </c>
      <c r="M5205">
        <v>4</v>
      </c>
      <c r="N5205">
        <v>89</v>
      </c>
      <c r="O5205" t="s">
        <v>2158</v>
      </c>
      <c r="P5205" t="s">
        <v>164</v>
      </c>
      <c r="Q5205" t="str">
        <f>IFERROR(VLOOKUP($J$2:$J$12502,Pollutant_mapping!$A$2:$B$9,2, FALSE),"")</f>
        <v/>
      </c>
    </row>
    <row r="5206" spans="1:17" hidden="1">
      <c r="A5206" t="s">
        <v>56</v>
      </c>
      <c r="B5206" t="s">
        <v>57</v>
      </c>
      <c r="C5206" t="s">
        <v>58</v>
      </c>
      <c r="D5206" t="s">
        <v>406</v>
      </c>
      <c r="E5206" t="s">
        <v>39</v>
      </c>
      <c r="F5206" t="s">
        <v>407</v>
      </c>
      <c r="G5206" t="s">
        <v>162</v>
      </c>
      <c r="I5206" t="s">
        <v>41</v>
      </c>
      <c r="J5206" t="s">
        <v>125</v>
      </c>
      <c r="K5206">
        <v>6</v>
      </c>
      <c r="L5206" t="s">
        <v>207</v>
      </c>
      <c r="M5206">
        <v>4</v>
      </c>
      <c r="N5206">
        <v>89</v>
      </c>
      <c r="O5206" t="s">
        <v>2158</v>
      </c>
      <c r="P5206" t="s">
        <v>164</v>
      </c>
      <c r="Q5206" t="str">
        <f>IFERROR(VLOOKUP($J$2:$J$12502,Pollutant_mapping!$A$2:$B$9,2, FALSE),"")</f>
        <v/>
      </c>
    </row>
    <row r="5207" spans="1:17" hidden="1">
      <c r="A5207" t="s">
        <v>56</v>
      </c>
      <c r="B5207" t="s">
        <v>57</v>
      </c>
      <c r="C5207" t="s">
        <v>58</v>
      </c>
      <c r="D5207" t="s">
        <v>1291</v>
      </c>
      <c r="E5207" t="s">
        <v>39</v>
      </c>
      <c r="F5207" t="s">
        <v>1292</v>
      </c>
      <c r="G5207" t="s">
        <v>162</v>
      </c>
      <c r="I5207" t="s">
        <v>41</v>
      </c>
      <c r="J5207" t="s">
        <v>125</v>
      </c>
      <c r="K5207">
        <v>6</v>
      </c>
      <c r="L5207" t="s">
        <v>207</v>
      </c>
      <c r="M5207">
        <v>4</v>
      </c>
      <c r="N5207">
        <v>89</v>
      </c>
      <c r="O5207" t="s">
        <v>2158</v>
      </c>
      <c r="P5207" t="s">
        <v>164</v>
      </c>
      <c r="Q5207" t="str">
        <f>IFERROR(VLOOKUP($J$2:$J$12502,Pollutant_mapping!$A$2:$B$9,2, FALSE),"")</f>
        <v/>
      </c>
    </row>
    <row r="5208" spans="1:17" hidden="1">
      <c r="A5208" t="s">
        <v>56</v>
      </c>
      <c r="B5208" t="s">
        <v>57</v>
      </c>
      <c r="C5208" t="s">
        <v>58</v>
      </c>
      <c r="D5208" t="s">
        <v>180</v>
      </c>
      <c r="E5208" t="s">
        <v>39</v>
      </c>
      <c r="F5208" t="s">
        <v>181</v>
      </c>
      <c r="G5208" t="s">
        <v>162</v>
      </c>
      <c r="I5208" t="s">
        <v>41</v>
      </c>
      <c r="J5208" t="s">
        <v>125</v>
      </c>
      <c r="K5208">
        <v>6</v>
      </c>
      <c r="L5208" t="s">
        <v>207</v>
      </c>
      <c r="M5208">
        <v>4</v>
      </c>
      <c r="N5208">
        <v>89</v>
      </c>
      <c r="O5208" t="s">
        <v>2158</v>
      </c>
      <c r="P5208" t="s">
        <v>164</v>
      </c>
      <c r="Q5208" t="str">
        <f>IFERROR(VLOOKUP($J$2:$J$12502,Pollutant_mapping!$A$2:$B$9,2, FALSE),"")</f>
        <v/>
      </c>
    </row>
    <row r="5209" spans="1:17" hidden="1">
      <c r="A5209" t="s">
        <v>66</v>
      </c>
      <c r="C5209" t="s">
        <v>67</v>
      </c>
      <c r="D5209" t="s">
        <v>410</v>
      </c>
      <c r="E5209" t="s">
        <v>39</v>
      </c>
      <c r="F5209" t="s">
        <v>411</v>
      </c>
      <c r="G5209" t="s">
        <v>162</v>
      </c>
      <c r="I5209" t="s">
        <v>41</v>
      </c>
      <c r="J5209" t="s">
        <v>125</v>
      </c>
      <c r="K5209">
        <v>6</v>
      </c>
      <c r="L5209" t="s">
        <v>207</v>
      </c>
      <c r="M5209">
        <v>4</v>
      </c>
      <c r="N5209">
        <v>89</v>
      </c>
      <c r="O5209" t="s">
        <v>2158</v>
      </c>
      <c r="P5209" t="s">
        <v>164</v>
      </c>
      <c r="Q5209" t="str">
        <f>IFERROR(VLOOKUP($J$2:$J$12502,Pollutant_mapping!$A$2:$B$9,2, FALSE),"")</f>
        <v/>
      </c>
    </row>
    <row r="5210" spans="1:17" hidden="1">
      <c r="A5210" t="s">
        <v>72</v>
      </c>
      <c r="B5210" t="s">
        <v>57</v>
      </c>
      <c r="C5210" t="s">
        <v>73</v>
      </c>
      <c r="D5210" t="s">
        <v>410</v>
      </c>
      <c r="E5210" t="s">
        <v>39</v>
      </c>
      <c r="F5210" t="s">
        <v>411</v>
      </c>
      <c r="G5210" t="s">
        <v>162</v>
      </c>
      <c r="I5210" t="s">
        <v>41</v>
      </c>
      <c r="J5210" t="s">
        <v>125</v>
      </c>
      <c r="K5210">
        <v>6</v>
      </c>
      <c r="L5210" t="s">
        <v>207</v>
      </c>
      <c r="M5210">
        <v>4</v>
      </c>
      <c r="N5210">
        <v>89</v>
      </c>
      <c r="O5210" t="s">
        <v>2158</v>
      </c>
      <c r="P5210" t="s">
        <v>164</v>
      </c>
      <c r="Q5210" t="str">
        <f>IFERROR(VLOOKUP($J$2:$J$12502,Pollutant_mapping!$A$2:$B$9,2, FALSE),"")</f>
        <v/>
      </c>
    </row>
    <row r="5211" spans="1:17" hidden="1">
      <c r="A5211" t="s">
        <v>88</v>
      </c>
      <c r="B5211" t="s">
        <v>57</v>
      </c>
      <c r="C5211" t="s">
        <v>89</v>
      </c>
      <c r="D5211" t="s">
        <v>410</v>
      </c>
      <c r="E5211" t="s">
        <v>39</v>
      </c>
      <c r="F5211" t="s">
        <v>411</v>
      </c>
      <c r="G5211" t="s">
        <v>162</v>
      </c>
      <c r="I5211" t="s">
        <v>41</v>
      </c>
      <c r="J5211" t="s">
        <v>125</v>
      </c>
      <c r="K5211">
        <v>6</v>
      </c>
      <c r="L5211" t="s">
        <v>207</v>
      </c>
      <c r="M5211">
        <v>4</v>
      </c>
      <c r="N5211">
        <v>89</v>
      </c>
      <c r="O5211" t="s">
        <v>2158</v>
      </c>
      <c r="P5211" t="s">
        <v>164</v>
      </c>
      <c r="Q5211" t="str">
        <f>IFERROR(VLOOKUP($J$2:$J$12502,Pollutant_mapping!$A$2:$B$9,2, FALSE),"")</f>
        <v/>
      </c>
    </row>
    <row r="5212" spans="1:17" hidden="1">
      <c r="A5212" t="s">
        <v>66</v>
      </c>
      <c r="C5212" t="s">
        <v>67</v>
      </c>
      <c r="D5212" t="s">
        <v>160</v>
      </c>
      <c r="E5212" t="s">
        <v>39</v>
      </c>
      <c r="F5212" t="s">
        <v>161</v>
      </c>
      <c r="G5212" t="s">
        <v>162</v>
      </c>
      <c r="I5212" t="s">
        <v>41</v>
      </c>
      <c r="J5212" t="s">
        <v>125</v>
      </c>
      <c r="K5212">
        <v>6</v>
      </c>
      <c r="L5212" t="s">
        <v>207</v>
      </c>
      <c r="M5212">
        <v>4</v>
      </c>
      <c r="N5212">
        <v>89</v>
      </c>
      <c r="O5212" t="s">
        <v>2158</v>
      </c>
      <c r="P5212" t="s">
        <v>164</v>
      </c>
      <c r="Q5212" t="str">
        <f>IFERROR(VLOOKUP($J$2:$J$12502,Pollutant_mapping!$A$2:$B$9,2, FALSE),"")</f>
        <v/>
      </c>
    </row>
    <row r="5213" spans="1:17" hidden="1">
      <c r="A5213" t="s">
        <v>72</v>
      </c>
      <c r="B5213" t="s">
        <v>57</v>
      </c>
      <c r="C5213" t="s">
        <v>73</v>
      </c>
      <c r="D5213" t="s">
        <v>160</v>
      </c>
      <c r="E5213" t="s">
        <v>39</v>
      </c>
      <c r="F5213" t="s">
        <v>161</v>
      </c>
      <c r="G5213" t="s">
        <v>162</v>
      </c>
      <c r="I5213" t="s">
        <v>41</v>
      </c>
      <c r="J5213" t="s">
        <v>125</v>
      </c>
      <c r="K5213">
        <v>6</v>
      </c>
      <c r="L5213" t="s">
        <v>207</v>
      </c>
      <c r="M5213">
        <v>4</v>
      </c>
      <c r="N5213">
        <v>89</v>
      </c>
      <c r="O5213" t="s">
        <v>2158</v>
      </c>
      <c r="P5213" t="s">
        <v>164</v>
      </c>
      <c r="Q5213" t="str">
        <f>IFERROR(VLOOKUP($J$2:$J$12502,Pollutant_mapping!$A$2:$B$9,2, FALSE),"")</f>
        <v/>
      </c>
    </row>
    <row r="5214" spans="1:17" hidden="1">
      <c r="A5214" t="s">
        <v>88</v>
      </c>
      <c r="B5214" t="s">
        <v>57</v>
      </c>
      <c r="C5214" t="s">
        <v>89</v>
      </c>
      <c r="D5214" t="s">
        <v>160</v>
      </c>
      <c r="E5214" t="s">
        <v>39</v>
      </c>
      <c r="F5214" t="s">
        <v>161</v>
      </c>
      <c r="G5214" t="s">
        <v>162</v>
      </c>
      <c r="I5214" t="s">
        <v>41</v>
      </c>
      <c r="J5214" t="s">
        <v>125</v>
      </c>
      <c r="K5214">
        <v>6</v>
      </c>
      <c r="L5214" t="s">
        <v>207</v>
      </c>
      <c r="M5214">
        <v>4</v>
      </c>
      <c r="N5214">
        <v>89</v>
      </c>
      <c r="O5214" t="s">
        <v>2158</v>
      </c>
      <c r="P5214" t="s">
        <v>164</v>
      </c>
      <c r="Q5214" t="str">
        <f>IFERROR(VLOOKUP($J$2:$J$12502,Pollutant_mapping!$A$2:$B$9,2, FALSE),"")</f>
        <v/>
      </c>
    </row>
    <row r="5215" spans="1:17" hidden="1">
      <c r="A5215" t="s">
        <v>66</v>
      </c>
      <c r="C5215" t="s">
        <v>67</v>
      </c>
      <c r="D5215" t="s">
        <v>412</v>
      </c>
      <c r="E5215" t="s">
        <v>39</v>
      </c>
      <c r="F5215" t="s">
        <v>413</v>
      </c>
      <c r="G5215" t="s">
        <v>162</v>
      </c>
      <c r="I5215" t="s">
        <v>41</v>
      </c>
      <c r="J5215" t="s">
        <v>125</v>
      </c>
      <c r="K5215">
        <v>6</v>
      </c>
      <c r="L5215" t="s">
        <v>207</v>
      </c>
      <c r="M5215">
        <v>4</v>
      </c>
      <c r="N5215">
        <v>89</v>
      </c>
      <c r="O5215" t="s">
        <v>2158</v>
      </c>
      <c r="P5215" t="s">
        <v>164</v>
      </c>
      <c r="Q5215" t="str">
        <f>IFERROR(VLOOKUP($J$2:$J$12502,Pollutant_mapping!$A$2:$B$9,2, FALSE),"")</f>
        <v/>
      </c>
    </row>
    <row r="5216" spans="1:17" hidden="1">
      <c r="A5216" t="s">
        <v>72</v>
      </c>
      <c r="B5216" t="s">
        <v>57</v>
      </c>
      <c r="C5216" t="s">
        <v>73</v>
      </c>
      <c r="D5216" t="s">
        <v>412</v>
      </c>
      <c r="E5216" t="s">
        <v>39</v>
      </c>
      <c r="F5216" t="s">
        <v>413</v>
      </c>
      <c r="G5216" t="s">
        <v>162</v>
      </c>
      <c r="I5216" t="s">
        <v>41</v>
      </c>
      <c r="J5216" t="s">
        <v>125</v>
      </c>
      <c r="K5216">
        <v>6</v>
      </c>
      <c r="L5216" t="s">
        <v>207</v>
      </c>
      <c r="M5216">
        <v>4</v>
      </c>
      <c r="N5216">
        <v>89</v>
      </c>
      <c r="O5216" t="s">
        <v>2158</v>
      </c>
      <c r="P5216" t="s">
        <v>164</v>
      </c>
      <c r="Q5216" t="str">
        <f>IFERROR(VLOOKUP($J$2:$J$12502,Pollutant_mapping!$A$2:$B$9,2, FALSE),"")</f>
        <v/>
      </c>
    </row>
    <row r="5217" spans="1:17" hidden="1">
      <c r="A5217" t="s">
        <v>88</v>
      </c>
      <c r="B5217" t="s">
        <v>57</v>
      </c>
      <c r="C5217" t="s">
        <v>89</v>
      </c>
      <c r="D5217" t="s">
        <v>412</v>
      </c>
      <c r="E5217" t="s">
        <v>39</v>
      </c>
      <c r="F5217" t="s">
        <v>413</v>
      </c>
      <c r="G5217" t="s">
        <v>162</v>
      </c>
      <c r="I5217" t="s">
        <v>41</v>
      </c>
      <c r="J5217" t="s">
        <v>125</v>
      </c>
      <c r="K5217">
        <v>6</v>
      </c>
      <c r="L5217" t="s">
        <v>207</v>
      </c>
      <c r="M5217">
        <v>4</v>
      </c>
      <c r="N5217">
        <v>89</v>
      </c>
      <c r="O5217" t="s">
        <v>2158</v>
      </c>
      <c r="P5217" t="s">
        <v>164</v>
      </c>
      <c r="Q5217" t="str">
        <f>IFERROR(VLOOKUP($J$2:$J$12502,Pollutant_mapping!$A$2:$B$9,2, FALSE),"")</f>
        <v/>
      </c>
    </row>
    <row r="5218" spans="1:17" hidden="1">
      <c r="A5218" t="s">
        <v>66</v>
      </c>
      <c r="C5218" t="s">
        <v>67</v>
      </c>
      <c r="D5218" t="s">
        <v>414</v>
      </c>
      <c r="E5218" t="s">
        <v>39</v>
      </c>
      <c r="F5218" t="s">
        <v>415</v>
      </c>
      <c r="G5218" t="s">
        <v>162</v>
      </c>
      <c r="I5218" t="s">
        <v>41</v>
      </c>
      <c r="J5218" t="s">
        <v>125</v>
      </c>
      <c r="K5218">
        <v>6</v>
      </c>
      <c r="L5218" t="s">
        <v>207</v>
      </c>
      <c r="M5218">
        <v>4</v>
      </c>
      <c r="N5218">
        <v>89</v>
      </c>
      <c r="O5218" t="s">
        <v>2158</v>
      </c>
      <c r="P5218" t="s">
        <v>164</v>
      </c>
      <c r="Q5218" t="str">
        <f>IFERROR(VLOOKUP($J$2:$J$12502,Pollutant_mapping!$A$2:$B$9,2, FALSE),"")</f>
        <v/>
      </c>
    </row>
    <row r="5219" spans="1:17" hidden="1">
      <c r="A5219" t="s">
        <v>72</v>
      </c>
      <c r="B5219" t="s">
        <v>57</v>
      </c>
      <c r="C5219" t="s">
        <v>73</v>
      </c>
      <c r="D5219" t="s">
        <v>414</v>
      </c>
      <c r="E5219" t="s">
        <v>39</v>
      </c>
      <c r="F5219" t="s">
        <v>415</v>
      </c>
      <c r="G5219" t="s">
        <v>162</v>
      </c>
      <c r="I5219" t="s">
        <v>41</v>
      </c>
      <c r="J5219" t="s">
        <v>125</v>
      </c>
      <c r="K5219">
        <v>6</v>
      </c>
      <c r="L5219" t="s">
        <v>207</v>
      </c>
      <c r="M5219">
        <v>4</v>
      </c>
      <c r="N5219">
        <v>89</v>
      </c>
      <c r="O5219" t="s">
        <v>2158</v>
      </c>
      <c r="P5219" t="s">
        <v>164</v>
      </c>
      <c r="Q5219" t="str">
        <f>IFERROR(VLOOKUP($J$2:$J$12502,Pollutant_mapping!$A$2:$B$9,2, FALSE),"")</f>
        <v/>
      </c>
    </row>
    <row r="5220" spans="1:17" hidden="1">
      <c r="A5220" t="s">
        <v>88</v>
      </c>
      <c r="B5220" t="s">
        <v>57</v>
      </c>
      <c r="C5220" t="s">
        <v>89</v>
      </c>
      <c r="D5220" t="s">
        <v>414</v>
      </c>
      <c r="E5220" t="s">
        <v>39</v>
      </c>
      <c r="F5220" t="s">
        <v>415</v>
      </c>
      <c r="G5220" t="s">
        <v>162</v>
      </c>
      <c r="I5220" t="s">
        <v>41</v>
      </c>
      <c r="J5220" t="s">
        <v>125</v>
      </c>
      <c r="K5220">
        <v>6</v>
      </c>
      <c r="L5220" t="s">
        <v>207</v>
      </c>
      <c r="M5220">
        <v>4</v>
      </c>
      <c r="N5220">
        <v>89</v>
      </c>
      <c r="O5220" t="s">
        <v>2158</v>
      </c>
      <c r="P5220" t="s">
        <v>164</v>
      </c>
      <c r="Q5220" t="str">
        <f>IFERROR(VLOOKUP($J$2:$J$12502,Pollutant_mapping!$A$2:$B$9,2, FALSE),"")</f>
        <v/>
      </c>
    </row>
    <row r="5221" spans="1:17" hidden="1">
      <c r="A5221" t="s">
        <v>56</v>
      </c>
      <c r="B5221" t="s">
        <v>57</v>
      </c>
      <c r="C5221" t="s">
        <v>58</v>
      </c>
      <c r="D5221" t="s">
        <v>184</v>
      </c>
      <c r="E5221" t="s">
        <v>39</v>
      </c>
      <c r="F5221" t="s">
        <v>185</v>
      </c>
      <c r="G5221" t="s">
        <v>186</v>
      </c>
      <c r="I5221" t="s">
        <v>41</v>
      </c>
      <c r="J5221" t="s">
        <v>125</v>
      </c>
      <c r="K5221">
        <v>6</v>
      </c>
      <c r="L5221" t="s">
        <v>207</v>
      </c>
      <c r="M5221">
        <v>4</v>
      </c>
      <c r="N5221">
        <v>89</v>
      </c>
      <c r="O5221" t="s">
        <v>2158</v>
      </c>
      <c r="P5221" t="s">
        <v>164</v>
      </c>
      <c r="Q5221" t="str">
        <f>IFERROR(VLOOKUP($J$2:$J$12502,Pollutant_mapping!$A$2:$B$9,2, FALSE),"")</f>
        <v/>
      </c>
    </row>
    <row r="5222" spans="1:17" hidden="1">
      <c r="A5222" t="s">
        <v>66</v>
      </c>
      <c r="C5222" t="s">
        <v>67</v>
      </c>
      <c r="D5222" t="s">
        <v>404</v>
      </c>
      <c r="E5222" t="s">
        <v>120</v>
      </c>
      <c r="F5222" t="s">
        <v>41</v>
      </c>
      <c r="G5222" t="s">
        <v>164</v>
      </c>
      <c r="I5222" t="s">
        <v>41</v>
      </c>
      <c r="J5222" t="s">
        <v>139</v>
      </c>
      <c r="K5222">
        <v>23</v>
      </c>
      <c r="L5222" t="s">
        <v>207</v>
      </c>
      <c r="M5222">
        <v>1</v>
      </c>
      <c r="N5222">
        <v>100</v>
      </c>
      <c r="O5222" t="s">
        <v>2158</v>
      </c>
      <c r="P5222" t="s">
        <v>164</v>
      </c>
      <c r="Q5222" t="str">
        <f>IFERROR(VLOOKUP($J$2:$J$12502,Pollutant_mapping!$A$2:$B$9,2, FALSE),"")</f>
        <v/>
      </c>
    </row>
    <row r="5223" spans="1:17" hidden="1">
      <c r="A5223" t="s">
        <v>72</v>
      </c>
      <c r="B5223" t="s">
        <v>57</v>
      </c>
      <c r="C5223" t="s">
        <v>73</v>
      </c>
      <c r="D5223" t="s">
        <v>404</v>
      </c>
      <c r="E5223" t="s">
        <v>120</v>
      </c>
      <c r="F5223" t="s">
        <v>41</v>
      </c>
      <c r="G5223" t="s">
        <v>164</v>
      </c>
      <c r="I5223" t="s">
        <v>41</v>
      </c>
      <c r="J5223" t="s">
        <v>139</v>
      </c>
      <c r="K5223">
        <v>23</v>
      </c>
      <c r="L5223" t="s">
        <v>207</v>
      </c>
      <c r="M5223">
        <v>1</v>
      </c>
      <c r="N5223">
        <v>100</v>
      </c>
      <c r="O5223" t="s">
        <v>2158</v>
      </c>
      <c r="P5223" t="s">
        <v>164</v>
      </c>
      <c r="Q5223" t="str">
        <f>IFERROR(VLOOKUP($J$2:$J$12502,Pollutant_mapping!$A$2:$B$9,2, FALSE),"")</f>
        <v/>
      </c>
    </row>
    <row r="5224" spans="1:17" hidden="1">
      <c r="A5224" t="s">
        <v>88</v>
      </c>
      <c r="B5224" t="s">
        <v>57</v>
      </c>
      <c r="C5224" t="s">
        <v>89</v>
      </c>
      <c r="D5224" t="s">
        <v>404</v>
      </c>
      <c r="E5224" t="s">
        <v>120</v>
      </c>
      <c r="F5224" t="s">
        <v>41</v>
      </c>
      <c r="G5224" t="s">
        <v>164</v>
      </c>
      <c r="I5224" t="s">
        <v>41</v>
      </c>
      <c r="J5224" t="s">
        <v>139</v>
      </c>
      <c r="K5224">
        <v>23</v>
      </c>
      <c r="L5224" t="s">
        <v>207</v>
      </c>
      <c r="M5224">
        <v>1</v>
      </c>
      <c r="N5224">
        <v>100</v>
      </c>
      <c r="O5224" t="s">
        <v>2158</v>
      </c>
      <c r="P5224" t="s">
        <v>164</v>
      </c>
      <c r="Q5224" t="str">
        <f>IFERROR(VLOOKUP($J$2:$J$12502,Pollutant_mapping!$A$2:$B$9,2, FALSE),"")</f>
        <v/>
      </c>
    </row>
    <row r="5225" spans="1:17" hidden="1">
      <c r="A5225" t="s">
        <v>56</v>
      </c>
      <c r="B5225" t="s">
        <v>57</v>
      </c>
      <c r="C5225" t="s">
        <v>58</v>
      </c>
      <c r="D5225" t="s">
        <v>183</v>
      </c>
      <c r="E5225" t="s">
        <v>120</v>
      </c>
      <c r="F5225" t="s">
        <v>41</v>
      </c>
      <c r="G5225" t="s">
        <v>164</v>
      </c>
      <c r="I5225" t="s">
        <v>41</v>
      </c>
      <c r="J5225" t="s">
        <v>139</v>
      </c>
      <c r="K5225">
        <v>23</v>
      </c>
      <c r="L5225" t="s">
        <v>207</v>
      </c>
      <c r="M5225">
        <v>1</v>
      </c>
      <c r="N5225">
        <v>100</v>
      </c>
      <c r="O5225" t="s">
        <v>2158</v>
      </c>
      <c r="P5225" t="s">
        <v>164</v>
      </c>
      <c r="Q5225" t="str">
        <f>IFERROR(VLOOKUP($J$2:$J$12502,Pollutant_mapping!$A$2:$B$9,2, FALSE),"")</f>
        <v/>
      </c>
    </row>
    <row r="5226" spans="1:17" hidden="1">
      <c r="A5226" t="s">
        <v>56</v>
      </c>
      <c r="B5226" t="s">
        <v>57</v>
      </c>
      <c r="C5226" t="s">
        <v>58</v>
      </c>
      <c r="D5226" t="s">
        <v>406</v>
      </c>
      <c r="E5226" t="s">
        <v>39</v>
      </c>
      <c r="F5226" t="s">
        <v>407</v>
      </c>
      <c r="G5226" t="s">
        <v>162</v>
      </c>
      <c r="I5226" t="s">
        <v>41</v>
      </c>
      <c r="J5226" t="s">
        <v>139</v>
      </c>
      <c r="K5226">
        <v>23</v>
      </c>
      <c r="L5226" t="s">
        <v>207</v>
      </c>
      <c r="M5226">
        <v>1</v>
      </c>
      <c r="N5226">
        <v>100</v>
      </c>
      <c r="O5226" t="s">
        <v>2158</v>
      </c>
      <c r="P5226" t="s">
        <v>164</v>
      </c>
      <c r="Q5226" t="str">
        <f>IFERROR(VLOOKUP($J$2:$J$12502,Pollutant_mapping!$A$2:$B$9,2, FALSE),"")</f>
        <v/>
      </c>
    </row>
    <row r="5227" spans="1:17" hidden="1">
      <c r="A5227" t="s">
        <v>56</v>
      </c>
      <c r="B5227" t="s">
        <v>57</v>
      </c>
      <c r="C5227" t="s">
        <v>58</v>
      </c>
      <c r="D5227" t="s">
        <v>1291</v>
      </c>
      <c r="E5227" t="s">
        <v>39</v>
      </c>
      <c r="F5227" t="s">
        <v>1292</v>
      </c>
      <c r="G5227" t="s">
        <v>162</v>
      </c>
      <c r="I5227" t="s">
        <v>41</v>
      </c>
      <c r="J5227" t="s">
        <v>139</v>
      </c>
      <c r="K5227">
        <v>23</v>
      </c>
      <c r="L5227" t="s">
        <v>207</v>
      </c>
      <c r="M5227">
        <v>1</v>
      </c>
      <c r="N5227">
        <v>100</v>
      </c>
      <c r="O5227" t="s">
        <v>2158</v>
      </c>
      <c r="P5227" t="s">
        <v>164</v>
      </c>
      <c r="Q5227" t="str">
        <f>IFERROR(VLOOKUP($J$2:$J$12502,Pollutant_mapping!$A$2:$B$9,2, FALSE),"")</f>
        <v/>
      </c>
    </row>
    <row r="5228" spans="1:17" hidden="1">
      <c r="A5228" t="s">
        <v>56</v>
      </c>
      <c r="B5228" t="s">
        <v>57</v>
      </c>
      <c r="C5228" t="s">
        <v>58</v>
      </c>
      <c r="D5228" t="s">
        <v>180</v>
      </c>
      <c r="E5228" t="s">
        <v>39</v>
      </c>
      <c r="F5228" t="s">
        <v>181</v>
      </c>
      <c r="G5228" t="s">
        <v>162</v>
      </c>
      <c r="I5228" t="s">
        <v>41</v>
      </c>
      <c r="J5228" t="s">
        <v>139</v>
      </c>
      <c r="K5228">
        <v>23</v>
      </c>
      <c r="L5228" t="s">
        <v>207</v>
      </c>
      <c r="M5228">
        <v>1</v>
      </c>
      <c r="N5228">
        <v>100</v>
      </c>
      <c r="O5228" t="s">
        <v>2158</v>
      </c>
      <c r="P5228" t="s">
        <v>164</v>
      </c>
      <c r="Q5228" t="str">
        <f>IFERROR(VLOOKUP($J$2:$J$12502,Pollutant_mapping!$A$2:$B$9,2, FALSE),"")</f>
        <v/>
      </c>
    </row>
    <row r="5229" spans="1:17" hidden="1">
      <c r="A5229" t="s">
        <v>66</v>
      </c>
      <c r="C5229" t="s">
        <v>67</v>
      </c>
      <c r="D5229" t="s">
        <v>410</v>
      </c>
      <c r="E5229" t="s">
        <v>39</v>
      </c>
      <c r="F5229" t="s">
        <v>411</v>
      </c>
      <c r="G5229" t="s">
        <v>162</v>
      </c>
      <c r="I5229" t="s">
        <v>41</v>
      </c>
      <c r="J5229" t="s">
        <v>139</v>
      </c>
      <c r="K5229">
        <v>23</v>
      </c>
      <c r="L5229" t="s">
        <v>207</v>
      </c>
      <c r="M5229">
        <v>1</v>
      </c>
      <c r="N5229">
        <v>100</v>
      </c>
      <c r="O5229" t="s">
        <v>2158</v>
      </c>
      <c r="P5229" t="s">
        <v>164</v>
      </c>
      <c r="Q5229" t="str">
        <f>IFERROR(VLOOKUP($J$2:$J$12502,Pollutant_mapping!$A$2:$B$9,2, FALSE),"")</f>
        <v/>
      </c>
    </row>
    <row r="5230" spans="1:17" hidden="1">
      <c r="A5230" t="s">
        <v>72</v>
      </c>
      <c r="B5230" t="s">
        <v>57</v>
      </c>
      <c r="C5230" t="s">
        <v>73</v>
      </c>
      <c r="D5230" t="s">
        <v>410</v>
      </c>
      <c r="E5230" t="s">
        <v>39</v>
      </c>
      <c r="F5230" t="s">
        <v>411</v>
      </c>
      <c r="G5230" t="s">
        <v>162</v>
      </c>
      <c r="I5230" t="s">
        <v>41</v>
      </c>
      <c r="J5230" t="s">
        <v>139</v>
      </c>
      <c r="K5230">
        <v>23</v>
      </c>
      <c r="L5230" t="s">
        <v>207</v>
      </c>
      <c r="M5230">
        <v>1</v>
      </c>
      <c r="N5230">
        <v>100</v>
      </c>
      <c r="O5230" t="s">
        <v>2158</v>
      </c>
      <c r="P5230" t="s">
        <v>164</v>
      </c>
      <c r="Q5230" t="str">
        <f>IFERROR(VLOOKUP($J$2:$J$12502,Pollutant_mapping!$A$2:$B$9,2, FALSE),"")</f>
        <v/>
      </c>
    </row>
    <row r="5231" spans="1:17" hidden="1">
      <c r="A5231" t="s">
        <v>88</v>
      </c>
      <c r="B5231" t="s">
        <v>57</v>
      </c>
      <c r="C5231" t="s">
        <v>89</v>
      </c>
      <c r="D5231" t="s">
        <v>410</v>
      </c>
      <c r="E5231" t="s">
        <v>39</v>
      </c>
      <c r="F5231" t="s">
        <v>411</v>
      </c>
      <c r="G5231" t="s">
        <v>162</v>
      </c>
      <c r="I5231" t="s">
        <v>41</v>
      </c>
      <c r="J5231" t="s">
        <v>139</v>
      </c>
      <c r="K5231">
        <v>23</v>
      </c>
      <c r="L5231" t="s">
        <v>207</v>
      </c>
      <c r="M5231">
        <v>1</v>
      </c>
      <c r="N5231">
        <v>100</v>
      </c>
      <c r="O5231" t="s">
        <v>2158</v>
      </c>
      <c r="P5231" t="s">
        <v>164</v>
      </c>
      <c r="Q5231" t="str">
        <f>IFERROR(VLOOKUP($J$2:$J$12502,Pollutant_mapping!$A$2:$B$9,2, FALSE),"")</f>
        <v/>
      </c>
    </row>
    <row r="5232" spans="1:17" hidden="1">
      <c r="A5232" t="s">
        <v>66</v>
      </c>
      <c r="C5232" t="s">
        <v>67</v>
      </c>
      <c r="D5232" t="s">
        <v>160</v>
      </c>
      <c r="E5232" t="s">
        <v>39</v>
      </c>
      <c r="F5232" t="s">
        <v>161</v>
      </c>
      <c r="G5232" t="s">
        <v>162</v>
      </c>
      <c r="I5232" t="s">
        <v>41</v>
      </c>
      <c r="J5232" t="s">
        <v>139</v>
      </c>
      <c r="K5232">
        <v>23</v>
      </c>
      <c r="L5232" t="s">
        <v>207</v>
      </c>
      <c r="M5232">
        <v>1</v>
      </c>
      <c r="N5232">
        <v>100</v>
      </c>
      <c r="O5232" t="s">
        <v>2158</v>
      </c>
      <c r="P5232" t="s">
        <v>164</v>
      </c>
      <c r="Q5232" t="str">
        <f>IFERROR(VLOOKUP($J$2:$J$12502,Pollutant_mapping!$A$2:$B$9,2, FALSE),"")</f>
        <v/>
      </c>
    </row>
    <row r="5233" spans="1:17" hidden="1">
      <c r="A5233" t="s">
        <v>72</v>
      </c>
      <c r="B5233" t="s">
        <v>57</v>
      </c>
      <c r="C5233" t="s">
        <v>73</v>
      </c>
      <c r="D5233" t="s">
        <v>160</v>
      </c>
      <c r="E5233" t="s">
        <v>39</v>
      </c>
      <c r="F5233" t="s">
        <v>161</v>
      </c>
      <c r="G5233" t="s">
        <v>162</v>
      </c>
      <c r="I5233" t="s">
        <v>41</v>
      </c>
      <c r="J5233" t="s">
        <v>139</v>
      </c>
      <c r="K5233">
        <v>23</v>
      </c>
      <c r="L5233" t="s">
        <v>207</v>
      </c>
      <c r="M5233">
        <v>1</v>
      </c>
      <c r="N5233">
        <v>100</v>
      </c>
      <c r="O5233" t="s">
        <v>2158</v>
      </c>
      <c r="P5233" t="s">
        <v>164</v>
      </c>
      <c r="Q5233" t="str">
        <f>IFERROR(VLOOKUP($J$2:$J$12502,Pollutant_mapping!$A$2:$B$9,2, FALSE),"")</f>
        <v/>
      </c>
    </row>
    <row r="5234" spans="1:17" hidden="1">
      <c r="A5234" t="s">
        <v>88</v>
      </c>
      <c r="B5234" t="s">
        <v>57</v>
      </c>
      <c r="C5234" t="s">
        <v>89</v>
      </c>
      <c r="D5234" t="s">
        <v>160</v>
      </c>
      <c r="E5234" t="s">
        <v>39</v>
      </c>
      <c r="F5234" t="s">
        <v>161</v>
      </c>
      <c r="G5234" t="s">
        <v>162</v>
      </c>
      <c r="I5234" t="s">
        <v>41</v>
      </c>
      <c r="J5234" t="s">
        <v>139</v>
      </c>
      <c r="K5234">
        <v>23</v>
      </c>
      <c r="L5234" t="s">
        <v>207</v>
      </c>
      <c r="M5234">
        <v>1</v>
      </c>
      <c r="N5234">
        <v>100</v>
      </c>
      <c r="O5234" t="s">
        <v>2158</v>
      </c>
      <c r="P5234" t="s">
        <v>164</v>
      </c>
      <c r="Q5234" t="str">
        <f>IFERROR(VLOOKUP($J$2:$J$12502,Pollutant_mapping!$A$2:$B$9,2, FALSE),"")</f>
        <v/>
      </c>
    </row>
    <row r="5235" spans="1:17" hidden="1">
      <c r="A5235" t="s">
        <v>66</v>
      </c>
      <c r="C5235" t="s">
        <v>67</v>
      </c>
      <c r="D5235" t="s">
        <v>412</v>
      </c>
      <c r="E5235" t="s">
        <v>39</v>
      </c>
      <c r="F5235" t="s">
        <v>413</v>
      </c>
      <c r="G5235" t="s">
        <v>162</v>
      </c>
      <c r="I5235" t="s">
        <v>41</v>
      </c>
      <c r="J5235" t="s">
        <v>139</v>
      </c>
      <c r="K5235">
        <v>23</v>
      </c>
      <c r="L5235" t="s">
        <v>207</v>
      </c>
      <c r="M5235">
        <v>1</v>
      </c>
      <c r="N5235">
        <v>100</v>
      </c>
      <c r="O5235" t="s">
        <v>2158</v>
      </c>
      <c r="P5235" t="s">
        <v>164</v>
      </c>
      <c r="Q5235" t="str">
        <f>IFERROR(VLOOKUP($J$2:$J$12502,Pollutant_mapping!$A$2:$B$9,2, FALSE),"")</f>
        <v/>
      </c>
    </row>
    <row r="5236" spans="1:17" hidden="1">
      <c r="A5236" t="s">
        <v>72</v>
      </c>
      <c r="B5236" t="s">
        <v>57</v>
      </c>
      <c r="C5236" t="s">
        <v>73</v>
      </c>
      <c r="D5236" t="s">
        <v>412</v>
      </c>
      <c r="E5236" t="s">
        <v>39</v>
      </c>
      <c r="F5236" t="s">
        <v>413</v>
      </c>
      <c r="G5236" t="s">
        <v>162</v>
      </c>
      <c r="I5236" t="s">
        <v>41</v>
      </c>
      <c r="J5236" t="s">
        <v>139</v>
      </c>
      <c r="K5236">
        <v>23</v>
      </c>
      <c r="L5236" t="s">
        <v>207</v>
      </c>
      <c r="M5236">
        <v>1</v>
      </c>
      <c r="N5236">
        <v>100</v>
      </c>
      <c r="O5236" t="s">
        <v>2158</v>
      </c>
      <c r="P5236" t="s">
        <v>164</v>
      </c>
      <c r="Q5236" t="str">
        <f>IFERROR(VLOOKUP($J$2:$J$12502,Pollutant_mapping!$A$2:$B$9,2, FALSE),"")</f>
        <v/>
      </c>
    </row>
    <row r="5237" spans="1:17" hidden="1">
      <c r="A5237" t="s">
        <v>88</v>
      </c>
      <c r="B5237" t="s">
        <v>57</v>
      </c>
      <c r="C5237" t="s">
        <v>89</v>
      </c>
      <c r="D5237" t="s">
        <v>412</v>
      </c>
      <c r="E5237" t="s">
        <v>39</v>
      </c>
      <c r="F5237" t="s">
        <v>413</v>
      </c>
      <c r="G5237" t="s">
        <v>162</v>
      </c>
      <c r="I5237" t="s">
        <v>41</v>
      </c>
      <c r="J5237" t="s">
        <v>139</v>
      </c>
      <c r="K5237">
        <v>23</v>
      </c>
      <c r="L5237" t="s">
        <v>207</v>
      </c>
      <c r="M5237">
        <v>1</v>
      </c>
      <c r="N5237">
        <v>100</v>
      </c>
      <c r="O5237" t="s">
        <v>2158</v>
      </c>
      <c r="P5237" t="s">
        <v>164</v>
      </c>
      <c r="Q5237" t="str">
        <f>IFERROR(VLOOKUP($J$2:$J$12502,Pollutant_mapping!$A$2:$B$9,2, FALSE),"")</f>
        <v/>
      </c>
    </row>
    <row r="5238" spans="1:17" hidden="1">
      <c r="A5238" t="s">
        <v>66</v>
      </c>
      <c r="C5238" t="s">
        <v>67</v>
      </c>
      <c r="D5238" t="s">
        <v>414</v>
      </c>
      <c r="E5238" t="s">
        <v>39</v>
      </c>
      <c r="F5238" t="s">
        <v>415</v>
      </c>
      <c r="G5238" t="s">
        <v>162</v>
      </c>
      <c r="I5238" t="s">
        <v>41</v>
      </c>
      <c r="J5238" t="s">
        <v>139</v>
      </c>
      <c r="K5238">
        <v>23</v>
      </c>
      <c r="L5238" t="s">
        <v>207</v>
      </c>
      <c r="M5238">
        <v>1</v>
      </c>
      <c r="N5238">
        <v>100</v>
      </c>
      <c r="O5238" t="s">
        <v>2158</v>
      </c>
      <c r="P5238" t="s">
        <v>164</v>
      </c>
      <c r="Q5238" t="str">
        <f>IFERROR(VLOOKUP($J$2:$J$12502,Pollutant_mapping!$A$2:$B$9,2, FALSE),"")</f>
        <v/>
      </c>
    </row>
    <row r="5239" spans="1:17" hidden="1">
      <c r="A5239" t="s">
        <v>72</v>
      </c>
      <c r="B5239" t="s">
        <v>57</v>
      </c>
      <c r="C5239" t="s">
        <v>73</v>
      </c>
      <c r="D5239" t="s">
        <v>414</v>
      </c>
      <c r="E5239" t="s">
        <v>39</v>
      </c>
      <c r="F5239" t="s">
        <v>415</v>
      </c>
      <c r="G5239" t="s">
        <v>162</v>
      </c>
      <c r="I5239" t="s">
        <v>41</v>
      </c>
      <c r="J5239" t="s">
        <v>139</v>
      </c>
      <c r="K5239">
        <v>23</v>
      </c>
      <c r="L5239" t="s">
        <v>207</v>
      </c>
      <c r="M5239">
        <v>1</v>
      </c>
      <c r="N5239">
        <v>100</v>
      </c>
      <c r="O5239" t="s">
        <v>2158</v>
      </c>
      <c r="P5239" t="s">
        <v>164</v>
      </c>
      <c r="Q5239" t="str">
        <f>IFERROR(VLOOKUP($J$2:$J$12502,Pollutant_mapping!$A$2:$B$9,2, FALSE),"")</f>
        <v/>
      </c>
    </row>
    <row r="5240" spans="1:17" hidden="1">
      <c r="A5240" t="s">
        <v>88</v>
      </c>
      <c r="B5240" t="s">
        <v>57</v>
      </c>
      <c r="C5240" t="s">
        <v>89</v>
      </c>
      <c r="D5240" t="s">
        <v>414</v>
      </c>
      <c r="E5240" t="s">
        <v>39</v>
      </c>
      <c r="F5240" t="s">
        <v>415</v>
      </c>
      <c r="G5240" t="s">
        <v>162</v>
      </c>
      <c r="I5240" t="s">
        <v>41</v>
      </c>
      <c r="J5240" t="s">
        <v>139</v>
      </c>
      <c r="K5240">
        <v>23</v>
      </c>
      <c r="L5240" t="s">
        <v>207</v>
      </c>
      <c r="M5240">
        <v>1</v>
      </c>
      <c r="N5240">
        <v>100</v>
      </c>
      <c r="O5240" t="s">
        <v>2158</v>
      </c>
      <c r="P5240" t="s">
        <v>164</v>
      </c>
      <c r="Q5240" t="str">
        <f>IFERROR(VLOOKUP($J$2:$J$12502,Pollutant_mapping!$A$2:$B$9,2, FALSE),"")</f>
        <v/>
      </c>
    </row>
    <row r="5241" spans="1:17" hidden="1">
      <c r="A5241" t="s">
        <v>56</v>
      </c>
      <c r="B5241" t="s">
        <v>57</v>
      </c>
      <c r="C5241" t="s">
        <v>58</v>
      </c>
      <c r="D5241" t="s">
        <v>184</v>
      </c>
      <c r="E5241" t="s">
        <v>39</v>
      </c>
      <c r="F5241" t="s">
        <v>185</v>
      </c>
      <c r="G5241" t="s">
        <v>186</v>
      </c>
      <c r="I5241" t="s">
        <v>41</v>
      </c>
      <c r="J5241" t="s">
        <v>139</v>
      </c>
      <c r="K5241">
        <v>23</v>
      </c>
      <c r="L5241" t="s">
        <v>207</v>
      </c>
      <c r="M5241">
        <v>1</v>
      </c>
      <c r="N5241">
        <v>100</v>
      </c>
      <c r="O5241" t="s">
        <v>2158</v>
      </c>
      <c r="P5241" t="s">
        <v>164</v>
      </c>
      <c r="Q5241" t="str">
        <f>IFERROR(VLOOKUP($J$2:$J$12502,Pollutant_mapping!$A$2:$B$9,2, FALSE),"")</f>
        <v/>
      </c>
    </row>
    <row r="5242" spans="1:17" hidden="1">
      <c r="A5242" t="s">
        <v>66</v>
      </c>
      <c r="C5242" t="s">
        <v>67</v>
      </c>
      <c r="D5242" t="s">
        <v>404</v>
      </c>
      <c r="E5242" t="s">
        <v>120</v>
      </c>
      <c r="F5242" t="s">
        <v>41</v>
      </c>
      <c r="G5242" t="s">
        <v>164</v>
      </c>
      <c r="I5242" t="s">
        <v>41</v>
      </c>
      <c r="J5242" t="s">
        <v>131</v>
      </c>
      <c r="K5242">
        <v>27</v>
      </c>
      <c r="L5242" t="s">
        <v>207</v>
      </c>
      <c r="M5242" t="s">
        <v>140</v>
      </c>
      <c r="N5242">
        <v>118</v>
      </c>
      <c r="O5242" t="s">
        <v>2158</v>
      </c>
      <c r="P5242" t="s">
        <v>164</v>
      </c>
      <c r="Q5242" t="str">
        <f>IFERROR(VLOOKUP($J$2:$J$12502,Pollutant_mapping!$A$2:$B$9,2, FALSE),"")</f>
        <v/>
      </c>
    </row>
    <row r="5243" spans="1:17" hidden="1">
      <c r="A5243" t="s">
        <v>72</v>
      </c>
      <c r="B5243" t="s">
        <v>57</v>
      </c>
      <c r="C5243" t="s">
        <v>73</v>
      </c>
      <c r="D5243" t="s">
        <v>404</v>
      </c>
      <c r="E5243" t="s">
        <v>120</v>
      </c>
      <c r="F5243" t="s">
        <v>41</v>
      </c>
      <c r="G5243" t="s">
        <v>164</v>
      </c>
      <c r="I5243" t="s">
        <v>41</v>
      </c>
      <c r="J5243" t="s">
        <v>131</v>
      </c>
      <c r="K5243">
        <v>27</v>
      </c>
      <c r="L5243" t="s">
        <v>207</v>
      </c>
      <c r="M5243" t="s">
        <v>140</v>
      </c>
      <c r="N5243">
        <v>118</v>
      </c>
      <c r="O5243" t="s">
        <v>2158</v>
      </c>
      <c r="P5243" t="s">
        <v>164</v>
      </c>
      <c r="Q5243" t="str">
        <f>IFERROR(VLOOKUP($J$2:$J$12502,Pollutant_mapping!$A$2:$B$9,2, FALSE),"")</f>
        <v/>
      </c>
    </row>
    <row r="5244" spans="1:17" hidden="1">
      <c r="A5244" t="s">
        <v>88</v>
      </c>
      <c r="B5244" t="s">
        <v>57</v>
      </c>
      <c r="C5244" t="s">
        <v>89</v>
      </c>
      <c r="D5244" t="s">
        <v>404</v>
      </c>
      <c r="E5244" t="s">
        <v>120</v>
      </c>
      <c r="F5244" t="s">
        <v>41</v>
      </c>
      <c r="G5244" t="s">
        <v>164</v>
      </c>
      <c r="I5244" t="s">
        <v>41</v>
      </c>
      <c r="J5244" t="s">
        <v>131</v>
      </c>
      <c r="K5244">
        <v>27</v>
      </c>
      <c r="L5244" t="s">
        <v>207</v>
      </c>
      <c r="M5244" t="s">
        <v>140</v>
      </c>
      <c r="N5244">
        <v>118</v>
      </c>
      <c r="O5244" t="s">
        <v>2158</v>
      </c>
      <c r="P5244" t="s">
        <v>164</v>
      </c>
      <c r="Q5244" t="str">
        <f>IFERROR(VLOOKUP($J$2:$J$12502,Pollutant_mapping!$A$2:$B$9,2, FALSE),"")</f>
        <v/>
      </c>
    </row>
    <row r="5245" spans="1:17" hidden="1">
      <c r="A5245" t="s">
        <v>56</v>
      </c>
      <c r="B5245" t="s">
        <v>57</v>
      </c>
      <c r="C5245" t="s">
        <v>58</v>
      </c>
      <c r="D5245" t="s">
        <v>183</v>
      </c>
      <c r="E5245" t="s">
        <v>120</v>
      </c>
      <c r="F5245" t="s">
        <v>41</v>
      </c>
      <c r="G5245" t="s">
        <v>164</v>
      </c>
      <c r="I5245" t="s">
        <v>41</v>
      </c>
      <c r="J5245" t="s">
        <v>131</v>
      </c>
      <c r="K5245">
        <v>27</v>
      </c>
      <c r="L5245" t="s">
        <v>207</v>
      </c>
      <c r="M5245" t="s">
        <v>140</v>
      </c>
      <c r="N5245">
        <v>118</v>
      </c>
      <c r="O5245" t="s">
        <v>2158</v>
      </c>
      <c r="P5245" t="s">
        <v>164</v>
      </c>
      <c r="Q5245" t="str">
        <f>IFERROR(VLOOKUP($J$2:$J$12502,Pollutant_mapping!$A$2:$B$9,2, FALSE),"")</f>
        <v/>
      </c>
    </row>
    <row r="5246" spans="1:17" hidden="1">
      <c r="A5246" t="s">
        <v>56</v>
      </c>
      <c r="B5246" t="s">
        <v>57</v>
      </c>
      <c r="C5246" t="s">
        <v>58</v>
      </c>
      <c r="D5246" t="s">
        <v>406</v>
      </c>
      <c r="E5246" t="s">
        <v>39</v>
      </c>
      <c r="F5246" t="s">
        <v>407</v>
      </c>
      <c r="G5246" t="s">
        <v>162</v>
      </c>
      <c r="I5246" t="s">
        <v>41</v>
      </c>
      <c r="J5246" t="s">
        <v>131</v>
      </c>
      <c r="K5246">
        <v>27</v>
      </c>
      <c r="L5246" t="s">
        <v>207</v>
      </c>
      <c r="M5246" t="s">
        <v>140</v>
      </c>
      <c r="N5246">
        <v>118</v>
      </c>
      <c r="O5246" t="s">
        <v>2158</v>
      </c>
      <c r="P5246" t="s">
        <v>164</v>
      </c>
      <c r="Q5246" t="str">
        <f>IFERROR(VLOOKUP($J$2:$J$12502,Pollutant_mapping!$A$2:$B$9,2, FALSE),"")</f>
        <v/>
      </c>
    </row>
    <row r="5247" spans="1:17" hidden="1">
      <c r="A5247" t="s">
        <v>56</v>
      </c>
      <c r="B5247" t="s">
        <v>57</v>
      </c>
      <c r="C5247" t="s">
        <v>58</v>
      </c>
      <c r="D5247" t="s">
        <v>1291</v>
      </c>
      <c r="E5247" t="s">
        <v>39</v>
      </c>
      <c r="F5247" t="s">
        <v>1292</v>
      </c>
      <c r="G5247" t="s">
        <v>162</v>
      </c>
      <c r="I5247" t="s">
        <v>41</v>
      </c>
      <c r="J5247" t="s">
        <v>131</v>
      </c>
      <c r="K5247">
        <v>27</v>
      </c>
      <c r="L5247" t="s">
        <v>207</v>
      </c>
      <c r="M5247" t="s">
        <v>140</v>
      </c>
      <c r="N5247">
        <v>118</v>
      </c>
      <c r="O5247" t="s">
        <v>2158</v>
      </c>
      <c r="P5247" t="s">
        <v>164</v>
      </c>
      <c r="Q5247" t="str">
        <f>IFERROR(VLOOKUP($J$2:$J$12502,Pollutant_mapping!$A$2:$B$9,2, FALSE),"")</f>
        <v/>
      </c>
    </row>
    <row r="5248" spans="1:17" hidden="1">
      <c r="A5248" t="s">
        <v>56</v>
      </c>
      <c r="B5248" t="s">
        <v>57</v>
      </c>
      <c r="C5248" t="s">
        <v>58</v>
      </c>
      <c r="D5248" t="s">
        <v>180</v>
      </c>
      <c r="E5248" t="s">
        <v>39</v>
      </c>
      <c r="F5248" t="s">
        <v>181</v>
      </c>
      <c r="G5248" t="s">
        <v>162</v>
      </c>
      <c r="I5248" t="s">
        <v>41</v>
      </c>
      <c r="J5248" t="s">
        <v>131</v>
      </c>
      <c r="K5248">
        <v>27</v>
      </c>
      <c r="L5248" t="s">
        <v>207</v>
      </c>
      <c r="M5248" t="s">
        <v>140</v>
      </c>
      <c r="N5248">
        <v>118</v>
      </c>
      <c r="O5248" t="s">
        <v>2158</v>
      </c>
      <c r="P5248" t="s">
        <v>164</v>
      </c>
      <c r="Q5248" t="str">
        <f>IFERROR(VLOOKUP($J$2:$J$12502,Pollutant_mapping!$A$2:$B$9,2, FALSE),"")</f>
        <v/>
      </c>
    </row>
    <row r="5249" spans="1:17" hidden="1">
      <c r="A5249" t="s">
        <v>66</v>
      </c>
      <c r="C5249" t="s">
        <v>67</v>
      </c>
      <c r="D5249" t="s">
        <v>410</v>
      </c>
      <c r="E5249" t="s">
        <v>39</v>
      </c>
      <c r="F5249" t="s">
        <v>411</v>
      </c>
      <c r="G5249" t="s">
        <v>162</v>
      </c>
      <c r="I5249" t="s">
        <v>41</v>
      </c>
      <c r="J5249" t="s">
        <v>131</v>
      </c>
      <c r="K5249">
        <v>27</v>
      </c>
      <c r="L5249" t="s">
        <v>207</v>
      </c>
      <c r="M5249" t="s">
        <v>140</v>
      </c>
      <c r="N5249">
        <v>118</v>
      </c>
      <c r="O5249" t="s">
        <v>2158</v>
      </c>
      <c r="P5249" t="s">
        <v>164</v>
      </c>
      <c r="Q5249" t="str">
        <f>IFERROR(VLOOKUP($J$2:$J$12502,Pollutant_mapping!$A$2:$B$9,2, FALSE),"")</f>
        <v/>
      </c>
    </row>
    <row r="5250" spans="1:17" hidden="1">
      <c r="A5250" t="s">
        <v>72</v>
      </c>
      <c r="B5250" t="s">
        <v>57</v>
      </c>
      <c r="C5250" t="s">
        <v>73</v>
      </c>
      <c r="D5250" t="s">
        <v>410</v>
      </c>
      <c r="E5250" t="s">
        <v>39</v>
      </c>
      <c r="F5250" t="s">
        <v>411</v>
      </c>
      <c r="G5250" t="s">
        <v>162</v>
      </c>
      <c r="I5250" t="s">
        <v>41</v>
      </c>
      <c r="J5250" t="s">
        <v>131</v>
      </c>
      <c r="K5250">
        <v>27</v>
      </c>
      <c r="L5250" t="s">
        <v>207</v>
      </c>
      <c r="M5250" t="s">
        <v>140</v>
      </c>
      <c r="N5250">
        <v>118</v>
      </c>
      <c r="O5250" t="s">
        <v>2158</v>
      </c>
      <c r="P5250" t="s">
        <v>164</v>
      </c>
      <c r="Q5250" t="str">
        <f>IFERROR(VLOOKUP($J$2:$J$12502,Pollutant_mapping!$A$2:$B$9,2, FALSE),"")</f>
        <v/>
      </c>
    </row>
    <row r="5251" spans="1:17" hidden="1">
      <c r="A5251" t="s">
        <v>88</v>
      </c>
      <c r="B5251" t="s">
        <v>57</v>
      </c>
      <c r="C5251" t="s">
        <v>89</v>
      </c>
      <c r="D5251" t="s">
        <v>410</v>
      </c>
      <c r="E5251" t="s">
        <v>39</v>
      </c>
      <c r="F5251" t="s">
        <v>411</v>
      </c>
      <c r="G5251" t="s">
        <v>162</v>
      </c>
      <c r="I5251" t="s">
        <v>41</v>
      </c>
      <c r="J5251" t="s">
        <v>131</v>
      </c>
      <c r="K5251">
        <v>27</v>
      </c>
      <c r="L5251" t="s">
        <v>207</v>
      </c>
      <c r="M5251" t="s">
        <v>140</v>
      </c>
      <c r="N5251">
        <v>118</v>
      </c>
      <c r="O5251" t="s">
        <v>2158</v>
      </c>
      <c r="P5251" t="s">
        <v>164</v>
      </c>
      <c r="Q5251" t="str">
        <f>IFERROR(VLOOKUP($J$2:$J$12502,Pollutant_mapping!$A$2:$B$9,2, FALSE),"")</f>
        <v/>
      </c>
    </row>
    <row r="5252" spans="1:17" hidden="1">
      <c r="A5252" t="s">
        <v>66</v>
      </c>
      <c r="C5252" t="s">
        <v>67</v>
      </c>
      <c r="D5252" t="s">
        <v>160</v>
      </c>
      <c r="E5252" t="s">
        <v>39</v>
      </c>
      <c r="F5252" t="s">
        <v>161</v>
      </c>
      <c r="G5252" t="s">
        <v>162</v>
      </c>
      <c r="I5252" t="s">
        <v>41</v>
      </c>
      <c r="J5252" t="s">
        <v>131</v>
      </c>
      <c r="K5252">
        <v>27</v>
      </c>
      <c r="L5252" t="s">
        <v>207</v>
      </c>
      <c r="M5252" t="s">
        <v>140</v>
      </c>
      <c r="N5252">
        <v>118</v>
      </c>
      <c r="O5252" t="s">
        <v>2158</v>
      </c>
      <c r="P5252" t="s">
        <v>164</v>
      </c>
      <c r="Q5252" t="str">
        <f>IFERROR(VLOOKUP($J$2:$J$12502,Pollutant_mapping!$A$2:$B$9,2, FALSE),"")</f>
        <v/>
      </c>
    </row>
    <row r="5253" spans="1:17" hidden="1">
      <c r="A5253" t="s">
        <v>72</v>
      </c>
      <c r="B5253" t="s">
        <v>57</v>
      </c>
      <c r="C5253" t="s">
        <v>73</v>
      </c>
      <c r="D5253" t="s">
        <v>160</v>
      </c>
      <c r="E5253" t="s">
        <v>39</v>
      </c>
      <c r="F5253" t="s">
        <v>161</v>
      </c>
      <c r="G5253" t="s">
        <v>162</v>
      </c>
      <c r="I5253" t="s">
        <v>41</v>
      </c>
      <c r="J5253" t="s">
        <v>131</v>
      </c>
      <c r="K5253">
        <v>27</v>
      </c>
      <c r="L5253" t="s">
        <v>207</v>
      </c>
      <c r="M5253" t="s">
        <v>140</v>
      </c>
      <c r="N5253">
        <v>118</v>
      </c>
      <c r="O5253" t="s">
        <v>2158</v>
      </c>
      <c r="P5253" t="s">
        <v>164</v>
      </c>
      <c r="Q5253" t="str">
        <f>IFERROR(VLOOKUP($J$2:$J$12502,Pollutant_mapping!$A$2:$B$9,2, FALSE),"")</f>
        <v/>
      </c>
    </row>
    <row r="5254" spans="1:17" hidden="1">
      <c r="A5254" t="s">
        <v>88</v>
      </c>
      <c r="B5254" t="s">
        <v>57</v>
      </c>
      <c r="C5254" t="s">
        <v>89</v>
      </c>
      <c r="D5254" t="s">
        <v>160</v>
      </c>
      <c r="E5254" t="s">
        <v>39</v>
      </c>
      <c r="F5254" t="s">
        <v>161</v>
      </c>
      <c r="G5254" t="s">
        <v>162</v>
      </c>
      <c r="I5254" t="s">
        <v>41</v>
      </c>
      <c r="J5254" t="s">
        <v>131</v>
      </c>
      <c r="K5254">
        <v>27</v>
      </c>
      <c r="L5254" t="s">
        <v>207</v>
      </c>
      <c r="M5254" t="s">
        <v>140</v>
      </c>
      <c r="N5254">
        <v>118</v>
      </c>
      <c r="O5254" t="s">
        <v>2158</v>
      </c>
      <c r="P5254" t="s">
        <v>164</v>
      </c>
      <c r="Q5254" t="str">
        <f>IFERROR(VLOOKUP($J$2:$J$12502,Pollutant_mapping!$A$2:$B$9,2, FALSE),"")</f>
        <v/>
      </c>
    </row>
    <row r="5255" spans="1:17" hidden="1">
      <c r="A5255" t="s">
        <v>66</v>
      </c>
      <c r="C5255" t="s">
        <v>67</v>
      </c>
      <c r="D5255" t="s">
        <v>412</v>
      </c>
      <c r="E5255" t="s">
        <v>39</v>
      </c>
      <c r="F5255" t="s">
        <v>413</v>
      </c>
      <c r="G5255" t="s">
        <v>162</v>
      </c>
      <c r="I5255" t="s">
        <v>41</v>
      </c>
      <c r="J5255" t="s">
        <v>131</v>
      </c>
      <c r="K5255">
        <v>27</v>
      </c>
      <c r="L5255" t="s">
        <v>207</v>
      </c>
      <c r="M5255" t="s">
        <v>140</v>
      </c>
      <c r="N5255">
        <v>118</v>
      </c>
      <c r="O5255" t="s">
        <v>2158</v>
      </c>
      <c r="P5255" t="s">
        <v>164</v>
      </c>
      <c r="Q5255" t="str">
        <f>IFERROR(VLOOKUP($J$2:$J$12502,Pollutant_mapping!$A$2:$B$9,2, FALSE),"")</f>
        <v/>
      </c>
    </row>
    <row r="5256" spans="1:17" hidden="1">
      <c r="A5256" t="s">
        <v>72</v>
      </c>
      <c r="B5256" t="s">
        <v>57</v>
      </c>
      <c r="C5256" t="s">
        <v>73</v>
      </c>
      <c r="D5256" t="s">
        <v>412</v>
      </c>
      <c r="E5256" t="s">
        <v>39</v>
      </c>
      <c r="F5256" t="s">
        <v>413</v>
      </c>
      <c r="G5256" t="s">
        <v>162</v>
      </c>
      <c r="I5256" t="s">
        <v>41</v>
      </c>
      <c r="J5256" t="s">
        <v>131</v>
      </c>
      <c r="K5256">
        <v>27</v>
      </c>
      <c r="L5256" t="s">
        <v>207</v>
      </c>
      <c r="M5256" t="s">
        <v>140</v>
      </c>
      <c r="N5256">
        <v>118</v>
      </c>
      <c r="O5256" t="s">
        <v>2158</v>
      </c>
      <c r="P5256" t="s">
        <v>164</v>
      </c>
      <c r="Q5256" t="str">
        <f>IFERROR(VLOOKUP($J$2:$J$12502,Pollutant_mapping!$A$2:$B$9,2, FALSE),"")</f>
        <v/>
      </c>
    </row>
    <row r="5257" spans="1:17" hidden="1">
      <c r="A5257" t="s">
        <v>88</v>
      </c>
      <c r="B5257" t="s">
        <v>57</v>
      </c>
      <c r="C5257" t="s">
        <v>89</v>
      </c>
      <c r="D5257" t="s">
        <v>412</v>
      </c>
      <c r="E5257" t="s">
        <v>39</v>
      </c>
      <c r="F5257" t="s">
        <v>413</v>
      </c>
      <c r="G5257" t="s">
        <v>162</v>
      </c>
      <c r="I5257" t="s">
        <v>41</v>
      </c>
      <c r="J5257" t="s">
        <v>131</v>
      </c>
      <c r="K5257">
        <v>27</v>
      </c>
      <c r="L5257" t="s">
        <v>207</v>
      </c>
      <c r="M5257" t="s">
        <v>140</v>
      </c>
      <c r="N5257">
        <v>118</v>
      </c>
      <c r="O5257" t="s">
        <v>2158</v>
      </c>
      <c r="P5257" t="s">
        <v>164</v>
      </c>
      <c r="Q5257" t="str">
        <f>IFERROR(VLOOKUP($J$2:$J$12502,Pollutant_mapping!$A$2:$B$9,2, FALSE),"")</f>
        <v/>
      </c>
    </row>
    <row r="5258" spans="1:17" hidden="1">
      <c r="A5258" t="s">
        <v>66</v>
      </c>
      <c r="C5258" t="s">
        <v>67</v>
      </c>
      <c r="D5258" t="s">
        <v>414</v>
      </c>
      <c r="E5258" t="s">
        <v>39</v>
      </c>
      <c r="F5258" t="s">
        <v>415</v>
      </c>
      <c r="G5258" t="s">
        <v>162</v>
      </c>
      <c r="I5258" t="s">
        <v>41</v>
      </c>
      <c r="J5258" t="s">
        <v>131</v>
      </c>
      <c r="K5258">
        <v>27</v>
      </c>
      <c r="L5258" t="s">
        <v>207</v>
      </c>
      <c r="M5258" t="s">
        <v>140</v>
      </c>
      <c r="N5258">
        <v>118</v>
      </c>
      <c r="O5258" t="s">
        <v>2158</v>
      </c>
      <c r="P5258" t="s">
        <v>164</v>
      </c>
      <c r="Q5258" t="str">
        <f>IFERROR(VLOOKUP($J$2:$J$12502,Pollutant_mapping!$A$2:$B$9,2, FALSE),"")</f>
        <v/>
      </c>
    </row>
    <row r="5259" spans="1:17" hidden="1">
      <c r="A5259" t="s">
        <v>72</v>
      </c>
      <c r="B5259" t="s">
        <v>57</v>
      </c>
      <c r="C5259" t="s">
        <v>73</v>
      </c>
      <c r="D5259" t="s">
        <v>414</v>
      </c>
      <c r="E5259" t="s">
        <v>39</v>
      </c>
      <c r="F5259" t="s">
        <v>415</v>
      </c>
      <c r="G5259" t="s">
        <v>162</v>
      </c>
      <c r="I5259" t="s">
        <v>41</v>
      </c>
      <c r="J5259" t="s">
        <v>131</v>
      </c>
      <c r="K5259">
        <v>27</v>
      </c>
      <c r="L5259" t="s">
        <v>207</v>
      </c>
      <c r="M5259" t="s">
        <v>140</v>
      </c>
      <c r="N5259">
        <v>118</v>
      </c>
      <c r="O5259" t="s">
        <v>2158</v>
      </c>
      <c r="P5259" t="s">
        <v>164</v>
      </c>
      <c r="Q5259" t="str">
        <f>IFERROR(VLOOKUP($J$2:$J$12502,Pollutant_mapping!$A$2:$B$9,2, FALSE),"")</f>
        <v/>
      </c>
    </row>
    <row r="5260" spans="1:17" hidden="1">
      <c r="A5260" t="s">
        <v>88</v>
      </c>
      <c r="B5260" t="s">
        <v>57</v>
      </c>
      <c r="C5260" t="s">
        <v>89</v>
      </c>
      <c r="D5260" t="s">
        <v>414</v>
      </c>
      <c r="E5260" t="s">
        <v>39</v>
      </c>
      <c r="F5260" t="s">
        <v>415</v>
      </c>
      <c r="G5260" t="s">
        <v>162</v>
      </c>
      <c r="I5260" t="s">
        <v>41</v>
      </c>
      <c r="J5260" t="s">
        <v>131</v>
      </c>
      <c r="K5260">
        <v>27</v>
      </c>
      <c r="L5260" t="s">
        <v>207</v>
      </c>
      <c r="M5260" t="s">
        <v>140</v>
      </c>
      <c r="N5260">
        <v>118</v>
      </c>
      <c r="O5260" t="s">
        <v>2158</v>
      </c>
      <c r="P5260" t="s">
        <v>164</v>
      </c>
      <c r="Q5260" t="str">
        <f>IFERROR(VLOOKUP($J$2:$J$12502,Pollutant_mapping!$A$2:$B$9,2, FALSE),"")</f>
        <v/>
      </c>
    </row>
    <row r="5261" spans="1:17" hidden="1">
      <c r="A5261" t="s">
        <v>56</v>
      </c>
      <c r="B5261" t="s">
        <v>57</v>
      </c>
      <c r="C5261" t="s">
        <v>58</v>
      </c>
      <c r="D5261" t="s">
        <v>184</v>
      </c>
      <c r="E5261" t="s">
        <v>39</v>
      </c>
      <c r="F5261" t="s">
        <v>185</v>
      </c>
      <c r="G5261" t="s">
        <v>186</v>
      </c>
      <c r="I5261" t="s">
        <v>41</v>
      </c>
      <c r="J5261" t="s">
        <v>131</v>
      </c>
      <c r="K5261">
        <v>27</v>
      </c>
      <c r="L5261" t="s">
        <v>207</v>
      </c>
      <c r="M5261" t="s">
        <v>140</v>
      </c>
      <c r="N5261">
        <v>118</v>
      </c>
      <c r="O5261" t="s">
        <v>2158</v>
      </c>
      <c r="P5261" t="s">
        <v>164</v>
      </c>
      <c r="Q5261" t="str">
        <f>IFERROR(VLOOKUP($J$2:$J$12502,Pollutant_mapping!$A$2:$B$9,2, FALSE),"")</f>
        <v/>
      </c>
    </row>
    <row r="5262" spans="1:17" hidden="1">
      <c r="A5262" t="s">
        <v>66</v>
      </c>
      <c r="C5262" t="s">
        <v>67</v>
      </c>
      <c r="D5262" t="s">
        <v>404</v>
      </c>
      <c r="E5262" t="s">
        <v>120</v>
      </c>
      <c r="F5262" t="s">
        <v>41</v>
      </c>
      <c r="G5262" t="s">
        <v>164</v>
      </c>
      <c r="I5262" t="s">
        <v>41</v>
      </c>
      <c r="J5262" t="s">
        <v>289</v>
      </c>
      <c r="K5262">
        <v>512</v>
      </c>
      <c r="L5262" t="s">
        <v>207</v>
      </c>
      <c r="M5262">
        <v>80</v>
      </c>
      <c r="N5262">
        <v>1300</v>
      </c>
      <c r="O5262" t="s">
        <v>2158</v>
      </c>
      <c r="P5262" t="s">
        <v>164</v>
      </c>
      <c r="Q5262" t="str">
        <f>IFERROR(VLOOKUP($J$2:$J$12502,Pollutant_mapping!$A$2:$B$9,2, FALSE),"")</f>
        <v/>
      </c>
    </row>
    <row r="5263" spans="1:17" hidden="1">
      <c r="A5263" t="s">
        <v>72</v>
      </c>
      <c r="B5263" t="s">
        <v>57</v>
      </c>
      <c r="C5263" t="s">
        <v>73</v>
      </c>
      <c r="D5263" t="s">
        <v>404</v>
      </c>
      <c r="E5263" t="s">
        <v>120</v>
      </c>
      <c r="F5263" t="s">
        <v>41</v>
      </c>
      <c r="G5263" t="s">
        <v>164</v>
      </c>
      <c r="I5263" t="s">
        <v>41</v>
      </c>
      <c r="J5263" t="s">
        <v>289</v>
      </c>
      <c r="K5263">
        <v>512</v>
      </c>
      <c r="L5263" t="s">
        <v>207</v>
      </c>
      <c r="M5263">
        <v>80</v>
      </c>
      <c r="N5263">
        <v>1300</v>
      </c>
      <c r="O5263" t="s">
        <v>2158</v>
      </c>
      <c r="P5263" t="s">
        <v>164</v>
      </c>
      <c r="Q5263" t="str">
        <f>IFERROR(VLOOKUP($J$2:$J$12502,Pollutant_mapping!$A$2:$B$9,2, FALSE),"")</f>
        <v/>
      </c>
    </row>
    <row r="5264" spans="1:17" hidden="1">
      <c r="A5264" t="s">
        <v>88</v>
      </c>
      <c r="B5264" t="s">
        <v>57</v>
      </c>
      <c r="C5264" t="s">
        <v>89</v>
      </c>
      <c r="D5264" t="s">
        <v>404</v>
      </c>
      <c r="E5264" t="s">
        <v>120</v>
      </c>
      <c r="F5264" t="s">
        <v>41</v>
      </c>
      <c r="G5264" t="s">
        <v>164</v>
      </c>
      <c r="I5264" t="s">
        <v>41</v>
      </c>
      <c r="J5264" t="s">
        <v>289</v>
      </c>
      <c r="K5264">
        <v>512</v>
      </c>
      <c r="L5264" t="s">
        <v>207</v>
      </c>
      <c r="M5264">
        <v>80</v>
      </c>
      <c r="N5264">
        <v>1300</v>
      </c>
      <c r="O5264" t="s">
        <v>2158</v>
      </c>
      <c r="P5264" t="s">
        <v>164</v>
      </c>
      <c r="Q5264" t="str">
        <f>IFERROR(VLOOKUP($J$2:$J$12502,Pollutant_mapping!$A$2:$B$9,2, FALSE),"")</f>
        <v/>
      </c>
    </row>
    <row r="5265" spans="1:17" hidden="1">
      <c r="A5265" t="s">
        <v>56</v>
      </c>
      <c r="B5265" t="s">
        <v>57</v>
      </c>
      <c r="C5265" t="s">
        <v>58</v>
      </c>
      <c r="D5265" t="s">
        <v>183</v>
      </c>
      <c r="E5265" t="s">
        <v>120</v>
      </c>
      <c r="F5265" t="s">
        <v>41</v>
      </c>
      <c r="G5265" t="s">
        <v>164</v>
      </c>
      <c r="I5265" t="s">
        <v>41</v>
      </c>
      <c r="J5265" t="s">
        <v>289</v>
      </c>
      <c r="K5265">
        <v>512</v>
      </c>
      <c r="L5265" t="s">
        <v>207</v>
      </c>
      <c r="M5265">
        <v>80</v>
      </c>
      <c r="N5265">
        <v>1300</v>
      </c>
      <c r="O5265" t="s">
        <v>2158</v>
      </c>
      <c r="P5265" t="s">
        <v>164</v>
      </c>
      <c r="Q5265" t="str">
        <f>IFERROR(VLOOKUP($J$2:$J$12502,Pollutant_mapping!$A$2:$B$9,2, FALSE),"")</f>
        <v/>
      </c>
    </row>
    <row r="5266" spans="1:17" hidden="1">
      <c r="A5266" t="s">
        <v>56</v>
      </c>
      <c r="B5266" t="s">
        <v>57</v>
      </c>
      <c r="C5266" t="s">
        <v>58</v>
      </c>
      <c r="D5266" t="s">
        <v>406</v>
      </c>
      <c r="E5266" t="s">
        <v>39</v>
      </c>
      <c r="F5266" t="s">
        <v>407</v>
      </c>
      <c r="G5266" t="s">
        <v>162</v>
      </c>
      <c r="I5266" t="s">
        <v>41</v>
      </c>
      <c r="J5266" t="s">
        <v>289</v>
      </c>
      <c r="K5266">
        <v>512</v>
      </c>
      <c r="L5266" t="s">
        <v>207</v>
      </c>
      <c r="M5266">
        <v>80</v>
      </c>
      <c r="N5266">
        <v>1300</v>
      </c>
      <c r="O5266" t="s">
        <v>2158</v>
      </c>
      <c r="P5266" t="s">
        <v>164</v>
      </c>
      <c r="Q5266" t="str">
        <f>IFERROR(VLOOKUP($J$2:$J$12502,Pollutant_mapping!$A$2:$B$9,2, FALSE),"")</f>
        <v/>
      </c>
    </row>
    <row r="5267" spans="1:17" hidden="1">
      <c r="A5267" t="s">
        <v>56</v>
      </c>
      <c r="B5267" t="s">
        <v>57</v>
      </c>
      <c r="C5267" t="s">
        <v>58</v>
      </c>
      <c r="D5267" t="s">
        <v>1291</v>
      </c>
      <c r="E5267" t="s">
        <v>39</v>
      </c>
      <c r="F5267" t="s">
        <v>1292</v>
      </c>
      <c r="G5267" t="s">
        <v>162</v>
      </c>
      <c r="I5267" t="s">
        <v>41</v>
      </c>
      <c r="J5267" t="s">
        <v>289</v>
      </c>
      <c r="K5267">
        <v>512</v>
      </c>
      <c r="L5267" t="s">
        <v>207</v>
      </c>
      <c r="M5267">
        <v>80</v>
      </c>
      <c r="N5267">
        <v>1300</v>
      </c>
      <c r="O5267" t="s">
        <v>2158</v>
      </c>
      <c r="P5267" t="s">
        <v>164</v>
      </c>
      <c r="Q5267" t="str">
        <f>IFERROR(VLOOKUP($J$2:$J$12502,Pollutant_mapping!$A$2:$B$9,2, FALSE),"")</f>
        <v/>
      </c>
    </row>
    <row r="5268" spans="1:17" hidden="1">
      <c r="A5268" t="s">
        <v>56</v>
      </c>
      <c r="B5268" t="s">
        <v>57</v>
      </c>
      <c r="C5268" t="s">
        <v>58</v>
      </c>
      <c r="D5268" t="s">
        <v>180</v>
      </c>
      <c r="E5268" t="s">
        <v>39</v>
      </c>
      <c r="F5268" t="s">
        <v>181</v>
      </c>
      <c r="G5268" t="s">
        <v>162</v>
      </c>
      <c r="I5268" t="s">
        <v>41</v>
      </c>
      <c r="J5268" t="s">
        <v>289</v>
      </c>
      <c r="K5268">
        <v>512</v>
      </c>
      <c r="L5268" t="s">
        <v>207</v>
      </c>
      <c r="M5268">
        <v>80</v>
      </c>
      <c r="N5268">
        <v>1300</v>
      </c>
      <c r="O5268" t="s">
        <v>2158</v>
      </c>
      <c r="P5268" t="s">
        <v>164</v>
      </c>
      <c r="Q5268" t="str">
        <f>IFERROR(VLOOKUP($J$2:$J$12502,Pollutant_mapping!$A$2:$B$9,2, FALSE),"")</f>
        <v/>
      </c>
    </row>
    <row r="5269" spans="1:17" hidden="1">
      <c r="A5269" t="s">
        <v>66</v>
      </c>
      <c r="C5269" t="s">
        <v>67</v>
      </c>
      <c r="D5269" t="s">
        <v>410</v>
      </c>
      <c r="E5269" t="s">
        <v>39</v>
      </c>
      <c r="F5269" t="s">
        <v>411</v>
      </c>
      <c r="G5269" t="s">
        <v>162</v>
      </c>
      <c r="I5269" t="s">
        <v>41</v>
      </c>
      <c r="J5269" t="s">
        <v>289</v>
      </c>
      <c r="K5269">
        <v>512</v>
      </c>
      <c r="L5269" t="s">
        <v>207</v>
      </c>
      <c r="M5269">
        <v>80</v>
      </c>
      <c r="N5269">
        <v>1300</v>
      </c>
      <c r="O5269" t="s">
        <v>2158</v>
      </c>
      <c r="P5269" t="s">
        <v>164</v>
      </c>
      <c r="Q5269" t="str">
        <f>IFERROR(VLOOKUP($J$2:$J$12502,Pollutant_mapping!$A$2:$B$9,2, FALSE),"")</f>
        <v/>
      </c>
    </row>
    <row r="5270" spans="1:17" hidden="1">
      <c r="A5270" t="s">
        <v>72</v>
      </c>
      <c r="B5270" t="s">
        <v>57</v>
      </c>
      <c r="C5270" t="s">
        <v>73</v>
      </c>
      <c r="D5270" t="s">
        <v>410</v>
      </c>
      <c r="E5270" t="s">
        <v>39</v>
      </c>
      <c r="F5270" t="s">
        <v>411</v>
      </c>
      <c r="G5270" t="s">
        <v>162</v>
      </c>
      <c r="I5270" t="s">
        <v>41</v>
      </c>
      <c r="J5270" t="s">
        <v>289</v>
      </c>
      <c r="K5270">
        <v>512</v>
      </c>
      <c r="L5270" t="s">
        <v>207</v>
      </c>
      <c r="M5270">
        <v>80</v>
      </c>
      <c r="N5270">
        <v>1300</v>
      </c>
      <c r="O5270" t="s">
        <v>2158</v>
      </c>
      <c r="P5270" t="s">
        <v>164</v>
      </c>
      <c r="Q5270" t="str">
        <f>IFERROR(VLOOKUP($J$2:$J$12502,Pollutant_mapping!$A$2:$B$9,2, FALSE),"")</f>
        <v/>
      </c>
    </row>
    <row r="5271" spans="1:17" hidden="1">
      <c r="A5271" t="s">
        <v>88</v>
      </c>
      <c r="B5271" t="s">
        <v>57</v>
      </c>
      <c r="C5271" t="s">
        <v>89</v>
      </c>
      <c r="D5271" t="s">
        <v>410</v>
      </c>
      <c r="E5271" t="s">
        <v>39</v>
      </c>
      <c r="F5271" t="s">
        <v>411</v>
      </c>
      <c r="G5271" t="s">
        <v>162</v>
      </c>
      <c r="I5271" t="s">
        <v>41</v>
      </c>
      <c r="J5271" t="s">
        <v>289</v>
      </c>
      <c r="K5271">
        <v>512</v>
      </c>
      <c r="L5271" t="s">
        <v>207</v>
      </c>
      <c r="M5271">
        <v>80</v>
      </c>
      <c r="N5271">
        <v>1300</v>
      </c>
      <c r="O5271" t="s">
        <v>2158</v>
      </c>
      <c r="P5271" t="s">
        <v>164</v>
      </c>
      <c r="Q5271" t="str">
        <f>IFERROR(VLOOKUP($J$2:$J$12502,Pollutant_mapping!$A$2:$B$9,2, FALSE),"")</f>
        <v/>
      </c>
    </row>
    <row r="5272" spans="1:17" hidden="1">
      <c r="A5272" t="s">
        <v>66</v>
      </c>
      <c r="C5272" t="s">
        <v>67</v>
      </c>
      <c r="D5272" t="s">
        <v>160</v>
      </c>
      <c r="E5272" t="s">
        <v>39</v>
      </c>
      <c r="F5272" t="s">
        <v>161</v>
      </c>
      <c r="G5272" t="s">
        <v>162</v>
      </c>
      <c r="I5272" t="s">
        <v>41</v>
      </c>
      <c r="J5272" t="s">
        <v>289</v>
      </c>
      <c r="K5272">
        <v>512</v>
      </c>
      <c r="L5272" t="s">
        <v>207</v>
      </c>
      <c r="M5272">
        <v>80</v>
      </c>
      <c r="N5272">
        <v>1300</v>
      </c>
      <c r="O5272" t="s">
        <v>2158</v>
      </c>
      <c r="P5272" t="s">
        <v>164</v>
      </c>
      <c r="Q5272" t="str">
        <f>IFERROR(VLOOKUP($J$2:$J$12502,Pollutant_mapping!$A$2:$B$9,2, FALSE),"")</f>
        <v/>
      </c>
    </row>
    <row r="5273" spans="1:17" hidden="1">
      <c r="A5273" t="s">
        <v>72</v>
      </c>
      <c r="B5273" t="s">
        <v>57</v>
      </c>
      <c r="C5273" t="s">
        <v>73</v>
      </c>
      <c r="D5273" t="s">
        <v>160</v>
      </c>
      <c r="E5273" t="s">
        <v>39</v>
      </c>
      <c r="F5273" t="s">
        <v>161</v>
      </c>
      <c r="G5273" t="s">
        <v>162</v>
      </c>
      <c r="I5273" t="s">
        <v>41</v>
      </c>
      <c r="J5273" t="s">
        <v>289</v>
      </c>
      <c r="K5273">
        <v>512</v>
      </c>
      <c r="L5273" t="s">
        <v>207</v>
      </c>
      <c r="M5273">
        <v>80</v>
      </c>
      <c r="N5273">
        <v>1300</v>
      </c>
      <c r="O5273" t="s">
        <v>2158</v>
      </c>
      <c r="P5273" t="s">
        <v>164</v>
      </c>
      <c r="Q5273" t="str">
        <f>IFERROR(VLOOKUP($J$2:$J$12502,Pollutant_mapping!$A$2:$B$9,2, FALSE),"")</f>
        <v/>
      </c>
    </row>
    <row r="5274" spans="1:17" hidden="1">
      <c r="A5274" t="s">
        <v>88</v>
      </c>
      <c r="B5274" t="s">
        <v>57</v>
      </c>
      <c r="C5274" t="s">
        <v>89</v>
      </c>
      <c r="D5274" t="s">
        <v>160</v>
      </c>
      <c r="E5274" t="s">
        <v>39</v>
      </c>
      <c r="F5274" t="s">
        <v>161</v>
      </c>
      <c r="G5274" t="s">
        <v>162</v>
      </c>
      <c r="I5274" t="s">
        <v>41</v>
      </c>
      <c r="J5274" t="s">
        <v>289</v>
      </c>
      <c r="K5274">
        <v>512</v>
      </c>
      <c r="L5274" t="s">
        <v>207</v>
      </c>
      <c r="M5274">
        <v>80</v>
      </c>
      <c r="N5274">
        <v>1300</v>
      </c>
      <c r="O5274" t="s">
        <v>2158</v>
      </c>
      <c r="P5274" t="s">
        <v>164</v>
      </c>
      <c r="Q5274" t="str">
        <f>IFERROR(VLOOKUP($J$2:$J$12502,Pollutant_mapping!$A$2:$B$9,2, FALSE),"")</f>
        <v/>
      </c>
    </row>
    <row r="5275" spans="1:17" hidden="1">
      <c r="A5275" t="s">
        <v>66</v>
      </c>
      <c r="C5275" t="s">
        <v>67</v>
      </c>
      <c r="D5275" t="s">
        <v>412</v>
      </c>
      <c r="E5275" t="s">
        <v>39</v>
      </c>
      <c r="F5275" t="s">
        <v>413</v>
      </c>
      <c r="G5275" t="s">
        <v>162</v>
      </c>
      <c r="I5275" t="s">
        <v>41</v>
      </c>
      <c r="J5275" t="s">
        <v>289</v>
      </c>
      <c r="K5275">
        <v>512</v>
      </c>
      <c r="L5275" t="s">
        <v>207</v>
      </c>
      <c r="M5275">
        <v>80</v>
      </c>
      <c r="N5275">
        <v>1300</v>
      </c>
      <c r="O5275" t="s">
        <v>2158</v>
      </c>
      <c r="P5275" t="s">
        <v>164</v>
      </c>
      <c r="Q5275" t="str">
        <f>IFERROR(VLOOKUP($J$2:$J$12502,Pollutant_mapping!$A$2:$B$9,2, FALSE),"")</f>
        <v/>
      </c>
    </row>
    <row r="5276" spans="1:17" hidden="1">
      <c r="A5276" t="s">
        <v>72</v>
      </c>
      <c r="B5276" t="s">
        <v>57</v>
      </c>
      <c r="C5276" t="s">
        <v>73</v>
      </c>
      <c r="D5276" t="s">
        <v>412</v>
      </c>
      <c r="E5276" t="s">
        <v>39</v>
      </c>
      <c r="F5276" t="s">
        <v>413</v>
      </c>
      <c r="G5276" t="s">
        <v>162</v>
      </c>
      <c r="I5276" t="s">
        <v>41</v>
      </c>
      <c r="J5276" t="s">
        <v>289</v>
      </c>
      <c r="K5276">
        <v>512</v>
      </c>
      <c r="L5276" t="s">
        <v>207</v>
      </c>
      <c r="M5276">
        <v>80</v>
      </c>
      <c r="N5276">
        <v>1300</v>
      </c>
      <c r="O5276" t="s">
        <v>2158</v>
      </c>
      <c r="P5276" t="s">
        <v>164</v>
      </c>
      <c r="Q5276" t="str">
        <f>IFERROR(VLOOKUP($J$2:$J$12502,Pollutant_mapping!$A$2:$B$9,2, FALSE),"")</f>
        <v/>
      </c>
    </row>
    <row r="5277" spans="1:17" hidden="1">
      <c r="A5277" t="s">
        <v>88</v>
      </c>
      <c r="B5277" t="s">
        <v>57</v>
      </c>
      <c r="C5277" t="s">
        <v>89</v>
      </c>
      <c r="D5277" t="s">
        <v>412</v>
      </c>
      <c r="E5277" t="s">
        <v>39</v>
      </c>
      <c r="F5277" t="s">
        <v>413</v>
      </c>
      <c r="G5277" t="s">
        <v>162</v>
      </c>
      <c r="I5277" t="s">
        <v>41</v>
      </c>
      <c r="J5277" t="s">
        <v>289</v>
      </c>
      <c r="K5277">
        <v>512</v>
      </c>
      <c r="L5277" t="s">
        <v>207</v>
      </c>
      <c r="M5277">
        <v>80</v>
      </c>
      <c r="N5277">
        <v>1300</v>
      </c>
      <c r="O5277" t="s">
        <v>2158</v>
      </c>
      <c r="P5277" t="s">
        <v>164</v>
      </c>
      <c r="Q5277" t="str">
        <f>IFERROR(VLOOKUP($J$2:$J$12502,Pollutant_mapping!$A$2:$B$9,2, FALSE),"")</f>
        <v/>
      </c>
    </row>
    <row r="5278" spans="1:17" hidden="1">
      <c r="A5278" t="s">
        <v>66</v>
      </c>
      <c r="C5278" t="s">
        <v>67</v>
      </c>
      <c r="D5278" t="s">
        <v>414</v>
      </c>
      <c r="E5278" t="s">
        <v>39</v>
      </c>
      <c r="F5278" t="s">
        <v>415</v>
      </c>
      <c r="G5278" t="s">
        <v>162</v>
      </c>
      <c r="I5278" t="s">
        <v>41</v>
      </c>
      <c r="J5278" t="s">
        <v>289</v>
      </c>
      <c r="K5278">
        <v>512</v>
      </c>
      <c r="L5278" t="s">
        <v>207</v>
      </c>
      <c r="M5278">
        <v>80</v>
      </c>
      <c r="N5278">
        <v>1300</v>
      </c>
      <c r="O5278" t="s">
        <v>2158</v>
      </c>
      <c r="P5278" t="s">
        <v>164</v>
      </c>
      <c r="Q5278" t="str">
        <f>IFERROR(VLOOKUP($J$2:$J$12502,Pollutant_mapping!$A$2:$B$9,2, FALSE),"")</f>
        <v/>
      </c>
    </row>
    <row r="5279" spans="1:17" hidden="1">
      <c r="A5279" t="s">
        <v>72</v>
      </c>
      <c r="B5279" t="s">
        <v>57</v>
      </c>
      <c r="C5279" t="s">
        <v>73</v>
      </c>
      <c r="D5279" t="s">
        <v>414</v>
      </c>
      <c r="E5279" t="s">
        <v>39</v>
      </c>
      <c r="F5279" t="s">
        <v>415</v>
      </c>
      <c r="G5279" t="s">
        <v>162</v>
      </c>
      <c r="I5279" t="s">
        <v>41</v>
      </c>
      <c r="J5279" t="s">
        <v>289</v>
      </c>
      <c r="K5279">
        <v>512</v>
      </c>
      <c r="L5279" t="s">
        <v>207</v>
      </c>
      <c r="M5279">
        <v>80</v>
      </c>
      <c r="N5279">
        <v>1300</v>
      </c>
      <c r="O5279" t="s">
        <v>2158</v>
      </c>
      <c r="P5279" t="s">
        <v>164</v>
      </c>
      <c r="Q5279" t="str">
        <f>IFERROR(VLOOKUP($J$2:$J$12502,Pollutant_mapping!$A$2:$B$9,2, FALSE),"")</f>
        <v/>
      </c>
    </row>
    <row r="5280" spans="1:17" hidden="1">
      <c r="A5280" t="s">
        <v>88</v>
      </c>
      <c r="B5280" t="s">
        <v>57</v>
      </c>
      <c r="C5280" t="s">
        <v>89</v>
      </c>
      <c r="D5280" t="s">
        <v>414</v>
      </c>
      <c r="E5280" t="s">
        <v>39</v>
      </c>
      <c r="F5280" t="s">
        <v>415</v>
      </c>
      <c r="G5280" t="s">
        <v>162</v>
      </c>
      <c r="I5280" t="s">
        <v>41</v>
      </c>
      <c r="J5280" t="s">
        <v>289</v>
      </c>
      <c r="K5280">
        <v>512</v>
      </c>
      <c r="L5280" t="s">
        <v>207</v>
      </c>
      <c r="M5280">
        <v>80</v>
      </c>
      <c r="N5280">
        <v>1300</v>
      </c>
      <c r="O5280" t="s">
        <v>2158</v>
      </c>
      <c r="P5280" t="s">
        <v>164</v>
      </c>
      <c r="Q5280" t="str">
        <f>IFERROR(VLOOKUP($J$2:$J$12502,Pollutant_mapping!$A$2:$B$9,2, FALSE),"")</f>
        <v/>
      </c>
    </row>
    <row r="5281" spans="1:17" hidden="1">
      <c r="A5281" t="s">
        <v>56</v>
      </c>
      <c r="B5281" t="s">
        <v>57</v>
      </c>
      <c r="C5281" t="s">
        <v>58</v>
      </c>
      <c r="D5281" t="s">
        <v>184</v>
      </c>
      <c r="E5281" t="s">
        <v>39</v>
      </c>
      <c r="F5281" t="s">
        <v>185</v>
      </c>
      <c r="G5281" t="s">
        <v>186</v>
      </c>
      <c r="I5281" t="s">
        <v>41</v>
      </c>
      <c r="J5281" t="s">
        <v>289</v>
      </c>
      <c r="K5281">
        <v>512</v>
      </c>
      <c r="L5281" t="s">
        <v>207</v>
      </c>
      <c r="M5281">
        <v>80</v>
      </c>
      <c r="N5281">
        <v>1300</v>
      </c>
      <c r="O5281" t="s">
        <v>2158</v>
      </c>
      <c r="P5281" t="s">
        <v>164</v>
      </c>
      <c r="Q5281" t="str">
        <f>IFERROR(VLOOKUP($J$2:$J$12502,Pollutant_mapping!$A$2:$B$9,2, FALSE),"")</f>
        <v/>
      </c>
    </row>
    <row r="5282" spans="1:17" hidden="1">
      <c r="A5282" t="s">
        <v>66</v>
      </c>
      <c r="C5282" t="s">
        <v>67</v>
      </c>
      <c r="D5282" t="s">
        <v>404</v>
      </c>
      <c r="E5282" t="s">
        <v>120</v>
      </c>
      <c r="F5282" t="s">
        <v>41</v>
      </c>
      <c r="G5282" t="s">
        <v>164</v>
      </c>
      <c r="I5282" t="s">
        <v>41</v>
      </c>
      <c r="J5282" t="s">
        <v>293</v>
      </c>
      <c r="K5282">
        <v>0.5</v>
      </c>
      <c r="L5282" t="s">
        <v>207</v>
      </c>
      <c r="M5282" t="s">
        <v>1538</v>
      </c>
      <c r="N5282" t="s">
        <v>50</v>
      </c>
      <c r="O5282" t="s">
        <v>2158</v>
      </c>
      <c r="P5282" t="s">
        <v>164</v>
      </c>
      <c r="Q5282" t="str">
        <f>IFERROR(VLOOKUP($J$2:$J$12502,Pollutant_mapping!$A$2:$B$9,2, FALSE),"")</f>
        <v/>
      </c>
    </row>
    <row r="5283" spans="1:17" hidden="1">
      <c r="A5283" t="s">
        <v>72</v>
      </c>
      <c r="B5283" t="s">
        <v>57</v>
      </c>
      <c r="C5283" t="s">
        <v>73</v>
      </c>
      <c r="D5283" t="s">
        <v>404</v>
      </c>
      <c r="E5283" t="s">
        <v>120</v>
      </c>
      <c r="F5283" t="s">
        <v>41</v>
      </c>
      <c r="G5283" t="s">
        <v>164</v>
      </c>
      <c r="I5283" t="s">
        <v>41</v>
      </c>
      <c r="J5283" t="s">
        <v>293</v>
      </c>
      <c r="K5283">
        <v>0.5</v>
      </c>
      <c r="L5283" t="s">
        <v>207</v>
      </c>
      <c r="M5283" t="s">
        <v>1538</v>
      </c>
      <c r="N5283" t="s">
        <v>50</v>
      </c>
      <c r="O5283" t="s">
        <v>2158</v>
      </c>
      <c r="P5283" t="s">
        <v>164</v>
      </c>
      <c r="Q5283" t="str">
        <f>IFERROR(VLOOKUP($J$2:$J$12502,Pollutant_mapping!$A$2:$B$9,2, FALSE),"")</f>
        <v/>
      </c>
    </row>
    <row r="5284" spans="1:17" hidden="1">
      <c r="A5284" t="s">
        <v>88</v>
      </c>
      <c r="B5284" t="s">
        <v>57</v>
      </c>
      <c r="C5284" t="s">
        <v>89</v>
      </c>
      <c r="D5284" t="s">
        <v>404</v>
      </c>
      <c r="E5284" t="s">
        <v>120</v>
      </c>
      <c r="F5284" t="s">
        <v>41</v>
      </c>
      <c r="G5284" t="s">
        <v>164</v>
      </c>
      <c r="I5284" t="s">
        <v>41</v>
      </c>
      <c r="J5284" t="s">
        <v>293</v>
      </c>
      <c r="K5284">
        <v>0.5</v>
      </c>
      <c r="L5284" t="s">
        <v>207</v>
      </c>
      <c r="M5284" t="s">
        <v>1538</v>
      </c>
      <c r="N5284" t="s">
        <v>50</v>
      </c>
      <c r="O5284" t="s">
        <v>2158</v>
      </c>
      <c r="P5284" t="s">
        <v>164</v>
      </c>
      <c r="Q5284" t="str">
        <f>IFERROR(VLOOKUP($J$2:$J$12502,Pollutant_mapping!$A$2:$B$9,2, FALSE),"")</f>
        <v/>
      </c>
    </row>
    <row r="5285" spans="1:17" hidden="1">
      <c r="A5285" t="s">
        <v>416</v>
      </c>
      <c r="C5285" t="s">
        <v>417</v>
      </c>
      <c r="D5285" t="s">
        <v>129</v>
      </c>
      <c r="E5285" t="s">
        <v>120</v>
      </c>
      <c r="F5285" t="s">
        <v>41</v>
      </c>
      <c r="G5285" t="s">
        <v>164</v>
      </c>
      <c r="I5285" t="s">
        <v>41</v>
      </c>
      <c r="J5285" t="s">
        <v>293</v>
      </c>
      <c r="K5285">
        <v>0.5</v>
      </c>
      <c r="L5285" t="s">
        <v>207</v>
      </c>
      <c r="M5285" t="s">
        <v>1538</v>
      </c>
      <c r="N5285" t="s">
        <v>50</v>
      </c>
      <c r="O5285" t="s">
        <v>2158</v>
      </c>
      <c r="P5285" t="s">
        <v>164</v>
      </c>
      <c r="Q5285" t="str">
        <f>IFERROR(VLOOKUP($J$2:$J$12502,Pollutant_mapping!$A$2:$B$9,2, FALSE),"")</f>
        <v/>
      </c>
    </row>
    <row r="5286" spans="1:17" hidden="1">
      <c r="A5286" t="s">
        <v>418</v>
      </c>
      <c r="C5286" t="s">
        <v>419</v>
      </c>
      <c r="D5286" t="s">
        <v>129</v>
      </c>
      <c r="E5286" t="s">
        <v>120</v>
      </c>
      <c r="F5286" t="s">
        <v>41</v>
      </c>
      <c r="G5286" t="s">
        <v>164</v>
      </c>
      <c r="I5286" t="s">
        <v>41</v>
      </c>
      <c r="J5286" t="s">
        <v>293</v>
      </c>
      <c r="K5286">
        <v>0.5</v>
      </c>
      <c r="L5286" t="s">
        <v>207</v>
      </c>
      <c r="M5286" t="s">
        <v>1538</v>
      </c>
      <c r="N5286" t="s">
        <v>50</v>
      </c>
      <c r="O5286" t="s">
        <v>2158</v>
      </c>
      <c r="P5286" t="s">
        <v>164</v>
      </c>
      <c r="Q5286" t="str">
        <f>IFERROR(VLOOKUP($J$2:$J$12502,Pollutant_mapping!$A$2:$B$9,2, FALSE),"")</f>
        <v/>
      </c>
    </row>
    <row r="5287" spans="1:17" hidden="1">
      <c r="A5287" t="s">
        <v>241</v>
      </c>
      <c r="C5287" t="s">
        <v>242</v>
      </c>
      <c r="D5287" t="s">
        <v>129</v>
      </c>
      <c r="E5287" t="s">
        <v>120</v>
      </c>
      <c r="F5287" t="s">
        <v>41</v>
      </c>
      <c r="G5287" t="s">
        <v>164</v>
      </c>
      <c r="I5287" t="s">
        <v>41</v>
      </c>
      <c r="J5287" t="s">
        <v>293</v>
      </c>
      <c r="K5287">
        <v>0.5</v>
      </c>
      <c r="L5287" t="s">
        <v>207</v>
      </c>
      <c r="M5287" t="s">
        <v>1538</v>
      </c>
      <c r="N5287" t="s">
        <v>50</v>
      </c>
      <c r="O5287" t="s">
        <v>2158</v>
      </c>
      <c r="P5287" t="s">
        <v>164</v>
      </c>
      <c r="Q5287" t="str">
        <f>IFERROR(VLOOKUP($J$2:$J$12502,Pollutant_mapping!$A$2:$B$9,2, FALSE),"")</f>
        <v/>
      </c>
    </row>
    <row r="5288" spans="1:17" hidden="1">
      <c r="A5288" t="s">
        <v>420</v>
      </c>
      <c r="C5288" t="s">
        <v>421</v>
      </c>
      <c r="D5288" t="s">
        <v>129</v>
      </c>
      <c r="E5288" t="s">
        <v>120</v>
      </c>
      <c r="F5288" t="s">
        <v>41</v>
      </c>
      <c r="G5288" t="s">
        <v>164</v>
      </c>
      <c r="I5288" t="s">
        <v>41</v>
      </c>
      <c r="J5288" t="s">
        <v>293</v>
      </c>
      <c r="K5288">
        <v>0.5</v>
      </c>
      <c r="L5288" t="s">
        <v>207</v>
      </c>
      <c r="M5288" t="s">
        <v>1538</v>
      </c>
      <c r="N5288" t="s">
        <v>50</v>
      </c>
      <c r="O5288" t="s">
        <v>2158</v>
      </c>
      <c r="P5288" t="s">
        <v>164</v>
      </c>
      <c r="Q5288" t="str">
        <f>IFERROR(VLOOKUP($J$2:$J$12502,Pollutant_mapping!$A$2:$B$9,2, FALSE),"")</f>
        <v/>
      </c>
    </row>
    <row r="5289" spans="1:17" hidden="1">
      <c r="A5289" t="s">
        <v>422</v>
      </c>
      <c r="C5289" t="s">
        <v>423</v>
      </c>
      <c r="D5289" t="s">
        <v>129</v>
      </c>
      <c r="E5289" t="s">
        <v>120</v>
      </c>
      <c r="F5289" t="s">
        <v>41</v>
      </c>
      <c r="G5289" t="s">
        <v>164</v>
      </c>
      <c r="I5289" t="s">
        <v>41</v>
      </c>
      <c r="J5289" t="s">
        <v>293</v>
      </c>
      <c r="K5289">
        <v>0.5</v>
      </c>
      <c r="L5289" t="s">
        <v>207</v>
      </c>
      <c r="M5289" t="s">
        <v>1538</v>
      </c>
      <c r="N5289" t="s">
        <v>50</v>
      </c>
      <c r="O5289" t="s">
        <v>2158</v>
      </c>
      <c r="P5289" t="s">
        <v>164</v>
      </c>
      <c r="Q5289" t="str">
        <f>IFERROR(VLOOKUP($J$2:$J$12502,Pollutant_mapping!$A$2:$B$9,2, FALSE),"")</f>
        <v/>
      </c>
    </row>
    <row r="5290" spans="1:17" hidden="1">
      <c r="A5290" t="s">
        <v>424</v>
      </c>
      <c r="C5290" t="s">
        <v>425</v>
      </c>
      <c r="D5290" t="s">
        <v>129</v>
      </c>
      <c r="E5290" t="s">
        <v>120</v>
      </c>
      <c r="F5290" t="s">
        <v>41</v>
      </c>
      <c r="G5290" t="s">
        <v>164</v>
      </c>
      <c r="I5290" t="s">
        <v>41</v>
      </c>
      <c r="J5290" t="s">
        <v>293</v>
      </c>
      <c r="K5290">
        <v>0.5</v>
      </c>
      <c r="L5290" t="s">
        <v>207</v>
      </c>
      <c r="M5290" t="s">
        <v>1538</v>
      </c>
      <c r="N5290" t="s">
        <v>50</v>
      </c>
      <c r="O5290" t="s">
        <v>2158</v>
      </c>
      <c r="P5290" t="s">
        <v>164</v>
      </c>
      <c r="Q5290" t="str">
        <f>IFERROR(VLOOKUP($J$2:$J$12502,Pollutant_mapping!$A$2:$B$9,2, FALSE),"")</f>
        <v/>
      </c>
    </row>
    <row r="5291" spans="1:17" hidden="1">
      <c r="A5291" t="s">
        <v>56</v>
      </c>
      <c r="B5291" t="s">
        <v>57</v>
      </c>
      <c r="C5291" t="s">
        <v>58</v>
      </c>
      <c r="D5291" t="s">
        <v>183</v>
      </c>
      <c r="E5291" t="s">
        <v>120</v>
      </c>
      <c r="F5291" t="s">
        <v>41</v>
      </c>
      <c r="G5291" t="s">
        <v>164</v>
      </c>
      <c r="I5291" t="s">
        <v>41</v>
      </c>
      <c r="J5291" t="s">
        <v>293</v>
      </c>
      <c r="K5291">
        <v>0.5</v>
      </c>
      <c r="L5291" t="s">
        <v>207</v>
      </c>
      <c r="M5291" t="s">
        <v>1538</v>
      </c>
      <c r="N5291" t="s">
        <v>50</v>
      </c>
      <c r="O5291" t="s">
        <v>2158</v>
      </c>
      <c r="P5291" t="s">
        <v>164</v>
      </c>
      <c r="Q5291" t="str">
        <f>IFERROR(VLOOKUP($J$2:$J$12502,Pollutant_mapping!$A$2:$B$9,2, FALSE),"")</f>
        <v/>
      </c>
    </row>
    <row r="5292" spans="1:17" hidden="1">
      <c r="A5292" t="s">
        <v>56</v>
      </c>
      <c r="B5292" t="s">
        <v>57</v>
      </c>
      <c r="C5292" t="s">
        <v>58</v>
      </c>
      <c r="D5292" t="s">
        <v>406</v>
      </c>
      <c r="E5292" t="s">
        <v>39</v>
      </c>
      <c r="F5292" t="s">
        <v>407</v>
      </c>
      <c r="G5292" t="s">
        <v>162</v>
      </c>
      <c r="I5292" t="s">
        <v>41</v>
      </c>
      <c r="J5292" t="s">
        <v>293</v>
      </c>
      <c r="K5292">
        <v>0.5</v>
      </c>
      <c r="L5292" t="s">
        <v>207</v>
      </c>
      <c r="M5292" t="s">
        <v>1538</v>
      </c>
      <c r="N5292" t="s">
        <v>50</v>
      </c>
      <c r="O5292" t="s">
        <v>2158</v>
      </c>
      <c r="P5292" t="s">
        <v>164</v>
      </c>
      <c r="Q5292" t="str">
        <f>IFERROR(VLOOKUP($J$2:$J$12502,Pollutant_mapping!$A$2:$B$9,2, FALSE),"")</f>
        <v/>
      </c>
    </row>
    <row r="5293" spans="1:17" hidden="1">
      <c r="A5293" t="s">
        <v>56</v>
      </c>
      <c r="B5293" t="s">
        <v>57</v>
      </c>
      <c r="C5293" t="s">
        <v>58</v>
      </c>
      <c r="D5293" t="s">
        <v>1291</v>
      </c>
      <c r="E5293" t="s">
        <v>39</v>
      </c>
      <c r="F5293" t="s">
        <v>1292</v>
      </c>
      <c r="G5293" t="s">
        <v>162</v>
      </c>
      <c r="I5293" t="s">
        <v>41</v>
      </c>
      <c r="J5293" t="s">
        <v>293</v>
      </c>
      <c r="K5293">
        <v>0.5</v>
      </c>
      <c r="L5293" t="s">
        <v>207</v>
      </c>
      <c r="M5293" t="s">
        <v>1538</v>
      </c>
      <c r="N5293" t="s">
        <v>50</v>
      </c>
      <c r="O5293" t="s">
        <v>2158</v>
      </c>
      <c r="P5293" t="s">
        <v>164</v>
      </c>
      <c r="Q5293" t="str">
        <f>IFERROR(VLOOKUP($J$2:$J$12502,Pollutant_mapping!$A$2:$B$9,2, FALSE),"")</f>
        <v/>
      </c>
    </row>
    <row r="5294" spans="1:17" hidden="1">
      <c r="A5294" t="s">
        <v>56</v>
      </c>
      <c r="B5294" t="s">
        <v>57</v>
      </c>
      <c r="C5294" t="s">
        <v>58</v>
      </c>
      <c r="D5294" t="s">
        <v>180</v>
      </c>
      <c r="E5294" t="s">
        <v>39</v>
      </c>
      <c r="F5294" t="s">
        <v>181</v>
      </c>
      <c r="G5294" t="s">
        <v>162</v>
      </c>
      <c r="I5294" t="s">
        <v>41</v>
      </c>
      <c r="J5294" t="s">
        <v>293</v>
      </c>
      <c r="K5294">
        <v>0.5</v>
      </c>
      <c r="L5294" t="s">
        <v>207</v>
      </c>
      <c r="M5294" t="s">
        <v>1538</v>
      </c>
      <c r="N5294" t="s">
        <v>50</v>
      </c>
      <c r="O5294" t="s">
        <v>2158</v>
      </c>
      <c r="P5294" t="s">
        <v>164</v>
      </c>
      <c r="Q5294" t="str">
        <f>IFERROR(VLOOKUP($J$2:$J$12502,Pollutant_mapping!$A$2:$B$9,2, FALSE),"")</f>
        <v/>
      </c>
    </row>
    <row r="5295" spans="1:17" hidden="1">
      <c r="A5295" t="s">
        <v>56</v>
      </c>
      <c r="B5295" t="s">
        <v>57</v>
      </c>
      <c r="C5295" t="s">
        <v>58</v>
      </c>
      <c r="D5295" t="s">
        <v>408</v>
      </c>
      <c r="E5295" t="s">
        <v>39</v>
      </c>
      <c r="F5295" t="s">
        <v>409</v>
      </c>
      <c r="G5295" t="s">
        <v>162</v>
      </c>
      <c r="I5295" t="s">
        <v>41</v>
      </c>
      <c r="J5295" t="s">
        <v>293</v>
      </c>
      <c r="K5295">
        <v>0.5</v>
      </c>
      <c r="L5295" t="s">
        <v>207</v>
      </c>
      <c r="M5295" t="s">
        <v>1538</v>
      </c>
      <c r="N5295" t="s">
        <v>50</v>
      </c>
      <c r="O5295" t="s">
        <v>2158</v>
      </c>
      <c r="P5295" t="s">
        <v>164</v>
      </c>
      <c r="Q5295" t="str">
        <f>IFERROR(VLOOKUP($J$2:$J$12502,Pollutant_mapping!$A$2:$B$9,2, FALSE),"")</f>
        <v/>
      </c>
    </row>
    <row r="5296" spans="1:17" hidden="1">
      <c r="A5296" t="s">
        <v>66</v>
      </c>
      <c r="C5296" t="s">
        <v>67</v>
      </c>
      <c r="D5296" t="s">
        <v>410</v>
      </c>
      <c r="E5296" t="s">
        <v>39</v>
      </c>
      <c r="F5296" t="s">
        <v>411</v>
      </c>
      <c r="G5296" t="s">
        <v>162</v>
      </c>
      <c r="I5296" t="s">
        <v>41</v>
      </c>
      <c r="J5296" t="s">
        <v>293</v>
      </c>
      <c r="K5296">
        <v>0.5</v>
      </c>
      <c r="L5296" t="s">
        <v>207</v>
      </c>
      <c r="M5296" t="s">
        <v>1538</v>
      </c>
      <c r="N5296" t="s">
        <v>50</v>
      </c>
      <c r="O5296" t="s">
        <v>2158</v>
      </c>
      <c r="P5296" t="s">
        <v>164</v>
      </c>
      <c r="Q5296" t="str">
        <f>IFERROR(VLOOKUP($J$2:$J$12502,Pollutant_mapping!$A$2:$B$9,2, FALSE),"")</f>
        <v/>
      </c>
    </row>
    <row r="5297" spans="1:17" hidden="1">
      <c r="A5297" t="s">
        <v>72</v>
      </c>
      <c r="B5297" t="s">
        <v>57</v>
      </c>
      <c r="C5297" t="s">
        <v>73</v>
      </c>
      <c r="D5297" t="s">
        <v>410</v>
      </c>
      <c r="E5297" t="s">
        <v>39</v>
      </c>
      <c r="F5297" t="s">
        <v>411</v>
      </c>
      <c r="G5297" t="s">
        <v>162</v>
      </c>
      <c r="I5297" t="s">
        <v>41</v>
      </c>
      <c r="J5297" t="s">
        <v>293</v>
      </c>
      <c r="K5297">
        <v>0.5</v>
      </c>
      <c r="L5297" t="s">
        <v>207</v>
      </c>
      <c r="M5297" t="s">
        <v>1538</v>
      </c>
      <c r="N5297" t="s">
        <v>50</v>
      </c>
      <c r="O5297" t="s">
        <v>2158</v>
      </c>
      <c r="P5297" t="s">
        <v>164</v>
      </c>
      <c r="Q5297" t="str">
        <f>IFERROR(VLOOKUP($J$2:$J$12502,Pollutant_mapping!$A$2:$B$9,2, FALSE),"")</f>
        <v/>
      </c>
    </row>
    <row r="5298" spans="1:17" hidden="1">
      <c r="A5298" t="s">
        <v>88</v>
      </c>
      <c r="B5298" t="s">
        <v>57</v>
      </c>
      <c r="C5298" t="s">
        <v>89</v>
      </c>
      <c r="D5298" t="s">
        <v>410</v>
      </c>
      <c r="E5298" t="s">
        <v>39</v>
      </c>
      <c r="F5298" t="s">
        <v>411</v>
      </c>
      <c r="G5298" t="s">
        <v>162</v>
      </c>
      <c r="I5298" t="s">
        <v>41</v>
      </c>
      <c r="J5298" t="s">
        <v>293</v>
      </c>
      <c r="K5298">
        <v>0.5</v>
      </c>
      <c r="L5298" t="s">
        <v>207</v>
      </c>
      <c r="M5298" t="s">
        <v>1538</v>
      </c>
      <c r="N5298" t="s">
        <v>50</v>
      </c>
      <c r="O5298" t="s">
        <v>2158</v>
      </c>
      <c r="P5298" t="s">
        <v>164</v>
      </c>
      <c r="Q5298" t="str">
        <f>IFERROR(VLOOKUP($J$2:$J$12502,Pollutant_mapping!$A$2:$B$9,2, FALSE),"")</f>
        <v/>
      </c>
    </row>
    <row r="5299" spans="1:17" hidden="1">
      <c r="A5299" t="s">
        <v>66</v>
      </c>
      <c r="C5299" t="s">
        <v>67</v>
      </c>
      <c r="D5299" t="s">
        <v>160</v>
      </c>
      <c r="E5299" t="s">
        <v>39</v>
      </c>
      <c r="F5299" t="s">
        <v>161</v>
      </c>
      <c r="G5299" t="s">
        <v>162</v>
      </c>
      <c r="I5299" t="s">
        <v>41</v>
      </c>
      <c r="J5299" t="s">
        <v>293</v>
      </c>
      <c r="K5299">
        <v>0.5</v>
      </c>
      <c r="L5299" t="s">
        <v>207</v>
      </c>
      <c r="M5299" t="s">
        <v>1538</v>
      </c>
      <c r="N5299" t="s">
        <v>50</v>
      </c>
      <c r="O5299" t="s">
        <v>2158</v>
      </c>
      <c r="P5299" t="s">
        <v>164</v>
      </c>
      <c r="Q5299" t="str">
        <f>IFERROR(VLOOKUP($J$2:$J$12502,Pollutant_mapping!$A$2:$B$9,2, FALSE),"")</f>
        <v/>
      </c>
    </row>
    <row r="5300" spans="1:17" hidden="1">
      <c r="A5300" t="s">
        <v>72</v>
      </c>
      <c r="B5300" t="s">
        <v>57</v>
      </c>
      <c r="C5300" t="s">
        <v>73</v>
      </c>
      <c r="D5300" t="s">
        <v>160</v>
      </c>
      <c r="E5300" t="s">
        <v>39</v>
      </c>
      <c r="F5300" t="s">
        <v>161</v>
      </c>
      <c r="G5300" t="s">
        <v>162</v>
      </c>
      <c r="I5300" t="s">
        <v>41</v>
      </c>
      <c r="J5300" t="s">
        <v>293</v>
      </c>
      <c r="K5300">
        <v>0.5</v>
      </c>
      <c r="L5300" t="s">
        <v>207</v>
      </c>
      <c r="M5300" t="s">
        <v>1538</v>
      </c>
      <c r="N5300" t="s">
        <v>50</v>
      </c>
      <c r="O5300" t="s">
        <v>2158</v>
      </c>
      <c r="P5300" t="s">
        <v>164</v>
      </c>
      <c r="Q5300" t="str">
        <f>IFERROR(VLOOKUP($J$2:$J$12502,Pollutant_mapping!$A$2:$B$9,2, FALSE),"")</f>
        <v/>
      </c>
    </row>
    <row r="5301" spans="1:17" hidden="1">
      <c r="A5301" t="s">
        <v>88</v>
      </c>
      <c r="B5301" t="s">
        <v>57</v>
      </c>
      <c r="C5301" t="s">
        <v>89</v>
      </c>
      <c r="D5301" t="s">
        <v>160</v>
      </c>
      <c r="E5301" t="s">
        <v>39</v>
      </c>
      <c r="F5301" t="s">
        <v>161</v>
      </c>
      <c r="G5301" t="s">
        <v>162</v>
      </c>
      <c r="I5301" t="s">
        <v>41</v>
      </c>
      <c r="J5301" t="s">
        <v>293</v>
      </c>
      <c r="K5301">
        <v>0.5</v>
      </c>
      <c r="L5301" t="s">
        <v>207</v>
      </c>
      <c r="M5301" t="s">
        <v>1538</v>
      </c>
      <c r="N5301" t="s">
        <v>50</v>
      </c>
      <c r="O5301" t="s">
        <v>2158</v>
      </c>
      <c r="P5301" t="s">
        <v>164</v>
      </c>
      <c r="Q5301" t="str">
        <f>IFERROR(VLOOKUP($J$2:$J$12502,Pollutant_mapping!$A$2:$B$9,2, FALSE),"")</f>
        <v/>
      </c>
    </row>
    <row r="5302" spans="1:17" hidden="1">
      <c r="A5302" t="s">
        <v>66</v>
      </c>
      <c r="C5302" t="s">
        <v>67</v>
      </c>
      <c r="D5302" t="s">
        <v>412</v>
      </c>
      <c r="E5302" t="s">
        <v>39</v>
      </c>
      <c r="F5302" t="s">
        <v>413</v>
      </c>
      <c r="G5302" t="s">
        <v>162</v>
      </c>
      <c r="I5302" t="s">
        <v>41</v>
      </c>
      <c r="J5302" t="s">
        <v>293</v>
      </c>
      <c r="K5302">
        <v>0.5</v>
      </c>
      <c r="L5302" t="s">
        <v>207</v>
      </c>
      <c r="M5302" t="s">
        <v>1538</v>
      </c>
      <c r="N5302" t="s">
        <v>50</v>
      </c>
      <c r="O5302" t="s">
        <v>2158</v>
      </c>
      <c r="P5302" t="s">
        <v>164</v>
      </c>
      <c r="Q5302" t="str">
        <f>IFERROR(VLOOKUP($J$2:$J$12502,Pollutant_mapping!$A$2:$B$9,2, FALSE),"")</f>
        <v/>
      </c>
    </row>
    <row r="5303" spans="1:17" hidden="1">
      <c r="A5303" t="s">
        <v>72</v>
      </c>
      <c r="B5303" t="s">
        <v>57</v>
      </c>
      <c r="C5303" t="s">
        <v>73</v>
      </c>
      <c r="D5303" t="s">
        <v>412</v>
      </c>
      <c r="E5303" t="s">
        <v>39</v>
      </c>
      <c r="F5303" t="s">
        <v>413</v>
      </c>
      <c r="G5303" t="s">
        <v>162</v>
      </c>
      <c r="I5303" t="s">
        <v>41</v>
      </c>
      <c r="J5303" t="s">
        <v>293</v>
      </c>
      <c r="K5303">
        <v>0.5</v>
      </c>
      <c r="L5303" t="s">
        <v>207</v>
      </c>
      <c r="M5303" t="s">
        <v>1538</v>
      </c>
      <c r="N5303" t="s">
        <v>50</v>
      </c>
      <c r="O5303" t="s">
        <v>2158</v>
      </c>
      <c r="P5303" t="s">
        <v>164</v>
      </c>
      <c r="Q5303" t="str">
        <f>IFERROR(VLOOKUP($J$2:$J$12502,Pollutant_mapping!$A$2:$B$9,2, FALSE),"")</f>
        <v/>
      </c>
    </row>
    <row r="5304" spans="1:17" hidden="1">
      <c r="A5304" t="s">
        <v>88</v>
      </c>
      <c r="B5304" t="s">
        <v>57</v>
      </c>
      <c r="C5304" t="s">
        <v>89</v>
      </c>
      <c r="D5304" t="s">
        <v>412</v>
      </c>
      <c r="E5304" t="s">
        <v>39</v>
      </c>
      <c r="F5304" t="s">
        <v>413</v>
      </c>
      <c r="G5304" t="s">
        <v>162</v>
      </c>
      <c r="I5304" t="s">
        <v>41</v>
      </c>
      <c r="J5304" t="s">
        <v>293</v>
      </c>
      <c r="K5304">
        <v>0.5</v>
      </c>
      <c r="L5304" t="s">
        <v>207</v>
      </c>
      <c r="M5304" t="s">
        <v>1538</v>
      </c>
      <c r="N5304" t="s">
        <v>50</v>
      </c>
      <c r="O5304" t="s">
        <v>2158</v>
      </c>
      <c r="P5304" t="s">
        <v>164</v>
      </c>
      <c r="Q5304" t="str">
        <f>IFERROR(VLOOKUP($J$2:$J$12502,Pollutant_mapping!$A$2:$B$9,2, FALSE),"")</f>
        <v/>
      </c>
    </row>
    <row r="5305" spans="1:17" hidden="1">
      <c r="A5305" t="s">
        <v>66</v>
      </c>
      <c r="C5305" t="s">
        <v>67</v>
      </c>
      <c r="D5305" t="s">
        <v>414</v>
      </c>
      <c r="E5305" t="s">
        <v>39</v>
      </c>
      <c r="F5305" t="s">
        <v>415</v>
      </c>
      <c r="G5305" t="s">
        <v>162</v>
      </c>
      <c r="I5305" t="s">
        <v>41</v>
      </c>
      <c r="J5305" t="s">
        <v>293</v>
      </c>
      <c r="K5305">
        <v>0.5</v>
      </c>
      <c r="L5305" t="s">
        <v>207</v>
      </c>
      <c r="M5305" t="s">
        <v>1538</v>
      </c>
      <c r="N5305" t="s">
        <v>50</v>
      </c>
      <c r="O5305" t="s">
        <v>2158</v>
      </c>
      <c r="P5305" t="s">
        <v>164</v>
      </c>
      <c r="Q5305" t="str">
        <f>IFERROR(VLOOKUP($J$2:$J$12502,Pollutant_mapping!$A$2:$B$9,2, FALSE),"")</f>
        <v/>
      </c>
    </row>
    <row r="5306" spans="1:17" hidden="1">
      <c r="A5306" t="s">
        <v>72</v>
      </c>
      <c r="B5306" t="s">
        <v>57</v>
      </c>
      <c r="C5306" t="s">
        <v>73</v>
      </c>
      <c r="D5306" t="s">
        <v>414</v>
      </c>
      <c r="E5306" t="s">
        <v>39</v>
      </c>
      <c r="F5306" t="s">
        <v>415</v>
      </c>
      <c r="G5306" t="s">
        <v>162</v>
      </c>
      <c r="I5306" t="s">
        <v>41</v>
      </c>
      <c r="J5306" t="s">
        <v>293</v>
      </c>
      <c r="K5306">
        <v>0.5</v>
      </c>
      <c r="L5306" t="s">
        <v>207</v>
      </c>
      <c r="M5306" t="s">
        <v>1538</v>
      </c>
      <c r="N5306" t="s">
        <v>50</v>
      </c>
      <c r="O5306" t="s">
        <v>2158</v>
      </c>
      <c r="P5306" t="s">
        <v>164</v>
      </c>
      <c r="Q5306" t="str">
        <f>IFERROR(VLOOKUP($J$2:$J$12502,Pollutant_mapping!$A$2:$B$9,2, FALSE),"")</f>
        <v/>
      </c>
    </row>
    <row r="5307" spans="1:17" hidden="1">
      <c r="A5307" t="s">
        <v>88</v>
      </c>
      <c r="B5307" t="s">
        <v>57</v>
      </c>
      <c r="C5307" t="s">
        <v>89</v>
      </c>
      <c r="D5307" t="s">
        <v>414</v>
      </c>
      <c r="E5307" t="s">
        <v>39</v>
      </c>
      <c r="F5307" t="s">
        <v>415</v>
      </c>
      <c r="G5307" t="s">
        <v>162</v>
      </c>
      <c r="I5307" t="s">
        <v>41</v>
      </c>
      <c r="J5307" t="s">
        <v>293</v>
      </c>
      <c r="K5307">
        <v>0.5</v>
      </c>
      <c r="L5307" t="s">
        <v>207</v>
      </c>
      <c r="M5307" t="s">
        <v>1538</v>
      </c>
      <c r="N5307" t="s">
        <v>50</v>
      </c>
      <c r="O5307" t="s">
        <v>2158</v>
      </c>
      <c r="P5307" t="s">
        <v>164</v>
      </c>
      <c r="Q5307" t="str">
        <f>IFERROR(VLOOKUP($J$2:$J$12502,Pollutant_mapping!$A$2:$B$9,2, FALSE),"")</f>
        <v/>
      </c>
    </row>
    <row r="5308" spans="1:17" hidden="1">
      <c r="A5308" t="s">
        <v>56</v>
      </c>
      <c r="B5308" t="s">
        <v>57</v>
      </c>
      <c r="C5308" t="s">
        <v>58</v>
      </c>
      <c r="D5308" t="s">
        <v>184</v>
      </c>
      <c r="E5308" t="s">
        <v>39</v>
      </c>
      <c r="F5308" t="s">
        <v>185</v>
      </c>
      <c r="G5308" t="s">
        <v>186</v>
      </c>
      <c r="I5308" t="s">
        <v>41</v>
      </c>
      <c r="J5308" t="s">
        <v>293</v>
      </c>
      <c r="K5308">
        <v>0.5</v>
      </c>
      <c r="L5308" t="s">
        <v>207</v>
      </c>
      <c r="M5308" t="s">
        <v>1538</v>
      </c>
      <c r="N5308" t="s">
        <v>50</v>
      </c>
      <c r="O5308" t="s">
        <v>2158</v>
      </c>
      <c r="P5308" t="s">
        <v>164</v>
      </c>
      <c r="Q5308" t="str">
        <f>IFERROR(VLOOKUP($J$2:$J$12502,Pollutant_mapping!$A$2:$B$9,2, FALSE),"")</f>
        <v/>
      </c>
    </row>
    <row r="5309" spans="1:17" hidden="1">
      <c r="A5309" t="s">
        <v>416</v>
      </c>
      <c r="C5309" t="s">
        <v>417</v>
      </c>
      <c r="D5309" t="s">
        <v>129</v>
      </c>
      <c r="E5309" t="s">
        <v>120</v>
      </c>
      <c r="F5309" t="s">
        <v>41</v>
      </c>
      <c r="G5309" t="s">
        <v>164</v>
      </c>
      <c r="I5309" t="s">
        <v>41</v>
      </c>
      <c r="J5309" t="s">
        <v>139</v>
      </c>
      <c r="K5309">
        <v>23</v>
      </c>
      <c r="L5309" t="s">
        <v>207</v>
      </c>
      <c r="M5309">
        <v>1</v>
      </c>
      <c r="N5309">
        <v>100</v>
      </c>
      <c r="O5309" t="s">
        <v>2159</v>
      </c>
      <c r="P5309" t="s">
        <v>164</v>
      </c>
      <c r="Q5309" t="str">
        <f>IFERROR(VLOOKUP($J$2:$J$12502,Pollutant_mapping!$A$2:$B$9,2, FALSE),"")</f>
        <v/>
      </c>
    </row>
    <row r="5310" spans="1:17" hidden="1">
      <c r="A5310" t="s">
        <v>418</v>
      </c>
      <c r="C5310" t="s">
        <v>419</v>
      </c>
      <c r="D5310" t="s">
        <v>129</v>
      </c>
      <c r="E5310" t="s">
        <v>120</v>
      </c>
      <c r="F5310" t="s">
        <v>41</v>
      </c>
      <c r="G5310" t="s">
        <v>164</v>
      </c>
      <c r="I5310" t="s">
        <v>41</v>
      </c>
      <c r="J5310" t="s">
        <v>139</v>
      </c>
      <c r="K5310">
        <v>23</v>
      </c>
      <c r="L5310" t="s">
        <v>207</v>
      </c>
      <c r="M5310">
        <v>1</v>
      </c>
      <c r="N5310">
        <v>100</v>
      </c>
      <c r="O5310" t="s">
        <v>2159</v>
      </c>
      <c r="P5310" t="s">
        <v>164</v>
      </c>
      <c r="Q5310" t="str">
        <f>IFERROR(VLOOKUP($J$2:$J$12502,Pollutant_mapping!$A$2:$B$9,2, FALSE),"")</f>
        <v/>
      </c>
    </row>
    <row r="5311" spans="1:17" hidden="1">
      <c r="A5311" t="s">
        <v>241</v>
      </c>
      <c r="C5311" t="s">
        <v>242</v>
      </c>
      <c r="D5311" t="s">
        <v>129</v>
      </c>
      <c r="E5311" t="s">
        <v>120</v>
      </c>
      <c r="F5311" t="s">
        <v>41</v>
      </c>
      <c r="G5311" t="s">
        <v>164</v>
      </c>
      <c r="I5311" t="s">
        <v>41</v>
      </c>
      <c r="J5311" t="s">
        <v>139</v>
      </c>
      <c r="K5311">
        <v>23</v>
      </c>
      <c r="L5311" t="s">
        <v>207</v>
      </c>
      <c r="M5311">
        <v>1</v>
      </c>
      <c r="N5311">
        <v>100</v>
      </c>
      <c r="O5311" t="s">
        <v>2159</v>
      </c>
      <c r="P5311" t="s">
        <v>164</v>
      </c>
      <c r="Q5311" t="str">
        <f>IFERROR(VLOOKUP($J$2:$J$12502,Pollutant_mapping!$A$2:$B$9,2, FALSE),"")</f>
        <v/>
      </c>
    </row>
    <row r="5312" spans="1:17" hidden="1">
      <c r="A5312" t="s">
        <v>420</v>
      </c>
      <c r="C5312" t="s">
        <v>421</v>
      </c>
      <c r="D5312" t="s">
        <v>129</v>
      </c>
      <c r="E5312" t="s">
        <v>120</v>
      </c>
      <c r="F5312" t="s">
        <v>41</v>
      </c>
      <c r="G5312" t="s">
        <v>164</v>
      </c>
      <c r="I5312" t="s">
        <v>41</v>
      </c>
      <c r="J5312" t="s">
        <v>139</v>
      </c>
      <c r="K5312">
        <v>23</v>
      </c>
      <c r="L5312" t="s">
        <v>207</v>
      </c>
      <c r="M5312">
        <v>1</v>
      </c>
      <c r="N5312">
        <v>100</v>
      </c>
      <c r="O5312" t="s">
        <v>2159</v>
      </c>
      <c r="P5312" t="s">
        <v>164</v>
      </c>
      <c r="Q5312" t="str">
        <f>IFERROR(VLOOKUP($J$2:$J$12502,Pollutant_mapping!$A$2:$B$9,2, FALSE),"")</f>
        <v/>
      </c>
    </row>
    <row r="5313" spans="1:17" hidden="1">
      <c r="A5313" t="s">
        <v>422</v>
      </c>
      <c r="C5313" t="s">
        <v>423</v>
      </c>
      <c r="D5313" t="s">
        <v>129</v>
      </c>
      <c r="E5313" t="s">
        <v>120</v>
      </c>
      <c r="F5313" t="s">
        <v>41</v>
      </c>
      <c r="G5313" t="s">
        <v>164</v>
      </c>
      <c r="I5313" t="s">
        <v>41</v>
      </c>
      <c r="J5313" t="s">
        <v>139</v>
      </c>
      <c r="K5313">
        <v>23</v>
      </c>
      <c r="L5313" t="s">
        <v>207</v>
      </c>
      <c r="M5313">
        <v>1</v>
      </c>
      <c r="N5313">
        <v>100</v>
      </c>
      <c r="O5313" t="s">
        <v>2159</v>
      </c>
      <c r="P5313" t="s">
        <v>164</v>
      </c>
      <c r="Q5313" t="str">
        <f>IFERROR(VLOOKUP($J$2:$J$12502,Pollutant_mapping!$A$2:$B$9,2, FALSE),"")</f>
        <v/>
      </c>
    </row>
    <row r="5314" spans="1:17" hidden="1">
      <c r="A5314" t="s">
        <v>424</v>
      </c>
      <c r="C5314" t="s">
        <v>425</v>
      </c>
      <c r="D5314" t="s">
        <v>129</v>
      </c>
      <c r="E5314" t="s">
        <v>120</v>
      </c>
      <c r="F5314" t="s">
        <v>41</v>
      </c>
      <c r="G5314" t="s">
        <v>164</v>
      </c>
      <c r="I5314" t="s">
        <v>41</v>
      </c>
      <c r="J5314" t="s">
        <v>139</v>
      </c>
      <c r="K5314">
        <v>23</v>
      </c>
      <c r="L5314" t="s">
        <v>207</v>
      </c>
      <c r="M5314">
        <v>1</v>
      </c>
      <c r="N5314">
        <v>100</v>
      </c>
      <c r="O5314" t="s">
        <v>2159</v>
      </c>
      <c r="P5314" t="s">
        <v>164</v>
      </c>
      <c r="Q5314" t="str">
        <f>IFERROR(VLOOKUP($J$2:$J$12502,Pollutant_mapping!$A$2:$B$9,2, FALSE),"")</f>
        <v/>
      </c>
    </row>
    <row r="5315" spans="1:17" hidden="1">
      <c r="A5315" t="s">
        <v>56</v>
      </c>
      <c r="B5315" t="s">
        <v>57</v>
      </c>
      <c r="C5315" t="s">
        <v>58</v>
      </c>
      <c r="D5315" t="s">
        <v>408</v>
      </c>
      <c r="E5315" t="s">
        <v>39</v>
      </c>
      <c r="F5315" t="s">
        <v>409</v>
      </c>
      <c r="G5315" t="s">
        <v>162</v>
      </c>
      <c r="I5315" t="s">
        <v>41</v>
      </c>
      <c r="J5315" t="s">
        <v>139</v>
      </c>
      <c r="K5315">
        <v>23</v>
      </c>
      <c r="L5315" t="s">
        <v>207</v>
      </c>
      <c r="M5315">
        <v>1</v>
      </c>
      <c r="N5315">
        <v>100</v>
      </c>
      <c r="O5315" t="s">
        <v>2159</v>
      </c>
      <c r="P5315" t="s">
        <v>164</v>
      </c>
      <c r="Q5315" t="str">
        <f>IFERROR(VLOOKUP($J$2:$J$12502,Pollutant_mapping!$A$2:$B$9,2, FALSE),"")</f>
        <v/>
      </c>
    </row>
    <row r="5316" spans="1:17" hidden="1">
      <c r="A5316" t="s">
        <v>416</v>
      </c>
      <c r="C5316" t="s">
        <v>417</v>
      </c>
      <c r="D5316" t="s">
        <v>129</v>
      </c>
      <c r="E5316" t="s">
        <v>120</v>
      </c>
      <c r="F5316" t="s">
        <v>41</v>
      </c>
      <c r="G5316" t="s">
        <v>164</v>
      </c>
      <c r="I5316" t="s">
        <v>41</v>
      </c>
      <c r="J5316" t="s">
        <v>281</v>
      </c>
      <c r="K5316">
        <v>2</v>
      </c>
      <c r="L5316" t="s">
        <v>207</v>
      </c>
      <c r="M5316" t="s">
        <v>140</v>
      </c>
      <c r="N5316">
        <v>16</v>
      </c>
      <c r="O5316" t="s">
        <v>2160</v>
      </c>
      <c r="P5316" t="s">
        <v>164</v>
      </c>
      <c r="Q5316" t="str">
        <f>IFERROR(VLOOKUP($J$2:$J$12502,Pollutant_mapping!$A$2:$B$9,2, FALSE),"")</f>
        <v/>
      </c>
    </row>
    <row r="5317" spans="1:17" hidden="1">
      <c r="A5317" t="s">
        <v>418</v>
      </c>
      <c r="C5317" t="s">
        <v>419</v>
      </c>
      <c r="D5317" t="s">
        <v>129</v>
      </c>
      <c r="E5317" t="s">
        <v>120</v>
      </c>
      <c r="F5317" t="s">
        <v>41</v>
      </c>
      <c r="G5317" t="s">
        <v>164</v>
      </c>
      <c r="I5317" t="s">
        <v>41</v>
      </c>
      <c r="J5317" t="s">
        <v>281</v>
      </c>
      <c r="K5317">
        <v>2</v>
      </c>
      <c r="L5317" t="s">
        <v>207</v>
      </c>
      <c r="M5317" t="s">
        <v>140</v>
      </c>
      <c r="N5317">
        <v>16</v>
      </c>
      <c r="O5317" t="s">
        <v>2160</v>
      </c>
      <c r="P5317" t="s">
        <v>164</v>
      </c>
      <c r="Q5317" t="str">
        <f>IFERROR(VLOOKUP($J$2:$J$12502,Pollutant_mapping!$A$2:$B$9,2, FALSE),"")</f>
        <v/>
      </c>
    </row>
    <row r="5318" spans="1:17" hidden="1">
      <c r="A5318" t="s">
        <v>241</v>
      </c>
      <c r="C5318" t="s">
        <v>242</v>
      </c>
      <c r="D5318" t="s">
        <v>129</v>
      </c>
      <c r="E5318" t="s">
        <v>120</v>
      </c>
      <c r="F5318" t="s">
        <v>41</v>
      </c>
      <c r="G5318" t="s">
        <v>164</v>
      </c>
      <c r="I5318" t="s">
        <v>41</v>
      </c>
      <c r="J5318" t="s">
        <v>281</v>
      </c>
      <c r="K5318">
        <v>2</v>
      </c>
      <c r="L5318" t="s">
        <v>207</v>
      </c>
      <c r="M5318" t="s">
        <v>140</v>
      </c>
      <c r="N5318">
        <v>16</v>
      </c>
      <c r="O5318" t="s">
        <v>2160</v>
      </c>
      <c r="P5318" t="s">
        <v>164</v>
      </c>
      <c r="Q5318" t="str">
        <f>IFERROR(VLOOKUP($J$2:$J$12502,Pollutant_mapping!$A$2:$B$9,2, FALSE),"")</f>
        <v/>
      </c>
    </row>
    <row r="5319" spans="1:17" hidden="1">
      <c r="A5319" t="s">
        <v>420</v>
      </c>
      <c r="C5319" t="s">
        <v>421</v>
      </c>
      <c r="D5319" t="s">
        <v>129</v>
      </c>
      <c r="E5319" t="s">
        <v>120</v>
      </c>
      <c r="F5319" t="s">
        <v>41</v>
      </c>
      <c r="G5319" t="s">
        <v>164</v>
      </c>
      <c r="I5319" t="s">
        <v>41</v>
      </c>
      <c r="J5319" t="s">
        <v>281</v>
      </c>
      <c r="K5319">
        <v>2</v>
      </c>
      <c r="L5319" t="s">
        <v>207</v>
      </c>
      <c r="M5319" t="s">
        <v>140</v>
      </c>
      <c r="N5319">
        <v>16</v>
      </c>
      <c r="O5319" t="s">
        <v>2160</v>
      </c>
      <c r="P5319" t="s">
        <v>164</v>
      </c>
      <c r="Q5319" t="str">
        <f>IFERROR(VLOOKUP($J$2:$J$12502,Pollutant_mapping!$A$2:$B$9,2, FALSE),"")</f>
        <v/>
      </c>
    </row>
    <row r="5320" spans="1:17" hidden="1">
      <c r="A5320" t="s">
        <v>422</v>
      </c>
      <c r="C5320" t="s">
        <v>423</v>
      </c>
      <c r="D5320" t="s">
        <v>129</v>
      </c>
      <c r="E5320" t="s">
        <v>120</v>
      </c>
      <c r="F5320" t="s">
        <v>41</v>
      </c>
      <c r="G5320" t="s">
        <v>164</v>
      </c>
      <c r="I5320" t="s">
        <v>41</v>
      </c>
      <c r="J5320" t="s">
        <v>281</v>
      </c>
      <c r="K5320">
        <v>2</v>
      </c>
      <c r="L5320" t="s">
        <v>207</v>
      </c>
      <c r="M5320" t="s">
        <v>140</v>
      </c>
      <c r="N5320">
        <v>16</v>
      </c>
      <c r="O5320" t="s">
        <v>2160</v>
      </c>
      <c r="P5320" t="s">
        <v>164</v>
      </c>
      <c r="Q5320" t="str">
        <f>IFERROR(VLOOKUP($J$2:$J$12502,Pollutant_mapping!$A$2:$B$9,2, FALSE),"")</f>
        <v/>
      </c>
    </row>
    <row r="5321" spans="1:17" hidden="1">
      <c r="A5321" t="s">
        <v>424</v>
      </c>
      <c r="C5321" t="s">
        <v>425</v>
      </c>
      <c r="D5321" t="s">
        <v>129</v>
      </c>
      <c r="E5321" t="s">
        <v>120</v>
      </c>
      <c r="F5321" t="s">
        <v>41</v>
      </c>
      <c r="G5321" t="s">
        <v>164</v>
      </c>
      <c r="I5321" t="s">
        <v>41</v>
      </c>
      <c r="J5321" t="s">
        <v>281</v>
      </c>
      <c r="K5321">
        <v>2</v>
      </c>
      <c r="L5321" t="s">
        <v>207</v>
      </c>
      <c r="M5321" t="s">
        <v>140</v>
      </c>
      <c r="N5321">
        <v>16</v>
      </c>
      <c r="O5321" t="s">
        <v>2160</v>
      </c>
      <c r="P5321" t="s">
        <v>164</v>
      </c>
      <c r="Q5321" t="str">
        <f>IFERROR(VLOOKUP($J$2:$J$12502,Pollutant_mapping!$A$2:$B$9,2, FALSE),"")</f>
        <v/>
      </c>
    </row>
    <row r="5322" spans="1:17" hidden="1">
      <c r="A5322" t="s">
        <v>56</v>
      </c>
      <c r="B5322" t="s">
        <v>57</v>
      </c>
      <c r="C5322" t="s">
        <v>58</v>
      </c>
      <c r="D5322" t="s">
        <v>408</v>
      </c>
      <c r="E5322" t="s">
        <v>39</v>
      </c>
      <c r="F5322" t="s">
        <v>409</v>
      </c>
      <c r="G5322" t="s">
        <v>162</v>
      </c>
      <c r="I5322" t="s">
        <v>41</v>
      </c>
      <c r="J5322" t="s">
        <v>281</v>
      </c>
      <c r="K5322">
        <v>2</v>
      </c>
      <c r="L5322" t="s">
        <v>207</v>
      </c>
      <c r="M5322" t="s">
        <v>140</v>
      </c>
      <c r="N5322">
        <v>16</v>
      </c>
      <c r="O5322" t="s">
        <v>2160</v>
      </c>
      <c r="P5322" t="s">
        <v>164</v>
      </c>
      <c r="Q5322" t="str">
        <f>IFERROR(VLOOKUP($J$2:$J$12502,Pollutant_mapping!$A$2:$B$9,2, FALSE),"")</f>
        <v/>
      </c>
    </row>
    <row r="5323" spans="1:17" hidden="1">
      <c r="A5323" t="s">
        <v>416</v>
      </c>
      <c r="C5323" t="s">
        <v>417</v>
      </c>
      <c r="D5323" t="s">
        <v>129</v>
      </c>
      <c r="E5323" t="s">
        <v>120</v>
      </c>
      <c r="F5323" t="s">
        <v>41</v>
      </c>
      <c r="G5323" t="s">
        <v>164</v>
      </c>
      <c r="I5323" t="s">
        <v>41</v>
      </c>
      <c r="J5323" t="s">
        <v>134</v>
      </c>
      <c r="K5323">
        <v>13</v>
      </c>
      <c r="L5323" t="s">
        <v>207</v>
      </c>
      <c r="M5323" t="s">
        <v>140</v>
      </c>
      <c r="N5323">
        <v>87</v>
      </c>
      <c r="O5323" t="s">
        <v>2160</v>
      </c>
      <c r="P5323" t="s">
        <v>164</v>
      </c>
      <c r="Q5323" t="str">
        <f>IFERROR(VLOOKUP($J$2:$J$12502,Pollutant_mapping!$A$2:$B$9,2, FALSE),"")</f>
        <v/>
      </c>
    </row>
    <row r="5324" spans="1:17" hidden="1">
      <c r="A5324" t="s">
        <v>418</v>
      </c>
      <c r="C5324" t="s">
        <v>419</v>
      </c>
      <c r="D5324" t="s">
        <v>129</v>
      </c>
      <c r="E5324" t="s">
        <v>120</v>
      </c>
      <c r="F5324" t="s">
        <v>41</v>
      </c>
      <c r="G5324" t="s">
        <v>164</v>
      </c>
      <c r="I5324" t="s">
        <v>41</v>
      </c>
      <c r="J5324" t="s">
        <v>134</v>
      </c>
      <c r="K5324">
        <v>13</v>
      </c>
      <c r="L5324" t="s">
        <v>207</v>
      </c>
      <c r="M5324" t="s">
        <v>140</v>
      </c>
      <c r="N5324">
        <v>87</v>
      </c>
      <c r="O5324" t="s">
        <v>2160</v>
      </c>
      <c r="P5324" t="s">
        <v>164</v>
      </c>
      <c r="Q5324" t="str">
        <f>IFERROR(VLOOKUP($J$2:$J$12502,Pollutant_mapping!$A$2:$B$9,2, FALSE),"")</f>
        <v/>
      </c>
    </row>
    <row r="5325" spans="1:17" hidden="1">
      <c r="A5325" t="s">
        <v>241</v>
      </c>
      <c r="C5325" t="s">
        <v>242</v>
      </c>
      <c r="D5325" t="s">
        <v>129</v>
      </c>
      <c r="E5325" t="s">
        <v>120</v>
      </c>
      <c r="F5325" t="s">
        <v>41</v>
      </c>
      <c r="G5325" t="s">
        <v>164</v>
      </c>
      <c r="I5325" t="s">
        <v>41</v>
      </c>
      <c r="J5325" t="s">
        <v>134</v>
      </c>
      <c r="K5325">
        <v>13</v>
      </c>
      <c r="L5325" t="s">
        <v>207</v>
      </c>
      <c r="M5325" t="s">
        <v>140</v>
      </c>
      <c r="N5325">
        <v>87</v>
      </c>
      <c r="O5325" t="s">
        <v>2160</v>
      </c>
      <c r="P5325" t="s">
        <v>164</v>
      </c>
      <c r="Q5325" t="str">
        <f>IFERROR(VLOOKUP($J$2:$J$12502,Pollutant_mapping!$A$2:$B$9,2, FALSE),"")</f>
        <v/>
      </c>
    </row>
    <row r="5326" spans="1:17" hidden="1">
      <c r="A5326" t="s">
        <v>420</v>
      </c>
      <c r="C5326" t="s">
        <v>421</v>
      </c>
      <c r="D5326" t="s">
        <v>129</v>
      </c>
      <c r="E5326" t="s">
        <v>120</v>
      </c>
      <c r="F5326" t="s">
        <v>41</v>
      </c>
      <c r="G5326" t="s">
        <v>164</v>
      </c>
      <c r="I5326" t="s">
        <v>41</v>
      </c>
      <c r="J5326" t="s">
        <v>134</v>
      </c>
      <c r="K5326">
        <v>13</v>
      </c>
      <c r="L5326" t="s">
        <v>207</v>
      </c>
      <c r="M5326" t="s">
        <v>140</v>
      </c>
      <c r="N5326">
        <v>87</v>
      </c>
      <c r="O5326" t="s">
        <v>2160</v>
      </c>
      <c r="P5326" t="s">
        <v>164</v>
      </c>
      <c r="Q5326" t="str">
        <f>IFERROR(VLOOKUP($J$2:$J$12502,Pollutant_mapping!$A$2:$B$9,2, FALSE),"")</f>
        <v/>
      </c>
    </row>
    <row r="5327" spans="1:17" hidden="1">
      <c r="A5327" t="s">
        <v>422</v>
      </c>
      <c r="C5327" t="s">
        <v>423</v>
      </c>
      <c r="D5327" t="s">
        <v>129</v>
      </c>
      <c r="E5327" t="s">
        <v>120</v>
      </c>
      <c r="F5327" t="s">
        <v>41</v>
      </c>
      <c r="G5327" t="s">
        <v>164</v>
      </c>
      <c r="I5327" t="s">
        <v>41</v>
      </c>
      <c r="J5327" t="s">
        <v>134</v>
      </c>
      <c r="K5327">
        <v>13</v>
      </c>
      <c r="L5327" t="s">
        <v>207</v>
      </c>
      <c r="M5327" t="s">
        <v>140</v>
      </c>
      <c r="N5327">
        <v>87</v>
      </c>
      <c r="O5327" t="s">
        <v>2160</v>
      </c>
      <c r="P5327" t="s">
        <v>164</v>
      </c>
      <c r="Q5327" t="str">
        <f>IFERROR(VLOOKUP($J$2:$J$12502,Pollutant_mapping!$A$2:$B$9,2, FALSE),"")</f>
        <v/>
      </c>
    </row>
    <row r="5328" spans="1:17" hidden="1">
      <c r="A5328" t="s">
        <v>424</v>
      </c>
      <c r="C5328" t="s">
        <v>425</v>
      </c>
      <c r="D5328" t="s">
        <v>129</v>
      </c>
      <c r="E5328" t="s">
        <v>120</v>
      </c>
      <c r="F5328" t="s">
        <v>41</v>
      </c>
      <c r="G5328" t="s">
        <v>164</v>
      </c>
      <c r="I5328" t="s">
        <v>41</v>
      </c>
      <c r="J5328" t="s">
        <v>134</v>
      </c>
      <c r="K5328">
        <v>13</v>
      </c>
      <c r="L5328" t="s">
        <v>207</v>
      </c>
      <c r="M5328" t="s">
        <v>140</v>
      </c>
      <c r="N5328">
        <v>87</v>
      </c>
      <c r="O5328" t="s">
        <v>2160</v>
      </c>
      <c r="P5328" t="s">
        <v>164</v>
      </c>
      <c r="Q5328" t="str">
        <f>IFERROR(VLOOKUP($J$2:$J$12502,Pollutant_mapping!$A$2:$B$9,2, FALSE),"")</f>
        <v/>
      </c>
    </row>
    <row r="5329" spans="1:17" hidden="1">
      <c r="A5329" t="s">
        <v>56</v>
      </c>
      <c r="B5329" t="s">
        <v>57</v>
      </c>
      <c r="C5329" t="s">
        <v>58</v>
      </c>
      <c r="D5329" t="s">
        <v>183</v>
      </c>
      <c r="E5329" t="s">
        <v>120</v>
      </c>
      <c r="F5329" t="s">
        <v>41</v>
      </c>
      <c r="G5329" t="s">
        <v>164</v>
      </c>
      <c r="I5329" t="s">
        <v>41</v>
      </c>
      <c r="J5329" t="s">
        <v>134</v>
      </c>
      <c r="K5329">
        <v>13</v>
      </c>
      <c r="L5329" t="s">
        <v>207</v>
      </c>
      <c r="M5329" t="s">
        <v>140</v>
      </c>
      <c r="N5329">
        <v>87</v>
      </c>
      <c r="O5329" t="s">
        <v>2160</v>
      </c>
      <c r="P5329" t="s">
        <v>164</v>
      </c>
      <c r="Q5329" t="str">
        <f>IFERROR(VLOOKUP($J$2:$J$12502,Pollutant_mapping!$A$2:$B$9,2, FALSE),"")</f>
        <v/>
      </c>
    </row>
    <row r="5330" spans="1:17" hidden="1">
      <c r="A5330" t="s">
        <v>56</v>
      </c>
      <c r="B5330" t="s">
        <v>57</v>
      </c>
      <c r="C5330" t="s">
        <v>58</v>
      </c>
      <c r="D5330" t="s">
        <v>408</v>
      </c>
      <c r="E5330" t="s">
        <v>39</v>
      </c>
      <c r="F5330" t="s">
        <v>409</v>
      </c>
      <c r="G5330" t="s">
        <v>162</v>
      </c>
      <c r="I5330" t="s">
        <v>41</v>
      </c>
      <c r="J5330" t="s">
        <v>134</v>
      </c>
      <c r="K5330">
        <v>13</v>
      </c>
      <c r="L5330" t="s">
        <v>207</v>
      </c>
      <c r="M5330" t="s">
        <v>140</v>
      </c>
      <c r="N5330">
        <v>87</v>
      </c>
      <c r="O5330" t="s">
        <v>2160</v>
      </c>
      <c r="P5330" t="s">
        <v>164</v>
      </c>
      <c r="Q5330" t="str">
        <f>IFERROR(VLOOKUP($J$2:$J$12502,Pollutant_mapping!$A$2:$B$9,2, FALSE),"")</f>
        <v/>
      </c>
    </row>
    <row r="5331" spans="1:17" hidden="1">
      <c r="A5331" t="s">
        <v>416</v>
      </c>
      <c r="C5331" t="s">
        <v>417</v>
      </c>
      <c r="D5331" t="s">
        <v>129</v>
      </c>
      <c r="E5331" t="s">
        <v>120</v>
      </c>
      <c r="F5331" t="s">
        <v>41</v>
      </c>
      <c r="G5331" t="s">
        <v>164</v>
      </c>
      <c r="I5331" t="s">
        <v>41</v>
      </c>
      <c r="J5331" t="s">
        <v>125</v>
      </c>
      <c r="K5331">
        <v>6</v>
      </c>
      <c r="L5331" t="s">
        <v>207</v>
      </c>
      <c r="M5331">
        <v>4</v>
      </c>
      <c r="N5331">
        <v>89</v>
      </c>
      <c r="O5331" t="s">
        <v>2161</v>
      </c>
      <c r="P5331" t="s">
        <v>164</v>
      </c>
      <c r="Q5331" t="str">
        <f>IFERROR(VLOOKUP($J$2:$J$12502,Pollutant_mapping!$A$2:$B$9,2, FALSE),"")</f>
        <v/>
      </c>
    </row>
    <row r="5332" spans="1:17" hidden="1">
      <c r="A5332" t="s">
        <v>418</v>
      </c>
      <c r="C5332" t="s">
        <v>419</v>
      </c>
      <c r="D5332" t="s">
        <v>129</v>
      </c>
      <c r="E5332" t="s">
        <v>120</v>
      </c>
      <c r="F5332" t="s">
        <v>41</v>
      </c>
      <c r="G5332" t="s">
        <v>164</v>
      </c>
      <c r="I5332" t="s">
        <v>41</v>
      </c>
      <c r="J5332" t="s">
        <v>125</v>
      </c>
      <c r="K5332">
        <v>6</v>
      </c>
      <c r="L5332" t="s">
        <v>207</v>
      </c>
      <c r="M5332">
        <v>4</v>
      </c>
      <c r="N5332">
        <v>89</v>
      </c>
      <c r="O5332" t="s">
        <v>2161</v>
      </c>
      <c r="P5332" t="s">
        <v>164</v>
      </c>
      <c r="Q5332" t="str">
        <f>IFERROR(VLOOKUP($J$2:$J$12502,Pollutant_mapping!$A$2:$B$9,2, FALSE),"")</f>
        <v/>
      </c>
    </row>
    <row r="5333" spans="1:17" hidden="1">
      <c r="A5333" t="s">
        <v>241</v>
      </c>
      <c r="C5333" t="s">
        <v>242</v>
      </c>
      <c r="D5333" t="s">
        <v>129</v>
      </c>
      <c r="E5333" t="s">
        <v>120</v>
      </c>
      <c r="F5333" t="s">
        <v>41</v>
      </c>
      <c r="G5333" t="s">
        <v>164</v>
      </c>
      <c r="I5333" t="s">
        <v>41</v>
      </c>
      <c r="J5333" t="s">
        <v>125</v>
      </c>
      <c r="K5333">
        <v>6</v>
      </c>
      <c r="L5333" t="s">
        <v>207</v>
      </c>
      <c r="M5333">
        <v>4</v>
      </c>
      <c r="N5333">
        <v>89</v>
      </c>
      <c r="O5333" t="s">
        <v>2161</v>
      </c>
      <c r="P5333" t="s">
        <v>164</v>
      </c>
      <c r="Q5333" t="str">
        <f>IFERROR(VLOOKUP($J$2:$J$12502,Pollutant_mapping!$A$2:$B$9,2, FALSE),"")</f>
        <v/>
      </c>
    </row>
    <row r="5334" spans="1:17" hidden="1">
      <c r="A5334" t="s">
        <v>420</v>
      </c>
      <c r="C5334" t="s">
        <v>421</v>
      </c>
      <c r="D5334" t="s">
        <v>129</v>
      </c>
      <c r="E5334" t="s">
        <v>120</v>
      </c>
      <c r="F5334" t="s">
        <v>41</v>
      </c>
      <c r="G5334" t="s">
        <v>164</v>
      </c>
      <c r="I5334" t="s">
        <v>41</v>
      </c>
      <c r="J5334" t="s">
        <v>125</v>
      </c>
      <c r="K5334">
        <v>6</v>
      </c>
      <c r="L5334" t="s">
        <v>207</v>
      </c>
      <c r="M5334">
        <v>4</v>
      </c>
      <c r="N5334">
        <v>89</v>
      </c>
      <c r="O5334" t="s">
        <v>2161</v>
      </c>
      <c r="P5334" t="s">
        <v>164</v>
      </c>
      <c r="Q5334" t="str">
        <f>IFERROR(VLOOKUP($J$2:$J$12502,Pollutant_mapping!$A$2:$B$9,2, FALSE),"")</f>
        <v/>
      </c>
    </row>
    <row r="5335" spans="1:17" hidden="1">
      <c r="A5335" t="s">
        <v>422</v>
      </c>
      <c r="C5335" t="s">
        <v>423</v>
      </c>
      <c r="D5335" t="s">
        <v>129</v>
      </c>
      <c r="E5335" t="s">
        <v>120</v>
      </c>
      <c r="F5335" t="s">
        <v>41</v>
      </c>
      <c r="G5335" t="s">
        <v>164</v>
      </c>
      <c r="I5335" t="s">
        <v>41</v>
      </c>
      <c r="J5335" t="s">
        <v>125</v>
      </c>
      <c r="K5335">
        <v>6</v>
      </c>
      <c r="L5335" t="s">
        <v>207</v>
      </c>
      <c r="M5335">
        <v>4</v>
      </c>
      <c r="N5335">
        <v>89</v>
      </c>
      <c r="O5335" t="s">
        <v>2161</v>
      </c>
      <c r="P5335" t="s">
        <v>164</v>
      </c>
      <c r="Q5335" t="str">
        <f>IFERROR(VLOOKUP($J$2:$J$12502,Pollutant_mapping!$A$2:$B$9,2, FALSE),"")</f>
        <v/>
      </c>
    </row>
    <row r="5336" spans="1:17" hidden="1">
      <c r="A5336" t="s">
        <v>424</v>
      </c>
      <c r="C5336" t="s">
        <v>425</v>
      </c>
      <c r="D5336" t="s">
        <v>129</v>
      </c>
      <c r="E5336" t="s">
        <v>120</v>
      </c>
      <c r="F5336" t="s">
        <v>41</v>
      </c>
      <c r="G5336" t="s">
        <v>164</v>
      </c>
      <c r="I5336" t="s">
        <v>41</v>
      </c>
      <c r="J5336" t="s">
        <v>125</v>
      </c>
      <c r="K5336">
        <v>6</v>
      </c>
      <c r="L5336" t="s">
        <v>207</v>
      </c>
      <c r="M5336">
        <v>4</v>
      </c>
      <c r="N5336">
        <v>89</v>
      </c>
      <c r="O5336" t="s">
        <v>2161</v>
      </c>
      <c r="P5336" t="s">
        <v>164</v>
      </c>
      <c r="Q5336" t="str">
        <f>IFERROR(VLOOKUP($J$2:$J$12502,Pollutant_mapping!$A$2:$B$9,2, FALSE),"")</f>
        <v/>
      </c>
    </row>
    <row r="5337" spans="1:17" hidden="1">
      <c r="A5337" t="s">
        <v>56</v>
      </c>
      <c r="B5337" t="s">
        <v>57</v>
      </c>
      <c r="C5337" t="s">
        <v>58</v>
      </c>
      <c r="D5337" t="s">
        <v>408</v>
      </c>
      <c r="E5337" t="s">
        <v>39</v>
      </c>
      <c r="F5337" t="s">
        <v>409</v>
      </c>
      <c r="G5337" t="s">
        <v>162</v>
      </c>
      <c r="I5337" t="s">
        <v>41</v>
      </c>
      <c r="J5337" t="s">
        <v>125</v>
      </c>
      <c r="K5337">
        <v>6</v>
      </c>
      <c r="L5337" t="s">
        <v>207</v>
      </c>
      <c r="M5337">
        <v>4</v>
      </c>
      <c r="N5337">
        <v>89</v>
      </c>
      <c r="O5337" t="s">
        <v>2161</v>
      </c>
      <c r="P5337" t="s">
        <v>164</v>
      </c>
      <c r="Q5337" t="str">
        <f>IFERROR(VLOOKUP($J$2:$J$12502,Pollutant_mapping!$A$2:$B$9,2, FALSE),"")</f>
        <v/>
      </c>
    </row>
    <row r="5338" spans="1:17" hidden="1">
      <c r="A5338" t="s">
        <v>416</v>
      </c>
      <c r="C5338" t="s">
        <v>417</v>
      </c>
      <c r="D5338" t="s">
        <v>129</v>
      </c>
      <c r="E5338" t="s">
        <v>120</v>
      </c>
      <c r="F5338" t="s">
        <v>41</v>
      </c>
      <c r="G5338" t="s">
        <v>164</v>
      </c>
      <c r="I5338" t="s">
        <v>41</v>
      </c>
      <c r="J5338" t="s">
        <v>131</v>
      </c>
      <c r="K5338">
        <v>27</v>
      </c>
      <c r="L5338" t="s">
        <v>207</v>
      </c>
      <c r="M5338" t="s">
        <v>140</v>
      </c>
      <c r="N5338">
        <v>118</v>
      </c>
      <c r="O5338" t="s">
        <v>2161</v>
      </c>
      <c r="P5338" t="s">
        <v>164</v>
      </c>
      <c r="Q5338" t="str">
        <f>IFERROR(VLOOKUP($J$2:$J$12502,Pollutant_mapping!$A$2:$B$9,2, FALSE),"")</f>
        <v/>
      </c>
    </row>
    <row r="5339" spans="1:17" hidden="1">
      <c r="A5339" t="s">
        <v>418</v>
      </c>
      <c r="C5339" t="s">
        <v>419</v>
      </c>
      <c r="D5339" t="s">
        <v>129</v>
      </c>
      <c r="E5339" t="s">
        <v>120</v>
      </c>
      <c r="F5339" t="s">
        <v>41</v>
      </c>
      <c r="G5339" t="s">
        <v>164</v>
      </c>
      <c r="I5339" t="s">
        <v>41</v>
      </c>
      <c r="J5339" t="s">
        <v>131</v>
      </c>
      <c r="K5339">
        <v>27</v>
      </c>
      <c r="L5339" t="s">
        <v>207</v>
      </c>
      <c r="M5339" t="s">
        <v>140</v>
      </c>
      <c r="N5339">
        <v>118</v>
      </c>
      <c r="O5339" t="s">
        <v>2161</v>
      </c>
      <c r="P5339" t="s">
        <v>164</v>
      </c>
      <c r="Q5339" t="str">
        <f>IFERROR(VLOOKUP($J$2:$J$12502,Pollutant_mapping!$A$2:$B$9,2, FALSE),"")</f>
        <v/>
      </c>
    </row>
    <row r="5340" spans="1:17" hidden="1">
      <c r="A5340" t="s">
        <v>241</v>
      </c>
      <c r="C5340" t="s">
        <v>242</v>
      </c>
      <c r="D5340" t="s">
        <v>129</v>
      </c>
      <c r="E5340" t="s">
        <v>120</v>
      </c>
      <c r="F5340" t="s">
        <v>41</v>
      </c>
      <c r="G5340" t="s">
        <v>164</v>
      </c>
      <c r="I5340" t="s">
        <v>41</v>
      </c>
      <c r="J5340" t="s">
        <v>131</v>
      </c>
      <c r="K5340">
        <v>27</v>
      </c>
      <c r="L5340" t="s">
        <v>207</v>
      </c>
      <c r="M5340" t="s">
        <v>140</v>
      </c>
      <c r="N5340">
        <v>118</v>
      </c>
      <c r="O5340" t="s">
        <v>2161</v>
      </c>
      <c r="P5340" t="s">
        <v>164</v>
      </c>
      <c r="Q5340" t="str">
        <f>IFERROR(VLOOKUP($J$2:$J$12502,Pollutant_mapping!$A$2:$B$9,2, FALSE),"")</f>
        <v/>
      </c>
    </row>
    <row r="5341" spans="1:17" hidden="1">
      <c r="A5341" t="s">
        <v>420</v>
      </c>
      <c r="C5341" t="s">
        <v>421</v>
      </c>
      <c r="D5341" t="s">
        <v>129</v>
      </c>
      <c r="E5341" t="s">
        <v>120</v>
      </c>
      <c r="F5341" t="s">
        <v>41</v>
      </c>
      <c r="G5341" t="s">
        <v>164</v>
      </c>
      <c r="I5341" t="s">
        <v>41</v>
      </c>
      <c r="J5341" t="s">
        <v>131</v>
      </c>
      <c r="K5341">
        <v>27</v>
      </c>
      <c r="L5341" t="s">
        <v>207</v>
      </c>
      <c r="M5341" t="s">
        <v>140</v>
      </c>
      <c r="N5341">
        <v>118</v>
      </c>
      <c r="O5341" t="s">
        <v>2161</v>
      </c>
      <c r="P5341" t="s">
        <v>164</v>
      </c>
      <c r="Q5341" t="str">
        <f>IFERROR(VLOOKUP($J$2:$J$12502,Pollutant_mapping!$A$2:$B$9,2, FALSE),"")</f>
        <v/>
      </c>
    </row>
    <row r="5342" spans="1:17" hidden="1">
      <c r="A5342" t="s">
        <v>422</v>
      </c>
      <c r="C5342" t="s">
        <v>423</v>
      </c>
      <c r="D5342" t="s">
        <v>129</v>
      </c>
      <c r="E5342" t="s">
        <v>120</v>
      </c>
      <c r="F5342" t="s">
        <v>41</v>
      </c>
      <c r="G5342" t="s">
        <v>164</v>
      </c>
      <c r="I5342" t="s">
        <v>41</v>
      </c>
      <c r="J5342" t="s">
        <v>131</v>
      </c>
      <c r="K5342">
        <v>27</v>
      </c>
      <c r="L5342" t="s">
        <v>207</v>
      </c>
      <c r="M5342" t="s">
        <v>140</v>
      </c>
      <c r="N5342">
        <v>118</v>
      </c>
      <c r="O5342" t="s">
        <v>2161</v>
      </c>
      <c r="P5342" t="s">
        <v>164</v>
      </c>
      <c r="Q5342" t="str">
        <f>IFERROR(VLOOKUP($J$2:$J$12502,Pollutant_mapping!$A$2:$B$9,2, FALSE),"")</f>
        <v/>
      </c>
    </row>
    <row r="5343" spans="1:17" hidden="1">
      <c r="A5343" t="s">
        <v>424</v>
      </c>
      <c r="C5343" t="s">
        <v>425</v>
      </c>
      <c r="D5343" t="s">
        <v>129</v>
      </c>
      <c r="E5343" t="s">
        <v>120</v>
      </c>
      <c r="F5343" t="s">
        <v>41</v>
      </c>
      <c r="G5343" t="s">
        <v>164</v>
      </c>
      <c r="I5343" t="s">
        <v>41</v>
      </c>
      <c r="J5343" t="s">
        <v>131</v>
      </c>
      <c r="K5343">
        <v>27</v>
      </c>
      <c r="L5343" t="s">
        <v>207</v>
      </c>
      <c r="M5343" t="s">
        <v>140</v>
      </c>
      <c r="N5343">
        <v>118</v>
      </c>
      <c r="O5343" t="s">
        <v>2161</v>
      </c>
      <c r="P5343" t="s">
        <v>164</v>
      </c>
      <c r="Q5343" t="str">
        <f>IFERROR(VLOOKUP($J$2:$J$12502,Pollutant_mapping!$A$2:$B$9,2, FALSE),"")</f>
        <v/>
      </c>
    </row>
    <row r="5344" spans="1:17" hidden="1">
      <c r="A5344" t="s">
        <v>56</v>
      </c>
      <c r="B5344" t="s">
        <v>57</v>
      </c>
      <c r="C5344" t="s">
        <v>58</v>
      </c>
      <c r="D5344" t="s">
        <v>408</v>
      </c>
      <c r="E5344" t="s">
        <v>39</v>
      </c>
      <c r="F5344" t="s">
        <v>409</v>
      </c>
      <c r="G5344" t="s">
        <v>162</v>
      </c>
      <c r="I5344" t="s">
        <v>41</v>
      </c>
      <c r="J5344" t="s">
        <v>131</v>
      </c>
      <c r="K5344">
        <v>27</v>
      </c>
      <c r="L5344" t="s">
        <v>207</v>
      </c>
      <c r="M5344" t="s">
        <v>140</v>
      </c>
      <c r="N5344">
        <v>118</v>
      </c>
      <c r="O5344" t="s">
        <v>2161</v>
      </c>
      <c r="P5344" t="s">
        <v>164</v>
      </c>
      <c r="Q5344" t="str">
        <f>IFERROR(VLOOKUP($J$2:$J$12502,Pollutant_mapping!$A$2:$B$9,2, FALSE),"")</f>
        <v/>
      </c>
    </row>
    <row r="5345" spans="1:17" hidden="1">
      <c r="A5345" t="s">
        <v>416</v>
      </c>
      <c r="C5345" t="s">
        <v>417</v>
      </c>
      <c r="D5345" t="s">
        <v>129</v>
      </c>
      <c r="E5345" t="s">
        <v>120</v>
      </c>
      <c r="F5345" t="s">
        <v>41</v>
      </c>
      <c r="G5345" t="s">
        <v>164</v>
      </c>
      <c r="I5345" t="s">
        <v>41</v>
      </c>
      <c r="J5345" t="s">
        <v>289</v>
      </c>
      <c r="K5345">
        <v>512</v>
      </c>
      <c r="L5345" t="s">
        <v>207</v>
      </c>
      <c r="M5345">
        <v>80</v>
      </c>
      <c r="N5345">
        <v>1300</v>
      </c>
      <c r="O5345" t="s">
        <v>2161</v>
      </c>
      <c r="P5345" t="s">
        <v>164</v>
      </c>
      <c r="Q5345" t="str">
        <f>IFERROR(VLOOKUP($J$2:$J$12502,Pollutant_mapping!$A$2:$B$9,2, FALSE),"")</f>
        <v/>
      </c>
    </row>
    <row r="5346" spans="1:17" hidden="1">
      <c r="A5346" t="s">
        <v>418</v>
      </c>
      <c r="C5346" t="s">
        <v>419</v>
      </c>
      <c r="D5346" t="s">
        <v>129</v>
      </c>
      <c r="E5346" t="s">
        <v>120</v>
      </c>
      <c r="F5346" t="s">
        <v>41</v>
      </c>
      <c r="G5346" t="s">
        <v>164</v>
      </c>
      <c r="I5346" t="s">
        <v>41</v>
      </c>
      <c r="J5346" t="s">
        <v>289</v>
      </c>
      <c r="K5346">
        <v>512</v>
      </c>
      <c r="L5346" t="s">
        <v>207</v>
      </c>
      <c r="M5346">
        <v>80</v>
      </c>
      <c r="N5346">
        <v>1300</v>
      </c>
      <c r="O5346" t="s">
        <v>2161</v>
      </c>
      <c r="P5346" t="s">
        <v>164</v>
      </c>
      <c r="Q5346" t="str">
        <f>IFERROR(VLOOKUP($J$2:$J$12502,Pollutant_mapping!$A$2:$B$9,2, FALSE),"")</f>
        <v/>
      </c>
    </row>
    <row r="5347" spans="1:17" hidden="1">
      <c r="A5347" t="s">
        <v>241</v>
      </c>
      <c r="C5347" t="s">
        <v>242</v>
      </c>
      <c r="D5347" t="s">
        <v>129</v>
      </c>
      <c r="E5347" t="s">
        <v>120</v>
      </c>
      <c r="F5347" t="s">
        <v>41</v>
      </c>
      <c r="G5347" t="s">
        <v>164</v>
      </c>
      <c r="I5347" t="s">
        <v>41</v>
      </c>
      <c r="J5347" t="s">
        <v>289</v>
      </c>
      <c r="K5347">
        <v>512</v>
      </c>
      <c r="L5347" t="s">
        <v>207</v>
      </c>
      <c r="M5347">
        <v>80</v>
      </c>
      <c r="N5347">
        <v>1300</v>
      </c>
      <c r="O5347" t="s">
        <v>2161</v>
      </c>
      <c r="P5347" t="s">
        <v>164</v>
      </c>
      <c r="Q5347" t="str">
        <f>IFERROR(VLOOKUP($J$2:$J$12502,Pollutant_mapping!$A$2:$B$9,2, FALSE),"")</f>
        <v/>
      </c>
    </row>
    <row r="5348" spans="1:17" hidden="1">
      <c r="A5348" t="s">
        <v>420</v>
      </c>
      <c r="C5348" t="s">
        <v>421</v>
      </c>
      <c r="D5348" t="s">
        <v>129</v>
      </c>
      <c r="E5348" t="s">
        <v>120</v>
      </c>
      <c r="F5348" t="s">
        <v>41</v>
      </c>
      <c r="G5348" t="s">
        <v>164</v>
      </c>
      <c r="I5348" t="s">
        <v>41</v>
      </c>
      <c r="J5348" t="s">
        <v>289</v>
      </c>
      <c r="K5348">
        <v>512</v>
      </c>
      <c r="L5348" t="s">
        <v>207</v>
      </c>
      <c r="M5348">
        <v>80</v>
      </c>
      <c r="N5348">
        <v>1300</v>
      </c>
      <c r="O5348" t="s">
        <v>2161</v>
      </c>
      <c r="P5348" t="s">
        <v>164</v>
      </c>
      <c r="Q5348" t="str">
        <f>IFERROR(VLOOKUP($J$2:$J$12502,Pollutant_mapping!$A$2:$B$9,2, FALSE),"")</f>
        <v/>
      </c>
    </row>
    <row r="5349" spans="1:17" hidden="1">
      <c r="A5349" t="s">
        <v>422</v>
      </c>
      <c r="C5349" t="s">
        <v>423</v>
      </c>
      <c r="D5349" t="s">
        <v>129</v>
      </c>
      <c r="E5349" t="s">
        <v>120</v>
      </c>
      <c r="F5349" t="s">
        <v>41</v>
      </c>
      <c r="G5349" t="s">
        <v>164</v>
      </c>
      <c r="I5349" t="s">
        <v>41</v>
      </c>
      <c r="J5349" t="s">
        <v>289</v>
      </c>
      <c r="K5349">
        <v>512</v>
      </c>
      <c r="L5349" t="s">
        <v>207</v>
      </c>
      <c r="M5349">
        <v>80</v>
      </c>
      <c r="N5349">
        <v>1300</v>
      </c>
      <c r="O5349" t="s">
        <v>2161</v>
      </c>
      <c r="P5349" t="s">
        <v>164</v>
      </c>
      <c r="Q5349" t="str">
        <f>IFERROR(VLOOKUP($J$2:$J$12502,Pollutant_mapping!$A$2:$B$9,2, FALSE),"")</f>
        <v/>
      </c>
    </row>
    <row r="5350" spans="1:17" hidden="1">
      <c r="A5350" t="s">
        <v>424</v>
      </c>
      <c r="C5350" t="s">
        <v>425</v>
      </c>
      <c r="D5350" t="s">
        <v>129</v>
      </c>
      <c r="E5350" t="s">
        <v>120</v>
      </c>
      <c r="F5350" t="s">
        <v>41</v>
      </c>
      <c r="G5350" t="s">
        <v>164</v>
      </c>
      <c r="I5350" t="s">
        <v>41</v>
      </c>
      <c r="J5350" t="s">
        <v>289</v>
      </c>
      <c r="K5350">
        <v>512</v>
      </c>
      <c r="L5350" t="s">
        <v>207</v>
      </c>
      <c r="M5350">
        <v>80</v>
      </c>
      <c r="N5350">
        <v>1300</v>
      </c>
      <c r="O5350" t="s">
        <v>2161</v>
      </c>
      <c r="P5350" t="s">
        <v>164</v>
      </c>
      <c r="Q5350" t="str">
        <f>IFERROR(VLOOKUP($J$2:$J$12502,Pollutant_mapping!$A$2:$B$9,2, FALSE),"")</f>
        <v/>
      </c>
    </row>
    <row r="5351" spans="1:17" hidden="1">
      <c r="A5351" t="s">
        <v>56</v>
      </c>
      <c r="B5351" t="s">
        <v>57</v>
      </c>
      <c r="C5351" t="s">
        <v>58</v>
      </c>
      <c r="D5351" t="s">
        <v>408</v>
      </c>
      <c r="E5351" t="s">
        <v>39</v>
      </c>
      <c r="F5351" t="s">
        <v>409</v>
      </c>
      <c r="G5351" t="s">
        <v>162</v>
      </c>
      <c r="I5351" t="s">
        <v>41</v>
      </c>
      <c r="J5351" t="s">
        <v>289</v>
      </c>
      <c r="K5351">
        <v>512</v>
      </c>
      <c r="L5351" t="s">
        <v>207</v>
      </c>
      <c r="M5351">
        <v>80</v>
      </c>
      <c r="N5351">
        <v>1300</v>
      </c>
      <c r="O5351" t="s">
        <v>2161</v>
      </c>
      <c r="P5351" t="s">
        <v>164</v>
      </c>
      <c r="Q5351" t="str">
        <f>IFERROR(VLOOKUP($J$2:$J$12502,Pollutant_mapping!$A$2:$B$9,2, FALSE),"")</f>
        <v/>
      </c>
    </row>
    <row r="5352" spans="1:17" hidden="1">
      <c r="A5352" t="s">
        <v>66</v>
      </c>
      <c r="C5352" t="s">
        <v>67</v>
      </c>
      <c r="D5352" t="s">
        <v>404</v>
      </c>
      <c r="E5352" t="s">
        <v>120</v>
      </c>
      <c r="F5352" t="s">
        <v>41</v>
      </c>
      <c r="G5352" t="s">
        <v>164</v>
      </c>
      <c r="I5352" t="s">
        <v>41</v>
      </c>
      <c r="J5352" t="s">
        <v>142</v>
      </c>
      <c r="K5352">
        <v>100</v>
      </c>
      <c r="L5352" t="s">
        <v>318</v>
      </c>
      <c r="M5352">
        <v>30</v>
      </c>
      <c r="N5352">
        <v>500</v>
      </c>
      <c r="O5352" t="s">
        <v>2162</v>
      </c>
      <c r="P5352" t="s">
        <v>164</v>
      </c>
      <c r="Q5352" t="str">
        <f>IFERROR(VLOOKUP($J$2:$J$12502,Pollutant_mapping!$A$2:$B$9,2, FALSE),"")</f>
        <v/>
      </c>
    </row>
    <row r="5353" spans="1:17" hidden="1">
      <c r="A5353" t="s">
        <v>72</v>
      </c>
      <c r="B5353" t="s">
        <v>57</v>
      </c>
      <c r="C5353" t="s">
        <v>73</v>
      </c>
      <c r="D5353" t="s">
        <v>404</v>
      </c>
      <c r="E5353" t="s">
        <v>120</v>
      </c>
      <c r="F5353" t="s">
        <v>41</v>
      </c>
      <c r="G5353" t="s">
        <v>164</v>
      </c>
      <c r="I5353" t="s">
        <v>41</v>
      </c>
      <c r="J5353" t="s">
        <v>142</v>
      </c>
      <c r="K5353">
        <v>100</v>
      </c>
      <c r="L5353" t="s">
        <v>318</v>
      </c>
      <c r="M5353">
        <v>30</v>
      </c>
      <c r="N5353">
        <v>500</v>
      </c>
      <c r="O5353" t="s">
        <v>2162</v>
      </c>
      <c r="P5353" t="s">
        <v>164</v>
      </c>
      <c r="Q5353" t="str">
        <f>IFERROR(VLOOKUP($J$2:$J$12502,Pollutant_mapping!$A$2:$B$9,2, FALSE),"")</f>
        <v/>
      </c>
    </row>
    <row r="5354" spans="1:17" hidden="1">
      <c r="A5354" t="s">
        <v>88</v>
      </c>
      <c r="B5354" t="s">
        <v>57</v>
      </c>
      <c r="C5354" t="s">
        <v>89</v>
      </c>
      <c r="D5354" t="s">
        <v>404</v>
      </c>
      <c r="E5354" t="s">
        <v>120</v>
      </c>
      <c r="F5354" t="s">
        <v>41</v>
      </c>
      <c r="G5354" t="s">
        <v>164</v>
      </c>
      <c r="I5354" t="s">
        <v>41</v>
      </c>
      <c r="J5354" t="s">
        <v>142</v>
      </c>
      <c r="K5354">
        <v>100</v>
      </c>
      <c r="L5354" t="s">
        <v>318</v>
      </c>
      <c r="M5354">
        <v>30</v>
      </c>
      <c r="N5354">
        <v>500</v>
      </c>
      <c r="O5354" t="s">
        <v>2162</v>
      </c>
      <c r="P5354" t="s">
        <v>164</v>
      </c>
      <c r="Q5354" t="str">
        <f>IFERROR(VLOOKUP($J$2:$J$12502,Pollutant_mapping!$A$2:$B$9,2, FALSE),"")</f>
        <v/>
      </c>
    </row>
    <row r="5355" spans="1:17" hidden="1">
      <c r="A5355" t="s">
        <v>416</v>
      </c>
      <c r="C5355" t="s">
        <v>417</v>
      </c>
      <c r="D5355" t="s">
        <v>129</v>
      </c>
      <c r="E5355" t="s">
        <v>120</v>
      </c>
      <c r="F5355" t="s">
        <v>41</v>
      </c>
      <c r="G5355" t="s">
        <v>164</v>
      </c>
      <c r="I5355" t="s">
        <v>41</v>
      </c>
      <c r="J5355" t="s">
        <v>142</v>
      </c>
      <c r="K5355">
        <v>100</v>
      </c>
      <c r="L5355" t="s">
        <v>318</v>
      </c>
      <c r="M5355">
        <v>30</v>
      </c>
      <c r="N5355">
        <v>500</v>
      </c>
      <c r="O5355" t="s">
        <v>2162</v>
      </c>
      <c r="P5355" t="s">
        <v>164</v>
      </c>
      <c r="Q5355" t="str">
        <f>IFERROR(VLOOKUP($J$2:$J$12502,Pollutant_mapping!$A$2:$B$9,2, FALSE),"")</f>
        <v/>
      </c>
    </row>
    <row r="5356" spans="1:17" hidden="1">
      <c r="A5356" t="s">
        <v>418</v>
      </c>
      <c r="C5356" t="s">
        <v>419</v>
      </c>
      <c r="D5356" t="s">
        <v>129</v>
      </c>
      <c r="E5356" t="s">
        <v>120</v>
      </c>
      <c r="F5356" t="s">
        <v>41</v>
      </c>
      <c r="G5356" t="s">
        <v>164</v>
      </c>
      <c r="I5356" t="s">
        <v>41</v>
      </c>
      <c r="J5356" t="s">
        <v>142</v>
      </c>
      <c r="K5356">
        <v>100</v>
      </c>
      <c r="L5356" t="s">
        <v>318</v>
      </c>
      <c r="M5356">
        <v>30</v>
      </c>
      <c r="N5356">
        <v>500</v>
      </c>
      <c r="O5356" t="s">
        <v>2162</v>
      </c>
      <c r="P5356" t="s">
        <v>164</v>
      </c>
      <c r="Q5356" t="str">
        <f>IFERROR(VLOOKUP($J$2:$J$12502,Pollutant_mapping!$A$2:$B$9,2, FALSE),"")</f>
        <v/>
      </c>
    </row>
    <row r="5357" spans="1:17" hidden="1">
      <c r="A5357" t="s">
        <v>241</v>
      </c>
      <c r="C5357" t="s">
        <v>242</v>
      </c>
      <c r="D5357" t="s">
        <v>129</v>
      </c>
      <c r="E5357" t="s">
        <v>120</v>
      </c>
      <c r="F5357" t="s">
        <v>41</v>
      </c>
      <c r="G5357" t="s">
        <v>164</v>
      </c>
      <c r="I5357" t="s">
        <v>41</v>
      </c>
      <c r="J5357" t="s">
        <v>142</v>
      </c>
      <c r="K5357">
        <v>100</v>
      </c>
      <c r="L5357" t="s">
        <v>318</v>
      </c>
      <c r="M5357">
        <v>30</v>
      </c>
      <c r="N5357">
        <v>500</v>
      </c>
      <c r="O5357" t="s">
        <v>2162</v>
      </c>
      <c r="P5357" t="s">
        <v>164</v>
      </c>
      <c r="Q5357" t="str">
        <f>IFERROR(VLOOKUP($J$2:$J$12502,Pollutant_mapping!$A$2:$B$9,2, FALSE),"")</f>
        <v/>
      </c>
    </row>
    <row r="5358" spans="1:17" hidden="1">
      <c r="A5358" t="s">
        <v>420</v>
      </c>
      <c r="C5358" t="s">
        <v>421</v>
      </c>
      <c r="D5358" t="s">
        <v>129</v>
      </c>
      <c r="E5358" t="s">
        <v>120</v>
      </c>
      <c r="F5358" t="s">
        <v>41</v>
      </c>
      <c r="G5358" t="s">
        <v>164</v>
      </c>
      <c r="I5358" t="s">
        <v>41</v>
      </c>
      <c r="J5358" t="s">
        <v>142</v>
      </c>
      <c r="K5358">
        <v>100</v>
      </c>
      <c r="L5358" t="s">
        <v>318</v>
      </c>
      <c r="M5358">
        <v>30</v>
      </c>
      <c r="N5358">
        <v>500</v>
      </c>
      <c r="O5358" t="s">
        <v>2162</v>
      </c>
      <c r="P5358" t="s">
        <v>164</v>
      </c>
      <c r="Q5358" t="str">
        <f>IFERROR(VLOOKUP($J$2:$J$12502,Pollutant_mapping!$A$2:$B$9,2, FALSE),"")</f>
        <v/>
      </c>
    </row>
    <row r="5359" spans="1:17" hidden="1">
      <c r="A5359" t="s">
        <v>422</v>
      </c>
      <c r="C5359" t="s">
        <v>423</v>
      </c>
      <c r="D5359" t="s">
        <v>129</v>
      </c>
      <c r="E5359" t="s">
        <v>120</v>
      </c>
      <c r="F5359" t="s">
        <v>41</v>
      </c>
      <c r="G5359" t="s">
        <v>164</v>
      </c>
      <c r="I5359" t="s">
        <v>41</v>
      </c>
      <c r="J5359" t="s">
        <v>142</v>
      </c>
      <c r="K5359">
        <v>100</v>
      </c>
      <c r="L5359" t="s">
        <v>318</v>
      </c>
      <c r="M5359">
        <v>30</v>
      </c>
      <c r="N5359">
        <v>500</v>
      </c>
      <c r="O5359" t="s">
        <v>2162</v>
      </c>
      <c r="P5359" t="s">
        <v>164</v>
      </c>
      <c r="Q5359" t="str">
        <f>IFERROR(VLOOKUP($J$2:$J$12502,Pollutant_mapping!$A$2:$B$9,2, FALSE),"")</f>
        <v/>
      </c>
    </row>
    <row r="5360" spans="1:17" hidden="1">
      <c r="A5360" t="s">
        <v>424</v>
      </c>
      <c r="C5360" t="s">
        <v>425</v>
      </c>
      <c r="D5360" t="s">
        <v>129</v>
      </c>
      <c r="E5360" t="s">
        <v>120</v>
      </c>
      <c r="F5360" t="s">
        <v>41</v>
      </c>
      <c r="G5360" t="s">
        <v>164</v>
      </c>
      <c r="I5360" t="s">
        <v>41</v>
      </c>
      <c r="J5360" t="s">
        <v>142</v>
      </c>
      <c r="K5360">
        <v>100</v>
      </c>
      <c r="L5360" t="s">
        <v>318</v>
      </c>
      <c r="M5360">
        <v>30</v>
      </c>
      <c r="N5360">
        <v>500</v>
      </c>
      <c r="O5360" t="s">
        <v>2162</v>
      </c>
      <c r="P5360" t="s">
        <v>164</v>
      </c>
      <c r="Q5360" t="str">
        <f>IFERROR(VLOOKUP($J$2:$J$12502,Pollutant_mapping!$A$2:$B$9,2, FALSE),"")</f>
        <v/>
      </c>
    </row>
    <row r="5361" spans="1:17" hidden="1">
      <c r="A5361" t="s">
        <v>56</v>
      </c>
      <c r="B5361" t="s">
        <v>57</v>
      </c>
      <c r="C5361" t="s">
        <v>58</v>
      </c>
      <c r="D5361" t="s">
        <v>406</v>
      </c>
      <c r="E5361" t="s">
        <v>39</v>
      </c>
      <c r="F5361" t="s">
        <v>407</v>
      </c>
      <c r="G5361" t="s">
        <v>162</v>
      </c>
      <c r="I5361" t="s">
        <v>41</v>
      </c>
      <c r="J5361" t="s">
        <v>142</v>
      </c>
      <c r="K5361">
        <v>100</v>
      </c>
      <c r="L5361" t="s">
        <v>318</v>
      </c>
      <c r="M5361">
        <v>30</v>
      </c>
      <c r="N5361">
        <v>500</v>
      </c>
      <c r="O5361" t="s">
        <v>2162</v>
      </c>
      <c r="P5361" t="s">
        <v>164</v>
      </c>
      <c r="Q5361" t="str">
        <f>IFERROR(VLOOKUP($J$2:$J$12502,Pollutant_mapping!$A$2:$B$9,2, FALSE),"")</f>
        <v/>
      </c>
    </row>
    <row r="5362" spans="1:17" hidden="1">
      <c r="A5362" t="s">
        <v>66</v>
      </c>
      <c r="C5362" t="s">
        <v>67</v>
      </c>
      <c r="D5362" t="s">
        <v>410</v>
      </c>
      <c r="E5362" t="s">
        <v>39</v>
      </c>
      <c r="F5362" t="s">
        <v>411</v>
      </c>
      <c r="G5362" t="s">
        <v>162</v>
      </c>
      <c r="I5362" t="s">
        <v>41</v>
      </c>
      <c r="J5362" t="s">
        <v>142</v>
      </c>
      <c r="K5362">
        <v>100</v>
      </c>
      <c r="L5362" t="s">
        <v>318</v>
      </c>
      <c r="M5362">
        <v>30</v>
      </c>
      <c r="N5362">
        <v>500</v>
      </c>
      <c r="O5362" t="s">
        <v>2162</v>
      </c>
      <c r="P5362" t="s">
        <v>164</v>
      </c>
      <c r="Q5362" t="str">
        <f>IFERROR(VLOOKUP($J$2:$J$12502,Pollutant_mapping!$A$2:$B$9,2, FALSE),"")</f>
        <v/>
      </c>
    </row>
    <row r="5363" spans="1:17" hidden="1">
      <c r="A5363" t="s">
        <v>72</v>
      </c>
      <c r="B5363" t="s">
        <v>57</v>
      </c>
      <c r="C5363" t="s">
        <v>73</v>
      </c>
      <c r="D5363" t="s">
        <v>410</v>
      </c>
      <c r="E5363" t="s">
        <v>39</v>
      </c>
      <c r="F5363" t="s">
        <v>411</v>
      </c>
      <c r="G5363" t="s">
        <v>162</v>
      </c>
      <c r="I5363" t="s">
        <v>41</v>
      </c>
      <c r="J5363" t="s">
        <v>142</v>
      </c>
      <c r="K5363">
        <v>100</v>
      </c>
      <c r="L5363" t="s">
        <v>318</v>
      </c>
      <c r="M5363">
        <v>30</v>
      </c>
      <c r="N5363">
        <v>500</v>
      </c>
      <c r="O5363" t="s">
        <v>2162</v>
      </c>
      <c r="P5363" t="s">
        <v>164</v>
      </c>
      <c r="Q5363" t="str">
        <f>IFERROR(VLOOKUP($J$2:$J$12502,Pollutant_mapping!$A$2:$B$9,2, FALSE),"")</f>
        <v/>
      </c>
    </row>
    <row r="5364" spans="1:17" hidden="1">
      <c r="A5364" t="s">
        <v>88</v>
      </c>
      <c r="B5364" t="s">
        <v>57</v>
      </c>
      <c r="C5364" t="s">
        <v>89</v>
      </c>
      <c r="D5364" t="s">
        <v>410</v>
      </c>
      <c r="E5364" t="s">
        <v>39</v>
      </c>
      <c r="F5364" t="s">
        <v>411</v>
      </c>
      <c r="G5364" t="s">
        <v>162</v>
      </c>
      <c r="I5364" t="s">
        <v>41</v>
      </c>
      <c r="J5364" t="s">
        <v>142</v>
      </c>
      <c r="K5364">
        <v>100</v>
      </c>
      <c r="L5364" t="s">
        <v>318</v>
      </c>
      <c r="M5364">
        <v>30</v>
      </c>
      <c r="N5364">
        <v>500</v>
      </c>
      <c r="O5364" t="s">
        <v>2162</v>
      </c>
      <c r="P5364" t="s">
        <v>164</v>
      </c>
      <c r="Q5364" t="str">
        <f>IFERROR(VLOOKUP($J$2:$J$12502,Pollutant_mapping!$A$2:$B$9,2, FALSE),"")</f>
        <v/>
      </c>
    </row>
    <row r="5365" spans="1:17" hidden="1">
      <c r="A5365" t="s">
        <v>66</v>
      </c>
      <c r="C5365" t="s">
        <v>67</v>
      </c>
      <c r="D5365" t="s">
        <v>160</v>
      </c>
      <c r="E5365" t="s">
        <v>39</v>
      </c>
      <c r="F5365" t="s">
        <v>161</v>
      </c>
      <c r="G5365" t="s">
        <v>162</v>
      </c>
      <c r="I5365" t="s">
        <v>41</v>
      </c>
      <c r="J5365" t="s">
        <v>142</v>
      </c>
      <c r="K5365">
        <v>100</v>
      </c>
      <c r="L5365" t="s">
        <v>318</v>
      </c>
      <c r="M5365">
        <v>30</v>
      </c>
      <c r="N5365">
        <v>500</v>
      </c>
      <c r="O5365" t="s">
        <v>2162</v>
      </c>
      <c r="P5365" t="s">
        <v>164</v>
      </c>
      <c r="Q5365" t="str">
        <f>IFERROR(VLOOKUP($J$2:$J$12502,Pollutant_mapping!$A$2:$B$9,2, FALSE),"")</f>
        <v/>
      </c>
    </row>
    <row r="5366" spans="1:17" hidden="1">
      <c r="A5366" t="s">
        <v>72</v>
      </c>
      <c r="B5366" t="s">
        <v>57</v>
      </c>
      <c r="C5366" t="s">
        <v>73</v>
      </c>
      <c r="D5366" t="s">
        <v>160</v>
      </c>
      <c r="E5366" t="s">
        <v>39</v>
      </c>
      <c r="F5366" t="s">
        <v>161</v>
      </c>
      <c r="G5366" t="s">
        <v>162</v>
      </c>
      <c r="I5366" t="s">
        <v>41</v>
      </c>
      <c r="J5366" t="s">
        <v>142</v>
      </c>
      <c r="K5366">
        <v>100</v>
      </c>
      <c r="L5366" t="s">
        <v>318</v>
      </c>
      <c r="M5366">
        <v>30</v>
      </c>
      <c r="N5366">
        <v>500</v>
      </c>
      <c r="O5366" t="s">
        <v>2162</v>
      </c>
      <c r="P5366" t="s">
        <v>164</v>
      </c>
      <c r="Q5366" t="str">
        <f>IFERROR(VLOOKUP($J$2:$J$12502,Pollutant_mapping!$A$2:$B$9,2, FALSE),"")</f>
        <v/>
      </c>
    </row>
    <row r="5367" spans="1:17" hidden="1">
      <c r="A5367" t="s">
        <v>88</v>
      </c>
      <c r="B5367" t="s">
        <v>57</v>
      </c>
      <c r="C5367" t="s">
        <v>89</v>
      </c>
      <c r="D5367" t="s">
        <v>160</v>
      </c>
      <c r="E5367" t="s">
        <v>39</v>
      </c>
      <c r="F5367" t="s">
        <v>161</v>
      </c>
      <c r="G5367" t="s">
        <v>162</v>
      </c>
      <c r="I5367" t="s">
        <v>41</v>
      </c>
      <c r="J5367" t="s">
        <v>142</v>
      </c>
      <c r="K5367">
        <v>100</v>
      </c>
      <c r="L5367" t="s">
        <v>318</v>
      </c>
      <c r="M5367">
        <v>30</v>
      </c>
      <c r="N5367">
        <v>500</v>
      </c>
      <c r="O5367" t="s">
        <v>2162</v>
      </c>
      <c r="P5367" t="s">
        <v>164</v>
      </c>
      <c r="Q5367" t="str">
        <f>IFERROR(VLOOKUP($J$2:$J$12502,Pollutant_mapping!$A$2:$B$9,2, FALSE),"")</f>
        <v/>
      </c>
    </row>
    <row r="5368" spans="1:17" hidden="1">
      <c r="A5368" t="s">
        <v>66</v>
      </c>
      <c r="C5368" t="s">
        <v>67</v>
      </c>
      <c r="D5368" t="s">
        <v>412</v>
      </c>
      <c r="E5368" t="s">
        <v>39</v>
      </c>
      <c r="F5368" t="s">
        <v>413</v>
      </c>
      <c r="G5368" t="s">
        <v>162</v>
      </c>
      <c r="I5368" t="s">
        <v>41</v>
      </c>
      <c r="J5368" t="s">
        <v>142</v>
      </c>
      <c r="K5368">
        <v>100</v>
      </c>
      <c r="L5368" t="s">
        <v>318</v>
      </c>
      <c r="M5368">
        <v>30</v>
      </c>
      <c r="N5368">
        <v>500</v>
      </c>
      <c r="O5368" t="s">
        <v>2162</v>
      </c>
      <c r="P5368" t="s">
        <v>164</v>
      </c>
      <c r="Q5368" t="str">
        <f>IFERROR(VLOOKUP($J$2:$J$12502,Pollutant_mapping!$A$2:$B$9,2, FALSE),"")</f>
        <v/>
      </c>
    </row>
    <row r="5369" spans="1:17" hidden="1">
      <c r="A5369" t="s">
        <v>72</v>
      </c>
      <c r="B5369" t="s">
        <v>57</v>
      </c>
      <c r="C5369" t="s">
        <v>73</v>
      </c>
      <c r="D5369" t="s">
        <v>412</v>
      </c>
      <c r="E5369" t="s">
        <v>39</v>
      </c>
      <c r="F5369" t="s">
        <v>413</v>
      </c>
      <c r="G5369" t="s">
        <v>162</v>
      </c>
      <c r="I5369" t="s">
        <v>41</v>
      </c>
      <c r="J5369" t="s">
        <v>142</v>
      </c>
      <c r="K5369">
        <v>100</v>
      </c>
      <c r="L5369" t="s">
        <v>318</v>
      </c>
      <c r="M5369">
        <v>30</v>
      </c>
      <c r="N5369">
        <v>500</v>
      </c>
      <c r="O5369" t="s">
        <v>2162</v>
      </c>
      <c r="P5369" t="s">
        <v>164</v>
      </c>
      <c r="Q5369" t="str">
        <f>IFERROR(VLOOKUP($J$2:$J$12502,Pollutant_mapping!$A$2:$B$9,2, FALSE),"")</f>
        <v/>
      </c>
    </row>
    <row r="5370" spans="1:17" hidden="1">
      <c r="A5370" t="s">
        <v>88</v>
      </c>
      <c r="B5370" t="s">
        <v>57</v>
      </c>
      <c r="C5370" t="s">
        <v>89</v>
      </c>
      <c r="D5370" t="s">
        <v>412</v>
      </c>
      <c r="E5370" t="s">
        <v>39</v>
      </c>
      <c r="F5370" t="s">
        <v>413</v>
      </c>
      <c r="G5370" t="s">
        <v>162</v>
      </c>
      <c r="I5370" t="s">
        <v>41</v>
      </c>
      <c r="J5370" t="s">
        <v>142</v>
      </c>
      <c r="K5370">
        <v>100</v>
      </c>
      <c r="L5370" t="s">
        <v>318</v>
      </c>
      <c r="M5370">
        <v>30</v>
      </c>
      <c r="N5370">
        <v>500</v>
      </c>
      <c r="O5370" t="s">
        <v>2162</v>
      </c>
      <c r="P5370" t="s">
        <v>164</v>
      </c>
      <c r="Q5370" t="str">
        <f>IFERROR(VLOOKUP($J$2:$J$12502,Pollutant_mapping!$A$2:$B$9,2, FALSE),"")</f>
        <v/>
      </c>
    </row>
    <row r="5371" spans="1:17" hidden="1">
      <c r="A5371" t="s">
        <v>66</v>
      </c>
      <c r="C5371" t="s">
        <v>67</v>
      </c>
      <c r="D5371" t="s">
        <v>414</v>
      </c>
      <c r="E5371" t="s">
        <v>39</v>
      </c>
      <c r="F5371" t="s">
        <v>415</v>
      </c>
      <c r="G5371" t="s">
        <v>162</v>
      </c>
      <c r="I5371" t="s">
        <v>41</v>
      </c>
      <c r="J5371" t="s">
        <v>142</v>
      </c>
      <c r="K5371">
        <v>100</v>
      </c>
      <c r="L5371" t="s">
        <v>318</v>
      </c>
      <c r="M5371">
        <v>30</v>
      </c>
      <c r="N5371">
        <v>500</v>
      </c>
      <c r="O5371" t="s">
        <v>2162</v>
      </c>
      <c r="P5371" t="s">
        <v>164</v>
      </c>
      <c r="Q5371" t="str">
        <f>IFERROR(VLOOKUP($J$2:$J$12502,Pollutant_mapping!$A$2:$B$9,2, FALSE),"")</f>
        <v/>
      </c>
    </row>
    <row r="5372" spans="1:17" hidden="1">
      <c r="A5372" t="s">
        <v>72</v>
      </c>
      <c r="B5372" t="s">
        <v>57</v>
      </c>
      <c r="C5372" t="s">
        <v>73</v>
      </c>
      <c r="D5372" t="s">
        <v>414</v>
      </c>
      <c r="E5372" t="s">
        <v>39</v>
      </c>
      <c r="F5372" t="s">
        <v>415</v>
      </c>
      <c r="G5372" t="s">
        <v>162</v>
      </c>
      <c r="I5372" t="s">
        <v>41</v>
      </c>
      <c r="J5372" t="s">
        <v>142</v>
      </c>
      <c r="K5372">
        <v>100</v>
      </c>
      <c r="L5372" t="s">
        <v>318</v>
      </c>
      <c r="M5372">
        <v>30</v>
      </c>
      <c r="N5372">
        <v>500</v>
      </c>
      <c r="O5372" t="s">
        <v>2162</v>
      </c>
      <c r="P5372" t="s">
        <v>164</v>
      </c>
      <c r="Q5372" t="str">
        <f>IFERROR(VLOOKUP($J$2:$J$12502,Pollutant_mapping!$A$2:$B$9,2, FALSE),"")</f>
        <v/>
      </c>
    </row>
    <row r="5373" spans="1:17" hidden="1">
      <c r="A5373" t="s">
        <v>88</v>
      </c>
      <c r="B5373" t="s">
        <v>57</v>
      </c>
      <c r="C5373" t="s">
        <v>89</v>
      </c>
      <c r="D5373" t="s">
        <v>414</v>
      </c>
      <c r="E5373" t="s">
        <v>39</v>
      </c>
      <c r="F5373" t="s">
        <v>415</v>
      </c>
      <c r="G5373" t="s">
        <v>162</v>
      </c>
      <c r="I5373" t="s">
        <v>41</v>
      </c>
      <c r="J5373" t="s">
        <v>142</v>
      </c>
      <c r="K5373">
        <v>100</v>
      </c>
      <c r="L5373" t="s">
        <v>318</v>
      </c>
      <c r="M5373">
        <v>30</v>
      </c>
      <c r="N5373">
        <v>500</v>
      </c>
      <c r="O5373" t="s">
        <v>2162</v>
      </c>
      <c r="P5373" t="s">
        <v>164</v>
      </c>
      <c r="Q5373" t="str">
        <f>IFERROR(VLOOKUP($J$2:$J$12502,Pollutant_mapping!$A$2:$B$9,2, FALSE),"")</f>
        <v/>
      </c>
    </row>
    <row r="5374" spans="1:17" hidden="1">
      <c r="A5374" t="s">
        <v>56</v>
      </c>
      <c r="B5374" t="s">
        <v>57</v>
      </c>
      <c r="C5374" t="s">
        <v>58</v>
      </c>
      <c r="D5374" t="s">
        <v>1291</v>
      </c>
      <c r="E5374" t="s">
        <v>39</v>
      </c>
      <c r="F5374" t="s">
        <v>1292</v>
      </c>
      <c r="G5374" t="s">
        <v>162</v>
      </c>
      <c r="I5374" t="s">
        <v>41</v>
      </c>
      <c r="J5374" t="s">
        <v>142</v>
      </c>
      <c r="K5374">
        <v>250</v>
      </c>
      <c r="L5374" t="s">
        <v>318</v>
      </c>
      <c r="M5374">
        <v>20</v>
      </c>
      <c r="N5374">
        <v>2600</v>
      </c>
      <c r="O5374" t="s">
        <v>2162</v>
      </c>
      <c r="P5374" t="s">
        <v>164</v>
      </c>
      <c r="Q5374" t="str">
        <f>IFERROR(VLOOKUP($J$2:$J$12502,Pollutant_mapping!$A$2:$B$9,2, FALSE),"")</f>
        <v/>
      </c>
    </row>
    <row r="5375" spans="1:17" hidden="1">
      <c r="A5375" t="s">
        <v>56</v>
      </c>
      <c r="B5375" t="s">
        <v>57</v>
      </c>
      <c r="C5375" t="s">
        <v>58</v>
      </c>
      <c r="D5375" t="s">
        <v>406</v>
      </c>
      <c r="E5375" t="s">
        <v>39</v>
      </c>
      <c r="F5375" t="s">
        <v>407</v>
      </c>
      <c r="G5375" t="s">
        <v>162</v>
      </c>
      <c r="I5375" t="s">
        <v>41</v>
      </c>
      <c r="J5375" t="s">
        <v>1264</v>
      </c>
      <c r="K5375">
        <v>7.0000000000000001E-3</v>
      </c>
      <c r="L5375" t="s">
        <v>193</v>
      </c>
      <c r="M5375" t="s">
        <v>1771</v>
      </c>
      <c r="N5375" t="s">
        <v>342</v>
      </c>
      <c r="O5375" t="s">
        <v>2162</v>
      </c>
      <c r="P5375" t="s">
        <v>164</v>
      </c>
      <c r="Q5375" t="str">
        <f>IFERROR(VLOOKUP($J$2:$J$12502,Pollutant_mapping!$A$2:$B$9,2, FALSE),"")</f>
        <v/>
      </c>
    </row>
    <row r="5376" spans="1:17" hidden="1">
      <c r="A5376" t="s">
        <v>66</v>
      </c>
      <c r="C5376" t="s">
        <v>67</v>
      </c>
      <c r="D5376" t="s">
        <v>410</v>
      </c>
      <c r="E5376" t="s">
        <v>39</v>
      </c>
      <c r="F5376" t="s">
        <v>411</v>
      </c>
      <c r="G5376" t="s">
        <v>162</v>
      </c>
      <c r="I5376" t="s">
        <v>41</v>
      </c>
      <c r="J5376" t="s">
        <v>1264</v>
      </c>
      <c r="K5376">
        <v>7.0000000000000001E-3</v>
      </c>
      <c r="L5376" t="s">
        <v>193</v>
      </c>
      <c r="M5376" t="s">
        <v>1771</v>
      </c>
      <c r="N5376" t="s">
        <v>342</v>
      </c>
      <c r="O5376" t="s">
        <v>2162</v>
      </c>
      <c r="P5376" t="s">
        <v>164</v>
      </c>
      <c r="Q5376" t="str">
        <f>IFERROR(VLOOKUP($J$2:$J$12502,Pollutant_mapping!$A$2:$B$9,2, FALSE),"")</f>
        <v/>
      </c>
    </row>
    <row r="5377" spans="1:17" hidden="1">
      <c r="A5377" t="s">
        <v>72</v>
      </c>
      <c r="B5377" t="s">
        <v>57</v>
      </c>
      <c r="C5377" t="s">
        <v>73</v>
      </c>
      <c r="D5377" t="s">
        <v>410</v>
      </c>
      <c r="E5377" t="s">
        <v>39</v>
      </c>
      <c r="F5377" t="s">
        <v>411</v>
      </c>
      <c r="G5377" t="s">
        <v>162</v>
      </c>
      <c r="I5377" t="s">
        <v>41</v>
      </c>
      <c r="J5377" t="s">
        <v>1264</v>
      </c>
      <c r="K5377">
        <v>7.0000000000000001E-3</v>
      </c>
      <c r="L5377" t="s">
        <v>193</v>
      </c>
      <c r="M5377" t="s">
        <v>1771</v>
      </c>
      <c r="N5377" t="s">
        <v>342</v>
      </c>
      <c r="O5377" t="s">
        <v>2162</v>
      </c>
      <c r="P5377" t="s">
        <v>164</v>
      </c>
      <c r="Q5377" t="str">
        <f>IFERROR(VLOOKUP($J$2:$J$12502,Pollutant_mapping!$A$2:$B$9,2, FALSE),"")</f>
        <v/>
      </c>
    </row>
    <row r="5378" spans="1:17" hidden="1">
      <c r="A5378" t="s">
        <v>88</v>
      </c>
      <c r="B5378" t="s">
        <v>57</v>
      </c>
      <c r="C5378" t="s">
        <v>89</v>
      </c>
      <c r="D5378" t="s">
        <v>410</v>
      </c>
      <c r="E5378" t="s">
        <v>39</v>
      </c>
      <c r="F5378" t="s">
        <v>411</v>
      </c>
      <c r="G5378" t="s">
        <v>162</v>
      </c>
      <c r="I5378" t="s">
        <v>41</v>
      </c>
      <c r="J5378" t="s">
        <v>1264</v>
      </c>
      <c r="K5378">
        <v>7.0000000000000001E-3</v>
      </c>
      <c r="L5378" t="s">
        <v>193</v>
      </c>
      <c r="M5378" t="s">
        <v>1771</v>
      </c>
      <c r="N5378" t="s">
        <v>342</v>
      </c>
      <c r="O5378" t="s">
        <v>2162</v>
      </c>
      <c r="P5378" t="s">
        <v>164</v>
      </c>
      <c r="Q5378" t="str">
        <f>IFERROR(VLOOKUP($J$2:$J$12502,Pollutant_mapping!$A$2:$B$9,2, FALSE),"")</f>
        <v/>
      </c>
    </row>
    <row r="5379" spans="1:17" hidden="1">
      <c r="A5379" t="s">
        <v>66</v>
      </c>
      <c r="C5379" t="s">
        <v>67</v>
      </c>
      <c r="D5379" t="s">
        <v>414</v>
      </c>
      <c r="E5379" t="s">
        <v>39</v>
      </c>
      <c r="F5379" t="s">
        <v>415</v>
      </c>
      <c r="G5379" t="s">
        <v>162</v>
      </c>
      <c r="I5379" t="s">
        <v>41</v>
      </c>
      <c r="J5379" t="s">
        <v>1264</v>
      </c>
      <c r="K5379">
        <v>7.0000000000000001E-3</v>
      </c>
      <c r="L5379" t="s">
        <v>193</v>
      </c>
      <c r="M5379" t="s">
        <v>1771</v>
      </c>
      <c r="N5379" t="s">
        <v>342</v>
      </c>
      <c r="O5379" t="s">
        <v>2162</v>
      </c>
      <c r="P5379" t="s">
        <v>164</v>
      </c>
      <c r="Q5379" t="str">
        <f>IFERROR(VLOOKUP($J$2:$J$12502,Pollutant_mapping!$A$2:$B$9,2, FALSE),"")</f>
        <v/>
      </c>
    </row>
    <row r="5380" spans="1:17" hidden="1">
      <c r="A5380" t="s">
        <v>72</v>
      </c>
      <c r="B5380" t="s">
        <v>57</v>
      </c>
      <c r="C5380" t="s">
        <v>73</v>
      </c>
      <c r="D5380" t="s">
        <v>414</v>
      </c>
      <c r="E5380" t="s">
        <v>39</v>
      </c>
      <c r="F5380" t="s">
        <v>415</v>
      </c>
      <c r="G5380" t="s">
        <v>162</v>
      </c>
      <c r="I5380" t="s">
        <v>41</v>
      </c>
      <c r="J5380" t="s">
        <v>1264</v>
      </c>
      <c r="K5380">
        <v>7.0000000000000001E-3</v>
      </c>
      <c r="L5380" t="s">
        <v>193</v>
      </c>
      <c r="M5380" t="s">
        <v>1771</v>
      </c>
      <c r="N5380" t="s">
        <v>342</v>
      </c>
      <c r="O5380" t="s">
        <v>2162</v>
      </c>
      <c r="P5380" t="s">
        <v>164</v>
      </c>
      <c r="Q5380" t="str">
        <f>IFERROR(VLOOKUP($J$2:$J$12502,Pollutant_mapping!$A$2:$B$9,2, FALSE),"")</f>
        <v/>
      </c>
    </row>
    <row r="5381" spans="1:17" hidden="1">
      <c r="A5381" t="s">
        <v>88</v>
      </c>
      <c r="B5381" t="s">
        <v>57</v>
      </c>
      <c r="C5381" t="s">
        <v>89</v>
      </c>
      <c r="D5381" t="s">
        <v>414</v>
      </c>
      <c r="E5381" t="s">
        <v>39</v>
      </c>
      <c r="F5381" t="s">
        <v>415</v>
      </c>
      <c r="G5381" t="s">
        <v>162</v>
      </c>
      <c r="I5381" t="s">
        <v>41</v>
      </c>
      <c r="J5381" t="s">
        <v>1264</v>
      </c>
      <c r="K5381">
        <v>7.0000000000000001E-3</v>
      </c>
      <c r="L5381" t="s">
        <v>193</v>
      </c>
      <c r="M5381" t="s">
        <v>1771</v>
      </c>
      <c r="N5381" t="s">
        <v>342</v>
      </c>
      <c r="O5381" t="s">
        <v>2162</v>
      </c>
      <c r="P5381" t="s">
        <v>164</v>
      </c>
      <c r="Q5381" t="str">
        <f>IFERROR(VLOOKUP($J$2:$J$12502,Pollutant_mapping!$A$2:$B$9,2, FALSE),"")</f>
        <v/>
      </c>
    </row>
    <row r="5382" spans="1:17" hidden="1">
      <c r="A5382" t="s">
        <v>56</v>
      </c>
      <c r="B5382" t="s">
        <v>57</v>
      </c>
      <c r="C5382" t="s">
        <v>58</v>
      </c>
      <c r="D5382" t="s">
        <v>1291</v>
      </c>
      <c r="E5382" t="s">
        <v>39</v>
      </c>
      <c r="F5382" t="s">
        <v>1292</v>
      </c>
      <c r="G5382" t="s">
        <v>162</v>
      </c>
      <c r="I5382" t="s">
        <v>41</v>
      </c>
      <c r="J5382" t="s">
        <v>1264</v>
      </c>
      <c r="K5382">
        <v>0.03</v>
      </c>
      <c r="L5382" t="s">
        <v>193</v>
      </c>
      <c r="M5382" t="s">
        <v>332</v>
      </c>
      <c r="N5382" t="s">
        <v>122</v>
      </c>
      <c r="O5382" t="s">
        <v>2162</v>
      </c>
      <c r="P5382" t="s">
        <v>164</v>
      </c>
      <c r="Q5382" t="str">
        <f>IFERROR(VLOOKUP($J$2:$J$12502,Pollutant_mapping!$A$2:$B$9,2, FALSE),"")</f>
        <v/>
      </c>
    </row>
    <row r="5383" spans="1:17" hidden="1">
      <c r="A5383" t="s">
        <v>66</v>
      </c>
      <c r="C5383" t="s">
        <v>67</v>
      </c>
      <c r="D5383" t="s">
        <v>160</v>
      </c>
      <c r="E5383" t="s">
        <v>39</v>
      </c>
      <c r="F5383" t="s">
        <v>161</v>
      </c>
      <c r="G5383" t="s">
        <v>162</v>
      </c>
      <c r="I5383" t="s">
        <v>41</v>
      </c>
      <c r="J5383" t="s">
        <v>1264</v>
      </c>
      <c r="K5383">
        <v>0.03</v>
      </c>
      <c r="L5383" t="s">
        <v>193</v>
      </c>
      <c r="M5383" t="s">
        <v>302</v>
      </c>
      <c r="N5383" t="s">
        <v>122</v>
      </c>
      <c r="O5383" t="s">
        <v>2162</v>
      </c>
      <c r="P5383" t="s">
        <v>164</v>
      </c>
      <c r="Q5383" t="str">
        <f>IFERROR(VLOOKUP($J$2:$J$12502,Pollutant_mapping!$A$2:$B$9,2, FALSE),"")</f>
        <v/>
      </c>
    </row>
    <row r="5384" spans="1:17" hidden="1">
      <c r="A5384" t="s">
        <v>72</v>
      </c>
      <c r="B5384" t="s">
        <v>57</v>
      </c>
      <c r="C5384" t="s">
        <v>73</v>
      </c>
      <c r="D5384" t="s">
        <v>160</v>
      </c>
      <c r="E5384" t="s">
        <v>39</v>
      </c>
      <c r="F5384" t="s">
        <v>161</v>
      </c>
      <c r="G5384" t="s">
        <v>162</v>
      </c>
      <c r="I5384" t="s">
        <v>41</v>
      </c>
      <c r="J5384" t="s">
        <v>1264</v>
      </c>
      <c r="K5384">
        <v>0.03</v>
      </c>
      <c r="L5384" t="s">
        <v>193</v>
      </c>
      <c r="M5384" t="s">
        <v>302</v>
      </c>
      <c r="N5384" t="s">
        <v>122</v>
      </c>
      <c r="O5384" t="s">
        <v>2162</v>
      </c>
      <c r="P5384" t="s">
        <v>164</v>
      </c>
      <c r="Q5384" t="str">
        <f>IFERROR(VLOOKUP($J$2:$J$12502,Pollutant_mapping!$A$2:$B$9,2, FALSE),"")</f>
        <v/>
      </c>
    </row>
    <row r="5385" spans="1:17" hidden="1">
      <c r="A5385" t="s">
        <v>88</v>
      </c>
      <c r="B5385" t="s">
        <v>57</v>
      </c>
      <c r="C5385" t="s">
        <v>89</v>
      </c>
      <c r="D5385" t="s">
        <v>160</v>
      </c>
      <c r="E5385" t="s">
        <v>39</v>
      </c>
      <c r="F5385" t="s">
        <v>161</v>
      </c>
      <c r="G5385" t="s">
        <v>162</v>
      </c>
      <c r="I5385" t="s">
        <v>41</v>
      </c>
      <c r="J5385" t="s">
        <v>1264</v>
      </c>
      <c r="K5385">
        <v>0.03</v>
      </c>
      <c r="L5385" t="s">
        <v>193</v>
      </c>
      <c r="M5385" t="s">
        <v>302</v>
      </c>
      <c r="N5385" t="s">
        <v>122</v>
      </c>
      <c r="O5385" t="s">
        <v>2162</v>
      </c>
      <c r="P5385" t="s">
        <v>164</v>
      </c>
      <c r="Q5385" t="str">
        <f>IFERROR(VLOOKUP($J$2:$J$12502,Pollutant_mapping!$A$2:$B$9,2, FALSE),"")</f>
        <v/>
      </c>
    </row>
    <row r="5386" spans="1:17" hidden="1">
      <c r="A5386" t="s">
        <v>66</v>
      </c>
      <c r="C5386" t="s">
        <v>67</v>
      </c>
      <c r="D5386" t="s">
        <v>404</v>
      </c>
      <c r="E5386" t="s">
        <v>120</v>
      </c>
      <c r="F5386" t="s">
        <v>41</v>
      </c>
      <c r="G5386" t="s">
        <v>164</v>
      </c>
      <c r="I5386" t="s">
        <v>41</v>
      </c>
      <c r="J5386" t="s">
        <v>1264</v>
      </c>
      <c r="K5386">
        <v>0.06</v>
      </c>
      <c r="L5386" t="s">
        <v>193</v>
      </c>
      <c r="M5386" t="s">
        <v>302</v>
      </c>
      <c r="N5386" t="s">
        <v>44</v>
      </c>
      <c r="O5386" t="s">
        <v>2162</v>
      </c>
      <c r="P5386" t="s">
        <v>164</v>
      </c>
      <c r="Q5386" t="str">
        <f>IFERROR(VLOOKUP($J$2:$J$12502,Pollutant_mapping!$A$2:$B$9,2, FALSE),"")</f>
        <v/>
      </c>
    </row>
    <row r="5387" spans="1:17" hidden="1">
      <c r="A5387" t="s">
        <v>72</v>
      </c>
      <c r="B5387" t="s">
        <v>57</v>
      </c>
      <c r="C5387" t="s">
        <v>73</v>
      </c>
      <c r="D5387" t="s">
        <v>404</v>
      </c>
      <c r="E5387" t="s">
        <v>120</v>
      </c>
      <c r="F5387" t="s">
        <v>41</v>
      </c>
      <c r="G5387" t="s">
        <v>164</v>
      </c>
      <c r="I5387" t="s">
        <v>41</v>
      </c>
      <c r="J5387" t="s">
        <v>1264</v>
      </c>
      <c r="K5387">
        <v>0.06</v>
      </c>
      <c r="L5387" t="s">
        <v>193</v>
      </c>
      <c r="M5387" t="s">
        <v>302</v>
      </c>
      <c r="N5387" t="s">
        <v>44</v>
      </c>
      <c r="O5387" t="s">
        <v>2162</v>
      </c>
      <c r="P5387" t="s">
        <v>164</v>
      </c>
      <c r="Q5387" t="str">
        <f>IFERROR(VLOOKUP($J$2:$J$12502,Pollutant_mapping!$A$2:$B$9,2, FALSE),"")</f>
        <v/>
      </c>
    </row>
    <row r="5388" spans="1:17" hidden="1">
      <c r="A5388" t="s">
        <v>88</v>
      </c>
      <c r="B5388" t="s">
        <v>57</v>
      </c>
      <c r="C5388" t="s">
        <v>89</v>
      </c>
      <c r="D5388" t="s">
        <v>404</v>
      </c>
      <c r="E5388" t="s">
        <v>120</v>
      </c>
      <c r="F5388" t="s">
        <v>41</v>
      </c>
      <c r="G5388" t="s">
        <v>164</v>
      </c>
      <c r="I5388" t="s">
        <v>41</v>
      </c>
      <c r="J5388" t="s">
        <v>1264</v>
      </c>
      <c r="K5388">
        <v>0.06</v>
      </c>
      <c r="L5388" t="s">
        <v>193</v>
      </c>
      <c r="M5388" t="s">
        <v>302</v>
      </c>
      <c r="N5388" t="s">
        <v>44</v>
      </c>
      <c r="O5388" t="s">
        <v>2162</v>
      </c>
      <c r="P5388" t="s">
        <v>164</v>
      </c>
      <c r="Q5388" t="str">
        <f>IFERROR(VLOOKUP($J$2:$J$12502,Pollutant_mapping!$A$2:$B$9,2, FALSE),"")</f>
        <v/>
      </c>
    </row>
    <row r="5389" spans="1:17" hidden="1">
      <c r="A5389" t="s">
        <v>56</v>
      </c>
      <c r="B5389" t="s">
        <v>57</v>
      </c>
      <c r="C5389" t="s">
        <v>58</v>
      </c>
      <c r="D5389" t="s">
        <v>183</v>
      </c>
      <c r="E5389" t="s">
        <v>120</v>
      </c>
      <c r="F5389" t="s">
        <v>41</v>
      </c>
      <c r="G5389" t="s">
        <v>164</v>
      </c>
      <c r="I5389" t="s">
        <v>41</v>
      </c>
      <c r="J5389" t="s">
        <v>1264</v>
      </c>
      <c r="K5389">
        <v>0.06</v>
      </c>
      <c r="L5389" t="s">
        <v>193</v>
      </c>
      <c r="M5389" t="s">
        <v>302</v>
      </c>
      <c r="N5389" t="s">
        <v>44</v>
      </c>
      <c r="O5389" t="s">
        <v>2162</v>
      </c>
      <c r="P5389" t="s">
        <v>164</v>
      </c>
      <c r="Q5389" t="str">
        <f>IFERROR(VLOOKUP($J$2:$J$12502,Pollutant_mapping!$A$2:$B$9,2, FALSE),"")</f>
        <v/>
      </c>
    </row>
    <row r="5390" spans="1:17" hidden="1">
      <c r="A5390" t="s">
        <v>56</v>
      </c>
      <c r="B5390" t="s">
        <v>57</v>
      </c>
      <c r="C5390" t="s">
        <v>58</v>
      </c>
      <c r="D5390" t="s">
        <v>180</v>
      </c>
      <c r="E5390" t="s">
        <v>39</v>
      </c>
      <c r="F5390" t="s">
        <v>181</v>
      </c>
      <c r="G5390" t="s">
        <v>162</v>
      </c>
      <c r="I5390" t="s">
        <v>41</v>
      </c>
      <c r="J5390" t="s">
        <v>1264</v>
      </c>
      <c r="K5390">
        <v>0.06</v>
      </c>
      <c r="L5390" t="s">
        <v>193</v>
      </c>
      <c r="M5390" t="s">
        <v>302</v>
      </c>
      <c r="N5390" t="s">
        <v>44</v>
      </c>
      <c r="O5390" t="s">
        <v>2162</v>
      </c>
      <c r="P5390" t="s">
        <v>164</v>
      </c>
      <c r="Q5390" t="str">
        <f>IFERROR(VLOOKUP($J$2:$J$12502,Pollutant_mapping!$A$2:$B$9,2, FALSE),"")</f>
        <v/>
      </c>
    </row>
    <row r="5391" spans="1:17" hidden="1">
      <c r="A5391" t="s">
        <v>66</v>
      </c>
      <c r="C5391" t="s">
        <v>67</v>
      </c>
      <c r="D5391" t="s">
        <v>412</v>
      </c>
      <c r="E5391" t="s">
        <v>39</v>
      </c>
      <c r="F5391" t="s">
        <v>413</v>
      </c>
      <c r="G5391" t="s">
        <v>162</v>
      </c>
      <c r="I5391" t="s">
        <v>41</v>
      </c>
      <c r="J5391" t="s">
        <v>1264</v>
      </c>
      <c r="K5391">
        <v>0.06</v>
      </c>
      <c r="L5391" t="s">
        <v>193</v>
      </c>
      <c r="M5391" t="s">
        <v>302</v>
      </c>
      <c r="N5391" t="s">
        <v>44</v>
      </c>
      <c r="O5391" t="s">
        <v>2162</v>
      </c>
      <c r="P5391" t="s">
        <v>164</v>
      </c>
      <c r="Q5391" t="str">
        <f>IFERROR(VLOOKUP($J$2:$J$12502,Pollutant_mapping!$A$2:$B$9,2, FALSE),"")</f>
        <v/>
      </c>
    </row>
    <row r="5392" spans="1:17" hidden="1">
      <c r="A5392" t="s">
        <v>72</v>
      </c>
      <c r="B5392" t="s">
        <v>57</v>
      </c>
      <c r="C5392" t="s">
        <v>73</v>
      </c>
      <c r="D5392" t="s">
        <v>412</v>
      </c>
      <c r="E5392" t="s">
        <v>39</v>
      </c>
      <c r="F5392" t="s">
        <v>413</v>
      </c>
      <c r="G5392" t="s">
        <v>162</v>
      </c>
      <c r="I5392" t="s">
        <v>41</v>
      </c>
      <c r="J5392" t="s">
        <v>1264</v>
      </c>
      <c r="K5392">
        <v>0.06</v>
      </c>
      <c r="L5392" t="s">
        <v>193</v>
      </c>
      <c r="M5392" t="s">
        <v>302</v>
      </c>
      <c r="N5392" t="s">
        <v>44</v>
      </c>
      <c r="O5392" t="s">
        <v>2162</v>
      </c>
      <c r="P5392" t="s">
        <v>164</v>
      </c>
      <c r="Q5392" t="str">
        <f>IFERROR(VLOOKUP($J$2:$J$12502,Pollutant_mapping!$A$2:$B$9,2, FALSE),"")</f>
        <v/>
      </c>
    </row>
    <row r="5393" spans="1:17" hidden="1">
      <c r="A5393" t="s">
        <v>88</v>
      </c>
      <c r="B5393" t="s">
        <v>57</v>
      </c>
      <c r="C5393" t="s">
        <v>89</v>
      </c>
      <c r="D5393" t="s">
        <v>412</v>
      </c>
      <c r="E5393" t="s">
        <v>39</v>
      </c>
      <c r="F5393" t="s">
        <v>413</v>
      </c>
      <c r="G5393" t="s">
        <v>162</v>
      </c>
      <c r="I5393" t="s">
        <v>41</v>
      </c>
      <c r="J5393" t="s">
        <v>1264</v>
      </c>
      <c r="K5393">
        <v>0.06</v>
      </c>
      <c r="L5393" t="s">
        <v>193</v>
      </c>
      <c r="M5393" t="s">
        <v>302</v>
      </c>
      <c r="N5393" t="s">
        <v>44</v>
      </c>
      <c r="O5393" t="s">
        <v>2162</v>
      </c>
      <c r="P5393" t="s">
        <v>164</v>
      </c>
      <c r="Q5393" t="str">
        <f>IFERROR(VLOOKUP($J$2:$J$12502,Pollutant_mapping!$A$2:$B$9,2, FALSE),"")</f>
        <v/>
      </c>
    </row>
    <row r="5394" spans="1:17" hidden="1">
      <c r="A5394" t="s">
        <v>56</v>
      </c>
      <c r="B5394" t="s">
        <v>57</v>
      </c>
      <c r="C5394" t="s">
        <v>58</v>
      </c>
      <c r="D5394" t="s">
        <v>184</v>
      </c>
      <c r="E5394" t="s">
        <v>39</v>
      </c>
      <c r="F5394" t="s">
        <v>185</v>
      </c>
      <c r="G5394" t="s">
        <v>186</v>
      </c>
      <c r="I5394" t="s">
        <v>41</v>
      </c>
      <c r="J5394" t="s">
        <v>1264</v>
      </c>
      <c r="K5394">
        <v>0.06</v>
      </c>
      <c r="L5394" t="s">
        <v>207</v>
      </c>
      <c r="M5394" t="s">
        <v>302</v>
      </c>
      <c r="N5394" t="s">
        <v>44</v>
      </c>
      <c r="O5394" t="s">
        <v>2162</v>
      </c>
      <c r="P5394" t="s">
        <v>164</v>
      </c>
      <c r="Q5394" t="str">
        <f>IFERROR(VLOOKUP($J$2:$J$12502,Pollutant_mapping!$A$2:$B$9,2, FALSE),"")</f>
        <v/>
      </c>
    </row>
    <row r="5395" spans="1:17" hidden="1">
      <c r="A5395" t="s">
        <v>56</v>
      </c>
      <c r="B5395" t="s">
        <v>57</v>
      </c>
      <c r="C5395" t="s">
        <v>58</v>
      </c>
      <c r="D5395" t="s">
        <v>408</v>
      </c>
      <c r="E5395" t="s">
        <v>39</v>
      </c>
      <c r="F5395" t="s">
        <v>409</v>
      </c>
      <c r="G5395" t="s">
        <v>162</v>
      </c>
      <c r="I5395" t="s">
        <v>41</v>
      </c>
      <c r="J5395" t="s">
        <v>142</v>
      </c>
      <c r="K5395">
        <v>100</v>
      </c>
      <c r="L5395" t="s">
        <v>318</v>
      </c>
      <c r="M5395">
        <v>30</v>
      </c>
      <c r="N5395">
        <v>500</v>
      </c>
      <c r="O5395" t="s">
        <v>2163</v>
      </c>
      <c r="P5395" t="s">
        <v>164</v>
      </c>
      <c r="Q5395" t="str">
        <f>IFERROR(VLOOKUP($J$2:$J$12502,Pollutant_mapping!$A$2:$B$9,2, FALSE),"")</f>
        <v/>
      </c>
    </row>
    <row r="5396" spans="1:17" hidden="1">
      <c r="A5396" t="s">
        <v>56</v>
      </c>
      <c r="B5396" t="s">
        <v>57</v>
      </c>
      <c r="C5396" t="s">
        <v>58</v>
      </c>
      <c r="D5396" t="s">
        <v>408</v>
      </c>
      <c r="E5396" t="s">
        <v>39</v>
      </c>
      <c r="F5396" t="s">
        <v>409</v>
      </c>
      <c r="G5396" t="s">
        <v>162</v>
      </c>
      <c r="I5396" t="s">
        <v>41</v>
      </c>
      <c r="J5396" t="s">
        <v>1264</v>
      </c>
      <c r="K5396">
        <v>0.01</v>
      </c>
      <c r="L5396" t="s">
        <v>193</v>
      </c>
      <c r="M5396" t="s">
        <v>284</v>
      </c>
      <c r="N5396" t="s">
        <v>46</v>
      </c>
      <c r="O5396" t="s">
        <v>2163</v>
      </c>
      <c r="P5396" t="s">
        <v>164</v>
      </c>
      <c r="Q5396" t="str">
        <f>IFERROR(VLOOKUP($J$2:$J$12502,Pollutant_mapping!$A$2:$B$9,2, FALSE),"")</f>
        <v/>
      </c>
    </row>
    <row r="5397" spans="1:17" hidden="1">
      <c r="A5397" t="s">
        <v>435</v>
      </c>
      <c r="C5397" t="s">
        <v>436</v>
      </c>
      <c r="D5397" t="s">
        <v>51</v>
      </c>
      <c r="E5397" t="s">
        <v>39</v>
      </c>
      <c r="F5397" t="s">
        <v>2164</v>
      </c>
      <c r="G5397" t="s">
        <v>41</v>
      </c>
      <c r="J5397" t="s">
        <v>54</v>
      </c>
      <c r="K5397">
        <v>8</v>
      </c>
      <c r="L5397" t="s">
        <v>438</v>
      </c>
      <c r="M5397" t="s">
        <v>152</v>
      </c>
      <c r="N5397">
        <v>24</v>
      </c>
      <c r="O5397" t="s">
        <v>2165</v>
      </c>
      <c r="Q5397" t="str">
        <f>IFERROR(VLOOKUP($J$2:$J$12502,Pollutant_mapping!$A$2:$B$9,2, FALSE),"")</f>
        <v>VOC</v>
      </c>
    </row>
    <row r="5398" spans="1:17" hidden="1">
      <c r="A5398" t="s">
        <v>66</v>
      </c>
      <c r="C5398" t="s">
        <v>67</v>
      </c>
      <c r="D5398" t="s">
        <v>75</v>
      </c>
      <c r="E5398" t="s">
        <v>39</v>
      </c>
      <c r="F5398" t="s">
        <v>76</v>
      </c>
      <c r="G5398" t="s">
        <v>61</v>
      </c>
      <c r="I5398" t="s">
        <v>41</v>
      </c>
      <c r="J5398" t="s">
        <v>165</v>
      </c>
      <c r="K5398">
        <v>78</v>
      </c>
      <c r="L5398" t="s">
        <v>166</v>
      </c>
      <c r="M5398">
        <v>47</v>
      </c>
      <c r="N5398">
        <v>100</v>
      </c>
      <c r="O5398" t="s">
        <v>2166</v>
      </c>
      <c r="P5398" t="s">
        <v>64</v>
      </c>
      <c r="Q5398" t="str">
        <f>IFERROR(VLOOKUP($J$2:$J$12502,Pollutant_mapping!$A$2:$B$9,2, FALSE),"")</f>
        <v>BC</v>
      </c>
    </row>
    <row r="5399" spans="1:17" hidden="1">
      <c r="A5399" t="s">
        <v>72</v>
      </c>
      <c r="B5399" t="s">
        <v>57</v>
      </c>
      <c r="C5399" t="s">
        <v>73</v>
      </c>
      <c r="D5399" t="s">
        <v>75</v>
      </c>
      <c r="E5399" t="s">
        <v>39</v>
      </c>
      <c r="F5399" t="s">
        <v>76</v>
      </c>
      <c r="G5399" t="s">
        <v>61</v>
      </c>
      <c r="I5399" t="s">
        <v>41</v>
      </c>
      <c r="J5399" t="s">
        <v>165</v>
      </c>
      <c r="K5399">
        <v>78</v>
      </c>
      <c r="L5399" t="s">
        <v>166</v>
      </c>
      <c r="M5399">
        <v>47</v>
      </c>
      <c r="N5399">
        <v>100</v>
      </c>
      <c r="O5399" t="s">
        <v>2166</v>
      </c>
      <c r="P5399" t="s">
        <v>64</v>
      </c>
      <c r="Q5399" t="str">
        <f>IFERROR(VLOOKUP($J$2:$J$12502,Pollutant_mapping!$A$2:$B$9,2, FALSE),"")</f>
        <v>BC</v>
      </c>
    </row>
    <row r="5400" spans="1:17" hidden="1">
      <c r="A5400" t="s">
        <v>56</v>
      </c>
      <c r="B5400" t="s">
        <v>57</v>
      </c>
      <c r="C5400" t="s">
        <v>58</v>
      </c>
      <c r="D5400" t="s">
        <v>75</v>
      </c>
      <c r="E5400" t="s">
        <v>39</v>
      </c>
      <c r="F5400" t="s">
        <v>76</v>
      </c>
      <c r="G5400" t="s">
        <v>61</v>
      </c>
      <c r="I5400" t="s">
        <v>41</v>
      </c>
      <c r="J5400" t="s">
        <v>165</v>
      </c>
      <c r="K5400">
        <v>78</v>
      </c>
      <c r="L5400" t="s">
        <v>166</v>
      </c>
      <c r="M5400">
        <v>47</v>
      </c>
      <c r="N5400">
        <v>100</v>
      </c>
      <c r="O5400" t="s">
        <v>2166</v>
      </c>
      <c r="P5400" t="s">
        <v>64</v>
      </c>
      <c r="Q5400" t="str">
        <f>IFERROR(VLOOKUP($J$2:$J$12502,Pollutant_mapping!$A$2:$B$9,2, FALSE),"")</f>
        <v>BC</v>
      </c>
    </row>
    <row r="5401" spans="1:17" hidden="1">
      <c r="A5401" t="s">
        <v>247</v>
      </c>
      <c r="B5401" t="s">
        <v>248</v>
      </c>
      <c r="C5401" t="s">
        <v>249</v>
      </c>
      <c r="D5401" t="s">
        <v>395</v>
      </c>
      <c r="E5401" t="s">
        <v>39</v>
      </c>
      <c r="F5401" t="s">
        <v>2167</v>
      </c>
      <c r="G5401" t="s">
        <v>61</v>
      </c>
      <c r="I5401" t="s">
        <v>41</v>
      </c>
      <c r="J5401" t="s">
        <v>165</v>
      </c>
      <c r="K5401">
        <v>78</v>
      </c>
      <c r="L5401" t="s">
        <v>166</v>
      </c>
      <c r="M5401">
        <v>63</v>
      </c>
      <c r="N5401">
        <v>93</v>
      </c>
      <c r="O5401" t="s">
        <v>2168</v>
      </c>
      <c r="P5401" t="s">
        <v>64</v>
      </c>
      <c r="Q5401" t="str">
        <f>IFERROR(VLOOKUP($J$2:$J$12502,Pollutant_mapping!$A$2:$B$9,2, FALSE),"")</f>
        <v>BC</v>
      </c>
    </row>
    <row r="5402" spans="1:17" hidden="1">
      <c r="A5402" t="s">
        <v>187</v>
      </c>
      <c r="C5402" t="s">
        <v>188</v>
      </c>
      <c r="D5402" t="s">
        <v>205</v>
      </c>
      <c r="E5402" t="s">
        <v>39</v>
      </c>
      <c r="F5402" t="s">
        <v>206</v>
      </c>
      <c r="G5402" t="s">
        <v>61</v>
      </c>
      <c r="I5402" t="s">
        <v>41</v>
      </c>
      <c r="J5402" t="s">
        <v>165</v>
      </c>
      <c r="K5402">
        <v>78</v>
      </c>
      <c r="L5402" t="s">
        <v>166</v>
      </c>
      <c r="M5402">
        <v>63</v>
      </c>
      <c r="N5402">
        <v>93</v>
      </c>
      <c r="O5402" t="s">
        <v>2168</v>
      </c>
      <c r="P5402" t="s">
        <v>64</v>
      </c>
      <c r="Q5402" t="str">
        <f>IFERROR(VLOOKUP($J$2:$J$12502,Pollutant_mapping!$A$2:$B$9,2, FALSE),"")</f>
        <v>BC</v>
      </c>
    </row>
    <row r="5403" spans="1:17" hidden="1">
      <c r="A5403" t="s">
        <v>56</v>
      </c>
      <c r="B5403" t="s">
        <v>57</v>
      </c>
      <c r="C5403" t="s">
        <v>58</v>
      </c>
      <c r="D5403" t="s">
        <v>51</v>
      </c>
      <c r="E5403" t="s">
        <v>39</v>
      </c>
      <c r="F5403" t="s">
        <v>92</v>
      </c>
      <c r="G5403" t="s">
        <v>70</v>
      </c>
      <c r="I5403" t="s">
        <v>41</v>
      </c>
      <c r="J5403" t="s">
        <v>165</v>
      </c>
      <c r="K5403">
        <v>5.4</v>
      </c>
      <c r="L5403" t="s">
        <v>166</v>
      </c>
      <c r="M5403" t="s">
        <v>152</v>
      </c>
      <c r="N5403">
        <v>11</v>
      </c>
      <c r="O5403" t="s">
        <v>2169</v>
      </c>
      <c r="P5403" t="s">
        <v>74</v>
      </c>
      <c r="Q5403" t="str">
        <f>IFERROR(VLOOKUP($J$2:$J$12502,Pollutant_mapping!$A$2:$B$9,2, FALSE),"")</f>
        <v>BC</v>
      </c>
    </row>
    <row r="5404" spans="1:17" hidden="1">
      <c r="A5404" t="s">
        <v>66</v>
      </c>
      <c r="C5404" t="s">
        <v>67</v>
      </c>
      <c r="D5404" t="s">
        <v>77</v>
      </c>
      <c r="E5404" t="s">
        <v>39</v>
      </c>
      <c r="F5404" t="s">
        <v>78</v>
      </c>
      <c r="G5404" t="s">
        <v>61</v>
      </c>
      <c r="I5404" t="s">
        <v>41</v>
      </c>
      <c r="J5404" t="s">
        <v>165</v>
      </c>
      <c r="K5404">
        <v>33.5</v>
      </c>
      <c r="L5404" t="s">
        <v>166</v>
      </c>
      <c r="M5404" t="s">
        <v>2102</v>
      </c>
      <c r="N5404" t="s">
        <v>2170</v>
      </c>
      <c r="O5404" t="s">
        <v>2171</v>
      </c>
      <c r="P5404" t="s">
        <v>64</v>
      </c>
      <c r="Q5404" t="str">
        <f>IFERROR(VLOOKUP($J$2:$J$12502,Pollutant_mapping!$A$2:$B$9,2, FALSE),"")</f>
        <v>BC</v>
      </c>
    </row>
    <row r="5405" spans="1:17" hidden="1">
      <c r="A5405" t="s">
        <v>72</v>
      </c>
      <c r="B5405" t="s">
        <v>57</v>
      </c>
      <c r="C5405" t="s">
        <v>73</v>
      </c>
      <c r="D5405" t="s">
        <v>77</v>
      </c>
      <c r="E5405" t="s">
        <v>39</v>
      </c>
      <c r="F5405" t="s">
        <v>78</v>
      </c>
      <c r="G5405" t="s">
        <v>61</v>
      </c>
      <c r="I5405" t="s">
        <v>41</v>
      </c>
      <c r="J5405" t="s">
        <v>165</v>
      </c>
      <c r="K5405">
        <v>33.5</v>
      </c>
      <c r="L5405" t="s">
        <v>166</v>
      </c>
      <c r="M5405" t="s">
        <v>2102</v>
      </c>
      <c r="N5405" t="s">
        <v>2170</v>
      </c>
      <c r="O5405" t="s">
        <v>2171</v>
      </c>
      <c r="P5405" t="s">
        <v>64</v>
      </c>
      <c r="Q5405" t="str">
        <f>IFERROR(VLOOKUP($J$2:$J$12502,Pollutant_mapping!$A$2:$B$9,2, FALSE),"")</f>
        <v>BC</v>
      </c>
    </row>
    <row r="5406" spans="1:17" hidden="1">
      <c r="A5406" t="s">
        <v>56</v>
      </c>
      <c r="B5406" t="s">
        <v>57</v>
      </c>
      <c r="C5406" t="s">
        <v>58</v>
      </c>
      <c r="D5406" t="s">
        <v>77</v>
      </c>
      <c r="E5406" t="s">
        <v>39</v>
      </c>
      <c r="F5406" t="s">
        <v>78</v>
      </c>
      <c r="G5406" t="s">
        <v>61</v>
      </c>
      <c r="I5406" t="s">
        <v>41</v>
      </c>
      <c r="J5406" t="s">
        <v>165</v>
      </c>
      <c r="K5406">
        <v>33.5</v>
      </c>
      <c r="L5406" t="s">
        <v>166</v>
      </c>
      <c r="M5406" t="s">
        <v>2102</v>
      </c>
      <c r="N5406" t="s">
        <v>2170</v>
      </c>
      <c r="O5406" t="s">
        <v>2171</v>
      </c>
      <c r="P5406" t="s">
        <v>64</v>
      </c>
      <c r="Q5406" t="str">
        <f>IFERROR(VLOOKUP($J$2:$J$12502,Pollutant_mapping!$A$2:$B$9,2, FALSE),"")</f>
        <v>BC</v>
      </c>
    </row>
    <row r="5407" spans="1:17" hidden="1">
      <c r="A5407" t="s">
        <v>66</v>
      </c>
      <c r="C5407" t="s">
        <v>67</v>
      </c>
      <c r="D5407" t="s">
        <v>84</v>
      </c>
      <c r="E5407" t="s">
        <v>39</v>
      </c>
      <c r="F5407" t="s">
        <v>85</v>
      </c>
      <c r="G5407" t="s">
        <v>70</v>
      </c>
      <c r="I5407" t="s">
        <v>41</v>
      </c>
      <c r="J5407" t="s">
        <v>165</v>
      </c>
      <c r="K5407">
        <v>5.4</v>
      </c>
      <c r="L5407" t="s">
        <v>166</v>
      </c>
      <c r="M5407" t="s">
        <v>152</v>
      </c>
      <c r="N5407">
        <v>11</v>
      </c>
      <c r="O5407" t="s">
        <v>2172</v>
      </c>
      <c r="Q5407" t="str">
        <f>IFERROR(VLOOKUP($J$2:$J$12502,Pollutant_mapping!$A$2:$B$9,2, FALSE),"")</f>
        <v>BC</v>
      </c>
    </row>
    <row r="5408" spans="1:17" hidden="1">
      <c r="A5408" t="s">
        <v>72</v>
      </c>
      <c r="B5408" t="s">
        <v>57</v>
      </c>
      <c r="C5408" t="s">
        <v>73</v>
      </c>
      <c r="D5408" t="s">
        <v>84</v>
      </c>
      <c r="E5408" t="s">
        <v>39</v>
      </c>
      <c r="F5408" t="s">
        <v>85</v>
      </c>
      <c r="G5408" t="s">
        <v>70</v>
      </c>
      <c r="I5408" t="s">
        <v>41</v>
      </c>
      <c r="J5408" t="s">
        <v>165</v>
      </c>
      <c r="K5408">
        <v>5.4</v>
      </c>
      <c r="L5408" t="s">
        <v>166</v>
      </c>
      <c r="M5408" t="s">
        <v>152</v>
      </c>
      <c r="N5408">
        <v>11</v>
      </c>
      <c r="O5408" t="s">
        <v>2172</v>
      </c>
      <c r="P5408" t="s">
        <v>74</v>
      </c>
      <c r="Q5408" t="str">
        <f>IFERROR(VLOOKUP($J$2:$J$12502,Pollutant_mapping!$A$2:$B$9,2, FALSE),"")</f>
        <v>BC</v>
      </c>
    </row>
    <row r="5409" spans="1:17" hidden="1">
      <c r="A5409" t="s">
        <v>88</v>
      </c>
      <c r="B5409" t="s">
        <v>57</v>
      </c>
      <c r="C5409" t="s">
        <v>89</v>
      </c>
      <c r="D5409" t="s">
        <v>84</v>
      </c>
      <c r="E5409" t="s">
        <v>39</v>
      </c>
      <c r="F5409" t="s">
        <v>85</v>
      </c>
      <c r="G5409" t="s">
        <v>70</v>
      </c>
      <c r="I5409" t="s">
        <v>41</v>
      </c>
      <c r="J5409" t="s">
        <v>165</v>
      </c>
      <c r="K5409">
        <v>5.4</v>
      </c>
      <c r="L5409" t="s">
        <v>166</v>
      </c>
      <c r="M5409" t="s">
        <v>152</v>
      </c>
      <c r="N5409">
        <v>11</v>
      </c>
      <c r="O5409" t="s">
        <v>2172</v>
      </c>
      <c r="P5409" t="s">
        <v>74</v>
      </c>
      <c r="Q5409" t="str">
        <f>IFERROR(VLOOKUP($J$2:$J$12502,Pollutant_mapping!$A$2:$B$9,2, FALSE),"")</f>
        <v>BC</v>
      </c>
    </row>
    <row r="5410" spans="1:17" hidden="1">
      <c r="A5410" t="s">
        <v>66</v>
      </c>
      <c r="C5410" t="s">
        <v>67</v>
      </c>
      <c r="D5410" t="s">
        <v>90</v>
      </c>
      <c r="E5410" t="s">
        <v>39</v>
      </c>
      <c r="F5410" t="s">
        <v>91</v>
      </c>
      <c r="G5410" t="s">
        <v>70</v>
      </c>
      <c r="I5410" t="s">
        <v>41</v>
      </c>
      <c r="J5410" t="s">
        <v>165</v>
      </c>
      <c r="K5410">
        <v>5.4</v>
      </c>
      <c r="L5410" t="s">
        <v>166</v>
      </c>
      <c r="M5410" t="s">
        <v>152</v>
      </c>
      <c r="N5410">
        <v>11</v>
      </c>
      <c r="O5410" t="s">
        <v>2172</v>
      </c>
      <c r="Q5410" t="str">
        <f>IFERROR(VLOOKUP($J$2:$J$12502,Pollutant_mapping!$A$2:$B$9,2, FALSE),"")</f>
        <v>BC</v>
      </c>
    </row>
    <row r="5411" spans="1:17" hidden="1">
      <c r="A5411" t="s">
        <v>72</v>
      </c>
      <c r="B5411" t="s">
        <v>57</v>
      </c>
      <c r="C5411" t="s">
        <v>73</v>
      </c>
      <c r="D5411" t="s">
        <v>90</v>
      </c>
      <c r="E5411" t="s">
        <v>39</v>
      </c>
      <c r="F5411" t="s">
        <v>91</v>
      </c>
      <c r="G5411" t="s">
        <v>70</v>
      </c>
      <c r="I5411" t="s">
        <v>41</v>
      </c>
      <c r="J5411" t="s">
        <v>165</v>
      </c>
      <c r="K5411">
        <v>5.4</v>
      </c>
      <c r="L5411" t="s">
        <v>166</v>
      </c>
      <c r="M5411" t="s">
        <v>152</v>
      </c>
      <c r="N5411">
        <v>11</v>
      </c>
      <c r="O5411" t="s">
        <v>2172</v>
      </c>
      <c r="P5411" t="s">
        <v>74</v>
      </c>
      <c r="Q5411" t="str">
        <f>IFERROR(VLOOKUP($J$2:$J$12502,Pollutant_mapping!$A$2:$B$9,2, FALSE),"")</f>
        <v>BC</v>
      </c>
    </row>
    <row r="5412" spans="1:17" hidden="1">
      <c r="A5412" t="s">
        <v>88</v>
      </c>
      <c r="B5412" t="s">
        <v>57</v>
      </c>
      <c r="C5412" t="s">
        <v>89</v>
      </c>
      <c r="D5412" t="s">
        <v>90</v>
      </c>
      <c r="E5412" t="s">
        <v>39</v>
      </c>
      <c r="F5412" t="s">
        <v>91</v>
      </c>
      <c r="G5412" t="s">
        <v>70</v>
      </c>
      <c r="I5412" t="s">
        <v>41</v>
      </c>
      <c r="J5412" t="s">
        <v>165</v>
      </c>
      <c r="K5412">
        <v>5.4</v>
      </c>
      <c r="L5412" t="s">
        <v>166</v>
      </c>
      <c r="M5412" t="s">
        <v>152</v>
      </c>
      <c r="N5412">
        <v>11</v>
      </c>
      <c r="O5412" t="s">
        <v>2172</v>
      </c>
      <c r="P5412" t="s">
        <v>74</v>
      </c>
      <c r="Q5412" t="str">
        <f>IFERROR(VLOOKUP($J$2:$J$12502,Pollutant_mapping!$A$2:$B$9,2, FALSE),"")</f>
        <v>BC</v>
      </c>
    </row>
    <row r="5413" spans="1:17" hidden="1">
      <c r="A5413" t="s">
        <v>56</v>
      </c>
      <c r="B5413" t="s">
        <v>57</v>
      </c>
      <c r="C5413" t="s">
        <v>58</v>
      </c>
      <c r="D5413" t="s">
        <v>83</v>
      </c>
      <c r="E5413" t="s">
        <v>39</v>
      </c>
      <c r="F5413" t="s">
        <v>60</v>
      </c>
      <c r="G5413" t="s">
        <v>70</v>
      </c>
      <c r="I5413" t="s">
        <v>41</v>
      </c>
      <c r="J5413" t="s">
        <v>165</v>
      </c>
      <c r="K5413">
        <v>5.4</v>
      </c>
      <c r="L5413" t="s">
        <v>166</v>
      </c>
      <c r="M5413" t="s">
        <v>152</v>
      </c>
      <c r="N5413">
        <v>11</v>
      </c>
      <c r="O5413" t="s">
        <v>2172</v>
      </c>
      <c r="P5413" t="s">
        <v>74</v>
      </c>
      <c r="Q5413" t="str">
        <f>IFERROR(VLOOKUP($J$2:$J$12502,Pollutant_mapping!$A$2:$B$9,2, FALSE),"")</f>
        <v>BC</v>
      </c>
    </row>
    <row r="5414" spans="1:17" hidden="1">
      <c r="A5414" t="s">
        <v>247</v>
      </c>
      <c r="B5414" t="s">
        <v>248</v>
      </c>
      <c r="C5414" t="s">
        <v>249</v>
      </c>
      <c r="D5414" t="s">
        <v>1382</v>
      </c>
      <c r="E5414" t="s">
        <v>39</v>
      </c>
      <c r="F5414" t="s">
        <v>78</v>
      </c>
      <c r="G5414" t="s">
        <v>61</v>
      </c>
      <c r="I5414" t="s">
        <v>41</v>
      </c>
      <c r="J5414" t="s">
        <v>165</v>
      </c>
      <c r="K5414">
        <v>33.5</v>
      </c>
      <c r="L5414" t="s">
        <v>166</v>
      </c>
      <c r="M5414" t="s">
        <v>2173</v>
      </c>
      <c r="N5414">
        <v>38</v>
      </c>
      <c r="O5414" t="s">
        <v>2174</v>
      </c>
      <c r="P5414" t="s">
        <v>64</v>
      </c>
      <c r="Q5414" t="str">
        <f>IFERROR(VLOOKUP($J$2:$J$12502,Pollutant_mapping!$A$2:$B$9,2, FALSE),"")</f>
        <v>BC</v>
      </c>
    </row>
    <row r="5415" spans="1:17" hidden="1">
      <c r="A5415" t="s">
        <v>247</v>
      </c>
      <c r="B5415" t="s">
        <v>248</v>
      </c>
      <c r="C5415" t="s">
        <v>249</v>
      </c>
      <c r="D5415" t="s">
        <v>243</v>
      </c>
      <c r="E5415" t="s">
        <v>120</v>
      </c>
      <c r="F5415" t="s">
        <v>41</v>
      </c>
      <c r="G5415" t="s">
        <v>2175</v>
      </c>
      <c r="I5415" t="s">
        <v>41</v>
      </c>
      <c r="J5415" t="s">
        <v>165</v>
      </c>
      <c r="K5415">
        <v>33.5</v>
      </c>
      <c r="L5415" t="s">
        <v>166</v>
      </c>
      <c r="M5415" t="s">
        <v>2173</v>
      </c>
      <c r="N5415">
        <v>38</v>
      </c>
      <c r="O5415" t="s">
        <v>2174</v>
      </c>
      <c r="P5415" t="s">
        <v>64</v>
      </c>
      <c r="Q5415" t="str">
        <f>IFERROR(VLOOKUP($J$2:$J$12502,Pollutant_mapping!$A$2:$B$9,2, FALSE),"")</f>
        <v>BC</v>
      </c>
    </row>
    <row r="5416" spans="1:17" hidden="1">
      <c r="A5416" t="s">
        <v>1409</v>
      </c>
      <c r="C5416" t="s">
        <v>1410</v>
      </c>
      <c r="D5416" t="s">
        <v>129</v>
      </c>
      <c r="E5416" t="s">
        <v>39</v>
      </c>
      <c r="F5416" t="s">
        <v>2176</v>
      </c>
      <c r="G5416" t="s">
        <v>41</v>
      </c>
      <c r="J5416" t="s">
        <v>54</v>
      </c>
      <c r="K5416">
        <v>8</v>
      </c>
      <c r="L5416" t="s">
        <v>2177</v>
      </c>
      <c r="M5416">
        <v>5</v>
      </c>
      <c r="N5416">
        <v>21</v>
      </c>
      <c r="O5416" t="s">
        <v>2178</v>
      </c>
      <c r="Q5416" t="str">
        <f>IFERROR(VLOOKUP($J$2:$J$12502,Pollutant_mapping!$A$2:$B$9,2, FALSE),"")</f>
        <v>VOC</v>
      </c>
    </row>
    <row r="5417" spans="1:17" hidden="1">
      <c r="A5417" t="s">
        <v>2018</v>
      </c>
      <c r="C5417" t="s">
        <v>2019</v>
      </c>
      <c r="D5417" t="s">
        <v>136</v>
      </c>
      <c r="E5417" t="s">
        <v>120</v>
      </c>
      <c r="G5417" t="s">
        <v>2179</v>
      </c>
      <c r="J5417" t="s">
        <v>298</v>
      </c>
      <c r="K5417">
        <v>54</v>
      </c>
      <c r="L5417" t="s">
        <v>2180</v>
      </c>
      <c r="M5417">
        <v>19</v>
      </c>
      <c r="N5417">
        <v>89</v>
      </c>
      <c r="O5417" t="s">
        <v>2181</v>
      </c>
      <c r="Q5417" t="str">
        <f>IFERROR(VLOOKUP($J$2:$J$12502,Pollutant_mapping!$A$2:$B$9,2, FALSE),"")</f>
        <v>CO</v>
      </c>
    </row>
    <row r="5418" spans="1:17" hidden="1">
      <c r="A5418" t="s">
        <v>2018</v>
      </c>
      <c r="C5418" t="s">
        <v>2019</v>
      </c>
      <c r="D5418" t="s">
        <v>114</v>
      </c>
      <c r="E5418" t="s">
        <v>120</v>
      </c>
      <c r="G5418" t="s">
        <v>2182</v>
      </c>
      <c r="J5418" t="s">
        <v>298</v>
      </c>
      <c r="K5418">
        <v>220</v>
      </c>
      <c r="L5418" t="s">
        <v>2183</v>
      </c>
      <c r="M5418">
        <v>106</v>
      </c>
      <c r="N5418">
        <v>337</v>
      </c>
      <c r="O5418" t="s">
        <v>2181</v>
      </c>
      <c r="Q5418" t="str">
        <f>IFERROR(VLOOKUP($J$2:$J$12502,Pollutant_mapping!$A$2:$B$9,2, FALSE),"")</f>
        <v>CO</v>
      </c>
    </row>
    <row r="5419" spans="1:17" hidden="1">
      <c r="A5419" t="s">
        <v>2018</v>
      </c>
      <c r="C5419" t="s">
        <v>2019</v>
      </c>
      <c r="D5419" t="s">
        <v>114</v>
      </c>
      <c r="E5419" t="s">
        <v>120</v>
      </c>
      <c r="G5419" t="s">
        <v>2182</v>
      </c>
      <c r="J5419" t="s">
        <v>179</v>
      </c>
      <c r="K5419">
        <v>7.0000000000000007E-2</v>
      </c>
      <c r="L5419" t="s">
        <v>2183</v>
      </c>
      <c r="M5419" t="s">
        <v>341</v>
      </c>
      <c r="N5419" t="s">
        <v>1517</v>
      </c>
      <c r="O5419" t="s">
        <v>2181</v>
      </c>
      <c r="Q5419" t="str">
        <f>IFERROR(VLOOKUP($J$2:$J$12502,Pollutant_mapping!$A$2:$B$9,2, FALSE),"")</f>
        <v>NOx</v>
      </c>
    </row>
    <row r="5420" spans="1:17" hidden="1">
      <c r="A5420" t="s">
        <v>2018</v>
      </c>
      <c r="C5420" t="s">
        <v>2019</v>
      </c>
      <c r="D5420" t="s">
        <v>136</v>
      </c>
      <c r="E5420" t="s">
        <v>120</v>
      </c>
      <c r="G5420" t="s">
        <v>2179</v>
      </c>
      <c r="J5420" t="s">
        <v>179</v>
      </c>
      <c r="K5420">
        <v>0.4</v>
      </c>
      <c r="L5420" t="s">
        <v>2180</v>
      </c>
      <c r="M5420" t="s">
        <v>46</v>
      </c>
      <c r="N5420" t="s">
        <v>144</v>
      </c>
      <c r="O5420" t="s">
        <v>2181</v>
      </c>
      <c r="Q5420" t="str">
        <f>IFERROR(VLOOKUP($J$2:$J$12502,Pollutant_mapping!$A$2:$B$9,2, FALSE),"")</f>
        <v>NOx</v>
      </c>
    </row>
    <row r="5421" spans="1:17" hidden="1">
      <c r="A5421" t="s">
        <v>2184</v>
      </c>
      <c r="C5421" t="s">
        <v>2185</v>
      </c>
      <c r="D5421" t="s">
        <v>114</v>
      </c>
      <c r="E5421" t="s">
        <v>237</v>
      </c>
      <c r="F5421" t="s">
        <v>1369</v>
      </c>
      <c r="G5421" t="s">
        <v>2186</v>
      </c>
      <c r="H5421" t="s">
        <v>2187</v>
      </c>
      <c r="J5421" t="s">
        <v>217</v>
      </c>
      <c r="K5421">
        <v>0</v>
      </c>
      <c r="L5421" t="s">
        <v>2188</v>
      </c>
      <c r="O5421" t="s">
        <v>2189</v>
      </c>
      <c r="Q5421" t="str">
        <f>IFERROR(VLOOKUP($J$2:$J$12502,Pollutant_mapping!$A$2:$B$9,2, FALSE),"")</f>
        <v/>
      </c>
    </row>
    <row r="5422" spans="1:17" hidden="1">
      <c r="A5422" t="s">
        <v>2184</v>
      </c>
      <c r="C5422" t="s">
        <v>2185</v>
      </c>
      <c r="D5422" t="s">
        <v>114</v>
      </c>
      <c r="E5422" t="s">
        <v>237</v>
      </c>
      <c r="F5422" t="s">
        <v>2190</v>
      </c>
      <c r="G5422" t="s">
        <v>2186</v>
      </c>
      <c r="H5422" t="s">
        <v>2187</v>
      </c>
      <c r="J5422" t="s">
        <v>217</v>
      </c>
      <c r="K5422">
        <v>0</v>
      </c>
      <c r="L5422" t="s">
        <v>2188</v>
      </c>
      <c r="O5422" t="s">
        <v>2189</v>
      </c>
      <c r="Q5422" t="str">
        <f>IFERROR(VLOOKUP($J$2:$J$12502,Pollutant_mapping!$A$2:$B$9,2, FALSE),"")</f>
        <v/>
      </c>
    </row>
    <row r="5423" spans="1:17" hidden="1">
      <c r="A5423" t="s">
        <v>2184</v>
      </c>
      <c r="C5423" t="s">
        <v>2185</v>
      </c>
      <c r="D5423" t="s">
        <v>114</v>
      </c>
      <c r="E5423" t="s">
        <v>237</v>
      </c>
      <c r="F5423" t="s">
        <v>2191</v>
      </c>
      <c r="G5423" t="s">
        <v>2186</v>
      </c>
      <c r="H5423" t="s">
        <v>2187</v>
      </c>
      <c r="J5423" t="s">
        <v>217</v>
      </c>
      <c r="K5423">
        <v>0</v>
      </c>
      <c r="L5423" t="s">
        <v>2188</v>
      </c>
      <c r="O5423" t="s">
        <v>2189</v>
      </c>
      <c r="Q5423" t="str">
        <f>IFERROR(VLOOKUP($J$2:$J$12502,Pollutant_mapping!$A$2:$B$9,2, FALSE),"")</f>
        <v/>
      </c>
    </row>
    <row r="5424" spans="1:17" hidden="1">
      <c r="A5424" t="s">
        <v>2184</v>
      </c>
      <c r="C5424" t="s">
        <v>2185</v>
      </c>
      <c r="D5424" t="s">
        <v>114</v>
      </c>
      <c r="E5424" t="s">
        <v>237</v>
      </c>
      <c r="F5424" t="s">
        <v>236</v>
      </c>
      <c r="G5424" t="s">
        <v>2186</v>
      </c>
      <c r="H5424" t="s">
        <v>2187</v>
      </c>
      <c r="J5424" t="s">
        <v>217</v>
      </c>
      <c r="K5424">
        <v>0</v>
      </c>
      <c r="L5424" t="s">
        <v>2188</v>
      </c>
      <c r="O5424" t="s">
        <v>2189</v>
      </c>
      <c r="Q5424" t="str">
        <f>IFERROR(VLOOKUP($J$2:$J$12502,Pollutant_mapping!$A$2:$B$9,2, FALSE),"")</f>
        <v/>
      </c>
    </row>
    <row r="5425" spans="1:17" hidden="1">
      <c r="A5425" t="s">
        <v>2184</v>
      </c>
      <c r="C5425" t="s">
        <v>2185</v>
      </c>
      <c r="D5425" t="s">
        <v>114</v>
      </c>
      <c r="E5425" t="s">
        <v>237</v>
      </c>
      <c r="F5425" t="s">
        <v>1346</v>
      </c>
      <c r="G5425" t="s">
        <v>1355</v>
      </c>
      <c r="H5425" t="s">
        <v>2187</v>
      </c>
      <c r="J5425" t="s">
        <v>217</v>
      </c>
      <c r="K5425">
        <v>0</v>
      </c>
      <c r="L5425" t="s">
        <v>2188</v>
      </c>
      <c r="O5425" t="s">
        <v>2189</v>
      </c>
      <c r="Q5425" t="str">
        <f>IFERROR(VLOOKUP($J$2:$J$12502,Pollutant_mapping!$A$2:$B$9,2, FALSE),"")</f>
        <v/>
      </c>
    </row>
    <row r="5426" spans="1:17" hidden="1">
      <c r="A5426" t="s">
        <v>2184</v>
      </c>
      <c r="C5426" t="s">
        <v>2185</v>
      </c>
      <c r="D5426" t="s">
        <v>114</v>
      </c>
      <c r="E5426" t="s">
        <v>237</v>
      </c>
      <c r="F5426" t="s">
        <v>1346</v>
      </c>
      <c r="G5426" t="s">
        <v>1338</v>
      </c>
      <c r="H5426" t="s">
        <v>2187</v>
      </c>
      <c r="J5426" t="s">
        <v>217</v>
      </c>
      <c r="K5426">
        <v>0</v>
      </c>
      <c r="L5426" t="s">
        <v>2188</v>
      </c>
      <c r="O5426" t="s">
        <v>2189</v>
      </c>
      <c r="Q5426" t="str">
        <f>IFERROR(VLOOKUP($J$2:$J$12502,Pollutant_mapping!$A$2:$B$9,2, FALSE),"")</f>
        <v/>
      </c>
    </row>
    <row r="5427" spans="1:17" hidden="1">
      <c r="A5427" t="s">
        <v>2184</v>
      </c>
      <c r="C5427" t="s">
        <v>2185</v>
      </c>
      <c r="D5427" t="s">
        <v>114</v>
      </c>
      <c r="E5427" t="s">
        <v>237</v>
      </c>
      <c r="F5427" t="s">
        <v>2192</v>
      </c>
      <c r="H5427" t="s">
        <v>2187</v>
      </c>
      <c r="J5427" t="s">
        <v>217</v>
      </c>
      <c r="K5427">
        <v>0</v>
      </c>
      <c r="L5427" t="s">
        <v>2188</v>
      </c>
      <c r="O5427" t="s">
        <v>2189</v>
      </c>
      <c r="Q5427" t="str">
        <f>IFERROR(VLOOKUP($J$2:$J$12502,Pollutant_mapping!$A$2:$B$9,2, FALSE),"")</f>
        <v/>
      </c>
    </row>
    <row r="5428" spans="1:17" hidden="1">
      <c r="A5428" t="s">
        <v>2193</v>
      </c>
      <c r="C5428" t="s">
        <v>2194</v>
      </c>
      <c r="D5428" t="s">
        <v>114</v>
      </c>
      <c r="E5428" t="s">
        <v>237</v>
      </c>
      <c r="F5428" t="s">
        <v>2192</v>
      </c>
      <c r="H5428" t="s">
        <v>2195</v>
      </c>
      <c r="J5428" t="s">
        <v>217</v>
      </c>
      <c r="K5428">
        <v>0</v>
      </c>
      <c r="L5428" t="s">
        <v>2188</v>
      </c>
      <c r="O5428" t="s">
        <v>2189</v>
      </c>
      <c r="Q5428" t="str">
        <f>IFERROR(VLOOKUP($J$2:$J$12502,Pollutant_mapping!$A$2:$B$9,2, FALSE),"")</f>
        <v/>
      </c>
    </row>
    <row r="5429" spans="1:17" hidden="1">
      <c r="A5429" t="s">
        <v>1356</v>
      </c>
      <c r="C5429" t="s">
        <v>1357</v>
      </c>
      <c r="D5429" t="s">
        <v>114</v>
      </c>
      <c r="E5429" t="s">
        <v>237</v>
      </c>
      <c r="F5429" t="s">
        <v>1358</v>
      </c>
      <c r="H5429" t="s">
        <v>2196</v>
      </c>
      <c r="J5429" t="s">
        <v>217</v>
      </c>
      <c r="K5429">
        <v>0.02</v>
      </c>
      <c r="L5429" t="s">
        <v>2188</v>
      </c>
      <c r="O5429" t="s">
        <v>2189</v>
      </c>
      <c r="Q5429" t="str">
        <f>IFERROR(VLOOKUP($J$2:$J$12502,Pollutant_mapping!$A$2:$B$9,2, FALSE),"")</f>
        <v/>
      </c>
    </row>
    <row r="5430" spans="1:17" hidden="1">
      <c r="A5430" t="s">
        <v>1356</v>
      </c>
      <c r="C5430" t="s">
        <v>1357</v>
      </c>
      <c r="D5430" t="s">
        <v>114</v>
      </c>
      <c r="E5430" t="s">
        <v>237</v>
      </c>
      <c r="F5430" t="s">
        <v>1358</v>
      </c>
      <c r="H5430" t="s">
        <v>2197</v>
      </c>
      <c r="J5430" t="s">
        <v>217</v>
      </c>
      <c r="K5430">
        <v>0.02</v>
      </c>
      <c r="L5430" t="s">
        <v>2188</v>
      </c>
      <c r="O5430" t="s">
        <v>2189</v>
      </c>
      <c r="Q5430" t="str">
        <f>IFERROR(VLOOKUP($J$2:$J$12502,Pollutant_mapping!$A$2:$B$9,2, FALSE),"")</f>
        <v/>
      </c>
    </row>
    <row r="5431" spans="1:17" hidden="1">
      <c r="A5431" t="s">
        <v>2193</v>
      </c>
      <c r="C5431" t="s">
        <v>2194</v>
      </c>
      <c r="D5431" t="s">
        <v>114</v>
      </c>
      <c r="E5431" t="s">
        <v>237</v>
      </c>
      <c r="F5431" t="s">
        <v>2191</v>
      </c>
      <c r="G5431" t="s">
        <v>2186</v>
      </c>
      <c r="H5431" t="s">
        <v>2195</v>
      </c>
      <c r="J5431" t="s">
        <v>217</v>
      </c>
      <c r="K5431">
        <v>0.05</v>
      </c>
      <c r="L5431" t="s">
        <v>2188</v>
      </c>
      <c r="O5431" t="s">
        <v>2189</v>
      </c>
      <c r="Q5431" t="str">
        <f>IFERROR(VLOOKUP($J$2:$J$12502,Pollutant_mapping!$A$2:$B$9,2, FALSE),"")</f>
        <v/>
      </c>
    </row>
    <row r="5432" spans="1:17" hidden="1">
      <c r="A5432" t="s">
        <v>2193</v>
      </c>
      <c r="C5432" t="s">
        <v>2194</v>
      </c>
      <c r="D5432" t="s">
        <v>114</v>
      </c>
      <c r="E5432" t="s">
        <v>237</v>
      </c>
      <c r="F5432" t="s">
        <v>1369</v>
      </c>
      <c r="G5432" t="s">
        <v>2186</v>
      </c>
      <c r="H5432" t="s">
        <v>2195</v>
      </c>
      <c r="J5432" t="s">
        <v>217</v>
      </c>
      <c r="K5432">
        <v>7.0000000000000007E-2</v>
      </c>
      <c r="L5432" t="s">
        <v>2188</v>
      </c>
      <c r="O5432" t="s">
        <v>2189</v>
      </c>
      <c r="Q5432" t="str">
        <f>IFERROR(VLOOKUP($J$2:$J$12502,Pollutant_mapping!$A$2:$B$9,2, FALSE),"")</f>
        <v/>
      </c>
    </row>
    <row r="5433" spans="1:17" hidden="1">
      <c r="A5433" t="s">
        <v>1367</v>
      </c>
      <c r="C5433" t="s">
        <v>1368</v>
      </c>
      <c r="D5433" t="s">
        <v>114</v>
      </c>
      <c r="E5433" t="s">
        <v>237</v>
      </c>
      <c r="F5433" t="s">
        <v>1369</v>
      </c>
      <c r="G5433" t="s">
        <v>2186</v>
      </c>
      <c r="H5433" t="s">
        <v>2196</v>
      </c>
      <c r="J5433" t="s">
        <v>217</v>
      </c>
      <c r="K5433">
        <v>0.15</v>
      </c>
      <c r="L5433" t="s">
        <v>2188</v>
      </c>
      <c r="O5433" t="s">
        <v>2189</v>
      </c>
      <c r="Q5433" t="str">
        <f>IFERROR(VLOOKUP($J$2:$J$12502,Pollutant_mapping!$A$2:$B$9,2, FALSE),"")</f>
        <v/>
      </c>
    </row>
    <row r="5434" spans="1:17" hidden="1">
      <c r="A5434" t="s">
        <v>2193</v>
      </c>
      <c r="C5434" t="s">
        <v>2194</v>
      </c>
      <c r="D5434" t="s">
        <v>114</v>
      </c>
      <c r="E5434" t="s">
        <v>237</v>
      </c>
      <c r="F5434" t="s">
        <v>1346</v>
      </c>
      <c r="G5434" t="s">
        <v>1355</v>
      </c>
      <c r="H5434" t="s">
        <v>2195</v>
      </c>
      <c r="J5434" t="s">
        <v>217</v>
      </c>
      <c r="K5434">
        <v>0.15</v>
      </c>
      <c r="L5434" t="s">
        <v>2188</v>
      </c>
      <c r="O5434" t="s">
        <v>2189</v>
      </c>
      <c r="Q5434" t="str">
        <f>IFERROR(VLOOKUP($J$2:$J$12502,Pollutant_mapping!$A$2:$B$9,2, FALSE),"")</f>
        <v/>
      </c>
    </row>
    <row r="5435" spans="1:17" hidden="1">
      <c r="A5435" t="s">
        <v>2193</v>
      </c>
      <c r="C5435" t="s">
        <v>2194</v>
      </c>
      <c r="D5435" t="s">
        <v>114</v>
      </c>
      <c r="E5435" t="s">
        <v>237</v>
      </c>
      <c r="F5435" t="s">
        <v>1346</v>
      </c>
      <c r="G5435" t="s">
        <v>1338</v>
      </c>
      <c r="H5435" t="s">
        <v>2195</v>
      </c>
      <c r="J5435" t="s">
        <v>217</v>
      </c>
      <c r="K5435">
        <v>0.15</v>
      </c>
      <c r="L5435" t="s">
        <v>2188</v>
      </c>
      <c r="O5435" t="s">
        <v>2189</v>
      </c>
      <c r="Q5435" t="str">
        <f>IFERROR(VLOOKUP($J$2:$J$12502,Pollutant_mapping!$A$2:$B$9,2, FALSE),"")</f>
        <v/>
      </c>
    </row>
    <row r="5436" spans="1:17" hidden="1">
      <c r="A5436" t="s">
        <v>1344</v>
      </c>
      <c r="C5436" t="s">
        <v>1345</v>
      </c>
      <c r="D5436" t="s">
        <v>114</v>
      </c>
      <c r="E5436" t="s">
        <v>237</v>
      </c>
      <c r="F5436" t="s">
        <v>1346</v>
      </c>
      <c r="G5436" t="s">
        <v>1338</v>
      </c>
      <c r="H5436" t="s">
        <v>2196</v>
      </c>
      <c r="J5436" t="s">
        <v>217</v>
      </c>
      <c r="K5436">
        <v>0.16</v>
      </c>
      <c r="L5436" t="s">
        <v>2188</v>
      </c>
      <c r="O5436" t="s">
        <v>2189</v>
      </c>
      <c r="Q5436" t="str">
        <f>IFERROR(VLOOKUP($J$2:$J$12502,Pollutant_mapping!$A$2:$B$9,2, FALSE),"")</f>
        <v/>
      </c>
    </row>
    <row r="5437" spans="1:17" hidden="1">
      <c r="A5437" t="s">
        <v>2193</v>
      </c>
      <c r="C5437" t="s">
        <v>2194</v>
      </c>
      <c r="D5437" t="s">
        <v>114</v>
      </c>
      <c r="E5437" t="s">
        <v>237</v>
      </c>
      <c r="F5437" t="s">
        <v>1350</v>
      </c>
      <c r="G5437" t="s">
        <v>1338</v>
      </c>
      <c r="H5437" t="s">
        <v>2195</v>
      </c>
      <c r="J5437" t="s">
        <v>217</v>
      </c>
      <c r="K5437">
        <v>0.2</v>
      </c>
      <c r="L5437" t="s">
        <v>2188</v>
      </c>
      <c r="O5437" t="s">
        <v>2189</v>
      </c>
      <c r="Q5437" t="str">
        <f>IFERROR(VLOOKUP($J$2:$J$12502,Pollutant_mapping!$A$2:$B$9,2, FALSE),"")</f>
        <v/>
      </c>
    </row>
    <row r="5438" spans="1:17" hidden="1">
      <c r="A5438" t="s">
        <v>2198</v>
      </c>
      <c r="C5438" t="s">
        <v>1368</v>
      </c>
      <c r="D5438" t="s">
        <v>114</v>
      </c>
      <c r="E5438" t="s">
        <v>237</v>
      </c>
      <c r="F5438" t="s">
        <v>1369</v>
      </c>
      <c r="G5438" t="s">
        <v>2186</v>
      </c>
      <c r="H5438" t="s">
        <v>2197</v>
      </c>
      <c r="J5438" t="s">
        <v>217</v>
      </c>
      <c r="K5438">
        <v>0.22</v>
      </c>
      <c r="L5438" t="s">
        <v>2188</v>
      </c>
      <c r="O5438" t="s">
        <v>2189</v>
      </c>
      <c r="Q5438" t="str">
        <f>IFERROR(VLOOKUP($J$2:$J$12502,Pollutant_mapping!$A$2:$B$9,2, FALSE),"")</f>
        <v/>
      </c>
    </row>
    <row r="5439" spans="1:17" hidden="1">
      <c r="A5439" t="s">
        <v>1788</v>
      </c>
      <c r="C5439" t="s">
        <v>2194</v>
      </c>
      <c r="D5439" t="s">
        <v>114</v>
      </c>
      <c r="E5439" t="s">
        <v>237</v>
      </c>
      <c r="F5439" t="s">
        <v>2190</v>
      </c>
      <c r="G5439" t="s">
        <v>2186</v>
      </c>
      <c r="H5439" t="s">
        <v>2195</v>
      </c>
      <c r="J5439" t="s">
        <v>217</v>
      </c>
      <c r="K5439">
        <v>0.23</v>
      </c>
      <c r="L5439" t="s">
        <v>2188</v>
      </c>
      <c r="O5439" t="s">
        <v>2189</v>
      </c>
      <c r="Q5439" t="str">
        <f>IFERROR(VLOOKUP($J$2:$J$12502,Pollutant_mapping!$A$2:$B$9,2, FALSE),"")</f>
        <v/>
      </c>
    </row>
    <row r="5440" spans="1:17" hidden="1">
      <c r="A5440" t="s">
        <v>1364</v>
      </c>
      <c r="C5440" t="s">
        <v>1365</v>
      </c>
      <c r="D5440" t="s">
        <v>114</v>
      </c>
      <c r="E5440" t="s">
        <v>237</v>
      </c>
      <c r="F5440" t="s">
        <v>1366</v>
      </c>
      <c r="G5440" t="s">
        <v>2186</v>
      </c>
      <c r="H5440" t="s">
        <v>2196</v>
      </c>
      <c r="J5440" t="s">
        <v>217</v>
      </c>
      <c r="K5440">
        <v>0.3</v>
      </c>
      <c r="L5440" t="s">
        <v>2188</v>
      </c>
      <c r="O5440" t="s">
        <v>2189</v>
      </c>
      <c r="Q5440" t="str">
        <f>IFERROR(VLOOKUP($J$2:$J$12502,Pollutant_mapping!$A$2:$B$9,2, FALSE),"")</f>
        <v/>
      </c>
    </row>
    <row r="5441" spans="1:17" hidden="1">
      <c r="A5441" t="s">
        <v>1344</v>
      </c>
      <c r="C5441" t="s">
        <v>1345</v>
      </c>
      <c r="D5441" t="s">
        <v>114</v>
      </c>
      <c r="E5441" t="s">
        <v>237</v>
      </c>
      <c r="F5441" t="s">
        <v>1346</v>
      </c>
      <c r="G5441" t="s">
        <v>1338</v>
      </c>
      <c r="H5441" t="s">
        <v>2197</v>
      </c>
      <c r="J5441" t="s">
        <v>217</v>
      </c>
      <c r="K5441">
        <v>0.31</v>
      </c>
      <c r="L5441" t="s">
        <v>2188</v>
      </c>
      <c r="O5441" t="s">
        <v>2189</v>
      </c>
      <c r="Q5441" t="str">
        <f>IFERROR(VLOOKUP($J$2:$J$12502,Pollutant_mapping!$A$2:$B$9,2, FALSE),"")</f>
        <v/>
      </c>
    </row>
    <row r="5442" spans="1:17" hidden="1">
      <c r="A5442" t="s">
        <v>1344</v>
      </c>
      <c r="C5442" t="s">
        <v>1345</v>
      </c>
      <c r="D5442" t="s">
        <v>114</v>
      </c>
      <c r="E5442" t="s">
        <v>237</v>
      </c>
      <c r="F5442" t="s">
        <v>1346</v>
      </c>
      <c r="G5442" t="s">
        <v>1355</v>
      </c>
      <c r="H5442" t="s">
        <v>2196</v>
      </c>
      <c r="J5442" t="s">
        <v>217</v>
      </c>
      <c r="K5442">
        <v>0.32</v>
      </c>
      <c r="L5442" t="s">
        <v>2188</v>
      </c>
      <c r="O5442" t="s">
        <v>2189</v>
      </c>
      <c r="Q5442" t="str">
        <f>IFERROR(VLOOKUP($J$2:$J$12502,Pollutant_mapping!$A$2:$B$9,2, FALSE),"")</f>
        <v/>
      </c>
    </row>
    <row r="5443" spans="1:17" hidden="1">
      <c r="A5443" t="s">
        <v>1364</v>
      </c>
      <c r="C5443" t="s">
        <v>1365</v>
      </c>
      <c r="D5443" t="s">
        <v>114</v>
      </c>
      <c r="E5443" t="s">
        <v>237</v>
      </c>
      <c r="F5443" t="s">
        <v>1366</v>
      </c>
      <c r="G5443" t="s">
        <v>2186</v>
      </c>
      <c r="H5443" t="s">
        <v>2197</v>
      </c>
      <c r="J5443" t="s">
        <v>217</v>
      </c>
      <c r="K5443">
        <v>0.35</v>
      </c>
      <c r="L5443" t="s">
        <v>2188</v>
      </c>
      <c r="O5443" t="s">
        <v>2189</v>
      </c>
      <c r="Q5443" t="str">
        <f>IFERROR(VLOOKUP($J$2:$J$12502,Pollutant_mapping!$A$2:$B$9,2, FALSE),"")</f>
        <v/>
      </c>
    </row>
    <row r="5444" spans="1:17" hidden="1">
      <c r="A5444" t="s">
        <v>2193</v>
      </c>
      <c r="C5444" t="s">
        <v>2194</v>
      </c>
      <c r="D5444" t="s">
        <v>114</v>
      </c>
      <c r="E5444" t="s">
        <v>237</v>
      </c>
      <c r="F5444" t="s">
        <v>236</v>
      </c>
      <c r="G5444" t="s">
        <v>2186</v>
      </c>
      <c r="H5444" t="s">
        <v>2195</v>
      </c>
      <c r="J5444" t="s">
        <v>217</v>
      </c>
      <c r="K5444">
        <v>0.39</v>
      </c>
      <c r="L5444" t="s">
        <v>2188</v>
      </c>
      <c r="O5444" t="s">
        <v>2189</v>
      </c>
      <c r="Q5444" t="str">
        <f>IFERROR(VLOOKUP($J$2:$J$12502,Pollutant_mapping!$A$2:$B$9,2, FALSE),"")</f>
        <v/>
      </c>
    </row>
    <row r="5445" spans="1:17" hidden="1">
      <c r="A5445" t="s">
        <v>1349</v>
      </c>
      <c r="C5445" t="s">
        <v>1350</v>
      </c>
      <c r="D5445" t="s">
        <v>114</v>
      </c>
      <c r="E5445" t="s">
        <v>237</v>
      </c>
      <c r="F5445" t="s">
        <v>1350</v>
      </c>
      <c r="G5445" t="s">
        <v>1338</v>
      </c>
      <c r="H5445" t="s">
        <v>2196</v>
      </c>
      <c r="J5445" t="s">
        <v>217</v>
      </c>
      <c r="K5445">
        <v>0.4</v>
      </c>
      <c r="L5445" t="s">
        <v>2188</v>
      </c>
      <c r="O5445" t="s">
        <v>2189</v>
      </c>
      <c r="Q5445" t="str">
        <f>IFERROR(VLOOKUP($J$2:$J$12502,Pollutant_mapping!$A$2:$B$9,2, FALSE),"")</f>
        <v/>
      </c>
    </row>
    <row r="5446" spans="1:17" hidden="1">
      <c r="A5446" t="s">
        <v>1364</v>
      </c>
      <c r="C5446" t="s">
        <v>1365</v>
      </c>
      <c r="D5446" t="s">
        <v>114</v>
      </c>
      <c r="E5446" t="s">
        <v>237</v>
      </c>
      <c r="F5446" t="s">
        <v>1374</v>
      </c>
      <c r="G5446" t="s">
        <v>2186</v>
      </c>
      <c r="H5446" t="s">
        <v>2196</v>
      </c>
      <c r="J5446" t="s">
        <v>217</v>
      </c>
      <c r="K5446">
        <v>0.45</v>
      </c>
      <c r="L5446" t="s">
        <v>2188</v>
      </c>
      <c r="O5446" t="s">
        <v>2189</v>
      </c>
      <c r="Q5446" t="str">
        <f>IFERROR(VLOOKUP($J$2:$J$12502,Pollutant_mapping!$A$2:$B$9,2, FALSE),"")</f>
        <v/>
      </c>
    </row>
    <row r="5447" spans="1:17" hidden="1">
      <c r="A5447" t="s">
        <v>1344</v>
      </c>
      <c r="C5447" t="s">
        <v>1345</v>
      </c>
      <c r="D5447" t="s">
        <v>114</v>
      </c>
      <c r="E5447" t="s">
        <v>237</v>
      </c>
      <c r="F5447" t="s">
        <v>1346</v>
      </c>
      <c r="G5447" t="s">
        <v>1355</v>
      </c>
      <c r="H5447" t="s">
        <v>2197</v>
      </c>
      <c r="J5447" t="s">
        <v>217</v>
      </c>
      <c r="K5447">
        <v>0.48</v>
      </c>
      <c r="L5447" t="s">
        <v>2188</v>
      </c>
      <c r="O5447" t="s">
        <v>2189</v>
      </c>
      <c r="Q5447" t="str">
        <f>IFERROR(VLOOKUP($J$2:$J$12502,Pollutant_mapping!$A$2:$B$9,2, FALSE),"")</f>
        <v/>
      </c>
    </row>
    <row r="5448" spans="1:17" hidden="1">
      <c r="A5448" t="s">
        <v>235</v>
      </c>
      <c r="C5448" t="s">
        <v>236</v>
      </c>
      <c r="D5448" t="s">
        <v>114</v>
      </c>
      <c r="E5448" t="s">
        <v>237</v>
      </c>
      <c r="F5448" t="s">
        <v>236</v>
      </c>
      <c r="G5448" t="s">
        <v>2186</v>
      </c>
      <c r="H5448" t="s">
        <v>2196</v>
      </c>
      <c r="J5448" t="s">
        <v>217</v>
      </c>
      <c r="K5448">
        <v>0.56000000000000005</v>
      </c>
      <c r="L5448" t="s">
        <v>2188</v>
      </c>
      <c r="O5448" t="s">
        <v>2189</v>
      </c>
      <c r="Q5448" t="str">
        <f>IFERROR(VLOOKUP($J$2:$J$12502,Pollutant_mapping!$A$2:$B$9,2, FALSE),"")</f>
        <v/>
      </c>
    </row>
    <row r="5449" spans="1:17" hidden="1">
      <c r="A5449" t="s">
        <v>1364</v>
      </c>
      <c r="C5449" t="s">
        <v>1365</v>
      </c>
      <c r="D5449" t="s">
        <v>114</v>
      </c>
      <c r="E5449" t="s">
        <v>237</v>
      </c>
      <c r="F5449" t="s">
        <v>1374</v>
      </c>
      <c r="G5449" t="s">
        <v>2186</v>
      </c>
      <c r="H5449" t="s">
        <v>2197</v>
      </c>
      <c r="J5449" t="s">
        <v>217</v>
      </c>
      <c r="K5449">
        <v>0.68</v>
      </c>
      <c r="L5449" t="s">
        <v>2188</v>
      </c>
      <c r="O5449" t="s">
        <v>2189</v>
      </c>
      <c r="Q5449" t="str">
        <f>IFERROR(VLOOKUP($J$2:$J$12502,Pollutant_mapping!$A$2:$B$9,2, FALSE),"")</f>
        <v/>
      </c>
    </row>
    <row r="5450" spans="1:17" hidden="1">
      <c r="A5450" t="s">
        <v>2184</v>
      </c>
      <c r="C5450" t="s">
        <v>2185</v>
      </c>
      <c r="D5450" t="s">
        <v>114</v>
      </c>
      <c r="E5450" t="s">
        <v>237</v>
      </c>
      <c r="F5450" t="s">
        <v>1350</v>
      </c>
      <c r="G5450" t="s">
        <v>1338</v>
      </c>
      <c r="H5450" t="s">
        <v>2187</v>
      </c>
      <c r="J5450" t="s">
        <v>217</v>
      </c>
      <c r="K5450">
        <v>0.8</v>
      </c>
      <c r="L5450" t="s">
        <v>2188</v>
      </c>
      <c r="O5450" t="s">
        <v>2189</v>
      </c>
      <c r="Q5450" t="str">
        <f>IFERROR(VLOOKUP($J$2:$J$12502,Pollutant_mapping!$A$2:$B$9,2, FALSE),"")</f>
        <v/>
      </c>
    </row>
    <row r="5451" spans="1:17" hidden="1">
      <c r="A5451" t="s">
        <v>235</v>
      </c>
      <c r="C5451" t="s">
        <v>236</v>
      </c>
      <c r="D5451" t="s">
        <v>114</v>
      </c>
      <c r="E5451" t="s">
        <v>237</v>
      </c>
      <c r="F5451" t="s">
        <v>236</v>
      </c>
      <c r="G5451" t="s">
        <v>2186</v>
      </c>
      <c r="H5451" t="s">
        <v>2197</v>
      </c>
      <c r="J5451" t="s">
        <v>217</v>
      </c>
      <c r="K5451">
        <v>0.95</v>
      </c>
      <c r="L5451" t="s">
        <v>2188</v>
      </c>
      <c r="O5451" t="s">
        <v>2189</v>
      </c>
      <c r="Q5451" t="str">
        <f>IFERROR(VLOOKUP($J$2:$J$12502,Pollutant_mapping!$A$2:$B$9,2, FALSE),"")</f>
        <v/>
      </c>
    </row>
    <row r="5452" spans="1:17" hidden="1">
      <c r="A5452" t="s">
        <v>1349</v>
      </c>
      <c r="C5452" t="s">
        <v>1350</v>
      </c>
      <c r="D5452" t="s">
        <v>114</v>
      </c>
      <c r="E5452" t="s">
        <v>237</v>
      </c>
      <c r="F5452" t="s">
        <v>1350</v>
      </c>
      <c r="G5452" t="s">
        <v>1338</v>
      </c>
      <c r="H5452" t="s">
        <v>2197</v>
      </c>
      <c r="J5452" t="s">
        <v>217</v>
      </c>
      <c r="K5452">
        <v>1.4</v>
      </c>
      <c r="L5452" t="s">
        <v>2188</v>
      </c>
      <c r="O5452" t="s">
        <v>2189</v>
      </c>
      <c r="Q5452" t="str">
        <f>IFERROR(VLOOKUP($J$2:$J$12502,Pollutant_mapping!$A$2:$B$9,2, FALSE),"")</f>
        <v/>
      </c>
    </row>
    <row r="5453" spans="1:17" hidden="1">
      <c r="A5453" t="s">
        <v>1788</v>
      </c>
      <c r="C5453" t="s">
        <v>2194</v>
      </c>
      <c r="D5453" t="s">
        <v>114</v>
      </c>
      <c r="E5453" t="s">
        <v>237</v>
      </c>
      <c r="F5453" t="s">
        <v>1371</v>
      </c>
      <c r="G5453" t="s">
        <v>1338</v>
      </c>
      <c r="H5453" t="s">
        <v>2195</v>
      </c>
      <c r="J5453" t="s">
        <v>217</v>
      </c>
      <c r="K5453">
        <v>1.7</v>
      </c>
      <c r="L5453" t="s">
        <v>2188</v>
      </c>
      <c r="O5453" t="s">
        <v>2189</v>
      </c>
      <c r="Q5453" t="str">
        <f>IFERROR(VLOOKUP($J$2:$J$12502,Pollutant_mapping!$A$2:$B$9,2, FALSE),"")</f>
        <v/>
      </c>
    </row>
    <row r="5454" spans="1:17" hidden="1">
      <c r="A5454" t="s">
        <v>2193</v>
      </c>
      <c r="C5454" t="s">
        <v>2194</v>
      </c>
      <c r="D5454" t="s">
        <v>114</v>
      </c>
      <c r="E5454" t="s">
        <v>237</v>
      </c>
      <c r="F5454" t="s">
        <v>1373</v>
      </c>
      <c r="G5454" t="s">
        <v>1338</v>
      </c>
      <c r="H5454" t="s">
        <v>2195</v>
      </c>
      <c r="J5454" t="s">
        <v>217</v>
      </c>
      <c r="K5454">
        <v>1.7</v>
      </c>
      <c r="L5454" t="s">
        <v>2188</v>
      </c>
      <c r="O5454" t="s">
        <v>2189</v>
      </c>
      <c r="Q5454" t="str">
        <f>IFERROR(VLOOKUP($J$2:$J$12502,Pollutant_mapping!$A$2:$B$9,2, FALSE),"")</f>
        <v/>
      </c>
    </row>
    <row r="5455" spans="1:17" hidden="1">
      <c r="A5455" t="s">
        <v>2184</v>
      </c>
      <c r="C5455" t="s">
        <v>2185</v>
      </c>
      <c r="D5455" t="s">
        <v>114</v>
      </c>
      <c r="E5455" t="s">
        <v>237</v>
      </c>
      <c r="F5455" t="s">
        <v>1371</v>
      </c>
      <c r="G5455" t="s">
        <v>1338</v>
      </c>
      <c r="H5455" t="s">
        <v>2187</v>
      </c>
      <c r="J5455" t="s">
        <v>217</v>
      </c>
      <c r="K5455">
        <v>6.1</v>
      </c>
      <c r="L5455" t="s">
        <v>2188</v>
      </c>
      <c r="O5455" t="s">
        <v>2189</v>
      </c>
      <c r="Q5455" t="str">
        <f>IFERROR(VLOOKUP($J$2:$J$12502,Pollutant_mapping!$A$2:$B$9,2, FALSE),"")</f>
        <v/>
      </c>
    </row>
    <row r="5456" spans="1:17" hidden="1">
      <c r="A5456" t="s">
        <v>2184</v>
      </c>
      <c r="C5456" t="s">
        <v>2185</v>
      </c>
      <c r="D5456" t="s">
        <v>114</v>
      </c>
      <c r="E5456" t="s">
        <v>237</v>
      </c>
      <c r="F5456" t="s">
        <v>1373</v>
      </c>
      <c r="G5456" t="s">
        <v>1338</v>
      </c>
      <c r="H5456" t="s">
        <v>2187</v>
      </c>
      <c r="J5456" t="s">
        <v>217</v>
      </c>
      <c r="K5456">
        <v>6.1</v>
      </c>
      <c r="L5456" t="s">
        <v>2188</v>
      </c>
      <c r="O5456" t="s">
        <v>2189</v>
      </c>
      <c r="Q5456" t="str">
        <f>IFERROR(VLOOKUP($J$2:$J$12502,Pollutant_mapping!$A$2:$B$9,2, FALSE),"")</f>
        <v/>
      </c>
    </row>
    <row r="5457" spans="1:17" hidden="1">
      <c r="A5457" t="s">
        <v>1370</v>
      </c>
      <c r="C5457" t="s">
        <v>1371</v>
      </c>
      <c r="D5457" t="s">
        <v>114</v>
      </c>
      <c r="E5457" t="s">
        <v>237</v>
      </c>
      <c r="F5457" t="s">
        <v>1371</v>
      </c>
      <c r="G5457" t="s">
        <v>1338</v>
      </c>
      <c r="H5457" t="s">
        <v>2196</v>
      </c>
      <c r="J5457" t="s">
        <v>217</v>
      </c>
      <c r="K5457">
        <v>7</v>
      </c>
      <c r="L5457" t="s">
        <v>2188</v>
      </c>
      <c r="O5457" t="s">
        <v>2189</v>
      </c>
      <c r="Q5457" t="str">
        <f>IFERROR(VLOOKUP($J$2:$J$12502,Pollutant_mapping!$A$2:$B$9,2, FALSE),"")</f>
        <v/>
      </c>
    </row>
    <row r="5458" spans="1:17" hidden="1">
      <c r="A5458" t="s">
        <v>1372</v>
      </c>
      <c r="C5458" t="s">
        <v>1373</v>
      </c>
      <c r="D5458" t="s">
        <v>114</v>
      </c>
      <c r="E5458" t="s">
        <v>237</v>
      </c>
      <c r="F5458" t="s">
        <v>1373</v>
      </c>
      <c r="G5458" t="s">
        <v>1338</v>
      </c>
      <c r="H5458" t="s">
        <v>2196</v>
      </c>
      <c r="J5458" t="s">
        <v>217</v>
      </c>
      <c r="K5458">
        <v>7</v>
      </c>
      <c r="L5458" t="s">
        <v>2188</v>
      </c>
      <c r="O5458" t="s">
        <v>2189</v>
      </c>
      <c r="Q5458" t="str">
        <f>IFERROR(VLOOKUP($J$2:$J$12502,Pollutant_mapping!$A$2:$B$9,2, FALSE),"")</f>
        <v/>
      </c>
    </row>
    <row r="5459" spans="1:17" hidden="1">
      <c r="A5459" t="s">
        <v>1356</v>
      </c>
      <c r="C5459" t="s">
        <v>1357</v>
      </c>
      <c r="D5459" t="s">
        <v>114</v>
      </c>
      <c r="E5459" t="s">
        <v>237</v>
      </c>
      <c r="F5459" t="s">
        <v>2199</v>
      </c>
      <c r="G5459" t="s">
        <v>1338</v>
      </c>
      <c r="H5459" t="s">
        <v>2197</v>
      </c>
      <c r="J5459" t="s">
        <v>217</v>
      </c>
      <c r="K5459">
        <v>10.5</v>
      </c>
      <c r="L5459" t="s">
        <v>2188</v>
      </c>
      <c r="O5459" t="s">
        <v>2189</v>
      </c>
      <c r="Q5459" t="str">
        <f>IFERROR(VLOOKUP($J$2:$J$12502,Pollutant_mapping!$A$2:$B$9,2, FALSE),"")</f>
        <v/>
      </c>
    </row>
    <row r="5460" spans="1:17" hidden="1">
      <c r="A5460" t="s">
        <v>1370</v>
      </c>
      <c r="C5460" t="s">
        <v>1371</v>
      </c>
      <c r="D5460" t="s">
        <v>114</v>
      </c>
      <c r="E5460" t="s">
        <v>237</v>
      </c>
      <c r="F5460" t="s">
        <v>1371</v>
      </c>
      <c r="G5460" t="s">
        <v>1338</v>
      </c>
      <c r="H5460" t="s">
        <v>2197</v>
      </c>
      <c r="J5460" t="s">
        <v>217</v>
      </c>
      <c r="K5460">
        <v>14.8</v>
      </c>
      <c r="L5460" t="s">
        <v>2188</v>
      </c>
      <c r="O5460" t="s">
        <v>2189</v>
      </c>
      <c r="Q5460" t="str">
        <f>IFERROR(VLOOKUP($J$2:$J$12502,Pollutant_mapping!$A$2:$B$9,2, FALSE),"")</f>
        <v/>
      </c>
    </row>
    <row r="5461" spans="1:17" hidden="1">
      <c r="A5461" t="s">
        <v>1372</v>
      </c>
      <c r="C5461" t="s">
        <v>1373</v>
      </c>
      <c r="D5461" t="s">
        <v>114</v>
      </c>
      <c r="E5461" t="s">
        <v>237</v>
      </c>
      <c r="F5461" t="s">
        <v>1373</v>
      </c>
      <c r="G5461" t="s">
        <v>1338</v>
      </c>
      <c r="H5461" t="s">
        <v>2197</v>
      </c>
      <c r="J5461" t="s">
        <v>217</v>
      </c>
      <c r="K5461">
        <v>14.8</v>
      </c>
      <c r="L5461" t="s">
        <v>2188</v>
      </c>
      <c r="O5461" t="s">
        <v>2189</v>
      </c>
      <c r="Q5461" t="str">
        <f>IFERROR(VLOOKUP($J$2:$J$12502,Pollutant_mapping!$A$2:$B$9,2, FALSE),"")</f>
        <v/>
      </c>
    </row>
    <row r="5462" spans="1:17" hidden="1">
      <c r="A5462" t="s">
        <v>1184</v>
      </c>
      <c r="C5462" t="s">
        <v>1185</v>
      </c>
      <c r="D5462" t="s">
        <v>136</v>
      </c>
      <c r="E5462" t="s">
        <v>237</v>
      </c>
      <c r="F5462" t="s">
        <v>2200</v>
      </c>
      <c r="G5462" t="s">
        <v>1376</v>
      </c>
      <c r="J5462" t="s">
        <v>1827</v>
      </c>
      <c r="K5462">
        <v>0</v>
      </c>
      <c r="L5462" t="s">
        <v>2201</v>
      </c>
      <c r="O5462" t="s">
        <v>2189</v>
      </c>
      <c r="Q5462" t="str">
        <f>IFERROR(VLOOKUP($J$2:$J$12502,Pollutant_mapping!$A$2:$B$9,2, FALSE),"")</f>
        <v/>
      </c>
    </row>
    <row r="5463" spans="1:17" hidden="1">
      <c r="A5463" t="s">
        <v>1344</v>
      </c>
      <c r="C5463" t="s">
        <v>1345</v>
      </c>
      <c r="D5463" t="s">
        <v>136</v>
      </c>
      <c r="E5463" t="s">
        <v>237</v>
      </c>
      <c r="F5463" t="s">
        <v>1346</v>
      </c>
      <c r="G5463" t="s">
        <v>1355</v>
      </c>
      <c r="J5463" t="s">
        <v>1827</v>
      </c>
      <c r="K5463">
        <v>2.0000000000000001E-4</v>
      </c>
      <c r="L5463" t="s">
        <v>2201</v>
      </c>
      <c r="O5463" t="s">
        <v>2189</v>
      </c>
      <c r="Q5463" t="str">
        <f>IFERROR(VLOOKUP($J$2:$J$12502,Pollutant_mapping!$A$2:$B$9,2, FALSE),"")</f>
        <v/>
      </c>
    </row>
    <row r="5464" spans="1:17" hidden="1">
      <c r="A5464" t="s">
        <v>1356</v>
      </c>
      <c r="C5464" t="s">
        <v>1357</v>
      </c>
      <c r="D5464" t="s">
        <v>136</v>
      </c>
      <c r="E5464" t="s">
        <v>237</v>
      </c>
      <c r="F5464" t="s">
        <v>1357</v>
      </c>
      <c r="G5464" t="s">
        <v>2186</v>
      </c>
      <c r="J5464" t="s">
        <v>1827</v>
      </c>
      <c r="K5464">
        <v>2.9999999999999997E-4</v>
      </c>
      <c r="L5464" t="s">
        <v>2201</v>
      </c>
      <c r="O5464" t="s">
        <v>2189</v>
      </c>
      <c r="Q5464" t="str">
        <f>IFERROR(VLOOKUP($J$2:$J$12502,Pollutant_mapping!$A$2:$B$9,2, FALSE),"")</f>
        <v/>
      </c>
    </row>
    <row r="5465" spans="1:17" hidden="1">
      <c r="A5465" t="s">
        <v>1367</v>
      </c>
      <c r="C5465" t="s">
        <v>1368</v>
      </c>
      <c r="D5465" t="s">
        <v>136</v>
      </c>
      <c r="E5465" t="s">
        <v>237</v>
      </c>
      <c r="F5465" t="s">
        <v>1369</v>
      </c>
      <c r="G5465" t="s">
        <v>2186</v>
      </c>
      <c r="J5465" t="s">
        <v>1827</v>
      </c>
      <c r="K5465">
        <v>2E-3</v>
      </c>
      <c r="L5465" t="s">
        <v>2201</v>
      </c>
      <c r="O5465" t="s">
        <v>2189</v>
      </c>
      <c r="Q5465" t="str">
        <f>IFERROR(VLOOKUP($J$2:$J$12502,Pollutant_mapping!$A$2:$B$9,2, FALSE),"")</f>
        <v/>
      </c>
    </row>
    <row r="5466" spans="1:17" hidden="1">
      <c r="A5466" t="s">
        <v>1364</v>
      </c>
      <c r="C5466" t="s">
        <v>1365</v>
      </c>
      <c r="D5466" t="s">
        <v>136</v>
      </c>
      <c r="E5466" t="s">
        <v>237</v>
      </c>
      <c r="F5466" t="s">
        <v>1366</v>
      </c>
      <c r="G5466" t="s">
        <v>2186</v>
      </c>
      <c r="J5466" t="s">
        <v>1827</v>
      </c>
      <c r="K5466">
        <v>2E-3</v>
      </c>
      <c r="L5466" t="s">
        <v>2201</v>
      </c>
      <c r="O5466" t="s">
        <v>2189</v>
      </c>
      <c r="Q5466" t="str">
        <f>IFERROR(VLOOKUP($J$2:$J$12502,Pollutant_mapping!$A$2:$B$9,2, FALSE),"")</f>
        <v/>
      </c>
    </row>
    <row r="5467" spans="1:17" hidden="1">
      <c r="A5467" t="s">
        <v>1184</v>
      </c>
      <c r="C5467" t="s">
        <v>1185</v>
      </c>
      <c r="D5467" t="s">
        <v>136</v>
      </c>
      <c r="E5467" t="s">
        <v>237</v>
      </c>
      <c r="F5467" t="s">
        <v>2202</v>
      </c>
      <c r="G5467" t="s">
        <v>1355</v>
      </c>
      <c r="J5467" t="s">
        <v>1827</v>
      </c>
      <c r="K5467">
        <v>2E-3</v>
      </c>
      <c r="L5467" t="s">
        <v>2201</v>
      </c>
      <c r="O5467" t="s">
        <v>2189</v>
      </c>
      <c r="Q5467" t="str">
        <f>IFERROR(VLOOKUP($J$2:$J$12502,Pollutant_mapping!$A$2:$B$9,2, FALSE),"")</f>
        <v/>
      </c>
    </row>
    <row r="5468" spans="1:17" hidden="1">
      <c r="A5468" t="s">
        <v>1341</v>
      </c>
      <c r="C5468" t="s">
        <v>1342</v>
      </c>
      <c r="D5468" t="s">
        <v>136</v>
      </c>
      <c r="E5468" t="s">
        <v>237</v>
      </c>
      <c r="F5468" t="s">
        <v>2203</v>
      </c>
      <c r="G5468" t="s">
        <v>1355</v>
      </c>
      <c r="J5468" t="s">
        <v>1827</v>
      </c>
      <c r="K5468">
        <v>3.0000000000000001E-3</v>
      </c>
      <c r="L5468" t="s">
        <v>2201</v>
      </c>
      <c r="O5468" t="s">
        <v>2189</v>
      </c>
      <c r="Q5468" t="str">
        <f>IFERROR(VLOOKUP($J$2:$J$12502,Pollutant_mapping!$A$2:$B$9,2, FALSE),"")</f>
        <v/>
      </c>
    </row>
    <row r="5469" spans="1:17" hidden="1">
      <c r="A5469" t="s">
        <v>1364</v>
      </c>
      <c r="C5469" t="s">
        <v>1365</v>
      </c>
      <c r="D5469" t="s">
        <v>136</v>
      </c>
      <c r="E5469" t="s">
        <v>237</v>
      </c>
      <c r="F5469" t="s">
        <v>1374</v>
      </c>
      <c r="G5469" t="s">
        <v>2186</v>
      </c>
      <c r="J5469" t="s">
        <v>1827</v>
      </c>
      <c r="K5469">
        <v>4.0000000000000001E-3</v>
      </c>
      <c r="L5469" t="s">
        <v>2201</v>
      </c>
      <c r="O5469" t="s">
        <v>2189</v>
      </c>
      <c r="Q5469" t="str">
        <f>IFERROR(VLOOKUP($J$2:$J$12502,Pollutant_mapping!$A$2:$B$9,2, FALSE),"")</f>
        <v/>
      </c>
    </row>
    <row r="5470" spans="1:17" hidden="1">
      <c r="A5470" t="s">
        <v>1344</v>
      </c>
      <c r="C5470" t="s">
        <v>1345</v>
      </c>
      <c r="D5470" t="s">
        <v>136</v>
      </c>
      <c r="E5470" t="s">
        <v>237</v>
      </c>
      <c r="F5470" t="s">
        <v>1346</v>
      </c>
      <c r="G5470" t="s">
        <v>1338</v>
      </c>
      <c r="J5470" t="s">
        <v>1827</v>
      </c>
      <c r="K5470">
        <v>5.0000000000000001E-3</v>
      </c>
      <c r="L5470" t="s">
        <v>2201</v>
      </c>
      <c r="O5470" t="s">
        <v>2189</v>
      </c>
      <c r="Q5470" t="str">
        <f>IFERROR(VLOOKUP($J$2:$J$12502,Pollutant_mapping!$A$2:$B$9,2, FALSE),"")</f>
        <v/>
      </c>
    </row>
    <row r="5471" spans="1:17" hidden="1">
      <c r="A5471" t="s">
        <v>1184</v>
      </c>
      <c r="C5471" t="s">
        <v>1185</v>
      </c>
      <c r="D5471" t="s">
        <v>136</v>
      </c>
      <c r="E5471" t="s">
        <v>237</v>
      </c>
      <c r="F5471" t="s">
        <v>2200</v>
      </c>
      <c r="G5471" t="s">
        <v>1355</v>
      </c>
      <c r="J5471" t="s">
        <v>1827</v>
      </c>
      <c r="K5471">
        <v>6.0000000000000001E-3</v>
      </c>
      <c r="L5471" t="s">
        <v>2201</v>
      </c>
      <c r="O5471" t="s">
        <v>2189</v>
      </c>
      <c r="Q5471" t="str">
        <f>IFERROR(VLOOKUP($J$2:$J$12502,Pollutant_mapping!$A$2:$B$9,2, FALSE),"")</f>
        <v/>
      </c>
    </row>
    <row r="5472" spans="1:17" hidden="1">
      <c r="A5472" t="s">
        <v>235</v>
      </c>
      <c r="C5472" t="s">
        <v>236</v>
      </c>
      <c r="D5472" t="s">
        <v>136</v>
      </c>
      <c r="E5472" t="s">
        <v>237</v>
      </c>
      <c r="F5472" t="s">
        <v>236</v>
      </c>
      <c r="G5472" t="s">
        <v>2186</v>
      </c>
      <c r="J5472" t="s">
        <v>1827</v>
      </c>
      <c r="K5472">
        <v>8.0000000000000002E-3</v>
      </c>
      <c r="L5472" t="s">
        <v>2201</v>
      </c>
      <c r="O5472" t="s">
        <v>2189</v>
      </c>
      <c r="Q5472" t="str">
        <f>IFERROR(VLOOKUP($J$2:$J$12502,Pollutant_mapping!$A$2:$B$9,2, FALSE),"")</f>
        <v/>
      </c>
    </row>
    <row r="5473" spans="1:17" hidden="1">
      <c r="A5473" t="s">
        <v>1349</v>
      </c>
      <c r="C5473" t="s">
        <v>1350</v>
      </c>
      <c r="D5473" t="s">
        <v>136</v>
      </c>
      <c r="E5473" t="s">
        <v>237</v>
      </c>
      <c r="F5473" t="s">
        <v>1350</v>
      </c>
      <c r="G5473" t="s">
        <v>1338</v>
      </c>
      <c r="J5473" t="s">
        <v>1827</v>
      </c>
      <c r="K5473">
        <v>8.0000000000000002E-3</v>
      </c>
      <c r="L5473" t="s">
        <v>2201</v>
      </c>
      <c r="O5473" t="s">
        <v>2189</v>
      </c>
      <c r="Q5473" t="str">
        <f>IFERROR(VLOOKUP($J$2:$J$12502,Pollutant_mapping!$A$2:$B$9,2, FALSE),"")</f>
        <v/>
      </c>
    </row>
    <row r="5474" spans="1:17" hidden="1">
      <c r="A5474" t="s">
        <v>1352</v>
      </c>
      <c r="C5474" t="s">
        <v>1353</v>
      </c>
      <c r="D5474" t="s">
        <v>136</v>
      </c>
      <c r="E5474" t="s">
        <v>237</v>
      </c>
      <c r="F5474" t="s">
        <v>1353</v>
      </c>
      <c r="G5474" t="s">
        <v>1338</v>
      </c>
      <c r="J5474" t="s">
        <v>1827</v>
      </c>
      <c r="K5474">
        <v>8.0000000000000002E-3</v>
      </c>
      <c r="L5474" t="s">
        <v>2201</v>
      </c>
      <c r="O5474" t="s">
        <v>2189</v>
      </c>
      <c r="Q5474" t="str">
        <f>IFERROR(VLOOKUP($J$2:$J$12502,Pollutant_mapping!$A$2:$B$9,2, FALSE),"")</f>
        <v/>
      </c>
    </row>
    <row r="5475" spans="1:17" hidden="1">
      <c r="A5475" t="s">
        <v>1335</v>
      </c>
      <c r="C5475" t="s">
        <v>1336</v>
      </c>
      <c r="D5475" t="s">
        <v>136</v>
      </c>
      <c r="E5475" t="s">
        <v>237</v>
      </c>
      <c r="F5475" t="s">
        <v>1336</v>
      </c>
      <c r="G5475" t="s">
        <v>1355</v>
      </c>
      <c r="J5475" t="s">
        <v>1827</v>
      </c>
      <c r="K5475">
        <v>1.0999999999999999E-2</v>
      </c>
      <c r="L5475" t="s">
        <v>2201</v>
      </c>
      <c r="O5475" t="s">
        <v>2189</v>
      </c>
      <c r="Q5475" t="str">
        <f>IFERROR(VLOOKUP($J$2:$J$12502,Pollutant_mapping!$A$2:$B$9,2, FALSE),"")</f>
        <v/>
      </c>
    </row>
    <row r="5476" spans="1:17" hidden="1">
      <c r="A5476" t="s">
        <v>1361</v>
      </c>
      <c r="C5476" t="s">
        <v>1362</v>
      </c>
      <c r="D5476" t="s">
        <v>136</v>
      </c>
      <c r="E5476" t="s">
        <v>237</v>
      </c>
      <c r="F5476" t="s">
        <v>1362</v>
      </c>
      <c r="G5476" t="s">
        <v>1338</v>
      </c>
      <c r="J5476" t="s">
        <v>1827</v>
      </c>
      <c r="K5476">
        <v>6.6000000000000003E-2</v>
      </c>
      <c r="L5476" t="s">
        <v>2201</v>
      </c>
      <c r="O5476" t="s">
        <v>2189</v>
      </c>
      <c r="Q5476" t="str">
        <f>IFERROR(VLOOKUP($J$2:$J$12502,Pollutant_mapping!$A$2:$B$9,2, FALSE),"")</f>
        <v/>
      </c>
    </row>
    <row r="5477" spans="1:17" hidden="1">
      <c r="A5477" t="s">
        <v>1184</v>
      </c>
      <c r="C5477" t="s">
        <v>1185</v>
      </c>
      <c r="D5477" t="s">
        <v>136</v>
      </c>
      <c r="E5477" t="s">
        <v>237</v>
      </c>
      <c r="F5477" t="s">
        <v>2202</v>
      </c>
      <c r="G5477" t="s">
        <v>1338</v>
      </c>
      <c r="J5477" t="s">
        <v>1827</v>
      </c>
      <c r="K5477">
        <v>6.9000000000000006E-2</v>
      </c>
      <c r="L5477" t="s">
        <v>2201</v>
      </c>
      <c r="O5477" t="s">
        <v>2189</v>
      </c>
      <c r="Q5477" t="str">
        <f>IFERROR(VLOOKUP($J$2:$J$12502,Pollutant_mapping!$A$2:$B$9,2, FALSE),"")</f>
        <v/>
      </c>
    </row>
    <row r="5478" spans="1:17" hidden="1">
      <c r="A5478" t="s">
        <v>1341</v>
      </c>
      <c r="C5478" t="s">
        <v>1342</v>
      </c>
      <c r="D5478" t="s">
        <v>136</v>
      </c>
      <c r="E5478" t="s">
        <v>237</v>
      </c>
      <c r="F5478" t="s">
        <v>1342</v>
      </c>
      <c r="G5478" t="s">
        <v>1338</v>
      </c>
      <c r="J5478" t="s">
        <v>1827</v>
      </c>
      <c r="K5478">
        <v>0.14399999999999999</v>
      </c>
      <c r="L5478" t="s">
        <v>2201</v>
      </c>
      <c r="O5478" t="s">
        <v>2189</v>
      </c>
      <c r="Q5478" t="str">
        <f>IFERROR(VLOOKUP($J$2:$J$12502,Pollutant_mapping!$A$2:$B$9,2, FALSE),"")</f>
        <v/>
      </c>
    </row>
    <row r="5479" spans="1:17" hidden="1">
      <c r="A5479" t="s">
        <v>1370</v>
      </c>
      <c r="C5479" t="s">
        <v>1371</v>
      </c>
      <c r="D5479" t="s">
        <v>136</v>
      </c>
      <c r="E5479" t="s">
        <v>237</v>
      </c>
      <c r="F5479" t="s">
        <v>1371</v>
      </c>
      <c r="G5479" t="s">
        <v>1338</v>
      </c>
      <c r="J5479" t="s">
        <v>1827</v>
      </c>
      <c r="K5479">
        <v>0.20100000000000001</v>
      </c>
      <c r="L5479" t="s">
        <v>2201</v>
      </c>
      <c r="O5479" t="s">
        <v>2189</v>
      </c>
      <c r="Q5479" t="str">
        <f>IFERROR(VLOOKUP($J$2:$J$12502,Pollutant_mapping!$A$2:$B$9,2, FALSE),"")</f>
        <v/>
      </c>
    </row>
    <row r="5480" spans="1:17" hidden="1">
      <c r="A5480" t="s">
        <v>1372</v>
      </c>
      <c r="C5480" t="s">
        <v>1373</v>
      </c>
      <c r="D5480" t="s">
        <v>136</v>
      </c>
      <c r="E5480" t="s">
        <v>237</v>
      </c>
      <c r="F5480" t="s">
        <v>1373</v>
      </c>
      <c r="G5480" t="s">
        <v>1338</v>
      </c>
      <c r="J5480" t="s">
        <v>1827</v>
      </c>
      <c r="K5480">
        <v>0.20100000000000001</v>
      </c>
      <c r="L5480" t="s">
        <v>2201</v>
      </c>
      <c r="O5480" t="s">
        <v>2189</v>
      </c>
      <c r="Q5480" t="str">
        <f>IFERROR(VLOOKUP($J$2:$J$12502,Pollutant_mapping!$A$2:$B$9,2, FALSE),"")</f>
        <v/>
      </c>
    </row>
    <row r="5481" spans="1:17" hidden="1">
      <c r="A5481" t="s">
        <v>1184</v>
      </c>
      <c r="C5481" t="s">
        <v>1185</v>
      </c>
      <c r="D5481" t="s">
        <v>136</v>
      </c>
      <c r="E5481" t="s">
        <v>237</v>
      </c>
      <c r="F5481" t="s">
        <v>2200</v>
      </c>
      <c r="G5481" t="s">
        <v>1338</v>
      </c>
      <c r="J5481" t="s">
        <v>1827</v>
      </c>
      <c r="K5481">
        <v>0.20399999999999999</v>
      </c>
      <c r="L5481" t="s">
        <v>2201</v>
      </c>
      <c r="O5481" t="s">
        <v>2189</v>
      </c>
      <c r="Q5481" t="str">
        <f>IFERROR(VLOOKUP($J$2:$J$12502,Pollutant_mapping!$A$2:$B$9,2, FALSE),"")</f>
        <v/>
      </c>
    </row>
    <row r="5482" spans="1:17" hidden="1">
      <c r="A5482" t="s">
        <v>1335</v>
      </c>
      <c r="C5482" t="s">
        <v>1336</v>
      </c>
      <c r="D5482" t="s">
        <v>136</v>
      </c>
      <c r="E5482" t="s">
        <v>237</v>
      </c>
      <c r="F5482" t="s">
        <v>1336</v>
      </c>
      <c r="G5482" t="s">
        <v>1338</v>
      </c>
      <c r="J5482" t="s">
        <v>1827</v>
      </c>
      <c r="K5482">
        <v>0.23599999999999999</v>
      </c>
      <c r="L5482" t="s">
        <v>2201</v>
      </c>
      <c r="O5482" t="s">
        <v>2189</v>
      </c>
      <c r="Q5482" t="str">
        <f>IFERROR(VLOOKUP($J$2:$J$12502,Pollutant_mapping!$A$2:$B$9,2, FALSE),"")</f>
        <v/>
      </c>
    </row>
    <row r="5483" spans="1:17" hidden="1">
      <c r="A5483" t="s">
        <v>1356</v>
      </c>
      <c r="C5483" t="s">
        <v>1357</v>
      </c>
      <c r="D5483" t="s">
        <v>38</v>
      </c>
      <c r="E5483" t="s">
        <v>237</v>
      </c>
      <c r="F5483" t="s">
        <v>2204</v>
      </c>
      <c r="H5483" t="s">
        <v>2205</v>
      </c>
      <c r="J5483" t="s">
        <v>54</v>
      </c>
      <c r="K5483">
        <v>4.4999999999999998E-2</v>
      </c>
      <c r="L5483" t="s">
        <v>239</v>
      </c>
      <c r="O5483" t="s">
        <v>2189</v>
      </c>
      <c r="Q5483" t="str">
        <f>IFERROR(VLOOKUP($J$2:$J$12502,Pollutant_mapping!$A$2:$B$9,2, FALSE),"")</f>
        <v>VOC</v>
      </c>
    </row>
    <row r="5484" spans="1:17" hidden="1">
      <c r="A5484" t="s">
        <v>1356</v>
      </c>
      <c r="C5484" t="s">
        <v>1357</v>
      </c>
      <c r="D5484" t="s">
        <v>38</v>
      </c>
      <c r="E5484" t="s">
        <v>237</v>
      </c>
      <c r="F5484" t="s">
        <v>2206</v>
      </c>
      <c r="H5484" t="s">
        <v>2205</v>
      </c>
      <c r="J5484" t="s">
        <v>54</v>
      </c>
      <c r="K5484">
        <v>5.8999999999999997E-2</v>
      </c>
      <c r="L5484" t="s">
        <v>239</v>
      </c>
      <c r="O5484" t="s">
        <v>2189</v>
      </c>
      <c r="Q5484" t="str">
        <f>IFERROR(VLOOKUP($J$2:$J$12502,Pollutant_mapping!$A$2:$B$9,2, FALSE),"")</f>
        <v>VOC</v>
      </c>
    </row>
    <row r="5485" spans="1:17" hidden="1">
      <c r="A5485" t="s">
        <v>1367</v>
      </c>
      <c r="C5485" t="s">
        <v>1368</v>
      </c>
      <c r="D5485" t="s">
        <v>38</v>
      </c>
      <c r="E5485" t="s">
        <v>237</v>
      </c>
      <c r="F5485" t="s">
        <v>1369</v>
      </c>
      <c r="H5485" t="s">
        <v>2205</v>
      </c>
      <c r="J5485" t="s">
        <v>54</v>
      </c>
      <c r="K5485">
        <v>0.108</v>
      </c>
      <c r="L5485" t="s">
        <v>239</v>
      </c>
      <c r="O5485" t="s">
        <v>2189</v>
      </c>
      <c r="Q5485" t="str">
        <f>IFERROR(VLOOKUP($J$2:$J$12502,Pollutant_mapping!$A$2:$B$9,2, FALSE),"")</f>
        <v>VOC</v>
      </c>
    </row>
    <row r="5486" spans="1:17" hidden="1">
      <c r="A5486" t="s">
        <v>1344</v>
      </c>
      <c r="C5486" t="s">
        <v>1345</v>
      </c>
      <c r="D5486" t="s">
        <v>38</v>
      </c>
      <c r="E5486" t="s">
        <v>237</v>
      </c>
      <c r="F5486" t="s">
        <v>1346</v>
      </c>
      <c r="H5486" t="s">
        <v>2205</v>
      </c>
      <c r="J5486" t="s">
        <v>54</v>
      </c>
      <c r="K5486">
        <v>0.16500000000000001</v>
      </c>
      <c r="L5486" t="s">
        <v>239</v>
      </c>
      <c r="O5486" t="s">
        <v>2189</v>
      </c>
      <c r="Q5486" t="str">
        <f>IFERROR(VLOOKUP($J$2:$J$12502,Pollutant_mapping!$A$2:$B$9,2, FALSE),"")</f>
        <v>VOC</v>
      </c>
    </row>
    <row r="5487" spans="1:17" hidden="1">
      <c r="A5487" t="s">
        <v>1352</v>
      </c>
      <c r="C5487" t="s">
        <v>1353</v>
      </c>
      <c r="D5487" t="s">
        <v>38</v>
      </c>
      <c r="E5487" t="s">
        <v>237</v>
      </c>
      <c r="F5487" t="s">
        <v>1353</v>
      </c>
      <c r="H5487" t="s">
        <v>2205</v>
      </c>
      <c r="J5487" t="s">
        <v>54</v>
      </c>
      <c r="K5487">
        <v>0.16900000000000001</v>
      </c>
      <c r="L5487" t="s">
        <v>239</v>
      </c>
      <c r="O5487" t="s">
        <v>2189</v>
      </c>
      <c r="Q5487" t="str">
        <f>IFERROR(VLOOKUP($J$2:$J$12502,Pollutant_mapping!$A$2:$B$9,2, FALSE),"")</f>
        <v>VOC</v>
      </c>
    </row>
    <row r="5488" spans="1:17" hidden="1">
      <c r="A5488" t="s">
        <v>1356</v>
      </c>
      <c r="C5488" t="s">
        <v>1357</v>
      </c>
      <c r="D5488" t="s">
        <v>38</v>
      </c>
      <c r="E5488" t="s">
        <v>237</v>
      </c>
      <c r="F5488" t="s">
        <v>2199</v>
      </c>
      <c r="H5488" t="s">
        <v>2205</v>
      </c>
      <c r="J5488" t="s">
        <v>54</v>
      </c>
      <c r="K5488">
        <v>0.27100000000000002</v>
      </c>
      <c r="L5488" t="s">
        <v>239</v>
      </c>
      <c r="O5488" t="s">
        <v>2189</v>
      </c>
      <c r="Q5488" t="str">
        <f>IFERROR(VLOOKUP($J$2:$J$12502,Pollutant_mapping!$A$2:$B$9,2, FALSE),"")</f>
        <v>VOC</v>
      </c>
    </row>
    <row r="5489" spans="1:17" hidden="1">
      <c r="A5489" t="s">
        <v>1352</v>
      </c>
      <c r="C5489" t="s">
        <v>1353</v>
      </c>
      <c r="D5489" t="s">
        <v>38</v>
      </c>
      <c r="E5489" t="s">
        <v>237</v>
      </c>
      <c r="F5489" t="s">
        <v>1353</v>
      </c>
      <c r="H5489" t="s">
        <v>2207</v>
      </c>
      <c r="J5489" t="s">
        <v>54</v>
      </c>
      <c r="K5489">
        <v>0.27900000000000003</v>
      </c>
      <c r="L5489" t="s">
        <v>239</v>
      </c>
      <c r="O5489" t="s">
        <v>2189</v>
      </c>
      <c r="Q5489" t="str">
        <f>IFERROR(VLOOKUP($J$2:$J$12502,Pollutant_mapping!$A$2:$B$9,2, FALSE),"")</f>
        <v>VOC</v>
      </c>
    </row>
    <row r="5490" spans="1:17" hidden="1">
      <c r="A5490" t="s">
        <v>1364</v>
      </c>
      <c r="C5490" t="s">
        <v>1365</v>
      </c>
      <c r="D5490" t="s">
        <v>38</v>
      </c>
      <c r="E5490" t="s">
        <v>237</v>
      </c>
      <c r="F5490" t="s">
        <v>2208</v>
      </c>
      <c r="H5490" t="s">
        <v>2205</v>
      </c>
      <c r="J5490" t="s">
        <v>54</v>
      </c>
      <c r="K5490">
        <v>0.48899999999999999</v>
      </c>
      <c r="L5490" t="s">
        <v>239</v>
      </c>
      <c r="O5490" t="s">
        <v>2189</v>
      </c>
      <c r="Q5490" t="str">
        <f>IFERROR(VLOOKUP($J$2:$J$12502,Pollutant_mapping!$A$2:$B$9,2, FALSE),"")</f>
        <v>VOC</v>
      </c>
    </row>
    <row r="5491" spans="1:17" hidden="1">
      <c r="A5491" t="s">
        <v>235</v>
      </c>
      <c r="C5491" t="s">
        <v>236</v>
      </c>
      <c r="D5491" t="s">
        <v>38</v>
      </c>
      <c r="E5491" t="s">
        <v>237</v>
      </c>
      <c r="F5491" t="s">
        <v>2209</v>
      </c>
      <c r="H5491" t="s">
        <v>2205</v>
      </c>
      <c r="J5491" t="s">
        <v>54</v>
      </c>
      <c r="K5491">
        <v>0.48899999999999999</v>
      </c>
      <c r="L5491" t="s">
        <v>239</v>
      </c>
      <c r="O5491" t="s">
        <v>2189</v>
      </c>
      <c r="Q5491" t="str">
        <f>IFERROR(VLOOKUP($J$2:$J$12502,Pollutant_mapping!$A$2:$B$9,2, FALSE),"")</f>
        <v>VOC</v>
      </c>
    </row>
    <row r="5492" spans="1:17" hidden="1">
      <c r="A5492" t="s">
        <v>1349</v>
      </c>
      <c r="C5492" t="s">
        <v>1350</v>
      </c>
      <c r="D5492" t="s">
        <v>38</v>
      </c>
      <c r="E5492" t="s">
        <v>237</v>
      </c>
      <c r="F5492" t="s">
        <v>1350</v>
      </c>
      <c r="H5492" t="s">
        <v>2205</v>
      </c>
      <c r="J5492" t="s">
        <v>54</v>
      </c>
      <c r="K5492">
        <v>0.54200000000000004</v>
      </c>
      <c r="L5492" t="s">
        <v>239</v>
      </c>
      <c r="O5492" t="s">
        <v>2189</v>
      </c>
      <c r="Q5492" t="str">
        <f>IFERROR(VLOOKUP($J$2:$J$12502,Pollutant_mapping!$A$2:$B$9,2, FALSE),"")</f>
        <v>VOC</v>
      </c>
    </row>
    <row r="5493" spans="1:17" hidden="1">
      <c r="A5493" t="s">
        <v>1184</v>
      </c>
      <c r="C5493" t="s">
        <v>1185</v>
      </c>
      <c r="D5493" t="s">
        <v>38</v>
      </c>
      <c r="E5493" t="s">
        <v>237</v>
      </c>
      <c r="F5493" t="s">
        <v>2210</v>
      </c>
      <c r="H5493" t="s">
        <v>2205</v>
      </c>
      <c r="J5493" t="s">
        <v>54</v>
      </c>
      <c r="K5493">
        <v>0.55100000000000005</v>
      </c>
      <c r="L5493" t="s">
        <v>239</v>
      </c>
      <c r="O5493" t="s">
        <v>2189</v>
      </c>
      <c r="Q5493" t="str">
        <f>IFERROR(VLOOKUP($J$2:$J$12502,Pollutant_mapping!$A$2:$B$9,2, FALSE),"")</f>
        <v>VOC</v>
      </c>
    </row>
    <row r="5494" spans="1:17" hidden="1">
      <c r="A5494" t="s">
        <v>1349</v>
      </c>
      <c r="C5494" t="s">
        <v>1350</v>
      </c>
      <c r="D5494" t="s">
        <v>38</v>
      </c>
      <c r="E5494" t="s">
        <v>237</v>
      </c>
      <c r="F5494" t="s">
        <v>1350</v>
      </c>
      <c r="H5494" t="s">
        <v>2207</v>
      </c>
      <c r="J5494" t="s">
        <v>54</v>
      </c>
      <c r="K5494">
        <v>0.624</v>
      </c>
      <c r="L5494" t="s">
        <v>239</v>
      </c>
      <c r="O5494" t="s">
        <v>2189</v>
      </c>
      <c r="Q5494" t="str">
        <f>IFERROR(VLOOKUP($J$2:$J$12502,Pollutant_mapping!$A$2:$B$9,2, FALSE),"")</f>
        <v>VOC</v>
      </c>
    </row>
    <row r="5495" spans="1:17" hidden="1">
      <c r="A5495" t="s">
        <v>1372</v>
      </c>
      <c r="C5495" t="s">
        <v>1373</v>
      </c>
      <c r="D5495" t="s">
        <v>38</v>
      </c>
      <c r="E5495" t="s">
        <v>237</v>
      </c>
      <c r="F5495" t="s">
        <v>1373</v>
      </c>
      <c r="H5495" t="s">
        <v>2205</v>
      </c>
      <c r="J5495" t="s">
        <v>54</v>
      </c>
      <c r="K5495">
        <v>1.47</v>
      </c>
      <c r="L5495" t="s">
        <v>239</v>
      </c>
      <c r="O5495" t="s">
        <v>2189</v>
      </c>
      <c r="Q5495" t="str">
        <f>IFERROR(VLOOKUP($J$2:$J$12502,Pollutant_mapping!$A$2:$B$9,2, FALSE),"")</f>
        <v>VOC</v>
      </c>
    </row>
    <row r="5496" spans="1:17" hidden="1">
      <c r="A5496" t="s">
        <v>1184</v>
      </c>
      <c r="C5496" t="s">
        <v>1185</v>
      </c>
      <c r="D5496" t="s">
        <v>38</v>
      </c>
      <c r="E5496" t="s">
        <v>237</v>
      </c>
      <c r="F5496" t="s">
        <v>2211</v>
      </c>
      <c r="H5496" t="s">
        <v>2205</v>
      </c>
      <c r="J5496" t="s">
        <v>54</v>
      </c>
      <c r="K5496">
        <v>1.704</v>
      </c>
      <c r="L5496" t="s">
        <v>239</v>
      </c>
      <c r="O5496" t="s">
        <v>2189</v>
      </c>
      <c r="Q5496" t="str">
        <f>IFERROR(VLOOKUP($J$2:$J$12502,Pollutant_mapping!$A$2:$B$9,2, FALSE),"")</f>
        <v>VOC</v>
      </c>
    </row>
    <row r="5497" spans="1:17" hidden="1">
      <c r="A5497" t="s">
        <v>1356</v>
      </c>
      <c r="C5497" t="s">
        <v>1357</v>
      </c>
      <c r="D5497" t="s">
        <v>38</v>
      </c>
      <c r="E5497" t="s">
        <v>237</v>
      </c>
      <c r="F5497" t="s">
        <v>1358</v>
      </c>
      <c r="H5497" t="s">
        <v>2205</v>
      </c>
      <c r="J5497" t="s">
        <v>54</v>
      </c>
      <c r="K5497">
        <v>1.9410000000000001</v>
      </c>
      <c r="L5497" t="s">
        <v>239</v>
      </c>
      <c r="O5497" t="s">
        <v>2189</v>
      </c>
      <c r="Q5497" t="str">
        <f>IFERROR(VLOOKUP($J$2:$J$12502,Pollutant_mapping!$A$2:$B$9,2, FALSE),"")</f>
        <v>VOC</v>
      </c>
    </row>
    <row r="5498" spans="1:17" hidden="1">
      <c r="A5498" t="s">
        <v>1372</v>
      </c>
      <c r="C5498" t="s">
        <v>1373</v>
      </c>
      <c r="D5498" t="s">
        <v>38</v>
      </c>
      <c r="E5498" t="s">
        <v>237</v>
      </c>
      <c r="F5498" t="s">
        <v>1373</v>
      </c>
      <c r="H5498" t="s">
        <v>2207</v>
      </c>
      <c r="J5498" t="s">
        <v>54</v>
      </c>
      <c r="K5498">
        <v>3.0179999999999998</v>
      </c>
      <c r="L5498" t="s">
        <v>239</v>
      </c>
      <c r="O5498" t="s">
        <v>2189</v>
      </c>
      <c r="Q5498" t="str">
        <f>IFERROR(VLOOKUP($J$2:$J$12502,Pollutant_mapping!$A$2:$B$9,2, FALSE),"")</f>
        <v>VOC</v>
      </c>
    </row>
    <row r="5499" spans="1:17" hidden="1">
      <c r="A5499" t="s">
        <v>1341</v>
      </c>
      <c r="C5499" t="s">
        <v>1342</v>
      </c>
      <c r="D5499" t="s">
        <v>38</v>
      </c>
      <c r="E5499" t="s">
        <v>237</v>
      </c>
      <c r="F5499" t="s">
        <v>1342</v>
      </c>
      <c r="H5499" t="s">
        <v>2205</v>
      </c>
      <c r="J5499" t="s">
        <v>54</v>
      </c>
      <c r="K5499">
        <v>3.6019999999999999</v>
      </c>
      <c r="L5499" t="s">
        <v>239</v>
      </c>
      <c r="O5499" t="s">
        <v>2189</v>
      </c>
      <c r="Q5499" t="str">
        <f>IFERROR(VLOOKUP($J$2:$J$12502,Pollutant_mapping!$A$2:$B$9,2, FALSE),"")</f>
        <v>VOC</v>
      </c>
    </row>
    <row r="5500" spans="1:17" hidden="1">
      <c r="A5500" t="s">
        <v>1361</v>
      </c>
      <c r="C5500" t="s">
        <v>1362</v>
      </c>
      <c r="D5500" t="s">
        <v>38</v>
      </c>
      <c r="E5500" t="s">
        <v>237</v>
      </c>
      <c r="F5500" t="s">
        <v>1362</v>
      </c>
      <c r="H5500" t="s">
        <v>2205</v>
      </c>
      <c r="J5500" t="s">
        <v>54</v>
      </c>
      <c r="K5500">
        <v>4.2530000000000001</v>
      </c>
      <c r="L5500" t="s">
        <v>239</v>
      </c>
      <c r="O5500" t="s">
        <v>2189</v>
      </c>
      <c r="Q5500" t="str">
        <f>IFERROR(VLOOKUP($J$2:$J$12502,Pollutant_mapping!$A$2:$B$9,2, FALSE),"")</f>
        <v>VOC</v>
      </c>
    </row>
    <row r="5501" spans="1:17" hidden="1">
      <c r="A5501" t="s">
        <v>1370</v>
      </c>
      <c r="C5501" t="s">
        <v>1371</v>
      </c>
      <c r="D5501" t="s">
        <v>38</v>
      </c>
      <c r="E5501" t="s">
        <v>237</v>
      </c>
      <c r="F5501" t="s">
        <v>1371</v>
      </c>
      <c r="H5501" t="s">
        <v>2205</v>
      </c>
      <c r="J5501" t="s">
        <v>54</v>
      </c>
      <c r="K5501">
        <v>4.2750000000000004</v>
      </c>
      <c r="L5501" t="s">
        <v>239</v>
      </c>
      <c r="O5501" t="s">
        <v>2189</v>
      </c>
      <c r="Q5501" t="str">
        <f>IFERROR(VLOOKUP($J$2:$J$12502,Pollutant_mapping!$A$2:$B$9,2, FALSE),"")</f>
        <v>VOC</v>
      </c>
    </row>
    <row r="5502" spans="1:17" hidden="1">
      <c r="A5502" t="s">
        <v>1370</v>
      </c>
      <c r="C5502" t="s">
        <v>1371</v>
      </c>
      <c r="D5502" t="s">
        <v>38</v>
      </c>
      <c r="E5502" t="s">
        <v>237</v>
      </c>
      <c r="F5502" t="s">
        <v>1371</v>
      </c>
      <c r="H5502" t="s">
        <v>2207</v>
      </c>
      <c r="J5502" t="s">
        <v>54</v>
      </c>
      <c r="K5502">
        <v>7.7809999999999997</v>
      </c>
      <c r="L5502" t="s">
        <v>239</v>
      </c>
      <c r="O5502" t="s">
        <v>2189</v>
      </c>
      <c r="Q5502" t="str">
        <f>IFERROR(VLOOKUP($J$2:$J$12502,Pollutant_mapping!$A$2:$B$9,2, FALSE),"")</f>
        <v>VOC</v>
      </c>
    </row>
    <row r="5503" spans="1:17" hidden="1">
      <c r="A5503" t="s">
        <v>1335</v>
      </c>
      <c r="C5503" t="s">
        <v>1336</v>
      </c>
      <c r="D5503" t="s">
        <v>38</v>
      </c>
      <c r="E5503" t="s">
        <v>237</v>
      </c>
      <c r="F5503" t="s">
        <v>1336</v>
      </c>
      <c r="H5503" t="s">
        <v>2205</v>
      </c>
      <c r="J5503" t="s">
        <v>54</v>
      </c>
      <c r="K5503">
        <v>8.0470000000000006</v>
      </c>
      <c r="L5503" t="s">
        <v>239</v>
      </c>
      <c r="O5503" t="s">
        <v>2189</v>
      </c>
      <c r="Q5503" t="str">
        <f>IFERROR(VLOOKUP($J$2:$J$12502,Pollutant_mapping!$A$2:$B$9,2, FALSE),"")</f>
        <v>VOC</v>
      </c>
    </row>
    <row r="5504" spans="1:17" hidden="1">
      <c r="A5504" t="s">
        <v>1341</v>
      </c>
      <c r="C5504" t="s">
        <v>1342</v>
      </c>
      <c r="D5504" t="s">
        <v>38</v>
      </c>
      <c r="E5504" t="s">
        <v>237</v>
      </c>
      <c r="F5504" t="s">
        <v>1342</v>
      </c>
      <c r="H5504" t="s">
        <v>2207</v>
      </c>
      <c r="J5504" t="s">
        <v>54</v>
      </c>
      <c r="K5504">
        <v>8.9019999999999992</v>
      </c>
      <c r="L5504" t="s">
        <v>239</v>
      </c>
      <c r="O5504" t="s">
        <v>2189</v>
      </c>
      <c r="Q5504" t="str">
        <f>IFERROR(VLOOKUP($J$2:$J$12502,Pollutant_mapping!$A$2:$B$9,2, FALSE),"")</f>
        <v>VOC</v>
      </c>
    </row>
    <row r="5505" spans="1:17" hidden="1">
      <c r="A5505" t="s">
        <v>1361</v>
      </c>
      <c r="C5505" t="s">
        <v>1362</v>
      </c>
      <c r="D5505" t="s">
        <v>38</v>
      </c>
      <c r="E5505" t="s">
        <v>237</v>
      </c>
      <c r="F5505" t="s">
        <v>1362</v>
      </c>
      <c r="H5505" t="s">
        <v>2207</v>
      </c>
      <c r="J5505" t="s">
        <v>54</v>
      </c>
      <c r="K5505">
        <v>9.2469999999999999</v>
      </c>
      <c r="L5505" t="s">
        <v>239</v>
      </c>
      <c r="O5505" t="s">
        <v>2189</v>
      </c>
      <c r="Q5505" t="str">
        <f>IFERROR(VLOOKUP($J$2:$J$12502,Pollutant_mapping!$A$2:$B$9,2, FALSE),"")</f>
        <v>VOC</v>
      </c>
    </row>
    <row r="5506" spans="1:17" hidden="1">
      <c r="A5506" t="s">
        <v>1335</v>
      </c>
      <c r="C5506" t="s">
        <v>1336</v>
      </c>
      <c r="D5506" t="s">
        <v>38</v>
      </c>
      <c r="E5506" t="s">
        <v>237</v>
      </c>
      <c r="F5506" t="s">
        <v>1336</v>
      </c>
      <c r="H5506" t="s">
        <v>2207</v>
      </c>
      <c r="J5506" t="s">
        <v>54</v>
      </c>
      <c r="K5506">
        <v>17.937000000000001</v>
      </c>
      <c r="L5506" t="s">
        <v>239</v>
      </c>
      <c r="O5506" t="s">
        <v>2189</v>
      </c>
      <c r="Q5506" t="str">
        <f>IFERROR(VLOOKUP($J$2:$J$12502,Pollutant_mapping!$A$2:$B$9,2, FALSE),"")</f>
        <v>VOC</v>
      </c>
    </row>
    <row r="5507" spans="1:17" hidden="1">
      <c r="A5507" t="s">
        <v>1184</v>
      </c>
      <c r="C5507" t="s">
        <v>1185</v>
      </c>
      <c r="D5507" t="s">
        <v>38</v>
      </c>
      <c r="E5507" t="s">
        <v>237</v>
      </c>
      <c r="F5507" t="s">
        <v>2211</v>
      </c>
      <c r="H5507" t="s">
        <v>2207</v>
      </c>
      <c r="J5507" t="s">
        <v>54</v>
      </c>
      <c r="K5507" t="s">
        <v>2212</v>
      </c>
      <c r="L5507" t="s">
        <v>239</v>
      </c>
      <c r="O5507" t="s">
        <v>2189</v>
      </c>
      <c r="Q5507" t="str">
        <f>IFERROR(VLOOKUP($J$2:$J$12502,Pollutant_mapping!$A$2:$B$9,2, FALSE),"")</f>
        <v>VOC</v>
      </c>
    </row>
    <row r="5508" spans="1:17" hidden="1">
      <c r="A5508" t="s">
        <v>1184</v>
      </c>
      <c r="C5508" t="s">
        <v>1185</v>
      </c>
      <c r="D5508" t="s">
        <v>38</v>
      </c>
      <c r="E5508" t="s">
        <v>237</v>
      </c>
      <c r="F5508" t="s">
        <v>2210</v>
      </c>
      <c r="H5508" t="s">
        <v>2207</v>
      </c>
      <c r="J5508" t="s">
        <v>54</v>
      </c>
      <c r="K5508" t="s">
        <v>2212</v>
      </c>
      <c r="L5508" t="s">
        <v>239</v>
      </c>
      <c r="O5508" t="s">
        <v>2189</v>
      </c>
      <c r="Q5508" t="str">
        <f>IFERROR(VLOOKUP($J$2:$J$12502,Pollutant_mapping!$A$2:$B$9,2, FALSE),"")</f>
        <v>VOC</v>
      </c>
    </row>
    <row r="5509" spans="1:17" hidden="1">
      <c r="A5509" t="s">
        <v>1367</v>
      </c>
      <c r="C5509" t="s">
        <v>1368</v>
      </c>
      <c r="D5509" t="s">
        <v>38</v>
      </c>
      <c r="E5509" t="s">
        <v>237</v>
      </c>
      <c r="F5509" t="s">
        <v>1369</v>
      </c>
      <c r="H5509" t="s">
        <v>2207</v>
      </c>
      <c r="J5509" t="s">
        <v>54</v>
      </c>
      <c r="K5509" t="s">
        <v>2212</v>
      </c>
      <c r="L5509" t="s">
        <v>239</v>
      </c>
      <c r="O5509" t="s">
        <v>2189</v>
      </c>
      <c r="Q5509" t="str">
        <f>IFERROR(VLOOKUP($J$2:$J$12502,Pollutant_mapping!$A$2:$B$9,2, FALSE),"")</f>
        <v>VOC</v>
      </c>
    </row>
    <row r="5510" spans="1:17" hidden="1">
      <c r="A5510" t="s">
        <v>1356</v>
      </c>
      <c r="C5510" t="s">
        <v>1357</v>
      </c>
      <c r="D5510" t="s">
        <v>38</v>
      </c>
      <c r="E5510" t="s">
        <v>237</v>
      </c>
      <c r="F5510" t="s">
        <v>2199</v>
      </c>
      <c r="H5510" t="s">
        <v>2207</v>
      </c>
      <c r="J5510" t="s">
        <v>54</v>
      </c>
      <c r="K5510" t="s">
        <v>2212</v>
      </c>
      <c r="L5510" t="s">
        <v>239</v>
      </c>
      <c r="O5510" t="s">
        <v>2189</v>
      </c>
      <c r="Q5510" t="str">
        <f>IFERROR(VLOOKUP($J$2:$J$12502,Pollutant_mapping!$A$2:$B$9,2, FALSE),"")</f>
        <v>VOC</v>
      </c>
    </row>
    <row r="5511" spans="1:17" hidden="1">
      <c r="A5511" t="s">
        <v>1364</v>
      </c>
      <c r="C5511" t="s">
        <v>1365</v>
      </c>
      <c r="D5511" t="s">
        <v>38</v>
      </c>
      <c r="E5511" t="s">
        <v>237</v>
      </c>
      <c r="F5511" t="s">
        <v>2208</v>
      </c>
      <c r="H5511" t="s">
        <v>2207</v>
      </c>
      <c r="J5511" t="s">
        <v>54</v>
      </c>
      <c r="K5511" t="s">
        <v>2212</v>
      </c>
      <c r="L5511" t="s">
        <v>239</v>
      </c>
      <c r="O5511" t="s">
        <v>2189</v>
      </c>
      <c r="Q5511" t="str">
        <f>IFERROR(VLOOKUP($J$2:$J$12502,Pollutant_mapping!$A$2:$B$9,2, FALSE),"")</f>
        <v>VOC</v>
      </c>
    </row>
    <row r="5512" spans="1:17" hidden="1">
      <c r="A5512" t="s">
        <v>1356</v>
      </c>
      <c r="C5512" t="s">
        <v>1357</v>
      </c>
      <c r="D5512" t="s">
        <v>38</v>
      </c>
      <c r="E5512" t="s">
        <v>237</v>
      </c>
      <c r="F5512" t="s">
        <v>1358</v>
      </c>
      <c r="H5512" t="s">
        <v>2207</v>
      </c>
      <c r="J5512" t="s">
        <v>54</v>
      </c>
      <c r="K5512" t="s">
        <v>2212</v>
      </c>
      <c r="L5512" t="s">
        <v>239</v>
      </c>
      <c r="O5512" t="s">
        <v>2189</v>
      </c>
      <c r="Q5512" t="str">
        <f>IFERROR(VLOOKUP($J$2:$J$12502,Pollutant_mapping!$A$2:$B$9,2, FALSE),"")</f>
        <v>VOC</v>
      </c>
    </row>
    <row r="5513" spans="1:17" hidden="1">
      <c r="A5513" t="s">
        <v>1344</v>
      </c>
      <c r="C5513" t="s">
        <v>1345</v>
      </c>
      <c r="D5513" t="s">
        <v>38</v>
      </c>
      <c r="E5513" t="s">
        <v>237</v>
      </c>
      <c r="F5513" t="s">
        <v>1346</v>
      </c>
      <c r="H5513" t="s">
        <v>2207</v>
      </c>
      <c r="J5513" t="s">
        <v>54</v>
      </c>
      <c r="K5513" t="s">
        <v>2212</v>
      </c>
      <c r="L5513" t="s">
        <v>239</v>
      </c>
      <c r="O5513" t="s">
        <v>2189</v>
      </c>
      <c r="Q5513" t="str">
        <f>IFERROR(VLOOKUP($J$2:$J$12502,Pollutant_mapping!$A$2:$B$9,2, FALSE),"")</f>
        <v>VOC</v>
      </c>
    </row>
    <row r="5514" spans="1:17" hidden="1">
      <c r="A5514" t="s">
        <v>1356</v>
      </c>
      <c r="C5514" t="s">
        <v>1357</v>
      </c>
      <c r="D5514" t="s">
        <v>38</v>
      </c>
      <c r="E5514" t="s">
        <v>237</v>
      </c>
      <c r="F5514" t="s">
        <v>2206</v>
      </c>
      <c r="H5514" t="s">
        <v>2207</v>
      </c>
      <c r="J5514" t="s">
        <v>54</v>
      </c>
      <c r="K5514" t="s">
        <v>2212</v>
      </c>
      <c r="L5514" t="s">
        <v>239</v>
      </c>
      <c r="O5514" t="s">
        <v>2189</v>
      </c>
      <c r="Q5514" t="str">
        <f>IFERROR(VLOOKUP($J$2:$J$12502,Pollutant_mapping!$A$2:$B$9,2, FALSE),"")</f>
        <v>VOC</v>
      </c>
    </row>
    <row r="5515" spans="1:17" hidden="1">
      <c r="A5515" t="s">
        <v>1356</v>
      </c>
      <c r="C5515" t="s">
        <v>1357</v>
      </c>
      <c r="D5515" t="s">
        <v>38</v>
      </c>
      <c r="E5515" t="s">
        <v>237</v>
      </c>
      <c r="F5515" t="s">
        <v>2204</v>
      </c>
      <c r="H5515" t="s">
        <v>2207</v>
      </c>
      <c r="J5515" t="s">
        <v>54</v>
      </c>
      <c r="K5515" t="s">
        <v>2212</v>
      </c>
      <c r="L5515" t="s">
        <v>239</v>
      </c>
      <c r="O5515" t="s">
        <v>2189</v>
      </c>
      <c r="Q5515" t="str">
        <f>IFERROR(VLOOKUP($J$2:$J$12502,Pollutant_mapping!$A$2:$B$9,2, FALSE),"")</f>
        <v>VOC</v>
      </c>
    </row>
    <row r="5516" spans="1:17" hidden="1">
      <c r="A5516" t="s">
        <v>235</v>
      </c>
      <c r="C5516" t="s">
        <v>236</v>
      </c>
      <c r="D5516" t="s">
        <v>38</v>
      </c>
      <c r="E5516" t="s">
        <v>237</v>
      </c>
      <c r="F5516" t="s">
        <v>2209</v>
      </c>
      <c r="H5516" t="s">
        <v>2207</v>
      </c>
      <c r="J5516" t="s">
        <v>54</v>
      </c>
      <c r="K5516" t="s">
        <v>2212</v>
      </c>
      <c r="L5516" t="s">
        <v>239</v>
      </c>
      <c r="O5516" t="s">
        <v>2189</v>
      </c>
      <c r="Q5516" t="str">
        <f>IFERROR(VLOOKUP($J$2:$J$12502,Pollutant_mapping!$A$2:$B$9,2, FALSE),"")</f>
        <v>VOC</v>
      </c>
    </row>
    <row r="5517" spans="1:17" hidden="1">
      <c r="A5517" t="s">
        <v>2213</v>
      </c>
      <c r="C5517" t="s">
        <v>2214</v>
      </c>
      <c r="D5517" t="s">
        <v>272</v>
      </c>
      <c r="E5517" t="s">
        <v>1337</v>
      </c>
      <c r="F5517" t="s">
        <v>2214</v>
      </c>
      <c r="G5517" t="s">
        <v>1355</v>
      </c>
      <c r="H5517" t="s">
        <v>2215</v>
      </c>
      <c r="K5517">
        <v>0</v>
      </c>
      <c r="L5517" t="s">
        <v>2216</v>
      </c>
      <c r="O5517" t="s">
        <v>2189</v>
      </c>
      <c r="Q5517" t="str">
        <f>IFERROR(VLOOKUP($J$2:$J$12502,Pollutant_mapping!$A$2:$B$9,2, FALSE),"")</f>
        <v/>
      </c>
    </row>
    <row r="5518" spans="1:17" hidden="1">
      <c r="A5518" t="s">
        <v>1184</v>
      </c>
      <c r="C5518" t="s">
        <v>1185</v>
      </c>
      <c r="D5518" t="s">
        <v>272</v>
      </c>
      <c r="E5518" t="s">
        <v>1337</v>
      </c>
      <c r="F5518" t="s">
        <v>2217</v>
      </c>
      <c r="G5518" t="s">
        <v>1355</v>
      </c>
      <c r="H5518" t="s">
        <v>2215</v>
      </c>
      <c r="K5518">
        <v>0</v>
      </c>
      <c r="L5518" t="s">
        <v>2216</v>
      </c>
      <c r="O5518" t="s">
        <v>2189</v>
      </c>
      <c r="Q5518" t="str">
        <f>IFERROR(VLOOKUP($J$2:$J$12502,Pollutant_mapping!$A$2:$B$9,2, FALSE),"")</f>
        <v/>
      </c>
    </row>
    <row r="5519" spans="1:17" hidden="1">
      <c r="A5519" t="s">
        <v>1367</v>
      </c>
      <c r="C5519" t="s">
        <v>1368</v>
      </c>
      <c r="D5519" t="s">
        <v>272</v>
      </c>
      <c r="E5519" t="s">
        <v>1337</v>
      </c>
      <c r="F5519" t="s">
        <v>2218</v>
      </c>
      <c r="G5519" t="s">
        <v>1338</v>
      </c>
      <c r="H5519" t="s">
        <v>2219</v>
      </c>
      <c r="K5519">
        <v>2E-3</v>
      </c>
      <c r="L5519" t="s">
        <v>2216</v>
      </c>
      <c r="O5519" t="s">
        <v>2189</v>
      </c>
      <c r="Q5519" t="str">
        <f>IFERROR(VLOOKUP($J$2:$J$12502,Pollutant_mapping!$A$2:$B$9,2, FALSE),"")</f>
        <v/>
      </c>
    </row>
    <row r="5520" spans="1:17" hidden="1">
      <c r="A5520" t="s">
        <v>1364</v>
      </c>
      <c r="C5520" t="s">
        <v>1365</v>
      </c>
      <c r="D5520" t="s">
        <v>272</v>
      </c>
      <c r="E5520" t="s">
        <v>1337</v>
      </c>
      <c r="F5520" t="s">
        <v>1374</v>
      </c>
      <c r="G5520" t="s">
        <v>1338</v>
      </c>
      <c r="H5520" t="s">
        <v>2219</v>
      </c>
      <c r="K5520">
        <v>2E-3</v>
      </c>
      <c r="L5520" t="s">
        <v>2216</v>
      </c>
      <c r="O5520" t="s">
        <v>2189</v>
      </c>
      <c r="Q5520" t="str">
        <f>IFERROR(VLOOKUP($J$2:$J$12502,Pollutant_mapping!$A$2:$B$9,2, FALSE),"")</f>
        <v/>
      </c>
    </row>
    <row r="5521" spans="1:25" hidden="1">
      <c r="A5521" t="s">
        <v>1364</v>
      </c>
      <c r="C5521" t="s">
        <v>1365</v>
      </c>
      <c r="D5521" t="s">
        <v>272</v>
      </c>
      <c r="E5521" t="s">
        <v>1337</v>
      </c>
      <c r="F5521" t="s">
        <v>2220</v>
      </c>
      <c r="G5521" t="s">
        <v>1338</v>
      </c>
      <c r="H5521" t="s">
        <v>2219</v>
      </c>
      <c r="K5521">
        <v>2E-3</v>
      </c>
      <c r="L5521" t="s">
        <v>2216</v>
      </c>
      <c r="O5521" t="s">
        <v>2189</v>
      </c>
      <c r="Q5521" t="str">
        <f>IFERROR(VLOOKUP($J$2:$J$12502,Pollutant_mapping!$A$2:$B$9,2, FALSE),"")</f>
        <v/>
      </c>
    </row>
    <row r="5522" spans="1:25" hidden="1">
      <c r="A5522" t="s">
        <v>1344</v>
      </c>
      <c r="C5522" t="s">
        <v>1345</v>
      </c>
      <c r="D5522" t="s">
        <v>272</v>
      </c>
      <c r="E5522" t="s">
        <v>1337</v>
      </c>
      <c r="F5522" t="s">
        <v>1346</v>
      </c>
      <c r="G5522" t="s">
        <v>1338</v>
      </c>
      <c r="H5522" t="s">
        <v>2219</v>
      </c>
      <c r="K5522">
        <v>2E-3</v>
      </c>
      <c r="L5522" t="s">
        <v>2216</v>
      </c>
      <c r="O5522" t="s">
        <v>2189</v>
      </c>
      <c r="Q5522" t="str">
        <f>IFERROR(VLOOKUP($J$2:$J$12502,Pollutant_mapping!$A$2:$B$9,2, FALSE),"")</f>
        <v/>
      </c>
    </row>
    <row r="5523" spans="1:25" hidden="1">
      <c r="A5523" t="s">
        <v>235</v>
      </c>
      <c r="C5523" t="s">
        <v>2221</v>
      </c>
      <c r="D5523" t="s">
        <v>272</v>
      </c>
      <c r="E5523" t="s">
        <v>1337</v>
      </c>
      <c r="F5523" t="s">
        <v>2221</v>
      </c>
      <c r="G5523" t="s">
        <v>1338</v>
      </c>
      <c r="H5523" t="s">
        <v>2219</v>
      </c>
      <c r="K5523">
        <v>2E-3</v>
      </c>
      <c r="L5523" t="s">
        <v>2216</v>
      </c>
      <c r="O5523" t="s">
        <v>2189</v>
      </c>
      <c r="Q5523" t="str">
        <f>IFERROR(VLOOKUP($J$2:$J$12502,Pollutant_mapping!$A$2:$B$9,2, FALSE),"")</f>
        <v/>
      </c>
      <c r="Y5523" t="s">
        <v>2222</v>
      </c>
    </row>
    <row r="5524" spans="1:25" hidden="1">
      <c r="A5524" t="s">
        <v>1184</v>
      </c>
      <c r="C5524" t="s">
        <v>1185</v>
      </c>
      <c r="D5524" t="s">
        <v>272</v>
      </c>
      <c r="E5524" t="s">
        <v>1337</v>
      </c>
      <c r="F5524" t="s">
        <v>2217</v>
      </c>
      <c r="G5524" t="s">
        <v>1338</v>
      </c>
      <c r="H5524" t="s">
        <v>2219</v>
      </c>
      <c r="K5524">
        <v>0.01</v>
      </c>
      <c r="L5524" t="s">
        <v>2216</v>
      </c>
      <c r="O5524" t="s">
        <v>2189</v>
      </c>
      <c r="Q5524" t="str">
        <f>IFERROR(VLOOKUP($J$2:$J$12502,Pollutant_mapping!$A$2:$B$9,2, FALSE),"")</f>
        <v/>
      </c>
      <c r="Y5524" t="s">
        <v>2222</v>
      </c>
    </row>
    <row r="5525" spans="1:25" hidden="1">
      <c r="A5525" t="s">
        <v>2213</v>
      </c>
      <c r="C5525" t="s">
        <v>2214</v>
      </c>
      <c r="D5525" t="s">
        <v>272</v>
      </c>
      <c r="E5525" t="s">
        <v>1337</v>
      </c>
      <c r="F5525" t="s">
        <v>2214</v>
      </c>
      <c r="G5525" t="s">
        <v>1355</v>
      </c>
      <c r="H5525" t="s">
        <v>2223</v>
      </c>
      <c r="K5525">
        <v>0.01</v>
      </c>
      <c r="L5525" t="s">
        <v>2216</v>
      </c>
      <c r="O5525" t="s">
        <v>2189</v>
      </c>
      <c r="Q5525" t="str">
        <f>IFERROR(VLOOKUP($J$2:$J$12502,Pollutant_mapping!$A$2:$B$9,2, FALSE),"")</f>
        <v/>
      </c>
      <c r="Y5525" t="s">
        <v>2222</v>
      </c>
    </row>
    <row r="5526" spans="1:25" hidden="1">
      <c r="A5526" t="s">
        <v>1361</v>
      </c>
      <c r="C5526" t="s">
        <v>1362</v>
      </c>
      <c r="D5526" t="s">
        <v>272</v>
      </c>
      <c r="E5526" t="s">
        <v>1337</v>
      </c>
      <c r="F5526" t="s">
        <v>1362</v>
      </c>
      <c r="G5526" t="s">
        <v>1338</v>
      </c>
      <c r="H5526" t="s">
        <v>2219</v>
      </c>
      <c r="K5526">
        <v>0.02</v>
      </c>
      <c r="L5526" t="s">
        <v>2216</v>
      </c>
      <c r="O5526" t="s">
        <v>2189</v>
      </c>
      <c r="Q5526" t="str">
        <f>IFERROR(VLOOKUP($J$2:$J$12502,Pollutant_mapping!$A$2:$B$9,2, FALSE),"")</f>
        <v/>
      </c>
      <c r="Y5526" t="s">
        <v>2222</v>
      </c>
    </row>
    <row r="5527" spans="1:25" hidden="1">
      <c r="A5527" t="s">
        <v>2213</v>
      </c>
      <c r="C5527" t="s">
        <v>2214</v>
      </c>
      <c r="D5527" t="s">
        <v>272</v>
      </c>
      <c r="E5527" t="s">
        <v>1337</v>
      </c>
      <c r="F5527" t="s">
        <v>2214</v>
      </c>
      <c r="G5527" t="s">
        <v>1338</v>
      </c>
      <c r="H5527" t="s">
        <v>2219</v>
      </c>
      <c r="K5527">
        <v>0.02</v>
      </c>
      <c r="L5527" t="s">
        <v>2216</v>
      </c>
      <c r="O5527" t="s">
        <v>2189</v>
      </c>
      <c r="Q5527" t="str">
        <f>IFERROR(VLOOKUP($J$2:$J$12502,Pollutant_mapping!$A$2:$B$9,2, FALSE),"")</f>
        <v/>
      </c>
    </row>
    <row r="5528" spans="1:25" hidden="1">
      <c r="A5528" t="s">
        <v>1349</v>
      </c>
      <c r="C5528" t="s">
        <v>1350</v>
      </c>
      <c r="D5528" t="s">
        <v>272</v>
      </c>
      <c r="E5528" t="s">
        <v>1337</v>
      </c>
      <c r="F5528" t="s">
        <v>1350</v>
      </c>
      <c r="G5528" t="s">
        <v>1338</v>
      </c>
      <c r="H5528" t="s">
        <v>2219</v>
      </c>
      <c r="K5528">
        <v>0.02</v>
      </c>
      <c r="L5528" t="s">
        <v>2216</v>
      </c>
      <c r="O5528" t="s">
        <v>2189</v>
      </c>
      <c r="Q5528" t="str">
        <f>IFERROR(VLOOKUP($J$2:$J$12502,Pollutant_mapping!$A$2:$B$9,2, FALSE),"")</f>
        <v/>
      </c>
    </row>
    <row r="5529" spans="1:25" hidden="1">
      <c r="A5529" t="s">
        <v>1372</v>
      </c>
      <c r="C5529" t="s">
        <v>1373</v>
      </c>
      <c r="D5529" t="s">
        <v>272</v>
      </c>
      <c r="E5529" t="s">
        <v>1337</v>
      </c>
      <c r="F5529" t="s">
        <v>1373</v>
      </c>
      <c r="G5529" t="s">
        <v>1338</v>
      </c>
      <c r="H5529" t="s">
        <v>2219</v>
      </c>
      <c r="K5529">
        <v>0.02</v>
      </c>
      <c r="L5529" t="s">
        <v>2216</v>
      </c>
      <c r="O5529" t="s">
        <v>2189</v>
      </c>
      <c r="Q5529" t="str">
        <f>IFERROR(VLOOKUP($J$2:$J$12502,Pollutant_mapping!$A$2:$B$9,2, FALSE),"")</f>
        <v/>
      </c>
    </row>
    <row r="5530" spans="1:25" hidden="1">
      <c r="A5530" t="s">
        <v>1352</v>
      </c>
      <c r="C5530" t="s">
        <v>1353</v>
      </c>
      <c r="D5530" t="s">
        <v>272</v>
      </c>
      <c r="E5530" t="s">
        <v>1337</v>
      </c>
      <c r="F5530" t="s">
        <v>1353</v>
      </c>
      <c r="G5530" t="s">
        <v>1338</v>
      </c>
      <c r="H5530" t="s">
        <v>2219</v>
      </c>
      <c r="K5530">
        <v>0.02</v>
      </c>
      <c r="L5530" t="s">
        <v>2216</v>
      </c>
      <c r="O5530" t="s">
        <v>2189</v>
      </c>
      <c r="Q5530" t="str">
        <f>IFERROR(VLOOKUP($J$2:$J$12502,Pollutant_mapping!$A$2:$B$9,2, FALSE),"")</f>
        <v/>
      </c>
    </row>
    <row r="5531" spans="1:25" hidden="1">
      <c r="A5531" t="s">
        <v>1335</v>
      </c>
      <c r="C5531" t="s">
        <v>1336</v>
      </c>
      <c r="D5531" t="s">
        <v>313</v>
      </c>
      <c r="E5531" t="s">
        <v>1337</v>
      </c>
      <c r="F5531" t="s">
        <v>1336</v>
      </c>
      <c r="G5531" t="s">
        <v>1355</v>
      </c>
      <c r="H5531" t="s">
        <v>1377</v>
      </c>
      <c r="J5531" t="s">
        <v>217</v>
      </c>
      <c r="K5531">
        <v>0.3</v>
      </c>
      <c r="L5531" t="s">
        <v>1339</v>
      </c>
      <c r="O5531" t="s">
        <v>2189</v>
      </c>
      <c r="Q5531" t="str">
        <f>IFERROR(VLOOKUP($J$2:$J$12502,Pollutant_mapping!$A$2:$B$9,2, FALSE),"")</f>
        <v/>
      </c>
    </row>
    <row r="5532" spans="1:25" hidden="1">
      <c r="A5532" t="s">
        <v>1335</v>
      </c>
      <c r="C5532" t="s">
        <v>1336</v>
      </c>
      <c r="D5532" t="s">
        <v>313</v>
      </c>
      <c r="E5532" t="s">
        <v>1337</v>
      </c>
      <c r="F5532" t="s">
        <v>1354</v>
      </c>
      <c r="G5532" t="s">
        <v>1355</v>
      </c>
      <c r="H5532" t="s">
        <v>1377</v>
      </c>
      <c r="J5532" t="s">
        <v>217</v>
      </c>
      <c r="K5532">
        <v>0.3</v>
      </c>
      <c r="L5532" t="s">
        <v>1339</v>
      </c>
      <c r="O5532" t="s">
        <v>2189</v>
      </c>
      <c r="Q5532" t="str">
        <f>IFERROR(VLOOKUP($J$2:$J$12502,Pollutant_mapping!$A$2:$B$9,2, FALSE),"")</f>
        <v/>
      </c>
    </row>
    <row r="5533" spans="1:25" hidden="1">
      <c r="A5533" t="s">
        <v>1335</v>
      </c>
      <c r="C5533" t="s">
        <v>1336</v>
      </c>
      <c r="D5533" t="s">
        <v>313</v>
      </c>
      <c r="E5533" t="s">
        <v>1337</v>
      </c>
      <c r="F5533" t="s">
        <v>1336</v>
      </c>
      <c r="G5533" t="s">
        <v>1338</v>
      </c>
      <c r="H5533" t="s">
        <v>1377</v>
      </c>
      <c r="J5533" t="s">
        <v>217</v>
      </c>
      <c r="K5533">
        <v>0.3</v>
      </c>
      <c r="L5533" t="s">
        <v>1339</v>
      </c>
      <c r="O5533" t="s">
        <v>2189</v>
      </c>
      <c r="Q5533" t="str">
        <f>IFERROR(VLOOKUP($J$2:$J$12502,Pollutant_mapping!$A$2:$B$9,2, FALSE),"")</f>
        <v/>
      </c>
    </row>
    <row r="5534" spans="1:25" hidden="1">
      <c r="A5534" t="s">
        <v>1335</v>
      </c>
      <c r="C5534" t="s">
        <v>1336</v>
      </c>
      <c r="D5534" t="s">
        <v>313</v>
      </c>
      <c r="E5534" t="s">
        <v>1337</v>
      </c>
      <c r="F5534" t="s">
        <v>1354</v>
      </c>
      <c r="G5534" t="s">
        <v>1338</v>
      </c>
      <c r="H5534" t="s">
        <v>1377</v>
      </c>
      <c r="J5534" t="s">
        <v>217</v>
      </c>
      <c r="K5534">
        <v>0.3</v>
      </c>
      <c r="L5534" t="s">
        <v>1339</v>
      </c>
      <c r="O5534" t="s">
        <v>2189</v>
      </c>
      <c r="Q5534" t="str">
        <f>IFERROR(VLOOKUP($J$2:$J$12502,Pollutant_mapping!$A$2:$B$9,2, FALSE),"")</f>
        <v/>
      </c>
    </row>
    <row r="5535" spans="1:25" hidden="1">
      <c r="A5535" t="s">
        <v>1184</v>
      </c>
      <c r="C5535" t="s">
        <v>1185</v>
      </c>
      <c r="D5535" t="s">
        <v>313</v>
      </c>
      <c r="E5535" t="s">
        <v>1337</v>
      </c>
      <c r="F5535" t="s">
        <v>1359</v>
      </c>
      <c r="G5535" t="s">
        <v>1355</v>
      </c>
      <c r="H5535" t="s">
        <v>1377</v>
      </c>
      <c r="J5535" t="s">
        <v>217</v>
      </c>
      <c r="K5535">
        <v>0.53</v>
      </c>
      <c r="L5535" t="s">
        <v>1339</v>
      </c>
      <c r="O5535" t="s">
        <v>2189</v>
      </c>
      <c r="Q5535" t="str">
        <f>IFERROR(VLOOKUP($J$2:$J$12502,Pollutant_mapping!$A$2:$B$9,2, FALSE),"")</f>
        <v/>
      </c>
    </row>
    <row r="5536" spans="1:25" hidden="1">
      <c r="A5536" t="s">
        <v>1341</v>
      </c>
      <c r="C5536" t="s">
        <v>1342</v>
      </c>
      <c r="D5536" t="s">
        <v>313</v>
      </c>
      <c r="E5536" t="s">
        <v>1337</v>
      </c>
      <c r="F5536" t="s">
        <v>1343</v>
      </c>
      <c r="G5536" t="s">
        <v>1355</v>
      </c>
      <c r="H5536" t="s">
        <v>1377</v>
      </c>
      <c r="J5536" t="s">
        <v>217</v>
      </c>
      <c r="K5536">
        <v>0.53</v>
      </c>
      <c r="L5536" t="s">
        <v>1339</v>
      </c>
      <c r="O5536" t="s">
        <v>2189</v>
      </c>
      <c r="Q5536" t="str">
        <f>IFERROR(VLOOKUP($J$2:$J$12502,Pollutant_mapping!$A$2:$B$9,2, FALSE),"")</f>
        <v/>
      </c>
    </row>
    <row r="5537" spans="1:17" hidden="1">
      <c r="A5537" t="s">
        <v>1184</v>
      </c>
      <c r="C5537" t="s">
        <v>1185</v>
      </c>
      <c r="D5537" t="s">
        <v>313</v>
      </c>
      <c r="E5537" t="s">
        <v>1337</v>
      </c>
      <c r="F5537" t="s">
        <v>1359</v>
      </c>
      <c r="G5537" t="s">
        <v>1338</v>
      </c>
      <c r="H5537" t="s">
        <v>1377</v>
      </c>
      <c r="J5537" t="s">
        <v>217</v>
      </c>
      <c r="K5537">
        <v>0.53</v>
      </c>
      <c r="L5537" t="s">
        <v>1339</v>
      </c>
      <c r="O5537" t="s">
        <v>2189</v>
      </c>
      <c r="Q5537" t="str">
        <f>IFERROR(VLOOKUP($J$2:$J$12502,Pollutant_mapping!$A$2:$B$9,2, FALSE),"")</f>
        <v/>
      </c>
    </row>
    <row r="5538" spans="1:17" hidden="1">
      <c r="A5538" t="s">
        <v>1341</v>
      </c>
      <c r="C5538" t="s">
        <v>1342</v>
      </c>
      <c r="D5538" t="s">
        <v>313</v>
      </c>
      <c r="E5538" t="s">
        <v>1337</v>
      </c>
      <c r="F5538" t="s">
        <v>1343</v>
      </c>
      <c r="G5538" t="s">
        <v>1338</v>
      </c>
      <c r="H5538" t="s">
        <v>1377</v>
      </c>
      <c r="J5538" t="s">
        <v>217</v>
      </c>
      <c r="K5538">
        <v>0.53</v>
      </c>
      <c r="L5538" t="s">
        <v>1339</v>
      </c>
      <c r="O5538" t="s">
        <v>2189</v>
      </c>
      <c r="Q5538" t="str">
        <f>IFERROR(VLOOKUP($J$2:$J$12502,Pollutant_mapping!$A$2:$B$9,2, FALSE),"")</f>
        <v/>
      </c>
    </row>
    <row r="5539" spans="1:17" hidden="1">
      <c r="A5539" t="s">
        <v>1349</v>
      </c>
      <c r="C5539" t="s">
        <v>1350</v>
      </c>
      <c r="D5539" t="s">
        <v>313</v>
      </c>
      <c r="E5539" t="s">
        <v>1337</v>
      </c>
      <c r="F5539" t="s">
        <v>1350</v>
      </c>
      <c r="G5539" t="s">
        <v>1338</v>
      </c>
      <c r="H5539" t="s">
        <v>1377</v>
      </c>
      <c r="J5539" t="s">
        <v>217</v>
      </c>
      <c r="K5539">
        <v>0.75</v>
      </c>
      <c r="L5539" t="s">
        <v>1339</v>
      </c>
      <c r="O5539" t="s">
        <v>2189</v>
      </c>
      <c r="Q5539" t="str">
        <f>IFERROR(VLOOKUP($J$2:$J$12502,Pollutant_mapping!$A$2:$B$9,2, FALSE),"")</f>
        <v/>
      </c>
    </row>
    <row r="5540" spans="1:17" hidden="1">
      <c r="A5540" t="s">
        <v>1352</v>
      </c>
      <c r="C5540" t="s">
        <v>1353</v>
      </c>
      <c r="D5540" t="s">
        <v>313</v>
      </c>
      <c r="E5540" t="s">
        <v>1337</v>
      </c>
      <c r="F5540" t="s">
        <v>1353</v>
      </c>
      <c r="G5540" t="s">
        <v>1338</v>
      </c>
      <c r="H5540" t="s">
        <v>1377</v>
      </c>
      <c r="J5540" t="s">
        <v>217</v>
      </c>
      <c r="K5540">
        <v>0.75</v>
      </c>
      <c r="L5540" t="s">
        <v>1339</v>
      </c>
      <c r="O5540" t="s">
        <v>2189</v>
      </c>
      <c r="Q5540" t="str">
        <f>IFERROR(VLOOKUP($J$2:$J$12502,Pollutant_mapping!$A$2:$B$9,2, FALSE),"")</f>
        <v/>
      </c>
    </row>
    <row r="5541" spans="1:17" hidden="1">
      <c r="A5541" t="s">
        <v>2224</v>
      </c>
      <c r="C5541" t="s">
        <v>2225</v>
      </c>
      <c r="D5541" t="s">
        <v>114</v>
      </c>
      <c r="E5541" t="s">
        <v>120</v>
      </c>
      <c r="G5541" t="s">
        <v>41</v>
      </c>
      <c r="J5541" t="s">
        <v>179</v>
      </c>
      <c r="K5541">
        <v>1</v>
      </c>
      <c r="L5541" t="s">
        <v>2226</v>
      </c>
      <c r="M5541" t="s">
        <v>252</v>
      </c>
      <c r="N5541">
        <v>334</v>
      </c>
      <c r="O5541" t="s">
        <v>2227</v>
      </c>
      <c r="Q5541" t="str">
        <f>IFERROR(VLOOKUP($J$2:$J$12502,Pollutant_mapping!$A$2:$B$9,2, FALSE),"")</f>
        <v>NOx</v>
      </c>
    </row>
    <row r="5542" spans="1:17" hidden="1">
      <c r="A5542" t="s">
        <v>2224</v>
      </c>
      <c r="C5542" t="s">
        <v>2225</v>
      </c>
      <c r="D5542" t="s">
        <v>272</v>
      </c>
      <c r="E5542" t="s">
        <v>39</v>
      </c>
      <c r="F5542" t="s">
        <v>2228</v>
      </c>
      <c r="G5542" t="s">
        <v>41</v>
      </c>
      <c r="J5542" t="s">
        <v>179</v>
      </c>
      <c r="K5542">
        <v>1</v>
      </c>
      <c r="L5542" t="s">
        <v>2229</v>
      </c>
      <c r="M5542" t="s">
        <v>252</v>
      </c>
      <c r="N5542">
        <v>334</v>
      </c>
      <c r="O5542" t="s">
        <v>2227</v>
      </c>
      <c r="Q5542" t="str">
        <f>IFERROR(VLOOKUP($J$2:$J$12502,Pollutant_mapping!$A$2:$B$9,2, FALSE),"")</f>
        <v>NOx</v>
      </c>
    </row>
    <row r="5543" spans="1:17" hidden="1">
      <c r="A5543" t="s">
        <v>2224</v>
      </c>
      <c r="C5543" t="s">
        <v>2225</v>
      </c>
      <c r="D5543" t="s">
        <v>243</v>
      </c>
      <c r="E5543" t="s">
        <v>39</v>
      </c>
      <c r="F5543" t="s">
        <v>2230</v>
      </c>
      <c r="G5543" t="s">
        <v>41</v>
      </c>
      <c r="J5543" t="s">
        <v>298</v>
      </c>
      <c r="K5543">
        <v>6.0000000000000001E-3</v>
      </c>
      <c r="L5543" t="s">
        <v>2229</v>
      </c>
      <c r="M5543" t="s">
        <v>340</v>
      </c>
      <c r="N5543" t="s">
        <v>119</v>
      </c>
      <c r="O5543" t="s">
        <v>2227</v>
      </c>
      <c r="Q5543" t="str">
        <f>IFERROR(VLOOKUP($J$2:$J$12502,Pollutant_mapping!$A$2:$B$9,2, FALSE),"")</f>
        <v>CO</v>
      </c>
    </row>
    <row r="5544" spans="1:17" hidden="1">
      <c r="A5544" t="s">
        <v>2224</v>
      </c>
      <c r="C5544" t="s">
        <v>2225</v>
      </c>
      <c r="D5544" t="s">
        <v>114</v>
      </c>
      <c r="E5544" t="s">
        <v>120</v>
      </c>
      <c r="G5544" t="s">
        <v>41</v>
      </c>
      <c r="J5544" t="s">
        <v>217</v>
      </c>
      <c r="K5544">
        <v>0.01</v>
      </c>
      <c r="L5544" t="s">
        <v>2226</v>
      </c>
      <c r="M5544" t="s">
        <v>302</v>
      </c>
      <c r="N5544" t="s">
        <v>208</v>
      </c>
      <c r="O5544" t="s">
        <v>2227</v>
      </c>
      <c r="Q5544" t="str">
        <f>IFERROR(VLOOKUP($J$2:$J$12502,Pollutant_mapping!$A$2:$B$9,2, FALSE),"")</f>
        <v/>
      </c>
    </row>
    <row r="5545" spans="1:17" hidden="1">
      <c r="A5545" t="s">
        <v>2224</v>
      </c>
      <c r="C5545" t="s">
        <v>2225</v>
      </c>
      <c r="D5545" t="s">
        <v>243</v>
      </c>
      <c r="E5545" t="s">
        <v>39</v>
      </c>
      <c r="F5545" t="s">
        <v>2230</v>
      </c>
      <c r="G5545" t="s">
        <v>41</v>
      </c>
      <c r="J5545" t="s">
        <v>217</v>
      </c>
      <c r="K5545">
        <v>0.05</v>
      </c>
      <c r="L5545" t="s">
        <v>2229</v>
      </c>
      <c r="M5545" t="s">
        <v>284</v>
      </c>
      <c r="N5545" t="s">
        <v>46</v>
      </c>
      <c r="O5545" t="s">
        <v>2227</v>
      </c>
      <c r="Q5545" t="str">
        <f>IFERROR(VLOOKUP($J$2:$J$12502,Pollutant_mapping!$A$2:$B$9,2, FALSE),"")</f>
        <v/>
      </c>
    </row>
    <row r="5546" spans="1:17" hidden="1">
      <c r="A5546" t="s">
        <v>2224</v>
      </c>
      <c r="C5546" t="s">
        <v>2225</v>
      </c>
      <c r="D5546" t="s">
        <v>272</v>
      </c>
      <c r="E5546" t="s">
        <v>39</v>
      </c>
      <c r="F5546" t="s">
        <v>2228</v>
      </c>
      <c r="G5546" t="s">
        <v>41</v>
      </c>
      <c r="J5546" t="s">
        <v>298</v>
      </c>
      <c r="K5546">
        <v>0.1</v>
      </c>
      <c r="L5546" t="s">
        <v>2229</v>
      </c>
      <c r="M5546" t="s">
        <v>284</v>
      </c>
      <c r="N5546" t="s">
        <v>100</v>
      </c>
      <c r="O5546" t="s">
        <v>2227</v>
      </c>
      <c r="Q5546" t="str">
        <f>IFERROR(VLOOKUP($J$2:$J$12502,Pollutant_mapping!$A$2:$B$9,2, FALSE),"")</f>
        <v>CO</v>
      </c>
    </row>
    <row r="5547" spans="1:17" hidden="1">
      <c r="A5547" t="s">
        <v>2224</v>
      </c>
      <c r="C5547" t="s">
        <v>2225</v>
      </c>
      <c r="D5547" t="s">
        <v>114</v>
      </c>
      <c r="E5547" t="s">
        <v>120</v>
      </c>
      <c r="G5547" t="s">
        <v>41</v>
      </c>
      <c r="J5547" t="s">
        <v>298</v>
      </c>
      <c r="K5547">
        <v>0.1</v>
      </c>
      <c r="L5547" t="s">
        <v>2226</v>
      </c>
      <c r="M5547" t="s">
        <v>252</v>
      </c>
      <c r="N5547" t="s">
        <v>100</v>
      </c>
      <c r="O5547" t="s">
        <v>2227</v>
      </c>
      <c r="Q5547" t="str">
        <f>IFERROR(VLOOKUP($J$2:$J$12502,Pollutant_mapping!$A$2:$B$9,2, FALSE),"")</f>
        <v>CO</v>
      </c>
    </row>
    <row r="5548" spans="1:17" hidden="1">
      <c r="A5548" t="s">
        <v>2224</v>
      </c>
      <c r="C5548" t="s">
        <v>2225</v>
      </c>
      <c r="D5548" t="s">
        <v>243</v>
      </c>
      <c r="E5548" t="s">
        <v>39</v>
      </c>
      <c r="F5548" t="s">
        <v>2230</v>
      </c>
      <c r="G5548" t="s">
        <v>41</v>
      </c>
      <c r="J5548" t="s">
        <v>54</v>
      </c>
      <c r="K5548">
        <v>0.09</v>
      </c>
      <c r="L5548" t="s">
        <v>2229</v>
      </c>
      <c r="M5548" t="s">
        <v>288</v>
      </c>
      <c r="N5548" t="s">
        <v>122</v>
      </c>
      <c r="O5548" t="s">
        <v>2227</v>
      </c>
      <c r="Q5548" t="str">
        <f>IFERROR(VLOOKUP($J$2:$J$12502,Pollutant_mapping!$A$2:$B$9,2, FALSE),"")</f>
        <v>VOC</v>
      </c>
    </row>
    <row r="5549" spans="1:17" hidden="1">
      <c r="A5549" t="s">
        <v>2224</v>
      </c>
      <c r="C5549" t="s">
        <v>2225</v>
      </c>
      <c r="D5549" t="s">
        <v>243</v>
      </c>
      <c r="E5549" t="s">
        <v>39</v>
      </c>
      <c r="F5549" t="s">
        <v>2230</v>
      </c>
      <c r="G5549" t="s">
        <v>41</v>
      </c>
      <c r="J5549" t="s">
        <v>179</v>
      </c>
      <c r="K5549">
        <v>1</v>
      </c>
      <c r="L5549" t="s">
        <v>2229</v>
      </c>
      <c r="M5549" t="s">
        <v>122</v>
      </c>
      <c r="N5549" t="s">
        <v>93</v>
      </c>
      <c r="O5549" t="s">
        <v>2227</v>
      </c>
      <c r="Q5549" t="str">
        <f>IFERROR(VLOOKUP($J$2:$J$12502,Pollutant_mapping!$A$2:$B$9,2, FALSE),"")</f>
        <v>NOx</v>
      </c>
    </row>
    <row r="5550" spans="1:17" hidden="1">
      <c r="A5550" t="s">
        <v>2231</v>
      </c>
      <c r="C5550" t="s">
        <v>2232</v>
      </c>
      <c r="D5550" t="s">
        <v>250</v>
      </c>
      <c r="E5550" t="s">
        <v>39</v>
      </c>
      <c r="F5550" t="s">
        <v>2233</v>
      </c>
      <c r="G5550" t="s">
        <v>41</v>
      </c>
      <c r="J5550" t="s">
        <v>79</v>
      </c>
      <c r="K5550">
        <v>1.1399999999999999</v>
      </c>
      <c r="L5550" t="s">
        <v>2234</v>
      </c>
      <c r="M5550" t="s">
        <v>140</v>
      </c>
      <c r="N5550">
        <v>2</v>
      </c>
      <c r="O5550" t="s">
        <v>2235</v>
      </c>
      <c r="Q5550" t="str">
        <f>IFERROR(VLOOKUP($J$2:$J$12502,Pollutant_mapping!$A$2:$B$9,2, FALSE),"")</f>
        <v>SOx</v>
      </c>
    </row>
    <row r="5551" spans="1:17" hidden="1">
      <c r="A5551" t="s">
        <v>393</v>
      </c>
      <c r="C5551" t="s">
        <v>394</v>
      </c>
      <c r="D5551" t="s">
        <v>68</v>
      </c>
      <c r="E5551" t="s">
        <v>39</v>
      </c>
      <c r="F5551" t="s">
        <v>2236</v>
      </c>
      <c r="G5551" t="s">
        <v>41</v>
      </c>
      <c r="J5551" t="s">
        <v>298</v>
      </c>
      <c r="K5551">
        <v>3</v>
      </c>
      <c r="L5551" t="s">
        <v>2237</v>
      </c>
      <c r="M5551">
        <v>2</v>
      </c>
      <c r="N5551">
        <v>3</v>
      </c>
      <c r="O5551" t="s">
        <v>2235</v>
      </c>
      <c r="Q5551" t="str">
        <f>IFERROR(VLOOKUP($J$2:$J$12502,Pollutant_mapping!$A$2:$B$9,2, FALSE),"")</f>
        <v>CO</v>
      </c>
    </row>
    <row r="5552" spans="1:17" hidden="1">
      <c r="A5552" t="s">
        <v>2231</v>
      </c>
      <c r="C5552" t="s">
        <v>2232</v>
      </c>
      <c r="D5552" t="s">
        <v>1382</v>
      </c>
      <c r="E5552" t="s">
        <v>39</v>
      </c>
      <c r="F5552" t="s">
        <v>2238</v>
      </c>
      <c r="G5552" t="s">
        <v>41</v>
      </c>
      <c r="J5552" t="s">
        <v>79</v>
      </c>
      <c r="K5552">
        <v>3.97</v>
      </c>
      <c r="L5552" t="s">
        <v>2234</v>
      </c>
      <c r="M5552">
        <v>2</v>
      </c>
      <c r="N5552">
        <v>8</v>
      </c>
      <c r="O5552" t="s">
        <v>2235</v>
      </c>
      <c r="Q5552" t="str">
        <f>IFERROR(VLOOKUP($J$2:$J$12502,Pollutant_mapping!$A$2:$B$9,2, FALSE),"")</f>
        <v>SOx</v>
      </c>
    </row>
    <row r="5553" spans="1:26" hidden="1">
      <c r="A5553" t="s">
        <v>393</v>
      </c>
      <c r="C5553" t="s">
        <v>394</v>
      </c>
      <c r="D5553" t="s">
        <v>68</v>
      </c>
      <c r="E5553" t="s">
        <v>39</v>
      </c>
      <c r="F5553" t="s">
        <v>2236</v>
      </c>
      <c r="G5553" t="s">
        <v>41</v>
      </c>
      <c r="J5553" t="s">
        <v>179</v>
      </c>
      <c r="K5553">
        <v>15</v>
      </c>
      <c r="L5553" t="s">
        <v>2237</v>
      </c>
      <c r="M5553">
        <v>6</v>
      </c>
      <c r="N5553">
        <v>15</v>
      </c>
      <c r="O5553" t="s">
        <v>2235</v>
      </c>
      <c r="Q5553" t="str">
        <f>IFERROR(VLOOKUP($J$2:$J$12502,Pollutant_mapping!$A$2:$B$9,2, FALSE),"")</f>
        <v>NOx</v>
      </c>
    </row>
    <row r="5554" spans="1:26" hidden="1">
      <c r="A5554" t="s">
        <v>393</v>
      </c>
      <c r="C5554" t="s">
        <v>394</v>
      </c>
      <c r="D5554" t="s">
        <v>68</v>
      </c>
      <c r="E5554" t="s">
        <v>39</v>
      </c>
      <c r="F5554" t="s">
        <v>2236</v>
      </c>
      <c r="G5554" t="s">
        <v>41</v>
      </c>
      <c r="J5554" t="s">
        <v>79</v>
      </c>
      <c r="K5554">
        <v>22</v>
      </c>
      <c r="L5554" t="s">
        <v>2237</v>
      </c>
      <c r="M5554" t="s">
        <v>2239</v>
      </c>
      <c r="N5554">
        <v>22</v>
      </c>
      <c r="O5554" t="s">
        <v>2235</v>
      </c>
      <c r="Q5554" t="str">
        <f>IFERROR(VLOOKUP($J$2:$J$12502,Pollutant_mapping!$A$2:$B$9,2, FALSE),"")</f>
        <v>SOx</v>
      </c>
    </row>
    <row r="5555" spans="1:26" hidden="1">
      <c r="A5555" t="s">
        <v>2240</v>
      </c>
      <c r="C5555" t="s">
        <v>2241</v>
      </c>
      <c r="D5555" t="s">
        <v>375</v>
      </c>
      <c r="E5555" t="s">
        <v>39</v>
      </c>
      <c r="F5555" t="s">
        <v>2242</v>
      </c>
      <c r="G5555" t="s">
        <v>41</v>
      </c>
      <c r="J5555" t="s">
        <v>49</v>
      </c>
      <c r="K5555">
        <v>49</v>
      </c>
      <c r="L5555" t="s">
        <v>2243</v>
      </c>
      <c r="M5555">
        <v>20</v>
      </c>
      <c r="N5555">
        <v>100</v>
      </c>
      <c r="O5555" t="s">
        <v>2235</v>
      </c>
      <c r="Q5555" t="str">
        <f>IFERROR(VLOOKUP($J$2:$J$12502,Pollutant_mapping!$A$2:$B$9,2, FALSE),"")</f>
        <v/>
      </c>
    </row>
    <row r="5556" spans="1:26" hidden="1">
      <c r="A5556" t="s">
        <v>2240</v>
      </c>
      <c r="C5556" t="s">
        <v>2241</v>
      </c>
      <c r="D5556" t="s">
        <v>59</v>
      </c>
      <c r="E5556" t="s">
        <v>39</v>
      </c>
      <c r="F5556" t="s">
        <v>2244</v>
      </c>
      <c r="G5556" t="s">
        <v>41</v>
      </c>
      <c r="J5556" t="s">
        <v>49</v>
      </c>
      <c r="K5556">
        <v>80.900000000000006</v>
      </c>
      <c r="L5556" t="s">
        <v>2243</v>
      </c>
      <c r="M5556">
        <v>40</v>
      </c>
      <c r="N5556">
        <v>160</v>
      </c>
      <c r="O5556" t="s">
        <v>2235</v>
      </c>
      <c r="Q5556" t="str">
        <f>IFERROR(VLOOKUP($J$2:$J$12502,Pollutant_mapping!$A$2:$B$9,2, FALSE),"")</f>
        <v/>
      </c>
    </row>
    <row r="5557" spans="1:26" hidden="1">
      <c r="A5557" t="s">
        <v>2231</v>
      </c>
      <c r="C5557" t="s">
        <v>2232</v>
      </c>
      <c r="D5557" t="s">
        <v>250</v>
      </c>
      <c r="E5557" t="s">
        <v>39</v>
      </c>
      <c r="F5557" t="s">
        <v>2233</v>
      </c>
      <c r="G5557" t="s">
        <v>41</v>
      </c>
      <c r="J5557" t="s">
        <v>298</v>
      </c>
      <c r="K5557">
        <v>159</v>
      </c>
      <c r="L5557" t="s">
        <v>2234</v>
      </c>
      <c r="M5557">
        <v>80</v>
      </c>
      <c r="N5557">
        <v>300</v>
      </c>
      <c r="O5557" t="s">
        <v>2235</v>
      </c>
      <c r="Q5557" t="str">
        <f>IFERROR(VLOOKUP($J$2:$J$12502,Pollutant_mapping!$A$2:$B$9,2, FALSE),"")</f>
        <v>CO</v>
      </c>
    </row>
    <row r="5558" spans="1:26" hidden="1">
      <c r="A5558" t="s">
        <v>2231</v>
      </c>
      <c r="C5558" t="s">
        <v>2232</v>
      </c>
      <c r="D5558" t="s">
        <v>250</v>
      </c>
      <c r="E5558" t="s">
        <v>39</v>
      </c>
      <c r="F5558" t="s">
        <v>2233</v>
      </c>
      <c r="G5558" t="s">
        <v>41</v>
      </c>
      <c r="J5558" t="s">
        <v>179</v>
      </c>
      <c r="K5558">
        <v>0.1</v>
      </c>
      <c r="L5558" t="s">
        <v>2234</v>
      </c>
      <c r="M5558" t="s">
        <v>252</v>
      </c>
      <c r="N5558" t="s">
        <v>100</v>
      </c>
      <c r="O5558" t="s">
        <v>2235</v>
      </c>
      <c r="Q5558" t="str">
        <f>IFERROR(VLOOKUP($J$2:$J$12502,Pollutant_mapping!$A$2:$B$9,2, FALSE),"")</f>
        <v>NOx</v>
      </c>
      <c r="Y5558" t="s">
        <v>2245</v>
      </c>
      <c r="Z5558" t="s">
        <v>2222</v>
      </c>
    </row>
    <row r="5559" spans="1:26" hidden="1">
      <c r="A5559" t="s">
        <v>2231</v>
      </c>
      <c r="C5559" t="s">
        <v>2232</v>
      </c>
      <c r="D5559" t="s">
        <v>1382</v>
      </c>
      <c r="E5559" t="s">
        <v>39</v>
      </c>
      <c r="F5559" t="s">
        <v>2238</v>
      </c>
      <c r="G5559" t="s">
        <v>41</v>
      </c>
      <c r="J5559" t="s">
        <v>179</v>
      </c>
      <c r="K5559">
        <v>0.108</v>
      </c>
      <c r="L5559" t="s">
        <v>2234</v>
      </c>
      <c r="M5559" t="s">
        <v>252</v>
      </c>
      <c r="N5559" t="s">
        <v>100</v>
      </c>
      <c r="O5559" t="s">
        <v>2235</v>
      </c>
      <c r="Q5559" t="str">
        <f>IFERROR(VLOOKUP($J$2:$J$12502,Pollutant_mapping!$A$2:$B$9,2, FALSE),"")</f>
        <v>NOx</v>
      </c>
      <c r="Y5559" t="s">
        <v>2245</v>
      </c>
      <c r="Z5559" t="s">
        <v>2222</v>
      </c>
    </row>
    <row r="5560" spans="1:26" hidden="1">
      <c r="A5560" t="s">
        <v>2231</v>
      </c>
      <c r="C5560" t="s">
        <v>2232</v>
      </c>
      <c r="D5560" t="s">
        <v>250</v>
      </c>
      <c r="E5560" t="s">
        <v>39</v>
      </c>
      <c r="F5560" t="s">
        <v>2233</v>
      </c>
      <c r="G5560" t="s">
        <v>41</v>
      </c>
      <c r="J5560" t="s">
        <v>49</v>
      </c>
      <c r="K5560">
        <v>0.2</v>
      </c>
      <c r="L5560" t="s">
        <v>2234</v>
      </c>
      <c r="M5560" t="s">
        <v>46</v>
      </c>
      <c r="N5560" t="s">
        <v>122</v>
      </c>
      <c r="O5560" t="s">
        <v>2235</v>
      </c>
      <c r="Q5560" t="str">
        <f>IFERROR(VLOOKUP($J$2:$J$12502,Pollutant_mapping!$A$2:$B$9,2, FALSE),"")</f>
        <v/>
      </c>
      <c r="Y5560" t="s">
        <v>2222</v>
      </c>
    </row>
    <row r="5561" spans="1:26" hidden="1">
      <c r="A5561" t="s">
        <v>393</v>
      </c>
      <c r="C5561" t="s">
        <v>394</v>
      </c>
      <c r="D5561" t="s">
        <v>68</v>
      </c>
      <c r="E5561" t="s">
        <v>39</v>
      </c>
      <c r="F5561" t="s">
        <v>2236</v>
      </c>
      <c r="G5561" t="s">
        <v>41</v>
      </c>
      <c r="J5561" t="s">
        <v>49</v>
      </c>
      <c r="K5561">
        <v>0.3</v>
      </c>
      <c r="L5561" t="s">
        <v>2237</v>
      </c>
      <c r="M5561" t="s">
        <v>100</v>
      </c>
      <c r="N5561" t="s">
        <v>138</v>
      </c>
      <c r="O5561" t="s">
        <v>2235</v>
      </c>
      <c r="Q5561" t="str">
        <f>IFERROR(VLOOKUP($J$2:$J$12502,Pollutant_mapping!$A$2:$B$9,2, FALSE),"")</f>
        <v/>
      </c>
    </row>
    <row r="5562" spans="1:26" hidden="1">
      <c r="A5562" t="s">
        <v>2231</v>
      </c>
      <c r="C5562" t="s">
        <v>2232</v>
      </c>
      <c r="D5562" t="s">
        <v>1382</v>
      </c>
      <c r="E5562" t="s">
        <v>39</v>
      </c>
      <c r="F5562" t="s">
        <v>2238</v>
      </c>
      <c r="G5562" t="s">
        <v>41</v>
      </c>
      <c r="J5562" t="s">
        <v>49</v>
      </c>
      <c r="K5562">
        <v>0.3</v>
      </c>
      <c r="L5562" t="s">
        <v>2234</v>
      </c>
      <c r="M5562" t="s">
        <v>333</v>
      </c>
      <c r="N5562" t="s">
        <v>1296</v>
      </c>
      <c r="O5562" t="s">
        <v>2235</v>
      </c>
      <c r="Q5562" t="str">
        <f>IFERROR(VLOOKUP($J$2:$J$12502,Pollutant_mapping!$A$2:$B$9,2, FALSE),"")</f>
        <v/>
      </c>
    </row>
    <row r="5563" spans="1:26" hidden="1">
      <c r="A5563" t="s">
        <v>393</v>
      </c>
      <c r="C5563" t="s">
        <v>394</v>
      </c>
      <c r="D5563" t="s">
        <v>68</v>
      </c>
      <c r="E5563" t="s">
        <v>39</v>
      </c>
      <c r="F5563" t="s">
        <v>2236</v>
      </c>
      <c r="G5563" t="s">
        <v>41</v>
      </c>
      <c r="J5563" t="s">
        <v>54</v>
      </c>
      <c r="K5563">
        <v>0.7</v>
      </c>
      <c r="L5563" t="s">
        <v>2237</v>
      </c>
      <c r="M5563">
        <v>0</v>
      </c>
      <c r="N5563" t="s">
        <v>144</v>
      </c>
      <c r="O5563" t="s">
        <v>2235</v>
      </c>
      <c r="Q5563" t="str">
        <f>IFERROR(VLOOKUP($J$2:$J$12502,Pollutant_mapping!$A$2:$B$9,2, FALSE),"")</f>
        <v>VOC</v>
      </c>
    </row>
    <row r="5564" spans="1:26" hidden="1">
      <c r="A5564" t="s">
        <v>393</v>
      </c>
      <c r="C5564" t="s">
        <v>394</v>
      </c>
      <c r="D5564" t="s">
        <v>2246</v>
      </c>
      <c r="E5564" t="s">
        <v>39</v>
      </c>
      <c r="G5564" t="s">
        <v>41</v>
      </c>
      <c r="J5564" t="s">
        <v>54</v>
      </c>
      <c r="K5564">
        <v>0.1</v>
      </c>
      <c r="L5564" t="s">
        <v>1487</v>
      </c>
      <c r="M5564" t="s">
        <v>284</v>
      </c>
      <c r="N5564">
        <v>2</v>
      </c>
      <c r="O5564" t="s">
        <v>2247</v>
      </c>
      <c r="Q5564" t="str">
        <f>IFERROR(VLOOKUP($J$2:$J$12502,Pollutant_mapping!$A$2:$B$9,2, FALSE),"")</f>
        <v>VOC</v>
      </c>
      <c r="Y5564" t="s">
        <v>2248</v>
      </c>
    </row>
    <row r="5565" spans="1:26" hidden="1">
      <c r="A5565" t="s">
        <v>393</v>
      </c>
      <c r="C5565" t="s">
        <v>394</v>
      </c>
      <c r="D5565" t="s">
        <v>2249</v>
      </c>
      <c r="E5565" t="s">
        <v>39</v>
      </c>
      <c r="G5565" t="s">
        <v>41</v>
      </c>
      <c r="J5565" t="s">
        <v>54</v>
      </c>
      <c r="K5565">
        <v>2</v>
      </c>
      <c r="L5565" t="s">
        <v>1487</v>
      </c>
      <c r="M5565" t="s">
        <v>140</v>
      </c>
      <c r="N5565">
        <v>3</v>
      </c>
      <c r="O5565" t="s">
        <v>2247</v>
      </c>
      <c r="Q5565" t="str">
        <f>IFERROR(VLOOKUP($J$2:$J$12502,Pollutant_mapping!$A$2:$B$9,2, FALSE),"")</f>
        <v>VOC</v>
      </c>
      <c r="Y5565" t="s">
        <v>2248</v>
      </c>
    </row>
    <row r="5566" spans="1:26" hidden="1">
      <c r="A5566" t="s">
        <v>393</v>
      </c>
      <c r="C5566" t="s">
        <v>394</v>
      </c>
      <c r="D5566" t="s">
        <v>2250</v>
      </c>
      <c r="E5566" t="s">
        <v>39</v>
      </c>
      <c r="F5566" t="s">
        <v>2251</v>
      </c>
      <c r="G5566" t="s">
        <v>41</v>
      </c>
      <c r="J5566" t="s">
        <v>54</v>
      </c>
      <c r="K5566">
        <v>1.5</v>
      </c>
      <c r="L5566" t="s">
        <v>1487</v>
      </c>
      <c r="M5566" t="s">
        <v>140</v>
      </c>
      <c r="N5566">
        <v>5</v>
      </c>
      <c r="O5566" t="s">
        <v>2247</v>
      </c>
      <c r="Q5566" t="str">
        <f>IFERROR(VLOOKUP($J$2:$J$12502,Pollutant_mapping!$A$2:$B$9,2, FALSE),"")</f>
        <v>VOC</v>
      </c>
    </row>
    <row r="5567" spans="1:26" hidden="1">
      <c r="A5567" t="s">
        <v>393</v>
      </c>
      <c r="C5567" t="s">
        <v>394</v>
      </c>
      <c r="D5567" t="s">
        <v>2252</v>
      </c>
      <c r="E5567" t="s">
        <v>39</v>
      </c>
      <c r="G5567" t="s">
        <v>41</v>
      </c>
      <c r="J5567" t="s">
        <v>54</v>
      </c>
      <c r="K5567">
        <v>0.6</v>
      </c>
      <c r="L5567" t="s">
        <v>2253</v>
      </c>
      <c r="M5567" t="s">
        <v>341</v>
      </c>
      <c r="N5567">
        <v>6</v>
      </c>
      <c r="O5567" t="s">
        <v>2247</v>
      </c>
      <c r="Q5567" t="str">
        <f>IFERROR(VLOOKUP($J$2:$J$12502,Pollutant_mapping!$A$2:$B$9,2, FALSE),"")</f>
        <v>VOC</v>
      </c>
    </row>
    <row r="5568" spans="1:26" hidden="1">
      <c r="A5568" t="s">
        <v>393</v>
      </c>
      <c r="C5568" t="s">
        <v>394</v>
      </c>
      <c r="D5568" t="s">
        <v>2254</v>
      </c>
      <c r="E5568" t="s">
        <v>39</v>
      </c>
      <c r="F5568" t="s">
        <v>2255</v>
      </c>
      <c r="G5568" t="s">
        <v>41</v>
      </c>
      <c r="J5568" t="s">
        <v>54</v>
      </c>
      <c r="K5568">
        <v>7</v>
      </c>
      <c r="L5568" t="s">
        <v>1487</v>
      </c>
      <c r="M5568">
        <v>6</v>
      </c>
      <c r="N5568">
        <v>10</v>
      </c>
      <c r="O5568" t="s">
        <v>2247</v>
      </c>
      <c r="Q5568" t="str">
        <f>IFERROR(VLOOKUP($J$2:$J$12502,Pollutant_mapping!$A$2:$B$9,2, FALSE),"")</f>
        <v>VOC</v>
      </c>
      <c r="Y5568" t="s">
        <v>2245</v>
      </c>
      <c r="Z5568" t="s">
        <v>2222</v>
      </c>
    </row>
    <row r="5569" spans="1:26" hidden="1">
      <c r="A5569" t="s">
        <v>393</v>
      </c>
      <c r="C5569" t="s">
        <v>394</v>
      </c>
      <c r="D5569" t="s">
        <v>2254</v>
      </c>
      <c r="E5569" t="s">
        <v>39</v>
      </c>
      <c r="F5569" t="s">
        <v>2255</v>
      </c>
      <c r="G5569" t="s">
        <v>41</v>
      </c>
      <c r="J5569" t="s">
        <v>298</v>
      </c>
      <c r="K5569">
        <v>12</v>
      </c>
      <c r="L5569" t="s">
        <v>1487</v>
      </c>
      <c r="M5569">
        <v>10</v>
      </c>
      <c r="N5569">
        <v>14</v>
      </c>
      <c r="O5569" t="s">
        <v>2247</v>
      </c>
      <c r="Q5569" t="str">
        <f>IFERROR(VLOOKUP($J$2:$J$12502,Pollutant_mapping!$A$2:$B$9,2, FALSE),"")</f>
        <v>CO</v>
      </c>
    </row>
    <row r="5570" spans="1:26" hidden="1">
      <c r="A5570" t="s">
        <v>393</v>
      </c>
      <c r="C5570" t="s">
        <v>394</v>
      </c>
      <c r="D5570" t="s">
        <v>2256</v>
      </c>
      <c r="E5570" t="s">
        <v>39</v>
      </c>
      <c r="F5570" t="s">
        <v>2257</v>
      </c>
      <c r="G5570" t="s">
        <v>41</v>
      </c>
      <c r="J5570" t="s">
        <v>54</v>
      </c>
      <c r="K5570">
        <v>2500</v>
      </c>
      <c r="L5570" t="s">
        <v>1464</v>
      </c>
      <c r="M5570">
        <v>20</v>
      </c>
      <c r="N5570">
        <v>5000</v>
      </c>
      <c r="O5570" t="s">
        <v>2247</v>
      </c>
      <c r="Q5570" t="str">
        <f>IFERROR(VLOOKUP($J$2:$J$12502,Pollutant_mapping!$A$2:$B$9,2, FALSE),"")</f>
        <v>VOC</v>
      </c>
    </row>
    <row r="5571" spans="1:26" hidden="1">
      <c r="A5571" t="s">
        <v>393</v>
      </c>
      <c r="C5571" t="s">
        <v>394</v>
      </c>
      <c r="D5571" t="s">
        <v>2258</v>
      </c>
      <c r="E5571" t="s">
        <v>39</v>
      </c>
      <c r="F5571" t="s">
        <v>2259</v>
      </c>
      <c r="G5571" t="s">
        <v>41</v>
      </c>
      <c r="J5571" t="s">
        <v>54</v>
      </c>
      <c r="K5571">
        <v>2500</v>
      </c>
      <c r="L5571" t="s">
        <v>1464</v>
      </c>
      <c r="M5571" t="s">
        <v>1246</v>
      </c>
      <c r="N5571">
        <v>5870</v>
      </c>
      <c r="O5571" t="s">
        <v>2247</v>
      </c>
      <c r="Q5571" t="str">
        <f>IFERROR(VLOOKUP($J$2:$J$12502,Pollutant_mapping!$A$2:$B$9,2, FALSE),"")</f>
        <v>VOC</v>
      </c>
    </row>
    <row r="5572" spans="1:26" hidden="1">
      <c r="A5572" t="s">
        <v>393</v>
      </c>
      <c r="C5572" t="s">
        <v>394</v>
      </c>
      <c r="D5572" t="s">
        <v>2260</v>
      </c>
      <c r="E5572" t="s">
        <v>39</v>
      </c>
      <c r="F5572" t="s">
        <v>2255</v>
      </c>
      <c r="G5572" t="s">
        <v>41</v>
      </c>
      <c r="J5572" t="s">
        <v>49</v>
      </c>
      <c r="K5572">
        <v>5.0000000000000001E-4</v>
      </c>
      <c r="L5572" t="s">
        <v>1487</v>
      </c>
      <c r="M5572" t="s">
        <v>325</v>
      </c>
      <c r="N5572" t="s">
        <v>284</v>
      </c>
      <c r="O5572" t="s">
        <v>2247</v>
      </c>
      <c r="Q5572" t="str">
        <f>IFERROR(VLOOKUP($J$2:$J$12502,Pollutant_mapping!$A$2:$B$9,2, FALSE),"")</f>
        <v/>
      </c>
    </row>
    <row r="5573" spans="1:26" hidden="1">
      <c r="A5573" t="s">
        <v>393</v>
      </c>
      <c r="C5573" t="s">
        <v>394</v>
      </c>
      <c r="D5573" t="s">
        <v>2260</v>
      </c>
      <c r="E5573" t="s">
        <v>39</v>
      </c>
      <c r="F5573" t="s">
        <v>2255</v>
      </c>
      <c r="G5573" t="s">
        <v>41</v>
      </c>
      <c r="J5573" t="s">
        <v>54</v>
      </c>
      <c r="K5573">
        <v>1.6000000000000001E-3</v>
      </c>
      <c r="L5573" t="s">
        <v>1487</v>
      </c>
      <c r="M5573" t="s">
        <v>331</v>
      </c>
      <c r="N5573" t="s">
        <v>2261</v>
      </c>
      <c r="O5573" t="s">
        <v>2247</v>
      </c>
      <c r="Q5573" t="str">
        <f>IFERROR(VLOOKUP($J$2:$J$12502,Pollutant_mapping!$A$2:$B$9,2, FALSE),"")</f>
        <v>VOC</v>
      </c>
    </row>
    <row r="5574" spans="1:26" hidden="1">
      <c r="A5574" t="s">
        <v>393</v>
      </c>
      <c r="C5574" t="s">
        <v>394</v>
      </c>
      <c r="D5574" t="s">
        <v>2250</v>
      </c>
      <c r="E5574" t="s">
        <v>39</v>
      </c>
      <c r="F5574" t="s">
        <v>2251</v>
      </c>
      <c r="G5574" t="s">
        <v>41</v>
      </c>
      <c r="J5574" t="s">
        <v>298</v>
      </c>
      <c r="K5574">
        <v>0.2</v>
      </c>
      <c r="L5574" t="s">
        <v>1487</v>
      </c>
      <c r="M5574" t="s">
        <v>46</v>
      </c>
      <c r="N5574" t="s">
        <v>122</v>
      </c>
      <c r="O5574" t="s">
        <v>2247</v>
      </c>
      <c r="Q5574" t="str">
        <f>IFERROR(VLOOKUP($J$2:$J$12502,Pollutant_mapping!$A$2:$B$9,2, FALSE),"")</f>
        <v>CO</v>
      </c>
    </row>
    <row r="5575" spans="1:26" hidden="1">
      <c r="A5575" t="s">
        <v>393</v>
      </c>
      <c r="C5575" t="s">
        <v>394</v>
      </c>
      <c r="D5575" t="s">
        <v>2260</v>
      </c>
      <c r="E5575" t="s">
        <v>39</v>
      </c>
      <c r="F5575" t="s">
        <v>2255</v>
      </c>
      <c r="G5575" t="s">
        <v>41</v>
      </c>
      <c r="J5575" t="s">
        <v>298</v>
      </c>
      <c r="K5575">
        <v>0.2</v>
      </c>
      <c r="L5575" t="s">
        <v>1487</v>
      </c>
      <c r="M5575" t="s">
        <v>46</v>
      </c>
      <c r="N5575" t="s">
        <v>122</v>
      </c>
      <c r="O5575" t="s">
        <v>2247</v>
      </c>
      <c r="Q5575" t="str">
        <f>IFERROR(VLOOKUP($J$2:$J$12502,Pollutant_mapping!$A$2:$B$9,2, FALSE),"")</f>
        <v>CO</v>
      </c>
    </row>
    <row r="5576" spans="1:26" hidden="1">
      <c r="A5576" t="s">
        <v>393</v>
      </c>
      <c r="C5576" t="s">
        <v>394</v>
      </c>
      <c r="D5576" t="s">
        <v>2262</v>
      </c>
      <c r="E5576" t="s">
        <v>39</v>
      </c>
      <c r="G5576" t="s">
        <v>41</v>
      </c>
      <c r="H5576" t="s">
        <v>2263</v>
      </c>
      <c r="J5576" t="s">
        <v>54</v>
      </c>
      <c r="K5576">
        <v>5</v>
      </c>
      <c r="L5576" t="s">
        <v>2264</v>
      </c>
      <c r="M5576">
        <v>2</v>
      </c>
      <c r="N5576">
        <v>6</v>
      </c>
      <c r="O5576" t="s">
        <v>2265</v>
      </c>
      <c r="Q5576" t="str">
        <f>IFERROR(VLOOKUP($J$2:$J$12502,Pollutant_mapping!$A$2:$B$9,2, FALSE),"")</f>
        <v>VOC</v>
      </c>
    </row>
    <row r="5577" spans="1:26" hidden="1">
      <c r="A5577" t="s">
        <v>393</v>
      </c>
      <c r="C5577" t="s">
        <v>394</v>
      </c>
      <c r="D5577" t="s">
        <v>180</v>
      </c>
      <c r="E5577" t="s">
        <v>39</v>
      </c>
      <c r="G5577" t="s">
        <v>41</v>
      </c>
      <c r="J5577" t="s">
        <v>49</v>
      </c>
      <c r="K5577">
        <v>31</v>
      </c>
      <c r="L5577" t="s">
        <v>1464</v>
      </c>
      <c r="M5577">
        <v>17</v>
      </c>
      <c r="N5577">
        <v>61</v>
      </c>
      <c r="O5577" t="s">
        <v>2265</v>
      </c>
      <c r="Q5577" t="str">
        <f>IFERROR(VLOOKUP($J$2:$J$12502,Pollutant_mapping!$A$2:$B$9,2, FALSE),"")</f>
        <v/>
      </c>
      <c r="Y5577" t="s">
        <v>2245</v>
      </c>
      <c r="Z5577" t="s">
        <v>2222</v>
      </c>
    </row>
    <row r="5578" spans="1:26" hidden="1">
      <c r="A5578" t="s">
        <v>393</v>
      </c>
      <c r="C5578" t="s">
        <v>394</v>
      </c>
      <c r="D5578" t="s">
        <v>412</v>
      </c>
      <c r="E5578" t="s">
        <v>39</v>
      </c>
      <c r="F5578" t="s">
        <v>2266</v>
      </c>
      <c r="G5578" t="s">
        <v>41</v>
      </c>
      <c r="I5578" t="s">
        <v>1480</v>
      </c>
      <c r="J5578" t="s">
        <v>49</v>
      </c>
      <c r="K5578">
        <v>30</v>
      </c>
      <c r="L5578" t="s">
        <v>1464</v>
      </c>
      <c r="M5578">
        <v>20</v>
      </c>
      <c r="N5578">
        <v>125</v>
      </c>
      <c r="O5578" t="s">
        <v>2265</v>
      </c>
      <c r="Q5578" t="str">
        <f>IFERROR(VLOOKUP($J$2:$J$12502,Pollutant_mapping!$A$2:$B$9,2, FALSE),"")</f>
        <v/>
      </c>
    </row>
    <row r="5579" spans="1:26" hidden="1">
      <c r="A5579" t="s">
        <v>393</v>
      </c>
      <c r="C5579" t="s">
        <v>394</v>
      </c>
      <c r="D5579" t="s">
        <v>184</v>
      </c>
      <c r="E5579" t="s">
        <v>39</v>
      </c>
      <c r="G5579" t="s">
        <v>41</v>
      </c>
      <c r="J5579" t="s">
        <v>49</v>
      </c>
      <c r="K5579">
        <v>97</v>
      </c>
      <c r="L5579" t="s">
        <v>1464</v>
      </c>
      <c r="M5579">
        <v>56</v>
      </c>
      <c r="N5579">
        <v>175</v>
      </c>
      <c r="O5579" t="s">
        <v>2265</v>
      </c>
      <c r="Q5579" t="str">
        <f>IFERROR(VLOOKUP($J$2:$J$12502,Pollutant_mapping!$A$2:$B$9,2, FALSE),"")</f>
        <v/>
      </c>
    </row>
    <row r="5580" spans="1:26" hidden="1">
      <c r="A5580" t="s">
        <v>393</v>
      </c>
      <c r="C5580" t="s">
        <v>394</v>
      </c>
      <c r="D5580" t="s">
        <v>414</v>
      </c>
      <c r="E5580" t="s">
        <v>39</v>
      </c>
      <c r="F5580" t="s">
        <v>1481</v>
      </c>
      <c r="G5580" t="s">
        <v>41</v>
      </c>
      <c r="J5580" t="s">
        <v>54</v>
      </c>
      <c r="K5580">
        <v>120</v>
      </c>
      <c r="L5580" t="s">
        <v>1464</v>
      </c>
      <c r="M5580">
        <v>50</v>
      </c>
      <c r="N5580">
        <v>300</v>
      </c>
      <c r="O5580" t="s">
        <v>2265</v>
      </c>
      <c r="Q5580" t="str">
        <f>IFERROR(VLOOKUP($J$2:$J$12502,Pollutant_mapping!$A$2:$B$9,2, FALSE),"")</f>
        <v>VOC</v>
      </c>
    </row>
    <row r="5581" spans="1:26" hidden="1">
      <c r="A5581" t="s">
        <v>393</v>
      </c>
      <c r="C5581" t="s">
        <v>394</v>
      </c>
      <c r="D5581" t="s">
        <v>160</v>
      </c>
      <c r="E5581" t="s">
        <v>39</v>
      </c>
      <c r="F5581" t="s">
        <v>1479</v>
      </c>
      <c r="G5581" t="s">
        <v>41</v>
      </c>
      <c r="I5581" t="s">
        <v>1480</v>
      </c>
      <c r="J5581" t="s">
        <v>54</v>
      </c>
      <c r="K5581">
        <v>120</v>
      </c>
      <c r="L5581" t="s">
        <v>1464</v>
      </c>
      <c r="M5581">
        <v>50</v>
      </c>
      <c r="N5581">
        <v>1000</v>
      </c>
      <c r="O5581" t="s">
        <v>2265</v>
      </c>
      <c r="Q5581" t="str">
        <f>IFERROR(VLOOKUP($J$2:$J$12502,Pollutant_mapping!$A$2:$B$9,2, FALSE),"")</f>
        <v>VOC</v>
      </c>
    </row>
    <row r="5582" spans="1:26" hidden="1">
      <c r="A5582" t="s">
        <v>393</v>
      </c>
      <c r="C5582" t="s">
        <v>394</v>
      </c>
      <c r="D5582" t="s">
        <v>410</v>
      </c>
      <c r="E5582" t="s">
        <v>39</v>
      </c>
      <c r="F5582" t="s">
        <v>2267</v>
      </c>
      <c r="G5582" t="s">
        <v>41</v>
      </c>
      <c r="J5582" t="s">
        <v>54</v>
      </c>
      <c r="K5582">
        <v>0.27</v>
      </c>
      <c r="L5582" t="s">
        <v>1487</v>
      </c>
      <c r="M5582" t="s">
        <v>2268</v>
      </c>
      <c r="N5582" t="s">
        <v>212</v>
      </c>
      <c r="O5582" t="s">
        <v>2265</v>
      </c>
      <c r="Q5582" t="str">
        <f>IFERROR(VLOOKUP($J$2:$J$12502,Pollutant_mapping!$A$2:$B$9,2, FALSE),"")</f>
        <v>VOC</v>
      </c>
      <c r="Y5582" t="s">
        <v>2245</v>
      </c>
      <c r="Z5582" t="s">
        <v>2222</v>
      </c>
    </row>
    <row r="5583" spans="1:26" hidden="1">
      <c r="A5583" t="s">
        <v>393</v>
      </c>
      <c r="C5583" t="s">
        <v>394</v>
      </c>
      <c r="D5583" t="s">
        <v>412</v>
      </c>
      <c r="E5583" t="s">
        <v>39</v>
      </c>
      <c r="F5583" t="s">
        <v>2266</v>
      </c>
      <c r="G5583" t="s">
        <v>41</v>
      </c>
      <c r="I5583" t="s">
        <v>1480</v>
      </c>
      <c r="J5583" t="s">
        <v>54</v>
      </c>
      <c r="K5583">
        <v>3.2</v>
      </c>
      <c r="L5583" t="s">
        <v>1487</v>
      </c>
      <c r="M5583" t="s">
        <v>101</v>
      </c>
      <c r="N5583" t="s">
        <v>2269</v>
      </c>
      <c r="O5583" t="s">
        <v>2265</v>
      </c>
      <c r="Q5583" t="str">
        <f>IFERROR(VLOOKUP($J$2:$J$12502,Pollutant_mapping!$A$2:$B$9,2, FALSE),"")</f>
        <v>VOC</v>
      </c>
      <c r="Y5583" t="s">
        <v>2245</v>
      </c>
      <c r="Z5583" t="s">
        <v>2222</v>
      </c>
    </row>
    <row r="5584" spans="1:26" hidden="1">
      <c r="A5584" t="s">
        <v>393</v>
      </c>
      <c r="C5584" t="s">
        <v>394</v>
      </c>
      <c r="D5584" t="s">
        <v>180</v>
      </c>
      <c r="E5584" t="s">
        <v>39</v>
      </c>
      <c r="G5584" t="s">
        <v>41</v>
      </c>
      <c r="J5584" t="s">
        <v>54</v>
      </c>
      <c r="K5584">
        <v>2.4</v>
      </c>
      <c r="L5584" t="s">
        <v>1487</v>
      </c>
      <c r="M5584">
        <v>1</v>
      </c>
      <c r="N5584" t="s">
        <v>2270</v>
      </c>
      <c r="O5584" t="s">
        <v>2265</v>
      </c>
      <c r="Q5584" t="str">
        <f>IFERROR(VLOOKUP($J$2:$J$12502,Pollutant_mapping!$A$2:$B$9,2, FALSE),"")</f>
        <v>VOC</v>
      </c>
    </row>
    <row r="5585" spans="1:25" hidden="1">
      <c r="A5585" t="s">
        <v>393</v>
      </c>
      <c r="C5585" t="s">
        <v>394</v>
      </c>
      <c r="D5585" t="s">
        <v>184</v>
      </c>
      <c r="E5585" t="s">
        <v>39</v>
      </c>
      <c r="G5585" t="s">
        <v>41</v>
      </c>
      <c r="J5585" t="s">
        <v>54</v>
      </c>
      <c r="K5585">
        <v>2.2999999999999998</v>
      </c>
      <c r="L5585" t="s">
        <v>1487</v>
      </c>
      <c r="M5585" t="s">
        <v>385</v>
      </c>
      <c r="N5585" t="s">
        <v>2271</v>
      </c>
      <c r="O5585" t="s">
        <v>2265</v>
      </c>
      <c r="Q5585" t="str">
        <f>IFERROR(VLOOKUP($J$2:$J$12502,Pollutant_mapping!$A$2:$B$9,2, FALSE),"")</f>
        <v>VOC</v>
      </c>
    </row>
    <row r="5586" spans="1:25" hidden="1">
      <c r="A5586" t="s">
        <v>393</v>
      </c>
      <c r="C5586" t="s">
        <v>394</v>
      </c>
      <c r="D5586" t="s">
        <v>406</v>
      </c>
      <c r="E5586" t="s">
        <v>39</v>
      </c>
      <c r="F5586" t="s">
        <v>2272</v>
      </c>
      <c r="G5586" t="s">
        <v>41</v>
      </c>
      <c r="J5586" t="s">
        <v>54</v>
      </c>
      <c r="K5586">
        <v>813</v>
      </c>
      <c r="L5586" t="s">
        <v>1464</v>
      </c>
      <c r="M5586">
        <v>18</v>
      </c>
      <c r="N5586">
        <v>1000</v>
      </c>
      <c r="O5586" t="s">
        <v>2273</v>
      </c>
      <c r="Q5586" t="str">
        <f>IFERROR(VLOOKUP($J$2:$J$12502,Pollutant_mapping!$A$2:$B$9,2, FALSE),"")</f>
        <v>VOC</v>
      </c>
      <c r="Y5586" t="s">
        <v>2222</v>
      </c>
    </row>
    <row r="5587" spans="1:25" hidden="1">
      <c r="A5587" t="s">
        <v>222</v>
      </c>
      <c r="C5587" t="s">
        <v>223</v>
      </c>
      <c r="D5587" t="s">
        <v>1867</v>
      </c>
      <c r="E5587" t="s">
        <v>39</v>
      </c>
      <c r="F5587" t="s">
        <v>2274</v>
      </c>
      <c r="G5587" t="s">
        <v>41</v>
      </c>
      <c r="J5587" t="s">
        <v>54</v>
      </c>
      <c r="K5587">
        <v>270</v>
      </c>
      <c r="L5587" t="s">
        <v>55</v>
      </c>
      <c r="M5587">
        <v>140</v>
      </c>
      <c r="N5587">
        <v>540</v>
      </c>
      <c r="O5587" t="s">
        <v>2275</v>
      </c>
      <c r="Q5587" t="str">
        <f>IFERROR(VLOOKUP($J$2:$J$12502,Pollutant_mapping!$A$2:$B$9,2, FALSE),"")</f>
        <v>VOC</v>
      </c>
    </row>
    <row r="5588" spans="1:25" hidden="1">
      <c r="A5588" t="s">
        <v>222</v>
      </c>
      <c r="C5588" t="s">
        <v>223</v>
      </c>
      <c r="D5588" t="s">
        <v>1871</v>
      </c>
      <c r="E5588" t="s">
        <v>39</v>
      </c>
      <c r="F5588" t="s">
        <v>2276</v>
      </c>
      <c r="G5588" t="s">
        <v>41</v>
      </c>
      <c r="J5588" t="s">
        <v>54</v>
      </c>
      <c r="K5588">
        <v>600</v>
      </c>
      <c r="L5588" t="s">
        <v>55</v>
      </c>
      <c r="M5588">
        <v>250</v>
      </c>
      <c r="N5588">
        <v>950</v>
      </c>
      <c r="O5588" t="s">
        <v>2277</v>
      </c>
      <c r="Q5588" t="str">
        <f>IFERROR(VLOOKUP($J$2:$J$12502,Pollutant_mapping!$A$2:$B$9,2, FALSE),"")</f>
        <v>VOC</v>
      </c>
    </row>
    <row r="5589" spans="1:25" hidden="1">
      <c r="A5589" t="s">
        <v>222</v>
      </c>
      <c r="C5589" t="s">
        <v>223</v>
      </c>
      <c r="D5589" t="s">
        <v>2278</v>
      </c>
      <c r="E5589" t="s">
        <v>39</v>
      </c>
      <c r="F5589" t="s">
        <v>2276</v>
      </c>
      <c r="G5589" t="s">
        <v>41</v>
      </c>
      <c r="J5589" t="s">
        <v>54</v>
      </c>
      <c r="K5589">
        <v>48</v>
      </c>
      <c r="L5589" t="s">
        <v>226</v>
      </c>
      <c r="M5589">
        <v>16</v>
      </c>
      <c r="N5589">
        <v>100</v>
      </c>
      <c r="O5589" t="s">
        <v>2279</v>
      </c>
      <c r="Q5589" t="str">
        <f>IFERROR(VLOOKUP($J$2:$J$12502,Pollutant_mapping!$A$2:$B$9,2, FALSE),"")</f>
        <v>VOC</v>
      </c>
    </row>
    <row r="5590" spans="1:25" hidden="1">
      <c r="A5590" t="s">
        <v>222</v>
      </c>
      <c r="C5590" t="s">
        <v>223</v>
      </c>
      <c r="D5590" t="s">
        <v>1885</v>
      </c>
      <c r="E5590" t="s">
        <v>39</v>
      </c>
      <c r="F5590" t="s">
        <v>2280</v>
      </c>
      <c r="G5590" t="s">
        <v>41</v>
      </c>
      <c r="J5590" t="s">
        <v>54</v>
      </c>
      <c r="K5590">
        <v>10</v>
      </c>
      <c r="L5590" t="s">
        <v>55</v>
      </c>
      <c r="M5590">
        <v>7</v>
      </c>
      <c r="N5590">
        <v>15</v>
      </c>
      <c r="O5590" t="s">
        <v>2281</v>
      </c>
      <c r="Q5590" t="str">
        <f>IFERROR(VLOOKUP($J$2:$J$12502,Pollutant_mapping!$A$2:$B$9,2, FALSE),"")</f>
        <v>VOC</v>
      </c>
    </row>
    <row r="5591" spans="1:25" hidden="1">
      <c r="A5591" t="s">
        <v>222</v>
      </c>
      <c r="C5591" t="s">
        <v>223</v>
      </c>
      <c r="D5591" t="s">
        <v>1875</v>
      </c>
      <c r="E5591" t="s">
        <v>39</v>
      </c>
      <c r="F5591" t="s">
        <v>2282</v>
      </c>
      <c r="G5591" t="s">
        <v>41</v>
      </c>
      <c r="J5591" t="s">
        <v>54</v>
      </c>
      <c r="K5591">
        <v>85</v>
      </c>
      <c r="L5591" t="s">
        <v>55</v>
      </c>
      <c r="M5591">
        <v>50</v>
      </c>
      <c r="N5591">
        <v>120</v>
      </c>
      <c r="O5591" t="s">
        <v>2281</v>
      </c>
      <c r="Q5591" t="str">
        <f>IFERROR(VLOOKUP($J$2:$J$12502,Pollutant_mapping!$A$2:$B$9,2, FALSE),"")</f>
        <v>VOC</v>
      </c>
    </row>
    <row r="5592" spans="1:25" hidden="1">
      <c r="A5592" t="s">
        <v>222</v>
      </c>
      <c r="C5592" t="s">
        <v>223</v>
      </c>
      <c r="D5592" t="s">
        <v>1869</v>
      </c>
      <c r="E5592" t="s">
        <v>39</v>
      </c>
      <c r="F5592" t="s">
        <v>2283</v>
      </c>
      <c r="G5592" t="s">
        <v>41</v>
      </c>
      <c r="J5592" t="s">
        <v>54</v>
      </c>
      <c r="K5592">
        <v>16</v>
      </c>
      <c r="L5592" t="s">
        <v>55</v>
      </c>
      <c r="M5592">
        <v>8</v>
      </c>
      <c r="N5592">
        <v>33</v>
      </c>
      <c r="O5592" t="s">
        <v>2284</v>
      </c>
      <c r="Q5592" t="str">
        <f>IFERROR(VLOOKUP($J$2:$J$12502,Pollutant_mapping!$A$2:$B$9,2, FALSE),"")</f>
        <v>VOC</v>
      </c>
    </row>
    <row r="5593" spans="1:25" hidden="1">
      <c r="A5593" t="s">
        <v>222</v>
      </c>
      <c r="C5593" t="s">
        <v>223</v>
      </c>
      <c r="D5593" t="s">
        <v>1883</v>
      </c>
      <c r="E5593" t="s">
        <v>39</v>
      </c>
      <c r="F5593" t="s">
        <v>2285</v>
      </c>
      <c r="G5593" t="s">
        <v>41</v>
      </c>
      <c r="J5593" t="s">
        <v>54</v>
      </c>
      <c r="K5593">
        <v>127</v>
      </c>
      <c r="L5593" t="s">
        <v>55</v>
      </c>
      <c r="M5593">
        <v>60</v>
      </c>
      <c r="N5593">
        <v>250</v>
      </c>
      <c r="O5593" t="s">
        <v>2284</v>
      </c>
      <c r="Q5593" t="str">
        <f>IFERROR(VLOOKUP($J$2:$J$12502,Pollutant_mapping!$A$2:$B$9,2, FALSE),"")</f>
        <v>VOC</v>
      </c>
    </row>
    <row r="5594" spans="1:25" hidden="1">
      <c r="A5594" t="s">
        <v>222</v>
      </c>
      <c r="C5594" t="s">
        <v>223</v>
      </c>
      <c r="D5594" t="s">
        <v>1887</v>
      </c>
      <c r="E5594" t="s">
        <v>39</v>
      </c>
      <c r="F5594" t="s">
        <v>2286</v>
      </c>
      <c r="G5594" t="s">
        <v>41</v>
      </c>
      <c r="J5594" t="s">
        <v>54</v>
      </c>
      <c r="K5594">
        <v>180</v>
      </c>
      <c r="L5594" t="s">
        <v>55</v>
      </c>
      <c r="M5594">
        <v>100</v>
      </c>
      <c r="N5594">
        <v>340</v>
      </c>
      <c r="O5594" t="s">
        <v>2284</v>
      </c>
      <c r="Q5594" t="str">
        <f>IFERROR(VLOOKUP($J$2:$J$12502,Pollutant_mapping!$A$2:$B$9,2, FALSE),"")</f>
        <v>VOC</v>
      </c>
    </row>
    <row r="5595" spans="1:25" hidden="1">
      <c r="A5595" t="s">
        <v>56</v>
      </c>
      <c r="B5595" t="s">
        <v>57</v>
      </c>
      <c r="C5595" t="s">
        <v>58</v>
      </c>
      <c r="D5595" t="s">
        <v>59</v>
      </c>
      <c r="E5595" t="s">
        <v>39</v>
      </c>
      <c r="F5595" t="s">
        <v>60</v>
      </c>
      <c r="G5595" t="s">
        <v>61</v>
      </c>
      <c r="I5595" t="s">
        <v>41</v>
      </c>
      <c r="J5595" t="s">
        <v>49</v>
      </c>
      <c r="K5595">
        <v>1.5</v>
      </c>
      <c r="L5595" t="s">
        <v>62</v>
      </c>
      <c r="M5595">
        <v>1</v>
      </c>
      <c r="N5595">
        <v>2</v>
      </c>
      <c r="O5595" t="s">
        <v>2287</v>
      </c>
      <c r="P5595" t="s">
        <v>64</v>
      </c>
      <c r="Q5595" t="str">
        <f>IFERROR(VLOOKUP($J$2:$J$12502,Pollutant_mapping!$A$2:$B$9,2, FALSE),"")</f>
        <v/>
      </c>
    </row>
    <row r="5596" spans="1:25" hidden="1">
      <c r="A5596" t="s">
        <v>56</v>
      </c>
      <c r="B5596" t="s">
        <v>57</v>
      </c>
      <c r="C5596" t="s">
        <v>58</v>
      </c>
      <c r="D5596" t="s">
        <v>59</v>
      </c>
      <c r="E5596" t="s">
        <v>39</v>
      </c>
      <c r="F5596" t="s">
        <v>60</v>
      </c>
      <c r="G5596" t="s">
        <v>61</v>
      </c>
      <c r="I5596" t="s">
        <v>41</v>
      </c>
      <c r="J5596" t="s">
        <v>298</v>
      </c>
      <c r="K5596">
        <v>3.7</v>
      </c>
      <c r="L5596" t="s">
        <v>62</v>
      </c>
      <c r="M5596">
        <v>2</v>
      </c>
      <c r="N5596">
        <v>5</v>
      </c>
      <c r="O5596" t="s">
        <v>2287</v>
      </c>
      <c r="P5596" t="s">
        <v>64</v>
      </c>
      <c r="Q5596" t="str">
        <f>IFERROR(VLOOKUP($J$2:$J$12502,Pollutant_mapping!$A$2:$B$9,2, FALSE),"")</f>
        <v>CO</v>
      </c>
    </row>
    <row r="5597" spans="1:25" hidden="1">
      <c r="A5597" t="s">
        <v>66</v>
      </c>
      <c r="C5597" t="s">
        <v>67</v>
      </c>
      <c r="D5597" t="s">
        <v>90</v>
      </c>
      <c r="E5597" t="s">
        <v>39</v>
      </c>
      <c r="F5597" t="s">
        <v>91</v>
      </c>
      <c r="G5597" t="s">
        <v>70</v>
      </c>
      <c r="I5597" t="s">
        <v>41</v>
      </c>
      <c r="J5597" t="s">
        <v>298</v>
      </c>
      <c r="K5597">
        <v>24</v>
      </c>
      <c r="L5597" t="s">
        <v>62</v>
      </c>
      <c r="M5597">
        <v>18</v>
      </c>
      <c r="N5597">
        <v>42</v>
      </c>
      <c r="O5597" t="s">
        <v>2287</v>
      </c>
      <c r="Q5597" t="str">
        <f>IFERROR(VLOOKUP($J$2:$J$12502,Pollutant_mapping!$A$2:$B$9,2, FALSE),"")</f>
        <v>CO</v>
      </c>
    </row>
    <row r="5598" spans="1:25" hidden="1">
      <c r="A5598" t="s">
        <v>72</v>
      </c>
      <c r="B5598" t="s">
        <v>57</v>
      </c>
      <c r="C5598" t="s">
        <v>73</v>
      </c>
      <c r="D5598" t="s">
        <v>90</v>
      </c>
      <c r="E5598" t="s">
        <v>39</v>
      </c>
      <c r="F5598" t="s">
        <v>91</v>
      </c>
      <c r="G5598" t="s">
        <v>70</v>
      </c>
      <c r="I5598" t="s">
        <v>41</v>
      </c>
      <c r="J5598" t="s">
        <v>298</v>
      </c>
      <c r="K5598">
        <v>24</v>
      </c>
      <c r="L5598" t="s">
        <v>62</v>
      </c>
      <c r="M5598">
        <v>18</v>
      </c>
      <c r="N5598">
        <v>42</v>
      </c>
      <c r="O5598" t="s">
        <v>2287</v>
      </c>
      <c r="P5598" t="s">
        <v>74</v>
      </c>
      <c r="Q5598" t="str">
        <f>IFERROR(VLOOKUP($J$2:$J$12502,Pollutant_mapping!$A$2:$B$9,2, FALSE),"")</f>
        <v>CO</v>
      </c>
    </row>
    <row r="5599" spans="1:25" hidden="1">
      <c r="A5599" t="s">
        <v>88</v>
      </c>
      <c r="B5599" t="s">
        <v>57</v>
      </c>
      <c r="C5599" t="s">
        <v>89</v>
      </c>
      <c r="D5599" t="s">
        <v>90</v>
      </c>
      <c r="E5599" t="s">
        <v>39</v>
      </c>
      <c r="F5599" t="s">
        <v>91</v>
      </c>
      <c r="G5599" t="s">
        <v>70</v>
      </c>
      <c r="I5599" t="s">
        <v>41</v>
      </c>
      <c r="J5599" t="s">
        <v>298</v>
      </c>
      <c r="K5599">
        <v>24</v>
      </c>
      <c r="L5599" t="s">
        <v>62</v>
      </c>
      <c r="M5599">
        <v>18</v>
      </c>
      <c r="N5599">
        <v>42</v>
      </c>
      <c r="O5599" t="s">
        <v>2287</v>
      </c>
      <c r="P5599" t="s">
        <v>74</v>
      </c>
      <c r="Q5599" t="str">
        <f>IFERROR(VLOOKUP($J$2:$J$12502,Pollutant_mapping!$A$2:$B$9,2, FALSE),"")</f>
        <v>CO</v>
      </c>
    </row>
    <row r="5600" spans="1:25" hidden="1">
      <c r="A5600" t="s">
        <v>56</v>
      </c>
      <c r="B5600" t="s">
        <v>57</v>
      </c>
      <c r="C5600" t="s">
        <v>58</v>
      </c>
      <c r="D5600" t="s">
        <v>59</v>
      </c>
      <c r="E5600" t="s">
        <v>39</v>
      </c>
      <c r="F5600" t="s">
        <v>60</v>
      </c>
      <c r="G5600" t="s">
        <v>61</v>
      </c>
      <c r="I5600" t="s">
        <v>41</v>
      </c>
      <c r="J5600" t="s">
        <v>179</v>
      </c>
      <c r="K5600">
        <v>69</v>
      </c>
      <c r="L5600" t="s">
        <v>62</v>
      </c>
      <c r="M5600">
        <v>41</v>
      </c>
      <c r="N5600">
        <v>97</v>
      </c>
      <c r="O5600" t="s">
        <v>2287</v>
      </c>
      <c r="P5600" t="s">
        <v>64</v>
      </c>
      <c r="Q5600" t="str">
        <f>IFERROR(VLOOKUP($J$2:$J$12502,Pollutant_mapping!$A$2:$B$9,2, FALSE),"")</f>
        <v>NOx</v>
      </c>
    </row>
    <row r="5601" spans="1:25" hidden="1">
      <c r="A5601" t="s">
        <v>66</v>
      </c>
      <c r="C5601" t="s">
        <v>67</v>
      </c>
      <c r="D5601" t="s">
        <v>90</v>
      </c>
      <c r="E5601" t="s">
        <v>39</v>
      </c>
      <c r="F5601" t="s">
        <v>91</v>
      </c>
      <c r="G5601" t="s">
        <v>70</v>
      </c>
      <c r="I5601" t="s">
        <v>41</v>
      </c>
      <c r="J5601" t="s">
        <v>179</v>
      </c>
      <c r="K5601">
        <v>73</v>
      </c>
      <c r="L5601" t="s">
        <v>62</v>
      </c>
      <c r="M5601">
        <v>44</v>
      </c>
      <c r="N5601">
        <v>106</v>
      </c>
      <c r="O5601" t="s">
        <v>2287</v>
      </c>
      <c r="Q5601" t="str">
        <f>IFERROR(VLOOKUP($J$2:$J$12502,Pollutant_mapping!$A$2:$B$9,2, FALSE),"")</f>
        <v>NOx</v>
      </c>
    </row>
    <row r="5602" spans="1:25" hidden="1">
      <c r="A5602" t="s">
        <v>72</v>
      </c>
      <c r="B5602" t="s">
        <v>57</v>
      </c>
      <c r="C5602" t="s">
        <v>73</v>
      </c>
      <c r="D5602" t="s">
        <v>90</v>
      </c>
      <c r="E5602" t="s">
        <v>39</v>
      </c>
      <c r="F5602" t="s">
        <v>91</v>
      </c>
      <c r="G5602" t="s">
        <v>70</v>
      </c>
      <c r="I5602" t="s">
        <v>41</v>
      </c>
      <c r="J5602" t="s">
        <v>179</v>
      </c>
      <c r="K5602">
        <v>73</v>
      </c>
      <c r="L5602" t="s">
        <v>62</v>
      </c>
      <c r="M5602">
        <v>44</v>
      </c>
      <c r="N5602">
        <v>106</v>
      </c>
      <c r="O5602" t="s">
        <v>2287</v>
      </c>
      <c r="P5602" t="s">
        <v>74</v>
      </c>
      <c r="Q5602" t="str">
        <f>IFERROR(VLOOKUP($J$2:$J$12502,Pollutant_mapping!$A$2:$B$9,2, FALSE),"")</f>
        <v>NOx</v>
      </c>
    </row>
    <row r="5603" spans="1:25" hidden="1">
      <c r="A5603" t="s">
        <v>88</v>
      </c>
      <c r="B5603" t="s">
        <v>57</v>
      </c>
      <c r="C5603" t="s">
        <v>89</v>
      </c>
      <c r="D5603" t="s">
        <v>90</v>
      </c>
      <c r="E5603" t="s">
        <v>39</v>
      </c>
      <c r="F5603" t="s">
        <v>91</v>
      </c>
      <c r="G5603" t="s">
        <v>70</v>
      </c>
      <c r="I5603" t="s">
        <v>41</v>
      </c>
      <c r="J5603" t="s">
        <v>179</v>
      </c>
      <c r="K5603">
        <v>73</v>
      </c>
      <c r="L5603" t="s">
        <v>62</v>
      </c>
      <c r="M5603">
        <v>44</v>
      </c>
      <c r="N5603">
        <v>106</v>
      </c>
      <c r="O5603" t="s">
        <v>2287</v>
      </c>
      <c r="P5603" t="s">
        <v>74</v>
      </c>
      <c r="Q5603" t="str">
        <f>IFERROR(VLOOKUP($J$2:$J$12502,Pollutant_mapping!$A$2:$B$9,2, FALSE),"")</f>
        <v>NOx</v>
      </c>
    </row>
    <row r="5604" spans="1:25" hidden="1">
      <c r="A5604" t="s">
        <v>56</v>
      </c>
      <c r="B5604" t="s">
        <v>57</v>
      </c>
      <c r="C5604" t="s">
        <v>58</v>
      </c>
      <c r="D5604" t="s">
        <v>59</v>
      </c>
      <c r="E5604" t="s">
        <v>39</v>
      </c>
      <c r="F5604" t="s">
        <v>60</v>
      </c>
      <c r="G5604" t="s">
        <v>61</v>
      </c>
      <c r="I5604" t="s">
        <v>41</v>
      </c>
      <c r="J5604" t="s">
        <v>79</v>
      </c>
      <c r="K5604">
        <v>79</v>
      </c>
      <c r="L5604" t="s">
        <v>62</v>
      </c>
      <c r="M5604">
        <v>47</v>
      </c>
      <c r="N5604">
        <v>111</v>
      </c>
      <c r="O5604" t="s">
        <v>2287</v>
      </c>
      <c r="P5604" t="s">
        <v>64</v>
      </c>
      <c r="Q5604" t="str">
        <f>IFERROR(VLOOKUP($J$2:$J$12502,Pollutant_mapping!$A$2:$B$9,2, FALSE),"")</f>
        <v>SOx</v>
      </c>
    </row>
    <row r="5605" spans="1:25" hidden="1">
      <c r="A5605" t="s">
        <v>56</v>
      </c>
      <c r="B5605" t="s">
        <v>57</v>
      </c>
      <c r="C5605" t="s">
        <v>58</v>
      </c>
      <c r="D5605" t="s">
        <v>59</v>
      </c>
      <c r="E5605" t="s">
        <v>39</v>
      </c>
      <c r="F5605" t="s">
        <v>60</v>
      </c>
      <c r="G5605" t="s">
        <v>61</v>
      </c>
      <c r="I5605" t="s">
        <v>41</v>
      </c>
      <c r="J5605" t="s">
        <v>54</v>
      </c>
      <c r="K5605">
        <v>0.17</v>
      </c>
      <c r="L5605" t="s">
        <v>62</v>
      </c>
      <c r="M5605" t="s">
        <v>211</v>
      </c>
      <c r="N5605" t="s">
        <v>2288</v>
      </c>
      <c r="O5605" t="s">
        <v>2287</v>
      </c>
      <c r="P5605" t="s">
        <v>64</v>
      </c>
      <c r="Q5605" t="str">
        <f>IFERROR(VLOOKUP($J$2:$J$12502,Pollutant_mapping!$A$2:$B$9,2, FALSE),"")</f>
        <v>VOC</v>
      </c>
    </row>
    <row r="5606" spans="1:25" hidden="1">
      <c r="A5606" t="s">
        <v>66</v>
      </c>
      <c r="C5606" t="s">
        <v>67</v>
      </c>
      <c r="D5606" t="s">
        <v>84</v>
      </c>
      <c r="E5606" t="s">
        <v>39</v>
      </c>
      <c r="F5606" t="s">
        <v>85</v>
      </c>
      <c r="G5606" t="s">
        <v>70</v>
      </c>
      <c r="I5606" t="s">
        <v>41</v>
      </c>
      <c r="J5606" t="s">
        <v>49</v>
      </c>
      <c r="K5606">
        <v>0.45</v>
      </c>
      <c r="L5606" t="s">
        <v>62</v>
      </c>
      <c r="M5606" t="s">
        <v>86</v>
      </c>
      <c r="N5606" t="s">
        <v>87</v>
      </c>
      <c r="O5606" t="s">
        <v>2287</v>
      </c>
      <c r="Q5606" t="str">
        <f>IFERROR(VLOOKUP($J$2:$J$12502,Pollutant_mapping!$A$2:$B$9,2, FALSE),"")</f>
        <v/>
      </c>
    </row>
    <row r="5607" spans="1:25" hidden="1">
      <c r="A5607" t="s">
        <v>72</v>
      </c>
      <c r="B5607" t="s">
        <v>57</v>
      </c>
      <c r="C5607" t="s">
        <v>73</v>
      </c>
      <c r="D5607" t="s">
        <v>84</v>
      </c>
      <c r="E5607" t="s">
        <v>39</v>
      </c>
      <c r="F5607" t="s">
        <v>85</v>
      </c>
      <c r="G5607" t="s">
        <v>70</v>
      </c>
      <c r="I5607" t="s">
        <v>41</v>
      </c>
      <c r="J5607" t="s">
        <v>49</v>
      </c>
      <c r="K5607">
        <v>0.45</v>
      </c>
      <c r="L5607" t="s">
        <v>62</v>
      </c>
      <c r="M5607" t="s">
        <v>86</v>
      </c>
      <c r="N5607" t="s">
        <v>87</v>
      </c>
      <c r="O5607" t="s">
        <v>2287</v>
      </c>
      <c r="P5607" t="s">
        <v>74</v>
      </c>
      <c r="Q5607" t="str">
        <f>IFERROR(VLOOKUP($J$2:$J$12502,Pollutant_mapping!$A$2:$B$9,2, FALSE),"")</f>
        <v/>
      </c>
      <c r="Y5607" t="s">
        <v>2222</v>
      </c>
    </row>
    <row r="5608" spans="1:25" hidden="1">
      <c r="A5608" t="s">
        <v>88</v>
      </c>
      <c r="B5608" t="s">
        <v>57</v>
      </c>
      <c r="C5608" t="s">
        <v>89</v>
      </c>
      <c r="D5608" t="s">
        <v>84</v>
      </c>
      <c r="E5608" t="s">
        <v>39</v>
      </c>
      <c r="F5608" t="s">
        <v>85</v>
      </c>
      <c r="G5608" t="s">
        <v>70</v>
      </c>
      <c r="I5608" t="s">
        <v>41</v>
      </c>
      <c r="J5608" t="s">
        <v>49</v>
      </c>
      <c r="K5608">
        <v>0.45</v>
      </c>
      <c r="L5608" t="s">
        <v>62</v>
      </c>
      <c r="M5608" t="s">
        <v>86</v>
      </c>
      <c r="N5608" t="s">
        <v>87</v>
      </c>
      <c r="O5608" t="s">
        <v>2287</v>
      </c>
      <c r="P5608" t="s">
        <v>74</v>
      </c>
      <c r="Q5608" t="str">
        <f>IFERROR(VLOOKUP($J$2:$J$12502,Pollutant_mapping!$A$2:$B$9,2, FALSE),"")</f>
        <v/>
      </c>
    </row>
    <row r="5609" spans="1:25" hidden="1">
      <c r="A5609" t="s">
        <v>66</v>
      </c>
      <c r="C5609" t="s">
        <v>67</v>
      </c>
      <c r="D5609" t="s">
        <v>90</v>
      </c>
      <c r="E5609" t="s">
        <v>39</v>
      </c>
      <c r="F5609" t="s">
        <v>91</v>
      </c>
      <c r="G5609" t="s">
        <v>70</v>
      </c>
      <c r="I5609" t="s">
        <v>41</v>
      </c>
      <c r="J5609" t="s">
        <v>49</v>
      </c>
      <c r="K5609">
        <v>0.45</v>
      </c>
      <c r="L5609" t="s">
        <v>62</v>
      </c>
      <c r="M5609" t="s">
        <v>86</v>
      </c>
      <c r="N5609" t="s">
        <v>87</v>
      </c>
      <c r="O5609" t="s">
        <v>2287</v>
      </c>
      <c r="Q5609" t="str">
        <f>IFERROR(VLOOKUP($J$2:$J$12502,Pollutant_mapping!$A$2:$B$9,2, FALSE),"")</f>
        <v/>
      </c>
    </row>
    <row r="5610" spans="1:25" hidden="1">
      <c r="A5610" t="s">
        <v>72</v>
      </c>
      <c r="B5610" t="s">
        <v>57</v>
      </c>
      <c r="C5610" t="s">
        <v>73</v>
      </c>
      <c r="D5610" t="s">
        <v>90</v>
      </c>
      <c r="E5610" t="s">
        <v>39</v>
      </c>
      <c r="F5610" t="s">
        <v>91</v>
      </c>
      <c r="G5610" t="s">
        <v>70</v>
      </c>
      <c r="I5610" t="s">
        <v>41</v>
      </c>
      <c r="J5610" t="s">
        <v>49</v>
      </c>
      <c r="K5610">
        <v>0.45</v>
      </c>
      <c r="L5610" t="s">
        <v>62</v>
      </c>
      <c r="M5610" t="s">
        <v>86</v>
      </c>
      <c r="N5610" t="s">
        <v>87</v>
      </c>
      <c r="O5610" t="s">
        <v>2287</v>
      </c>
      <c r="P5610" t="s">
        <v>74</v>
      </c>
      <c r="Q5610" t="str">
        <f>IFERROR(VLOOKUP($J$2:$J$12502,Pollutant_mapping!$A$2:$B$9,2, FALSE),"")</f>
        <v/>
      </c>
    </row>
    <row r="5611" spans="1:25" hidden="1">
      <c r="A5611" t="s">
        <v>88</v>
      </c>
      <c r="B5611" t="s">
        <v>57</v>
      </c>
      <c r="C5611" t="s">
        <v>89</v>
      </c>
      <c r="D5611" t="s">
        <v>90</v>
      </c>
      <c r="E5611" t="s">
        <v>39</v>
      </c>
      <c r="F5611" t="s">
        <v>91</v>
      </c>
      <c r="G5611" t="s">
        <v>70</v>
      </c>
      <c r="I5611" t="s">
        <v>41</v>
      </c>
      <c r="J5611" t="s">
        <v>49</v>
      </c>
      <c r="K5611">
        <v>0.45</v>
      </c>
      <c r="L5611" t="s">
        <v>62</v>
      </c>
      <c r="M5611" t="s">
        <v>86</v>
      </c>
      <c r="N5611" t="s">
        <v>87</v>
      </c>
      <c r="O5611" t="s">
        <v>2287</v>
      </c>
      <c r="P5611" t="s">
        <v>74</v>
      </c>
      <c r="Q5611" t="str">
        <f>IFERROR(VLOOKUP($J$2:$J$12502,Pollutant_mapping!$A$2:$B$9,2, FALSE),"")</f>
        <v/>
      </c>
    </row>
    <row r="5612" spans="1:25" hidden="1">
      <c r="A5612" t="s">
        <v>66</v>
      </c>
      <c r="C5612" t="s">
        <v>67</v>
      </c>
      <c r="D5612" t="s">
        <v>90</v>
      </c>
      <c r="E5612" t="s">
        <v>39</v>
      </c>
      <c r="F5612" t="s">
        <v>91</v>
      </c>
      <c r="G5612" t="s">
        <v>70</v>
      </c>
      <c r="I5612" t="s">
        <v>41</v>
      </c>
      <c r="J5612" t="s">
        <v>79</v>
      </c>
      <c r="K5612">
        <v>1.4</v>
      </c>
      <c r="L5612" t="s">
        <v>62</v>
      </c>
      <c r="M5612" t="s">
        <v>2289</v>
      </c>
      <c r="N5612" t="s">
        <v>2290</v>
      </c>
      <c r="O5612" t="s">
        <v>2287</v>
      </c>
      <c r="Q5612" t="str">
        <f>IFERROR(VLOOKUP($J$2:$J$12502,Pollutant_mapping!$A$2:$B$9,2, FALSE),"")</f>
        <v>SOx</v>
      </c>
    </row>
    <row r="5613" spans="1:25" hidden="1">
      <c r="A5613" t="s">
        <v>72</v>
      </c>
      <c r="B5613" t="s">
        <v>57</v>
      </c>
      <c r="C5613" t="s">
        <v>73</v>
      </c>
      <c r="D5613" t="s">
        <v>90</v>
      </c>
      <c r="E5613" t="s">
        <v>39</v>
      </c>
      <c r="F5613" t="s">
        <v>91</v>
      </c>
      <c r="G5613" t="s">
        <v>70</v>
      </c>
      <c r="I5613" t="s">
        <v>41</v>
      </c>
      <c r="J5613" t="s">
        <v>79</v>
      </c>
      <c r="K5613">
        <v>1.4</v>
      </c>
      <c r="L5613" t="s">
        <v>62</v>
      </c>
      <c r="M5613" t="s">
        <v>2289</v>
      </c>
      <c r="N5613" t="s">
        <v>2290</v>
      </c>
      <c r="O5613" t="s">
        <v>2287</v>
      </c>
      <c r="P5613" t="s">
        <v>74</v>
      </c>
      <c r="Q5613" t="str">
        <f>IFERROR(VLOOKUP($J$2:$J$12502,Pollutant_mapping!$A$2:$B$9,2, FALSE),"")</f>
        <v>SOx</v>
      </c>
    </row>
    <row r="5614" spans="1:25" hidden="1">
      <c r="A5614" t="s">
        <v>88</v>
      </c>
      <c r="B5614" t="s">
        <v>57</v>
      </c>
      <c r="C5614" t="s">
        <v>89</v>
      </c>
      <c r="D5614" t="s">
        <v>90</v>
      </c>
      <c r="E5614" t="s">
        <v>39</v>
      </c>
      <c r="F5614" t="s">
        <v>91</v>
      </c>
      <c r="G5614" t="s">
        <v>70</v>
      </c>
      <c r="I5614" t="s">
        <v>41</v>
      </c>
      <c r="J5614" t="s">
        <v>79</v>
      </c>
      <c r="K5614">
        <v>1.4</v>
      </c>
      <c r="L5614" t="s">
        <v>62</v>
      </c>
      <c r="M5614" t="s">
        <v>2289</v>
      </c>
      <c r="N5614" t="s">
        <v>2290</v>
      </c>
      <c r="O5614" t="s">
        <v>2287</v>
      </c>
      <c r="P5614" t="s">
        <v>74</v>
      </c>
      <c r="Q5614" t="str">
        <f>IFERROR(VLOOKUP($J$2:$J$12502,Pollutant_mapping!$A$2:$B$9,2, FALSE),"")</f>
        <v>SOx</v>
      </c>
    </row>
    <row r="5615" spans="1:25" hidden="1">
      <c r="A5615" t="s">
        <v>56</v>
      </c>
      <c r="B5615" t="s">
        <v>57</v>
      </c>
      <c r="C5615" t="s">
        <v>58</v>
      </c>
      <c r="D5615" t="s">
        <v>83</v>
      </c>
      <c r="E5615" t="s">
        <v>39</v>
      </c>
      <c r="F5615" t="s">
        <v>60</v>
      </c>
      <c r="G5615" t="s">
        <v>70</v>
      </c>
      <c r="I5615" t="s">
        <v>41</v>
      </c>
      <c r="J5615" t="s">
        <v>54</v>
      </c>
      <c r="K5615">
        <v>1.8</v>
      </c>
      <c r="L5615" t="s">
        <v>62</v>
      </c>
      <c r="M5615" t="s">
        <v>50</v>
      </c>
      <c r="N5615" t="s">
        <v>1246</v>
      </c>
      <c r="O5615" t="s">
        <v>2287</v>
      </c>
      <c r="P5615" t="s">
        <v>74</v>
      </c>
      <c r="Q5615" t="str">
        <f>IFERROR(VLOOKUP($J$2:$J$12502,Pollutant_mapping!$A$2:$B$9,2, FALSE),"")</f>
        <v>VOC</v>
      </c>
    </row>
    <row r="5616" spans="1:25" hidden="1">
      <c r="A5616" t="s">
        <v>443</v>
      </c>
      <c r="C5616" t="s">
        <v>444</v>
      </c>
      <c r="D5616" t="s">
        <v>136</v>
      </c>
      <c r="E5616" t="s">
        <v>39</v>
      </c>
      <c r="F5616" t="s">
        <v>2291</v>
      </c>
      <c r="G5616" t="s">
        <v>41</v>
      </c>
      <c r="J5616" t="s">
        <v>54</v>
      </c>
      <c r="K5616">
        <v>1</v>
      </c>
      <c r="L5616" t="s">
        <v>121</v>
      </c>
      <c r="M5616" t="s">
        <v>104</v>
      </c>
      <c r="N5616">
        <v>3</v>
      </c>
      <c r="O5616" t="s">
        <v>2292</v>
      </c>
      <c r="Q5616" t="str">
        <f>IFERROR(VLOOKUP($J$2:$J$12502,Pollutant_mapping!$A$2:$B$9,2, FALSE),"")</f>
        <v>VOC</v>
      </c>
      <c r="Y5616" t="s">
        <v>2222</v>
      </c>
    </row>
    <row r="5617" spans="1:17" hidden="1">
      <c r="A5617" t="s">
        <v>443</v>
      </c>
      <c r="C5617" t="s">
        <v>444</v>
      </c>
      <c r="D5617" t="s">
        <v>114</v>
      </c>
      <c r="E5617" t="s">
        <v>39</v>
      </c>
      <c r="F5617" t="s">
        <v>2293</v>
      </c>
      <c r="G5617" t="s">
        <v>41</v>
      </c>
      <c r="J5617" t="s">
        <v>79</v>
      </c>
      <c r="K5617">
        <v>0.03</v>
      </c>
      <c r="L5617" t="s">
        <v>121</v>
      </c>
      <c r="M5617" t="s">
        <v>288</v>
      </c>
      <c r="N5617" t="s">
        <v>1648</v>
      </c>
      <c r="O5617" t="s">
        <v>2292</v>
      </c>
      <c r="Q5617" t="str">
        <f>IFERROR(VLOOKUP($J$2:$J$12502,Pollutant_mapping!$A$2:$B$9,2, FALSE),"")</f>
        <v>SOx</v>
      </c>
    </row>
    <row r="5618" spans="1:17" hidden="1">
      <c r="A5618" t="s">
        <v>443</v>
      </c>
      <c r="C5618" t="s">
        <v>444</v>
      </c>
      <c r="D5618" t="s">
        <v>108</v>
      </c>
      <c r="E5618" t="s">
        <v>120</v>
      </c>
      <c r="F5618" t="s">
        <v>41</v>
      </c>
      <c r="G5618" t="s">
        <v>41</v>
      </c>
      <c r="I5618" t="s">
        <v>41</v>
      </c>
      <c r="J5618" t="s">
        <v>79</v>
      </c>
      <c r="K5618">
        <v>0.11</v>
      </c>
      <c r="L5618" t="s">
        <v>121</v>
      </c>
      <c r="M5618" t="s">
        <v>132</v>
      </c>
      <c r="N5618" t="s">
        <v>1664</v>
      </c>
      <c r="O5618" t="s">
        <v>2292</v>
      </c>
      <c r="Q5618" t="str">
        <f>IFERROR(VLOOKUP($J$2:$J$12502,Pollutant_mapping!$A$2:$B$9,2, FALSE),"")</f>
        <v>SOx</v>
      </c>
    </row>
    <row r="5619" spans="1:17" hidden="1">
      <c r="A5619" t="s">
        <v>443</v>
      </c>
      <c r="C5619" t="s">
        <v>444</v>
      </c>
      <c r="D5619" t="s">
        <v>136</v>
      </c>
      <c r="E5619" t="s">
        <v>39</v>
      </c>
      <c r="F5619" t="s">
        <v>2291</v>
      </c>
      <c r="G5619" t="s">
        <v>41</v>
      </c>
      <c r="J5619" t="s">
        <v>79</v>
      </c>
      <c r="K5619">
        <v>0.19</v>
      </c>
      <c r="L5619" t="s">
        <v>121</v>
      </c>
      <c r="M5619" t="s">
        <v>211</v>
      </c>
      <c r="N5619" t="s">
        <v>2294</v>
      </c>
      <c r="O5619" t="s">
        <v>2292</v>
      </c>
      <c r="Q5619" t="str">
        <f>IFERROR(VLOOKUP($J$2:$J$12502,Pollutant_mapping!$A$2:$B$9,2, FALSE),"")</f>
        <v>SOx</v>
      </c>
    </row>
    <row r="5620" spans="1:17" hidden="1">
      <c r="A5620" t="s">
        <v>443</v>
      </c>
      <c r="C5620" t="s">
        <v>444</v>
      </c>
      <c r="D5620" t="s">
        <v>114</v>
      </c>
      <c r="E5620" t="s">
        <v>39</v>
      </c>
      <c r="F5620" t="s">
        <v>2293</v>
      </c>
      <c r="G5620" t="s">
        <v>41</v>
      </c>
      <c r="J5620" t="s">
        <v>65</v>
      </c>
      <c r="K5620">
        <v>3.76</v>
      </c>
      <c r="L5620" t="s">
        <v>121</v>
      </c>
      <c r="M5620" t="s">
        <v>2116</v>
      </c>
      <c r="N5620" t="s">
        <v>2295</v>
      </c>
      <c r="O5620" t="s">
        <v>2292</v>
      </c>
      <c r="Q5620" t="str">
        <f>IFERROR(VLOOKUP($J$2:$J$12502,Pollutant_mapping!$A$2:$B$9,2, FALSE),"")</f>
        <v>PM25</v>
      </c>
    </row>
    <row r="5621" spans="1:17" hidden="1">
      <c r="A5621" t="s">
        <v>443</v>
      </c>
      <c r="C5621" t="s">
        <v>444</v>
      </c>
      <c r="D5621" t="s">
        <v>114</v>
      </c>
      <c r="E5621" t="s">
        <v>39</v>
      </c>
      <c r="F5621" t="s">
        <v>2293</v>
      </c>
      <c r="G5621" t="s">
        <v>41</v>
      </c>
      <c r="J5621" t="s">
        <v>47</v>
      </c>
      <c r="K5621">
        <v>4.13</v>
      </c>
      <c r="L5621" t="s">
        <v>121</v>
      </c>
      <c r="M5621" t="s">
        <v>2296</v>
      </c>
      <c r="N5621" t="s">
        <v>2297</v>
      </c>
      <c r="O5621" t="s">
        <v>2292</v>
      </c>
      <c r="Q5621" t="str">
        <f>IFERROR(VLOOKUP($J$2:$J$12502,Pollutant_mapping!$A$2:$B$9,2, FALSE),"")</f>
        <v>PM10</v>
      </c>
    </row>
    <row r="5622" spans="1:17" hidden="1">
      <c r="A5622" t="s">
        <v>443</v>
      </c>
      <c r="C5622" t="s">
        <v>444</v>
      </c>
      <c r="D5622" t="s">
        <v>108</v>
      </c>
      <c r="E5622" t="s">
        <v>120</v>
      </c>
      <c r="F5622" t="s">
        <v>41</v>
      </c>
      <c r="G5622" t="s">
        <v>41</v>
      </c>
      <c r="I5622" t="s">
        <v>41</v>
      </c>
      <c r="J5622" t="s">
        <v>65</v>
      </c>
      <c r="K5622">
        <v>4.1900000000000004</v>
      </c>
      <c r="L5622" t="s">
        <v>121</v>
      </c>
      <c r="M5622" t="s">
        <v>123</v>
      </c>
      <c r="N5622" t="s">
        <v>2298</v>
      </c>
      <c r="O5622" t="s">
        <v>2292</v>
      </c>
      <c r="Q5622" t="str">
        <f>IFERROR(VLOOKUP($J$2:$J$12502,Pollutant_mapping!$A$2:$B$9,2, FALSE),"")</f>
        <v>PM25</v>
      </c>
    </row>
    <row r="5623" spans="1:17" hidden="1">
      <c r="A5623" t="s">
        <v>443</v>
      </c>
      <c r="C5623" t="s">
        <v>444</v>
      </c>
      <c r="D5623" t="s">
        <v>114</v>
      </c>
      <c r="E5623" t="s">
        <v>39</v>
      </c>
      <c r="F5623" t="s">
        <v>2293</v>
      </c>
      <c r="G5623" t="s">
        <v>41</v>
      </c>
      <c r="J5623" t="s">
        <v>49</v>
      </c>
      <c r="K5623">
        <v>4.3099999999999996</v>
      </c>
      <c r="L5623" t="s">
        <v>121</v>
      </c>
      <c r="M5623" t="s">
        <v>2299</v>
      </c>
      <c r="N5623" t="s">
        <v>2300</v>
      </c>
      <c r="O5623" t="s">
        <v>2292</v>
      </c>
      <c r="Q5623" t="str">
        <f>IFERROR(VLOOKUP($J$2:$J$12502,Pollutant_mapping!$A$2:$B$9,2, FALSE),"")</f>
        <v/>
      </c>
    </row>
    <row r="5624" spans="1:17" hidden="1">
      <c r="A5624" t="s">
        <v>443</v>
      </c>
      <c r="C5624" t="s">
        <v>444</v>
      </c>
      <c r="D5624" t="s">
        <v>108</v>
      </c>
      <c r="E5624" t="s">
        <v>120</v>
      </c>
      <c r="F5624" t="s">
        <v>41</v>
      </c>
      <c r="G5624" t="s">
        <v>41</v>
      </c>
      <c r="I5624" t="s">
        <v>41</v>
      </c>
      <c r="J5624" t="s">
        <v>47</v>
      </c>
      <c r="K5624">
        <v>4.51</v>
      </c>
      <c r="L5624" t="s">
        <v>121</v>
      </c>
      <c r="M5624" t="s">
        <v>127</v>
      </c>
      <c r="N5624" t="s">
        <v>2301</v>
      </c>
      <c r="O5624" t="s">
        <v>2292</v>
      </c>
      <c r="Q5624" t="str">
        <f>IFERROR(VLOOKUP($J$2:$J$12502,Pollutant_mapping!$A$2:$B$9,2, FALSE),"")</f>
        <v>PM10</v>
      </c>
    </row>
    <row r="5625" spans="1:17" hidden="1">
      <c r="A5625" t="s">
        <v>443</v>
      </c>
      <c r="C5625" t="s">
        <v>444</v>
      </c>
      <c r="D5625" t="s">
        <v>136</v>
      </c>
      <c r="E5625" t="s">
        <v>39</v>
      </c>
      <c r="F5625" t="s">
        <v>2291</v>
      </c>
      <c r="G5625" t="s">
        <v>41</v>
      </c>
      <c r="J5625" t="s">
        <v>65</v>
      </c>
      <c r="K5625">
        <v>4.6100000000000003</v>
      </c>
      <c r="L5625" t="s">
        <v>121</v>
      </c>
      <c r="M5625" t="s">
        <v>2302</v>
      </c>
      <c r="N5625" t="s">
        <v>2303</v>
      </c>
      <c r="O5625" t="s">
        <v>2292</v>
      </c>
      <c r="Q5625" t="str">
        <f>IFERROR(VLOOKUP($J$2:$J$12502,Pollutant_mapping!$A$2:$B$9,2, FALSE),"")</f>
        <v>PM25</v>
      </c>
    </row>
    <row r="5626" spans="1:17" hidden="1">
      <c r="A5626" t="s">
        <v>443</v>
      </c>
      <c r="C5626" t="s">
        <v>444</v>
      </c>
      <c r="D5626" t="s">
        <v>108</v>
      </c>
      <c r="E5626" t="s">
        <v>120</v>
      </c>
      <c r="F5626" t="s">
        <v>41</v>
      </c>
      <c r="G5626" t="s">
        <v>41</v>
      </c>
      <c r="I5626" t="s">
        <v>41</v>
      </c>
      <c r="J5626" t="s">
        <v>49</v>
      </c>
      <c r="K5626">
        <v>4.6399999999999997</v>
      </c>
      <c r="L5626" t="s">
        <v>121</v>
      </c>
      <c r="M5626" t="s">
        <v>2304</v>
      </c>
      <c r="N5626" t="s">
        <v>2305</v>
      </c>
      <c r="O5626" t="s">
        <v>2292</v>
      </c>
      <c r="Q5626" t="str">
        <f>IFERROR(VLOOKUP($J$2:$J$12502,Pollutant_mapping!$A$2:$B$9,2, FALSE),"")</f>
        <v/>
      </c>
    </row>
    <row r="5627" spans="1:17" hidden="1">
      <c r="A5627" t="s">
        <v>443</v>
      </c>
      <c r="C5627" t="s">
        <v>444</v>
      </c>
      <c r="D5627" t="s">
        <v>136</v>
      </c>
      <c r="E5627" t="s">
        <v>39</v>
      </c>
      <c r="F5627" t="s">
        <v>2291</v>
      </c>
      <c r="G5627" t="s">
        <v>41</v>
      </c>
      <c r="J5627" t="s">
        <v>47</v>
      </c>
      <c r="K5627">
        <v>4.8899999999999997</v>
      </c>
      <c r="L5627" t="s">
        <v>121</v>
      </c>
      <c r="M5627" t="s">
        <v>2306</v>
      </c>
      <c r="N5627" t="s">
        <v>2307</v>
      </c>
      <c r="O5627" t="s">
        <v>2292</v>
      </c>
      <c r="Q5627" t="str">
        <f>IFERROR(VLOOKUP($J$2:$J$12502,Pollutant_mapping!$A$2:$B$9,2, FALSE),"")</f>
        <v>PM10</v>
      </c>
    </row>
    <row r="5628" spans="1:17" hidden="1">
      <c r="A5628" t="s">
        <v>443</v>
      </c>
      <c r="C5628" t="s">
        <v>444</v>
      </c>
      <c r="D5628" t="s">
        <v>136</v>
      </c>
      <c r="E5628" t="s">
        <v>39</v>
      </c>
      <c r="F5628" t="s">
        <v>2291</v>
      </c>
      <c r="G5628" t="s">
        <v>41</v>
      </c>
      <c r="J5628" t="s">
        <v>49</v>
      </c>
      <c r="K5628">
        <v>4.9800000000000004</v>
      </c>
      <c r="L5628" t="s">
        <v>121</v>
      </c>
      <c r="M5628" t="s">
        <v>2308</v>
      </c>
      <c r="N5628" t="s">
        <v>2309</v>
      </c>
      <c r="O5628" t="s">
        <v>2292</v>
      </c>
      <c r="Q5628" t="str">
        <f>IFERROR(VLOOKUP($J$2:$J$12502,Pollutant_mapping!$A$2:$B$9,2, FALSE),"")</f>
        <v/>
      </c>
    </row>
    <row r="5629" spans="1:17" hidden="1">
      <c r="A5629" t="s">
        <v>443</v>
      </c>
      <c r="C5629" t="s">
        <v>444</v>
      </c>
      <c r="D5629" t="s">
        <v>136</v>
      </c>
      <c r="E5629" t="s">
        <v>39</v>
      </c>
      <c r="F5629" t="s">
        <v>2291</v>
      </c>
      <c r="G5629" t="s">
        <v>41</v>
      </c>
      <c r="J5629" t="s">
        <v>179</v>
      </c>
      <c r="K5629">
        <v>4.99</v>
      </c>
      <c r="L5629" t="s">
        <v>121</v>
      </c>
      <c r="M5629" t="s">
        <v>2308</v>
      </c>
      <c r="N5629" t="s">
        <v>2310</v>
      </c>
      <c r="O5629" t="s">
        <v>2292</v>
      </c>
      <c r="Q5629" t="str">
        <f>IFERROR(VLOOKUP($J$2:$J$12502,Pollutant_mapping!$A$2:$B$9,2, FALSE),"")</f>
        <v>NOx</v>
      </c>
    </row>
    <row r="5630" spans="1:17" hidden="1">
      <c r="A5630" t="s">
        <v>443</v>
      </c>
      <c r="C5630" t="s">
        <v>444</v>
      </c>
      <c r="D5630" t="s">
        <v>114</v>
      </c>
      <c r="E5630" t="s">
        <v>39</v>
      </c>
      <c r="F5630" t="s">
        <v>2293</v>
      </c>
      <c r="G5630" t="s">
        <v>41</v>
      </c>
      <c r="J5630" t="s">
        <v>298</v>
      </c>
      <c r="K5630">
        <v>48.79</v>
      </c>
      <c r="L5630" t="s">
        <v>121</v>
      </c>
      <c r="M5630" t="s">
        <v>2311</v>
      </c>
      <c r="N5630" t="s">
        <v>2312</v>
      </c>
      <c r="O5630" t="s">
        <v>2292</v>
      </c>
      <c r="Q5630" t="str">
        <f>IFERROR(VLOOKUP($J$2:$J$12502,Pollutant_mapping!$A$2:$B$9,2, FALSE),"")</f>
        <v>CO</v>
      </c>
    </row>
    <row r="5631" spans="1:17" hidden="1">
      <c r="A5631" t="s">
        <v>443</v>
      </c>
      <c r="C5631" t="s">
        <v>444</v>
      </c>
      <c r="D5631" t="s">
        <v>108</v>
      </c>
      <c r="E5631" t="s">
        <v>120</v>
      </c>
      <c r="F5631" t="s">
        <v>41</v>
      </c>
      <c r="G5631" t="s">
        <v>41</v>
      </c>
      <c r="I5631" t="s">
        <v>41</v>
      </c>
      <c r="J5631" t="s">
        <v>298</v>
      </c>
      <c r="K5631">
        <v>55.83</v>
      </c>
      <c r="L5631" t="s">
        <v>121</v>
      </c>
      <c r="M5631" t="s">
        <v>2313</v>
      </c>
      <c r="N5631" t="s">
        <v>2314</v>
      </c>
      <c r="O5631" t="s">
        <v>2292</v>
      </c>
      <c r="Q5631" t="str">
        <f>IFERROR(VLOOKUP($J$2:$J$12502,Pollutant_mapping!$A$2:$B$9,2, FALSE),"")</f>
        <v>CO</v>
      </c>
    </row>
    <row r="5632" spans="1:17" hidden="1">
      <c r="A5632" t="s">
        <v>443</v>
      </c>
      <c r="C5632" t="s">
        <v>444</v>
      </c>
      <c r="D5632" t="s">
        <v>136</v>
      </c>
      <c r="E5632" t="s">
        <v>39</v>
      </c>
      <c r="F5632" t="s">
        <v>2291</v>
      </c>
      <c r="G5632" t="s">
        <v>41</v>
      </c>
      <c r="J5632" t="s">
        <v>298</v>
      </c>
      <c r="K5632">
        <v>62.88</v>
      </c>
      <c r="L5632" t="s">
        <v>121</v>
      </c>
      <c r="M5632" t="s">
        <v>2315</v>
      </c>
      <c r="N5632" t="s">
        <v>2316</v>
      </c>
      <c r="O5632" t="s">
        <v>2292</v>
      </c>
      <c r="Q5632" t="str">
        <f>IFERROR(VLOOKUP($J$2:$J$12502,Pollutant_mapping!$A$2:$B$9,2, FALSE),"")</f>
        <v>CO</v>
      </c>
    </row>
    <row r="5633" spans="1:17" hidden="1">
      <c r="A5633" t="s">
        <v>443</v>
      </c>
      <c r="C5633" t="s">
        <v>444</v>
      </c>
      <c r="D5633" t="s">
        <v>108</v>
      </c>
      <c r="E5633" t="s">
        <v>120</v>
      </c>
      <c r="F5633" t="s">
        <v>41</v>
      </c>
      <c r="G5633" t="s">
        <v>41</v>
      </c>
      <c r="I5633" t="s">
        <v>41</v>
      </c>
      <c r="J5633" t="s">
        <v>54</v>
      </c>
      <c r="K5633">
        <v>1.23</v>
      </c>
      <c r="L5633" t="s">
        <v>121</v>
      </c>
      <c r="M5633" t="s">
        <v>1679</v>
      </c>
      <c r="N5633" t="s">
        <v>2317</v>
      </c>
      <c r="O5633" t="s">
        <v>2292</v>
      </c>
      <c r="Q5633" t="str">
        <f>IFERROR(VLOOKUP($J$2:$J$12502,Pollutant_mapping!$A$2:$B$9,2, FALSE),"")</f>
        <v>VOC</v>
      </c>
    </row>
    <row r="5634" spans="1:17" hidden="1">
      <c r="A5634" t="s">
        <v>443</v>
      </c>
      <c r="C5634" t="s">
        <v>444</v>
      </c>
      <c r="D5634" t="s">
        <v>114</v>
      </c>
      <c r="E5634" t="s">
        <v>39</v>
      </c>
      <c r="F5634" t="s">
        <v>2293</v>
      </c>
      <c r="G5634" t="s">
        <v>41</v>
      </c>
      <c r="J5634" t="s">
        <v>179</v>
      </c>
      <c r="K5634">
        <v>1.38</v>
      </c>
      <c r="L5634" t="s">
        <v>121</v>
      </c>
      <c r="M5634" t="s">
        <v>1954</v>
      </c>
      <c r="N5634" t="s">
        <v>2318</v>
      </c>
      <c r="O5634" t="s">
        <v>2292</v>
      </c>
      <c r="Q5634" t="str">
        <f>IFERROR(VLOOKUP($J$2:$J$12502,Pollutant_mapping!$A$2:$B$9,2, FALSE),"")</f>
        <v>NOx</v>
      </c>
    </row>
    <row r="5635" spans="1:17" hidden="1">
      <c r="A5635" t="s">
        <v>443</v>
      </c>
      <c r="C5635" t="s">
        <v>444</v>
      </c>
      <c r="D5635" t="s">
        <v>114</v>
      </c>
      <c r="E5635" t="s">
        <v>39</v>
      </c>
      <c r="F5635" t="s">
        <v>2293</v>
      </c>
      <c r="G5635" t="s">
        <v>41</v>
      </c>
      <c r="J5635" t="s">
        <v>54</v>
      </c>
      <c r="K5635">
        <v>1.47</v>
      </c>
      <c r="L5635" t="s">
        <v>121</v>
      </c>
      <c r="M5635" t="s">
        <v>2319</v>
      </c>
      <c r="N5635" t="s">
        <v>2320</v>
      </c>
      <c r="O5635" t="s">
        <v>2292</v>
      </c>
      <c r="Q5635" t="str">
        <f>IFERROR(VLOOKUP($J$2:$J$12502,Pollutant_mapping!$A$2:$B$9,2, FALSE),"")</f>
        <v>VOC</v>
      </c>
    </row>
    <row r="5636" spans="1:17" hidden="1">
      <c r="A5636" t="s">
        <v>443</v>
      </c>
      <c r="C5636" t="s">
        <v>444</v>
      </c>
      <c r="D5636" t="s">
        <v>108</v>
      </c>
      <c r="E5636" t="s">
        <v>120</v>
      </c>
      <c r="F5636" t="s">
        <v>41</v>
      </c>
      <c r="G5636" t="s">
        <v>41</v>
      </c>
      <c r="I5636" t="s">
        <v>41</v>
      </c>
      <c r="J5636" t="s">
        <v>179</v>
      </c>
      <c r="K5636">
        <v>3.18</v>
      </c>
      <c r="L5636" t="s">
        <v>121</v>
      </c>
      <c r="M5636" t="s">
        <v>2321</v>
      </c>
      <c r="N5636" t="s">
        <v>2322</v>
      </c>
      <c r="O5636" t="s">
        <v>2292</v>
      </c>
      <c r="Q5636" t="str">
        <f>IFERROR(VLOOKUP($J$2:$J$12502,Pollutant_mapping!$A$2:$B$9,2, FALSE),"")</f>
        <v>NOx</v>
      </c>
    </row>
    <row r="5637" spans="1:17" hidden="1">
      <c r="A5637" t="s">
        <v>443</v>
      </c>
      <c r="C5637" t="s">
        <v>444</v>
      </c>
      <c r="D5637" t="s">
        <v>108</v>
      </c>
      <c r="E5637" t="s">
        <v>120</v>
      </c>
      <c r="F5637" t="s">
        <v>41</v>
      </c>
      <c r="G5637" t="s">
        <v>41</v>
      </c>
      <c r="I5637" t="s">
        <v>41</v>
      </c>
      <c r="J5637" t="s">
        <v>202</v>
      </c>
      <c r="K5637">
        <v>4.63</v>
      </c>
      <c r="L5637" t="s">
        <v>388</v>
      </c>
      <c r="M5637" t="s">
        <v>2302</v>
      </c>
      <c r="N5637" t="s">
        <v>1692</v>
      </c>
      <c r="O5637" t="s">
        <v>2323</v>
      </c>
      <c r="Q5637" t="str">
        <f>IFERROR(VLOOKUP($J$2:$J$12502,Pollutant_mapping!$A$2:$B$9,2, FALSE),"")</f>
        <v/>
      </c>
    </row>
    <row r="5638" spans="1:17" hidden="1">
      <c r="A5638" t="s">
        <v>443</v>
      </c>
      <c r="C5638" t="s">
        <v>444</v>
      </c>
      <c r="D5638" t="s">
        <v>114</v>
      </c>
      <c r="E5638" t="s">
        <v>39</v>
      </c>
      <c r="F5638" t="s">
        <v>2293</v>
      </c>
      <c r="G5638" t="s">
        <v>41</v>
      </c>
      <c r="J5638" t="s">
        <v>192</v>
      </c>
      <c r="K5638">
        <v>5.15</v>
      </c>
      <c r="L5638" t="s">
        <v>388</v>
      </c>
      <c r="M5638" t="s">
        <v>2324</v>
      </c>
      <c r="N5638" t="s">
        <v>2325</v>
      </c>
      <c r="O5638" t="s">
        <v>2323</v>
      </c>
      <c r="Q5638" t="str">
        <f>IFERROR(VLOOKUP($J$2:$J$12502,Pollutant_mapping!$A$2:$B$9,2, FALSE),"")</f>
        <v/>
      </c>
    </row>
    <row r="5639" spans="1:17" hidden="1">
      <c r="A5639" t="s">
        <v>443</v>
      </c>
      <c r="C5639" t="s">
        <v>444</v>
      </c>
      <c r="D5639" t="s">
        <v>108</v>
      </c>
      <c r="E5639" t="s">
        <v>120</v>
      </c>
      <c r="F5639" t="s">
        <v>41</v>
      </c>
      <c r="G5639" t="s">
        <v>41</v>
      </c>
      <c r="I5639" t="s">
        <v>41</v>
      </c>
      <c r="J5639" t="s">
        <v>192</v>
      </c>
      <c r="K5639">
        <v>5.68</v>
      </c>
      <c r="L5639" t="s">
        <v>388</v>
      </c>
      <c r="M5639" t="s">
        <v>195</v>
      </c>
      <c r="N5639" t="s">
        <v>2326</v>
      </c>
      <c r="O5639" t="s">
        <v>2323</v>
      </c>
      <c r="Q5639" t="str">
        <f>IFERROR(VLOOKUP($J$2:$J$12502,Pollutant_mapping!$A$2:$B$9,2, FALSE),"")</f>
        <v/>
      </c>
    </row>
    <row r="5640" spans="1:17" hidden="1">
      <c r="A5640" t="s">
        <v>443</v>
      </c>
      <c r="C5640" t="s">
        <v>444</v>
      </c>
      <c r="D5640" t="s">
        <v>136</v>
      </c>
      <c r="E5640" t="s">
        <v>39</v>
      </c>
      <c r="F5640" t="s">
        <v>2291</v>
      </c>
      <c r="G5640" t="s">
        <v>41</v>
      </c>
      <c r="J5640" t="s">
        <v>192</v>
      </c>
      <c r="K5640">
        <v>6.2</v>
      </c>
      <c r="L5640" t="s">
        <v>388</v>
      </c>
      <c r="M5640" t="s">
        <v>2327</v>
      </c>
      <c r="N5640" t="s">
        <v>2328</v>
      </c>
      <c r="O5640" t="s">
        <v>2323</v>
      </c>
      <c r="Q5640" t="str">
        <f>IFERROR(VLOOKUP($J$2:$J$12502,Pollutant_mapping!$A$2:$B$9,2, FALSE),"")</f>
        <v/>
      </c>
    </row>
    <row r="5641" spans="1:17" hidden="1">
      <c r="A5641" t="s">
        <v>443</v>
      </c>
      <c r="C5641" t="s">
        <v>444</v>
      </c>
      <c r="D5641" t="s">
        <v>114</v>
      </c>
      <c r="E5641" t="s">
        <v>39</v>
      </c>
      <c r="F5641" t="s">
        <v>2293</v>
      </c>
      <c r="G5641" t="s">
        <v>41</v>
      </c>
      <c r="J5641" t="s">
        <v>202</v>
      </c>
      <c r="K5641">
        <v>6.45</v>
      </c>
      <c r="L5641" t="s">
        <v>388</v>
      </c>
      <c r="M5641" t="s">
        <v>2329</v>
      </c>
      <c r="N5641" t="s">
        <v>2330</v>
      </c>
      <c r="O5641" t="s">
        <v>2323</v>
      </c>
      <c r="Q5641" t="str">
        <f>IFERROR(VLOOKUP($J$2:$J$12502,Pollutant_mapping!$A$2:$B$9,2, FALSE),"")</f>
        <v/>
      </c>
    </row>
    <row r="5642" spans="1:17" hidden="1">
      <c r="A5642" t="s">
        <v>443</v>
      </c>
      <c r="C5642" t="s">
        <v>444</v>
      </c>
      <c r="D5642" t="s">
        <v>136</v>
      </c>
      <c r="E5642" t="s">
        <v>39</v>
      </c>
      <c r="F5642" t="s">
        <v>2291</v>
      </c>
      <c r="G5642" t="s">
        <v>41</v>
      </c>
      <c r="J5642" t="s">
        <v>199</v>
      </c>
      <c r="K5642">
        <v>1.5</v>
      </c>
      <c r="L5642" t="s">
        <v>388</v>
      </c>
      <c r="M5642" t="s">
        <v>140</v>
      </c>
      <c r="N5642" t="s">
        <v>2270</v>
      </c>
      <c r="O5642" t="s">
        <v>2323</v>
      </c>
      <c r="Q5642" t="str">
        <f>IFERROR(VLOOKUP($J$2:$J$12502,Pollutant_mapping!$A$2:$B$9,2, FALSE),"")</f>
        <v/>
      </c>
    </row>
    <row r="5643" spans="1:17" hidden="1">
      <c r="A5643" t="s">
        <v>443</v>
      </c>
      <c r="C5643" t="s">
        <v>444</v>
      </c>
      <c r="D5643" t="s">
        <v>108</v>
      </c>
      <c r="E5643" t="s">
        <v>120</v>
      </c>
      <c r="F5643" t="s">
        <v>41</v>
      </c>
      <c r="G5643" t="s">
        <v>41</v>
      </c>
      <c r="I5643" t="s">
        <v>41</v>
      </c>
      <c r="J5643" t="s">
        <v>199</v>
      </c>
      <c r="K5643">
        <v>2.33</v>
      </c>
      <c r="L5643" t="s">
        <v>388</v>
      </c>
      <c r="M5643" t="s">
        <v>2070</v>
      </c>
      <c r="N5643" t="s">
        <v>2331</v>
      </c>
      <c r="O5643" t="s">
        <v>2323</v>
      </c>
      <c r="Q5643" t="str">
        <f>IFERROR(VLOOKUP($J$2:$J$12502,Pollutant_mapping!$A$2:$B$9,2, FALSE),"")</f>
        <v/>
      </c>
    </row>
    <row r="5644" spans="1:17" hidden="1">
      <c r="A5644" t="s">
        <v>443</v>
      </c>
      <c r="C5644" t="s">
        <v>444</v>
      </c>
      <c r="D5644" t="s">
        <v>136</v>
      </c>
      <c r="E5644" t="s">
        <v>39</v>
      </c>
      <c r="F5644" t="s">
        <v>2291</v>
      </c>
      <c r="G5644" t="s">
        <v>41</v>
      </c>
      <c r="J5644" t="s">
        <v>202</v>
      </c>
      <c r="K5644">
        <v>2.8</v>
      </c>
      <c r="L5644" t="s">
        <v>388</v>
      </c>
      <c r="M5644" t="s">
        <v>1551</v>
      </c>
      <c r="N5644" t="s">
        <v>1594</v>
      </c>
      <c r="O5644" t="s">
        <v>2323</v>
      </c>
      <c r="Q5644" t="str">
        <f>IFERROR(VLOOKUP($J$2:$J$12502,Pollutant_mapping!$A$2:$B$9,2, FALSE),"")</f>
        <v/>
      </c>
    </row>
    <row r="5645" spans="1:17" hidden="1">
      <c r="A5645" t="s">
        <v>443</v>
      </c>
      <c r="C5645" t="s">
        <v>444</v>
      </c>
      <c r="D5645" t="s">
        <v>114</v>
      </c>
      <c r="E5645" t="s">
        <v>39</v>
      </c>
      <c r="F5645" t="s">
        <v>2293</v>
      </c>
      <c r="G5645" t="s">
        <v>41</v>
      </c>
      <c r="J5645" t="s">
        <v>199</v>
      </c>
      <c r="K5645">
        <v>3.15</v>
      </c>
      <c r="L5645" t="s">
        <v>388</v>
      </c>
      <c r="M5645" t="s">
        <v>2332</v>
      </c>
      <c r="N5645" t="s">
        <v>2333</v>
      </c>
      <c r="O5645" t="s">
        <v>2323</v>
      </c>
      <c r="Q5645" t="str">
        <f>IFERROR(VLOOKUP($J$2:$J$12502,Pollutant_mapping!$A$2:$B$9,2, FALSE),"")</f>
        <v/>
      </c>
    </row>
    <row r="5646" spans="1:17" hidden="1">
      <c r="A5646" t="s">
        <v>56</v>
      </c>
      <c r="B5646" t="s">
        <v>57</v>
      </c>
      <c r="C5646" t="s">
        <v>58</v>
      </c>
      <c r="D5646" t="s">
        <v>406</v>
      </c>
      <c r="E5646" t="s">
        <v>39</v>
      </c>
      <c r="F5646" t="s">
        <v>407</v>
      </c>
      <c r="G5646" t="s">
        <v>162</v>
      </c>
      <c r="I5646" t="s">
        <v>41</v>
      </c>
      <c r="J5646" t="s">
        <v>298</v>
      </c>
      <c r="K5646">
        <v>2000</v>
      </c>
      <c r="L5646" t="s">
        <v>62</v>
      </c>
      <c r="M5646">
        <v>500</v>
      </c>
      <c r="N5646">
        <v>5000</v>
      </c>
      <c r="O5646" t="s">
        <v>2334</v>
      </c>
      <c r="P5646" t="s">
        <v>164</v>
      </c>
      <c r="Q5646" t="str">
        <f>IFERROR(VLOOKUP($J$2:$J$12502,Pollutant_mapping!$A$2:$B$9,2, FALSE),"")</f>
        <v>CO</v>
      </c>
    </row>
    <row r="5647" spans="1:17" hidden="1">
      <c r="A5647" t="s">
        <v>56</v>
      </c>
      <c r="B5647" t="s">
        <v>57</v>
      </c>
      <c r="C5647" t="s">
        <v>58</v>
      </c>
      <c r="D5647" t="s">
        <v>1291</v>
      </c>
      <c r="E5647" t="s">
        <v>39</v>
      </c>
      <c r="F5647" t="s">
        <v>1292</v>
      </c>
      <c r="G5647" t="s">
        <v>162</v>
      </c>
      <c r="I5647" t="s">
        <v>41</v>
      </c>
      <c r="J5647" t="s">
        <v>298</v>
      </c>
      <c r="K5647">
        <v>4000</v>
      </c>
      <c r="L5647" t="s">
        <v>62</v>
      </c>
      <c r="M5647">
        <v>500</v>
      </c>
      <c r="N5647">
        <v>10000</v>
      </c>
      <c r="O5647" t="s">
        <v>2334</v>
      </c>
      <c r="P5647" t="s">
        <v>164</v>
      </c>
      <c r="Q5647" t="str">
        <f>IFERROR(VLOOKUP($J$2:$J$12502,Pollutant_mapping!$A$2:$B$9,2, FALSE),"")</f>
        <v>CO</v>
      </c>
    </row>
    <row r="5648" spans="1:17" hidden="1">
      <c r="A5648" t="s">
        <v>66</v>
      </c>
      <c r="C5648" t="s">
        <v>67</v>
      </c>
      <c r="D5648" t="s">
        <v>410</v>
      </c>
      <c r="E5648" t="s">
        <v>39</v>
      </c>
      <c r="F5648" t="s">
        <v>411</v>
      </c>
      <c r="G5648" t="s">
        <v>162</v>
      </c>
      <c r="I5648" t="s">
        <v>41</v>
      </c>
      <c r="J5648" t="s">
        <v>54</v>
      </c>
      <c r="K5648">
        <v>12</v>
      </c>
      <c r="L5648" t="s">
        <v>62</v>
      </c>
      <c r="M5648">
        <v>5</v>
      </c>
      <c r="N5648">
        <v>300</v>
      </c>
      <c r="O5648" t="s">
        <v>2335</v>
      </c>
      <c r="P5648" t="s">
        <v>164</v>
      </c>
      <c r="Q5648" t="str">
        <f>IFERROR(VLOOKUP($J$2:$J$12502,Pollutant_mapping!$A$2:$B$9,2, FALSE),"")</f>
        <v>VOC</v>
      </c>
    </row>
    <row r="5649" spans="1:25" hidden="1">
      <c r="A5649" t="s">
        <v>72</v>
      </c>
      <c r="B5649" t="s">
        <v>57</v>
      </c>
      <c r="C5649" t="s">
        <v>73</v>
      </c>
      <c r="D5649" t="s">
        <v>410</v>
      </c>
      <c r="E5649" t="s">
        <v>39</v>
      </c>
      <c r="F5649" t="s">
        <v>411</v>
      </c>
      <c r="G5649" t="s">
        <v>162</v>
      </c>
      <c r="I5649" t="s">
        <v>41</v>
      </c>
      <c r="J5649" t="s">
        <v>54</v>
      </c>
      <c r="K5649">
        <v>12</v>
      </c>
      <c r="L5649" t="s">
        <v>62</v>
      </c>
      <c r="M5649">
        <v>5</v>
      </c>
      <c r="N5649">
        <v>300</v>
      </c>
      <c r="O5649" t="s">
        <v>2335</v>
      </c>
      <c r="P5649" t="s">
        <v>164</v>
      </c>
      <c r="Q5649" t="str">
        <f>IFERROR(VLOOKUP($J$2:$J$12502,Pollutant_mapping!$A$2:$B$9,2, FALSE),"")</f>
        <v>VOC</v>
      </c>
    </row>
    <row r="5650" spans="1:25" hidden="1">
      <c r="A5650" t="s">
        <v>88</v>
      </c>
      <c r="B5650" t="s">
        <v>57</v>
      </c>
      <c r="C5650" t="s">
        <v>89</v>
      </c>
      <c r="D5650" t="s">
        <v>410</v>
      </c>
      <c r="E5650" t="s">
        <v>39</v>
      </c>
      <c r="F5650" t="s">
        <v>411</v>
      </c>
      <c r="G5650" t="s">
        <v>162</v>
      </c>
      <c r="I5650" t="s">
        <v>41</v>
      </c>
      <c r="J5650" t="s">
        <v>54</v>
      </c>
      <c r="K5650">
        <v>12</v>
      </c>
      <c r="L5650" t="s">
        <v>62</v>
      </c>
      <c r="M5650">
        <v>5</v>
      </c>
      <c r="N5650">
        <v>300</v>
      </c>
      <c r="O5650" t="s">
        <v>2335</v>
      </c>
      <c r="P5650" t="s">
        <v>164</v>
      </c>
      <c r="Q5650" t="str">
        <f>IFERROR(VLOOKUP($J$2:$J$12502,Pollutant_mapping!$A$2:$B$9,2, FALSE),"")</f>
        <v>VOC</v>
      </c>
    </row>
    <row r="5651" spans="1:25" hidden="1">
      <c r="A5651" t="s">
        <v>66</v>
      </c>
      <c r="C5651" t="s">
        <v>67</v>
      </c>
      <c r="D5651" t="s">
        <v>414</v>
      </c>
      <c r="E5651" t="s">
        <v>39</v>
      </c>
      <c r="F5651" t="s">
        <v>415</v>
      </c>
      <c r="G5651" t="s">
        <v>162</v>
      </c>
      <c r="I5651" t="s">
        <v>41</v>
      </c>
      <c r="J5651" t="s">
        <v>54</v>
      </c>
      <c r="K5651">
        <v>12</v>
      </c>
      <c r="L5651" t="s">
        <v>62</v>
      </c>
      <c r="M5651">
        <v>5</v>
      </c>
      <c r="N5651">
        <v>300</v>
      </c>
      <c r="O5651" t="s">
        <v>2335</v>
      </c>
      <c r="P5651" t="s">
        <v>164</v>
      </c>
      <c r="Q5651" t="str">
        <f>IFERROR(VLOOKUP($J$2:$J$12502,Pollutant_mapping!$A$2:$B$9,2, FALSE),"")</f>
        <v>VOC</v>
      </c>
    </row>
    <row r="5652" spans="1:25" hidden="1">
      <c r="A5652" t="s">
        <v>72</v>
      </c>
      <c r="B5652" t="s">
        <v>57</v>
      </c>
      <c r="C5652" t="s">
        <v>73</v>
      </c>
      <c r="D5652" t="s">
        <v>414</v>
      </c>
      <c r="E5652" t="s">
        <v>39</v>
      </c>
      <c r="F5652" t="s">
        <v>415</v>
      </c>
      <c r="G5652" t="s">
        <v>162</v>
      </c>
      <c r="I5652" t="s">
        <v>41</v>
      </c>
      <c r="J5652" t="s">
        <v>54</v>
      </c>
      <c r="K5652">
        <v>12</v>
      </c>
      <c r="L5652" t="s">
        <v>62</v>
      </c>
      <c r="M5652">
        <v>5</v>
      </c>
      <c r="N5652">
        <v>300</v>
      </c>
      <c r="O5652" t="s">
        <v>2335</v>
      </c>
      <c r="P5652" t="s">
        <v>164</v>
      </c>
      <c r="Q5652" t="str">
        <f>IFERROR(VLOOKUP($J$2:$J$12502,Pollutant_mapping!$A$2:$B$9,2, FALSE),"")</f>
        <v>VOC</v>
      </c>
    </row>
    <row r="5653" spans="1:25" hidden="1">
      <c r="A5653" t="s">
        <v>88</v>
      </c>
      <c r="B5653" t="s">
        <v>57</v>
      </c>
      <c r="C5653" t="s">
        <v>89</v>
      </c>
      <c r="D5653" t="s">
        <v>414</v>
      </c>
      <c r="E5653" t="s">
        <v>39</v>
      </c>
      <c r="F5653" t="s">
        <v>415</v>
      </c>
      <c r="G5653" t="s">
        <v>162</v>
      </c>
      <c r="I5653" t="s">
        <v>41</v>
      </c>
      <c r="J5653" t="s">
        <v>54</v>
      </c>
      <c r="K5653">
        <v>12</v>
      </c>
      <c r="L5653" t="s">
        <v>62</v>
      </c>
      <c r="M5653">
        <v>5</v>
      </c>
      <c r="N5653">
        <v>300</v>
      </c>
      <c r="O5653" t="s">
        <v>2335</v>
      </c>
      <c r="P5653" t="s">
        <v>164</v>
      </c>
      <c r="Q5653" t="str">
        <f>IFERROR(VLOOKUP($J$2:$J$12502,Pollutant_mapping!$A$2:$B$9,2, FALSE),"")</f>
        <v>VOC</v>
      </c>
    </row>
    <row r="5654" spans="1:25" hidden="1">
      <c r="A5654" t="s">
        <v>56</v>
      </c>
      <c r="B5654" t="s">
        <v>57</v>
      </c>
      <c r="C5654" t="s">
        <v>58</v>
      </c>
      <c r="D5654" t="s">
        <v>1291</v>
      </c>
      <c r="E5654" t="s">
        <v>39</v>
      </c>
      <c r="F5654" t="s">
        <v>1292</v>
      </c>
      <c r="G5654" t="s">
        <v>162</v>
      </c>
      <c r="I5654" t="s">
        <v>41</v>
      </c>
      <c r="J5654" t="s">
        <v>54</v>
      </c>
      <c r="K5654">
        <v>350</v>
      </c>
      <c r="L5654" t="s">
        <v>62</v>
      </c>
      <c r="M5654">
        <v>100</v>
      </c>
      <c r="N5654">
        <v>2000</v>
      </c>
      <c r="O5654" t="s">
        <v>2335</v>
      </c>
      <c r="P5654" t="s">
        <v>164</v>
      </c>
      <c r="Q5654" t="str">
        <f>IFERROR(VLOOKUP($J$2:$J$12502,Pollutant_mapping!$A$2:$B$9,2, FALSE),"")</f>
        <v>VOC</v>
      </c>
    </row>
    <row r="5655" spans="1:25" hidden="1">
      <c r="A5655" t="s">
        <v>56</v>
      </c>
      <c r="B5655" t="s">
        <v>57</v>
      </c>
      <c r="C5655" t="s">
        <v>58</v>
      </c>
      <c r="D5655" t="s">
        <v>408</v>
      </c>
      <c r="E5655" t="s">
        <v>39</v>
      </c>
      <c r="F5655" t="s">
        <v>409</v>
      </c>
      <c r="G5655" t="s">
        <v>162</v>
      </c>
      <c r="I5655" t="s">
        <v>41</v>
      </c>
      <c r="J5655" t="s">
        <v>54</v>
      </c>
      <c r="K5655">
        <v>10</v>
      </c>
      <c r="L5655" t="s">
        <v>62</v>
      </c>
      <c r="M5655">
        <v>1</v>
      </c>
      <c r="N5655">
        <v>30</v>
      </c>
      <c r="O5655" t="s">
        <v>2336</v>
      </c>
      <c r="P5655" t="s">
        <v>164</v>
      </c>
      <c r="Q5655" t="str">
        <f>IFERROR(VLOOKUP($J$2:$J$12502,Pollutant_mapping!$A$2:$B$9,2, FALSE),"")</f>
        <v>VOC</v>
      </c>
    </row>
    <row r="5656" spans="1:25" hidden="1">
      <c r="A5656" t="s">
        <v>56</v>
      </c>
      <c r="B5656" t="s">
        <v>57</v>
      </c>
      <c r="C5656" t="s">
        <v>58</v>
      </c>
      <c r="D5656" t="s">
        <v>406</v>
      </c>
      <c r="E5656" t="s">
        <v>39</v>
      </c>
      <c r="F5656" t="s">
        <v>407</v>
      </c>
      <c r="G5656" t="s">
        <v>162</v>
      </c>
      <c r="I5656" t="s">
        <v>41</v>
      </c>
      <c r="J5656" t="s">
        <v>65</v>
      </c>
      <c r="K5656">
        <v>93</v>
      </c>
      <c r="L5656" t="s">
        <v>62</v>
      </c>
      <c r="M5656">
        <v>19</v>
      </c>
      <c r="N5656">
        <v>233</v>
      </c>
      <c r="O5656" t="s">
        <v>2337</v>
      </c>
      <c r="P5656" t="s">
        <v>164</v>
      </c>
      <c r="Q5656" t="str">
        <f>IFERROR(VLOOKUP($J$2:$J$12502,Pollutant_mapping!$A$2:$B$9,2, FALSE),"")</f>
        <v>PM25</v>
      </c>
      <c r="Y5656" t="s">
        <v>2222</v>
      </c>
    </row>
    <row r="5657" spans="1:25" hidden="1">
      <c r="A5657" t="s">
        <v>56</v>
      </c>
      <c r="B5657" t="s">
        <v>57</v>
      </c>
      <c r="C5657" t="s">
        <v>58</v>
      </c>
      <c r="D5657" t="s">
        <v>406</v>
      </c>
      <c r="E5657" t="s">
        <v>39</v>
      </c>
      <c r="F5657" t="s">
        <v>407</v>
      </c>
      <c r="G5657" t="s">
        <v>162</v>
      </c>
      <c r="I5657" t="s">
        <v>41</v>
      </c>
      <c r="J5657" t="s">
        <v>47</v>
      </c>
      <c r="K5657">
        <v>95</v>
      </c>
      <c r="L5657" t="s">
        <v>62</v>
      </c>
      <c r="M5657">
        <v>19</v>
      </c>
      <c r="N5657">
        <v>238</v>
      </c>
      <c r="O5657" t="s">
        <v>2337</v>
      </c>
      <c r="P5657" t="s">
        <v>164</v>
      </c>
      <c r="Q5657" t="str">
        <f>IFERROR(VLOOKUP($J$2:$J$12502,Pollutant_mapping!$A$2:$B$9,2, FALSE),"")</f>
        <v>PM10</v>
      </c>
    </row>
    <row r="5658" spans="1:25" hidden="1">
      <c r="A5658" t="s">
        <v>56</v>
      </c>
      <c r="B5658" t="s">
        <v>57</v>
      </c>
      <c r="C5658" t="s">
        <v>58</v>
      </c>
      <c r="D5658" t="s">
        <v>406</v>
      </c>
      <c r="E5658" t="s">
        <v>39</v>
      </c>
      <c r="F5658" t="s">
        <v>407</v>
      </c>
      <c r="G5658" t="s">
        <v>162</v>
      </c>
      <c r="I5658" t="s">
        <v>41</v>
      </c>
      <c r="J5658" t="s">
        <v>49</v>
      </c>
      <c r="K5658">
        <v>100</v>
      </c>
      <c r="L5658" t="s">
        <v>62</v>
      </c>
      <c r="M5658">
        <v>20</v>
      </c>
      <c r="N5658">
        <v>250</v>
      </c>
      <c r="O5658" t="s">
        <v>2337</v>
      </c>
      <c r="P5658" t="s">
        <v>164</v>
      </c>
      <c r="Q5658" t="str">
        <f>IFERROR(VLOOKUP($J$2:$J$12502,Pollutant_mapping!$A$2:$B$9,2, FALSE),"")</f>
        <v/>
      </c>
    </row>
    <row r="5659" spans="1:25" hidden="1">
      <c r="A5659" t="s">
        <v>1466</v>
      </c>
      <c r="C5659" t="s">
        <v>1467</v>
      </c>
      <c r="D5659" t="s">
        <v>1506</v>
      </c>
      <c r="E5659" t="s">
        <v>273</v>
      </c>
      <c r="G5659" t="s">
        <v>41</v>
      </c>
      <c r="H5659" t="s">
        <v>2338</v>
      </c>
      <c r="J5659" t="s">
        <v>281</v>
      </c>
      <c r="K5659">
        <v>0.94199999999999995</v>
      </c>
      <c r="M5659" t="s">
        <v>2339</v>
      </c>
      <c r="N5659" t="s">
        <v>2340</v>
      </c>
      <c r="O5659" t="s">
        <v>2341</v>
      </c>
      <c r="Q5659" t="str">
        <f>IFERROR(VLOOKUP($J$2:$J$12502,Pollutant_mapping!$A$2:$B$9,2, FALSE),"")</f>
        <v/>
      </c>
    </row>
    <row r="5660" spans="1:25" hidden="1">
      <c r="A5660" t="s">
        <v>1466</v>
      </c>
      <c r="C5660" t="s">
        <v>1467</v>
      </c>
      <c r="D5660" t="s">
        <v>1506</v>
      </c>
      <c r="E5660" t="s">
        <v>273</v>
      </c>
      <c r="G5660" t="s">
        <v>41</v>
      </c>
      <c r="H5660" t="s">
        <v>2338</v>
      </c>
      <c r="J5660" t="s">
        <v>289</v>
      </c>
      <c r="K5660">
        <v>0.95</v>
      </c>
      <c r="M5660" t="s">
        <v>48</v>
      </c>
      <c r="N5660" t="s">
        <v>2342</v>
      </c>
      <c r="O5660" t="s">
        <v>2341</v>
      </c>
      <c r="Q5660" t="str">
        <f>IFERROR(VLOOKUP($J$2:$J$12502,Pollutant_mapping!$A$2:$B$9,2, FALSE),"")</f>
        <v/>
      </c>
    </row>
    <row r="5661" spans="1:25" hidden="1">
      <c r="A5661" t="s">
        <v>1466</v>
      </c>
      <c r="C5661" t="s">
        <v>1467</v>
      </c>
      <c r="D5661" t="s">
        <v>1506</v>
      </c>
      <c r="E5661" t="s">
        <v>273</v>
      </c>
      <c r="G5661" t="s">
        <v>41</v>
      </c>
      <c r="H5661" t="s">
        <v>2338</v>
      </c>
      <c r="J5661" t="s">
        <v>134</v>
      </c>
      <c r="K5661">
        <v>0.95599999999999996</v>
      </c>
      <c r="M5661" t="s">
        <v>2343</v>
      </c>
      <c r="N5661" t="s">
        <v>2344</v>
      </c>
      <c r="O5661" t="s">
        <v>2341</v>
      </c>
      <c r="Q5661" t="str">
        <f>IFERROR(VLOOKUP($J$2:$J$12502,Pollutant_mapping!$A$2:$B$9,2, FALSE),"")</f>
        <v/>
      </c>
    </row>
    <row r="5662" spans="1:25" hidden="1">
      <c r="A5662" t="s">
        <v>1466</v>
      </c>
      <c r="C5662" t="s">
        <v>1467</v>
      </c>
      <c r="D5662" t="s">
        <v>1506</v>
      </c>
      <c r="E5662" t="s">
        <v>273</v>
      </c>
      <c r="G5662" t="s">
        <v>41</v>
      </c>
      <c r="H5662" t="s">
        <v>2338</v>
      </c>
      <c r="J5662" t="s">
        <v>131</v>
      </c>
      <c r="K5662">
        <v>0.96399999999999997</v>
      </c>
      <c r="M5662" t="s">
        <v>2345</v>
      </c>
      <c r="N5662" t="s">
        <v>2346</v>
      </c>
      <c r="O5662" t="s">
        <v>2341</v>
      </c>
      <c r="Q5662" t="str">
        <f>IFERROR(VLOOKUP($J$2:$J$12502,Pollutant_mapping!$A$2:$B$9,2, FALSE),"")</f>
        <v/>
      </c>
    </row>
    <row r="5663" spans="1:25" hidden="1">
      <c r="A5663" t="s">
        <v>1466</v>
      </c>
      <c r="C5663" t="s">
        <v>1467</v>
      </c>
      <c r="D5663" t="s">
        <v>1506</v>
      </c>
      <c r="E5663" t="s">
        <v>273</v>
      </c>
      <c r="G5663" t="s">
        <v>41</v>
      </c>
      <c r="H5663" t="s">
        <v>2347</v>
      </c>
      <c r="J5663" t="s">
        <v>134</v>
      </c>
      <c r="K5663">
        <v>0.996</v>
      </c>
      <c r="M5663" t="s">
        <v>2344</v>
      </c>
      <c r="N5663" t="s">
        <v>1568</v>
      </c>
      <c r="O5663" t="s">
        <v>2341</v>
      </c>
      <c r="Q5663" t="str">
        <f>IFERROR(VLOOKUP($J$2:$J$12502,Pollutant_mapping!$A$2:$B$9,2, FALSE),"")</f>
        <v/>
      </c>
    </row>
    <row r="5664" spans="1:25" hidden="1">
      <c r="A5664" t="s">
        <v>1466</v>
      </c>
      <c r="C5664" t="s">
        <v>1467</v>
      </c>
      <c r="D5664" t="s">
        <v>1506</v>
      </c>
      <c r="E5664" t="s">
        <v>273</v>
      </c>
      <c r="G5664" t="s">
        <v>41</v>
      </c>
      <c r="H5664" t="s">
        <v>2347</v>
      </c>
      <c r="J5664" t="s">
        <v>281</v>
      </c>
      <c r="K5664">
        <v>0.996</v>
      </c>
      <c r="M5664" t="s">
        <v>2348</v>
      </c>
      <c r="N5664" t="s">
        <v>1568</v>
      </c>
      <c r="O5664" t="s">
        <v>2341</v>
      </c>
      <c r="Q5664" t="str">
        <f>IFERROR(VLOOKUP($J$2:$J$12502,Pollutant_mapping!$A$2:$B$9,2, FALSE),"")</f>
        <v/>
      </c>
    </row>
    <row r="5665" spans="1:17" hidden="1">
      <c r="A5665" t="s">
        <v>1466</v>
      </c>
      <c r="C5665" t="s">
        <v>1467</v>
      </c>
      <c r="D5665" t="s">
        <v>1506</v>
      </c>
      <c r="E5665" t="s">
        <v>273</v>
      </c>
      <c r="G5665" t="s">
        <v>41</v>
      </c>
      <c r="H5665" t="s">
        <v>2347</v>
      </c>
      <c r="J5665" t="s">
        <v>131</v>
      </c>
      <c r="K5665">
        <v>0.996</v>
      </c>
      <c r="M5665" t="s">
        <v>2346</v>
      </c>
      <c r="N5665" t="s">
        <v>1568</v>
      </c>
      <c r="O5665" t="s">
        <v>2341</v>
      </c>
      <c r="Q5665" t="str">
        <f>IFERROR(VLOOKUP($J$2:$J$12502,Pollutant_mapping!$A$2:$B$9,2, FALSE),"")</f>
        <v/>
      </c>
    </row>
    <row r="5666" spans="1:17" hidden="1">
      <c r="A5666" t="s">
        <v>1466</v>
      </c>
      <c r="C5666" t="s">
        <v>1467</v>
      </c>
      <c r="D5666" t="s">
        <v>1506</v>
      </c>
      <c r="E5666" t="s">
        <v>273</v>
      </c>
      <c r="G5666" t="s">
        <v>41</v>
      </c>
      <c r="H5666" t="s">
        <v>2347</v>
      </c>
      <c r="J5666" t="s">
        <v>289</v>
      </c>
      <c r="K5666">
        <v>0.997</v>
      </c>
      <c r="M5666" t="s">
        <v>2039</v>
      </c>
      <c r="N5666" t="s">
        <v>1568</v>
      </c>
      <c r="O5666" t="s">
        <v>2341</v>
      </c>
      <c r="Q5666" t="str">
        <f>IFERROR(VLOOKUP($J$2:$J$12502,Pollutant_mapping!$A$2:$B$9,2, FALSE),"")</f>
        <v/>
      </c>
    </row>
    <row r="5667" spans="1:17" hidden="1">
      <c r="A5667" t="s">
        <v>1466</v>
      </c>
      <c r="C5667" t="s">
        <v>1467</v>
      </c>
      <c r="D5667" t="s">
        <v>83</v>
      </c>
      <c r="E5667" t="s">
        <v>39</v>
      </c>
      <c r="F5667" t="s">
        <v>1491</v>
      </c>
      <c r="G5667" t="s">
        <v>41</v>
      </c>
      <c r="J5667" t="s">
        <v>65</v>
      </c>
      <c r="K5667">
        <v>21</v>
      </c>
      <c r="L5667" t="s">
        <v>1492</v>
      </c>
      <c r="M5667">
        <v>1</v>
      </c>
      <c r="N5667">
        <v>550</v>
      </c>
      <c r="O5667" t="s">
        <v>2349</v>
      </c>
      <c r="Q5667" t="str">
        <f>IFERROR(VLOOKUP($J$2:$J$12502,Pollutant_mapping!$A$2:$B$9,2, FALSE),"")</f>
        <v>PM25</v>
      </c>
    </row>
    <row r="5668" spans="1:17" hidden="1">
      <c r="A5668" t="s">
        <v>1466</v>
      </c>
      <c r="C5668" t="s">
        <v>1467</v>
      </c>
      <c r="D5668" t="s">
        <v>375</v>
      </c>
      <c r="E5668" t="s">
        <v>39</v>
      </c>
      <c r="F5668" t="s">
        <v>1491</v>
      </c>
      <c r="G5668" t="s">
        <v>41</v>
      </c>
      <c r="J5668" t="s">
        <v>65</v>
      </c>
      <c r="K5668">
        <v>21</v>
      </c>
      <c r="L5668" t="s">
        <v>1492</v>
      </c>
      <c r="M5668">
        <v>1</v>
      </c>
      <c r="N5668">
        <v>550</v>
      </c>
      <c r="O5668" t="s">
        <v>2349</v>
      </c>
      <c r="Q5668" t="str">
        <f>IFERROR(VLOOKUP($J$2:$J$12502,Pollutant_mapping!$A$2:$B$9,2, FALSE),"")</f>
        <v>PM25</v>
      </c>
    </row>
    <row r="5669" spans="1:17" hidden="1">
      <c r="A5669" t="s">
        <v>1466</v>
      </c>
      <c r="C5669" t="s">
        <v>1467</v>
      </c>
      <c r="D5669" t="s">
        <v>370</v>
      </c>
      <c r="E5669" t="s">
        <v>39</v>
      </c>
      <c r="F5669" t="s">
        <v>1933</v>
      </c>
      <c r="G5669" t="s">
        <v>41</v>
      </c>
      <c r="J5669" t="s">
        <v>65</v>
      </c>
      <c r="K5669">
        <v>21</v>
      </c>
      <c r="L5669" t="s">
        <v>1492</v>
      </c>
      <c r="M5669">
        <v>1</v>
      </c>
      <c r="N5669">
        <v>550</v>
      </c>
      <c r="O5669" t="s">
        <v>2349</v>
      </c>
      <c r="Q5669" t="str">
        <f>IFERROR(VLOOKUP($J$2:$J$12502,Pollutant_mapping!$A$2:$B$9,2, FALSE),"")</f>
        <v>PM25</v>
      </c>
    </row>
    <row r="5670" spans="1:17" hidden="1">
      <c r="A5670" t="s">
        <v>1466</v>
      </c>
      <c r="C5670" t="s">
        <v>1467</v>
      </c>
      <c r="D5670" t="s">
        <v>59</v>
      </c>
      <c r="E5670" t="s">
        <v>39</v>
      </c>
      <c r="F5670" t="s">
        <v>1933</v>
      </c>
      <c r="G5670" t="s">
        <v>41</v>
      </c>
      <c r="J5670" t="s">
        <v>65</v>
      </c>
      <c r="K5670">
        <v>21</v>
      </c>
      <c r="L5670" t="s">
        <v>1492</v>
      </c>
      <c r="M5670">
        <v>1</v>
      </c>
      <c r="N5670">
        <v>550</v>
      </c>
      <c r="O5670" t="s">
        <v>2349</v>
      </c>
      <c r="Q5670" t="str">
        <f>IFERROR(VLOOKUP($J$2:$J$12502,Pollutant_mapping!$A$2:$B$9,2, FALSE),"")</f>
        <v>PM25</v>
      </c>
    </row>
    <row r="5671" spans="1:17" hidden="1">
      <c r="A5671" t="s">
        <v>1466</v>
      </c>
      <c r="C5671" t="s">
        <v>1467</v>
      </c>
      <c r="D5671" t="s">
        <v>250</v>
      </c>
      <c r="E5671" t="s">
        <v>39</v>
      </c>
      <c r="F5671" t="s">
        <v>1933</v>
      </c>
      <c r="G5671" t="s">
        <v>41</v>
      </c>
      <c r="J5671" t="s">
        <v>65</v>
      </c>
      <c r="K5671">
        <v>21</v>
      </c>
      <c r="L5671" t="s">
        <v>1492</v>
      </c>
      <c r="M5671">
        <v>1</v>
      </c>
      <c r="N5671">
        <v>550</v>
      </c>
      <c r="O5671" t="s">
        <v>2349</v>
      </c>
      <c r="Q5671" t="str">
        <f>IFERROR(VLOOKUP($J$2:$J$12502,Pollutant_mapping!$A$2:$B$9,2, FALSE),"")</f>
        <v>PM25</v>
      </c>
    </row>
    <row r="5672" spans="1:17" hidden="1">
      <c r="A5672" t="s">
        <v>1466</v>
      </c>
      <c r="C5672" t="s">
        <v>1467</v>
      </c>
      <c r="D5672" t="s">
        <v>1382</v>
      </c>
      <c r="E5672" t="s">
        <v>39</v>
      </c>
      <c r="F5672" t="s">
        <v>1933</v>
      </c>
      <c r="G5672" t="s">
        <v>41</v>
      </c>
      <c r="J5672" t="s">
        <v>65</v>
      </c>
      <c r="K5672">
        <v>21</v>
      </c>
      <c r="L5672" t="s">
        <v>1492</v>
      </c>
      <c r="M5672">
        <v>1</v>
      </c>
      <c r="N5672">
        <v>550</v>
      </c>
      <c r="O5672" t="s">
        <v>2349</v>
      </c>
      <c r="Q5672" t="str">
        <f>IFERROR(VLOOKUP($J$2:$J$12502,Pollutant_mapping!$A$2:$B$9,2, FALSE),"")</f>
        <v>PM25</v>
      </c>
    </row>
    <row r="5673" spans="1:17" hidden="1">
      <c r="A5673" t="s">
        <v>1466</v>
      </c>
      <c r="C5673" t="s">
        <v>1467</v>
      </c>
      <c r="D5673" t="s">
        <v>83</v>
      </c>
      <c r="E5673" t="s">
        <v>39</v>
      </c>
      <c r="F5673" t="s">
        <v>1491</v>
      </c>
      <c r="G5673" t="s">
        <v>41</v>
      </c>
      <c r="J5673" t="s">
        <v>47</v>
      </c>
      <c r="K5673">
        <v>24</v>
      </c>
      <c r="L5673" t="s">
        <v>1492</v>
      </c>
      <c r="M5673">
        <v>1</v>
      </c>
      <c r="N5673">
        <v>620</v>
      </c>
      <c r="O5673" t="s">
        <v>2349</v>
      </c>
      <c r="Q5673" t="str">
        <f>IFERROR(VLOOKUP($J$2:$J$12502,Pollutant_mapping!$A$2:$B$9,2, FALSE),"")</f>
        <v>PM10</v>
      </c>
    </row>
    <row r="5674" spans="1:17" hidden="1">
      <c r="A5674" t="s">
        <v>1466</v>
      </c>
      <c r="C5674" t="s">
        <v>1467</v>
      </c>
      <c r="D5674" t="s">
        <v>375</v>
      </c>
      <c r="E5674" t="s">
        <v>39</v>
      </c>
      <c r="F5674" t="s">
        <v>1491</v>
      </c>
      <c r="G5674" t="s">
        <v>41</v>
      </c>
      <c r="J5674" t="s">
        <v>47</v>
      </c>
      <c r="K5674">
        <v>24</v>
      </c>
      <c r="L5674" t="s">
        <v>1492</v>
      </c>
      <c r="M5674">
        <v>1</v>
      </c>
      <c r="N5674">
        <v>620</v>
      </c>
      <c r="O5674" t="s">
        <v>2349</v>
      </c>
      <c r="Q5674" t="str">
        <f>IFERROR(VLOOKUP($J$2:$J$12502,Pollutant_mapping!$A$2:$B$9,2, FALSE),"")</f>
        <v>PM10</v>
      </c>
    </row>
    <row r="5675" spans="1:17" hidden="1">
      <c r="A5675" t="s">
        <v>1466</v>
      </c>
      <c r="C5675" t="s">
        <v>1467</v>
      </c>
      <c r="D5675" t="s">
        <v>370</v>
      </c>
      <c r="E5675" t="s">
        <v>39</v>
      </c>
      <c r="F5675" t="s">
        <v>1933</v>
      </c>
      <c r="G5675" t="s">
        <v>41</v>
      </c>
      <c r="J5675" t="s">
        <v>47</v>
      </c>
      <c r="K5675">
        <v>24</v>
      </c>
      <c r="L5675" t="s">
        <v>1492</v>
      </c>
      <c r="M5675">
        <v>1</v>
      </c>
      <c r="N5675">
        <v>620</v>
      </c>
      <c r="O5675" t="s">
        <v>2349</v>
      </c>
      <c r="Q5675" t="str">
        <f>IFERROR(VLOOKUP($J$2:$J$12502,Pollutant_mapping!$A$2:$B$9,2, FALSE),"")</f>
        <v>PM10</v>
      </c>
    </row>
    <row r="5676" spans="1:17" hidden="1">
      <c r="A5676" t="s">
        <v>1466</v>
      </c>
      <c r="C5676" t="s">
        <v>1467</v>
      </c>
      <c r="D5676" t="s">
        <v>59</v>
      </c>
      <c r="E5676" t="s">
        <v>39</v>
      </c>
      <c r="F5676" t="s">
        <v>1933</v>
      </c>
      <c r="G5676" t="s">
        <v>41</v>
      </c>
      <c r="J5676" t="s">
        <v>47</v>
      </c>
      <c r="K5676">
        <v>24</v>
      </c>
      <c r="L5676" t="s">
        <v>1492</v>
      </c>
      <c r="M5676">
        <v>1</v>
      </c>
      <c r="N5676">
        <v>620</v>
      </c>
      <c r="O5676" t="s">
        <v>2349</v>
      </c>
      <c r="Q5676" t="str">
        <f>IFERROR(VLOOKUP($J$2:$J$12502,Pollutant_mapping!$A$2:$B$9,2, FALSE),"")</f>
        <v>PM10</v>
      </c>
    </row>
    <row r="5677" spans="1:17" hidden="1">
      <c r="A5677" t="s">
        <v>1466</v>
      </c>
      <c r="C5677" t="s">
        <v>1467</v>
      </c>
      <c r="D5677" t="s">
        <v>250</v>
      </c>
      <c r="E5677" t="s">
        <v>39</v>
      </c>
      <c r="F5677" t="s">
        <v>1933</v>
      </c>
      <c r="G5677" t="s">
        <v>41</v>
      </c>
      <c r="J5677" t="s">
        <v>47</v>
      </c>
      <c r="K5677">
        <v>24</v>
      </c>
      <c r="L5677" t="s">
        <v>1492</v>
      </c>
      <c r="M5677">
        <v>1</v>
      </c>
      <c r="N5677">
        <v>620</v>
      </c>
      <c r="O5677" t="s">
        <v>2349</v>
      </c>
      <c r="Q5677" t="str">
        <f>IFERROR(VLOOKUP($J$2:$J$12502,Pollutant_mapping!$A$2:$B$9,2, FALSE),"")</f>
        <v>PM10</v>
      </c>
    </row>
    <row r="5678" spans="1:17" hidden="1">
      <c r="A5678" t="s">
        <v>1466</v>
      </c>
      <c r="C5678" t="s">
        <v>1467</v>
      </c>
      <c r="D5678" t="s">
        <v>1382</v>
      </c>
      <c r="E5678" t="s">
        <v>39</v>
      </c>
      <c r="F5678" t="s">
        <v>1933</v>
      </c>
      <c r="G5678" t="s">
        <v>41</v>
      </c>
      <c r="J5678" t="s">
        <v>47</v>
      </c>
      <c r="K5678">
        <v>24</v>
      </c>
      <c r="L5678" t="s">
        <v>1492</v>
      </c>
      <c r="M5678">
        <v>1</v>
      </c>
      <c r="N5678">
        <v>620</v>
      </c>
      <c r="O5678" t="s">
        <v>2349</v>
      </c>
      <c r="Q5678" t="str">
        <f>IFERROR(VLOOKUP($J$2:$J$12502,Pollutant_mapping!$A$2:$B$9,2, FALSE),"")</f>
        <v>PM10</v>
      </c>
    </row>
    <row r="5679" spans="1:17" hidden="1">
      <c r="A5679" t="s">
        <v>56</v>
      </c>
      <c r="B5679" t="s">
        <v>57</v>
      </c>
      <c r="C5679" t="s">
        <v>58</v>
      </c>
      <c r="D5679" t="s">
        <v>250</v>
      </c>
      <c r="E5679" t="s">
        <v>39</v>
      </c>
      <c r="F5679" t="s">
        <v>2115</v>
      </c>
      <c r="G5679" t="s">
        <v>2112</v>
      </c>
      <c r="I5679" t="s">
        <v>41</v>
      </c>
      <c r="J5679" t="s">
        <v>1264</v>
      </c>
      <c r="K5679">
        <v>170</v>
      </c>
      <c r="L5679" t="s">
        <v>193</v>
      </c>
      <c r="M5679">
        <v>85</v>
      </c>
      <c r="N5679">
        <v>260</v>
      </c>
      <c r="O5679" t="s">
        <v>2350</v>
      </c>
      <c r="P5679" t="s">
        <v>2113</v>
      </c>
      <c r="Q5679" t="str">
        <f>IFERROR(VLOOKUP($J$2:$J$12502,Pollutant_mapping!$A$2:$B$9,2, FALSE),"")</f>
        <v/>
      </c>
    </row>
    <row r="5680" spans="1:17" hidden="1">
      <c r="A5680" t="s">
        <v>66</v>
      </c>
      <c r="C5680" t="s">
        <v>67</v>
      </c>
      <c r="D5680" t="s">
        <v>1508</v>
      </c>
      <c r="E5680" t="s">
        <v>39</v>
      </c>
      <c r="F5680" t="s">
        <v>2118</v>
      </c>
      <c r="G5680" t="s">
        <v>2112</v>
      </c>
      <c r="I5680" t="s">
        <v>41</v>
      </c>
      <c r="J5680" t="s">
        <v>1264</v>
      </c>
      <c r="K5680">
        <v>170</v>
      </c>
      <c r="L5680" t="s">
        <v>193</v>
      </c>
      <c r="M5680">
        <v>85</v>
      </c>
      <c r="N5680">
        <v>260</v>
      </c>
      <c r="O5680" t="s">
        <v>2350</v>
      </c>
      <c r="Q5680" t="str">
        <f>IFERROR(VLOOKUP($J$2:$J$12502,Pollutant_mapping!$A$2:$B$9,2, FALSE),"")</f>
        <v/>
      </c>
    </row>
    <row r="5681" spans="1:26" hidden="1">
      <c r="A5681" t="s">
        <v>72</v>
      </c>
      <c r="B5681" t="s">
        <v>57</v>
      </c>
      <c r="C5681" t="s">
        <v>73</v>
      </c>
      <c r="D5681" t="s">
        <v>1508</v>
      </c>
      <c r="E5681" t="s">
        <v>39</v>
      </c>
      <c r="F5681" t="s">
        <v>2118</v>
      </c>
      <c r="G5681" t="s">
        <v>2112</v>
      </c>
      <c r="I5681" t="s">
        <v>41</v>
      </c>
      <c r="J5681" t="s">
        <v>1264</v>
      </c>
      <c r="K5681">
        <v>170</v>
      </c>
      <c r="L5681" t="s">
        <v>193</v>
      </c>
      <c r="M5681">
        <v>85</v>
      </c>
      <c r="N5681">
        <v>260</v>
      </c>
      <c r="O5681" t="s">
        <v>2350</v>
      </c>
      <c r="P5681" t="s">
        <v>2113</v>
      </c>
      <c r="Q5681" t="str">
        <f>IFERROR(VLOOKUP($J$2:$J$12502,Pollutant_mapping!$A$2:$B$9,2, FALSE),"")</f>
        <v/>
      </c>
    </row>
    <row r="5682" spans="1:26" hidden="1">
      <c r="A5682" t="s">
        <v>88</v>
      </c>
      <c r="B5682" t="s">
        <v>57</v>
      </c>
      <c r="C5682" t="s">
        <v>89</v>
      </c>
      <c r="D5682" t="s">
        <v>1508</v>
      </c>
      <c r="E5682" t="s">
        <v>39</v>
      </c>
      <c r="F5682" t="s">
        <v>2118</v>
      </c>
      <c r="G5682" t="s">
        <v>2112</v>
      </c>
      <c r="I5682" t="s">
        <v>41</v>
      </c>
      <c r="J5682" t="s">
        <v>1264</v>
      </c>
      <c r="K5682">
        <v>170</v>
      </c>
      <c r="L5682" t="s">
        <v>193</v>
      </c>
      <c r="M5682">
        <v>85</v>
      </c>
      <c r="N5682">
        <v>260</v>
      </c>
      <c r="O5682" t="s">
        <v>2350</v>
      </c>
      <c r="P5682" t="s">
        <v>2113</v>
      </c>
      <c r="Q5682" t="str">
        <f>IFERROR(VLOOKUP($J$2:$J$12502,Pollutant_mapping!$A$2:$B$9,2, FALSE),"")</f>
        <v/>
      </c>
    </row>
    <row r="5683" spans="1:26" hidden="1">
      <c r="A5683" t="s">
        <v>66</v>
      </c>
      <c r="C5683" t="s">
        <v>67</v>
      </c>
      <c r="D5683" t="s">
        <v>449</v>
      </c>
      <c r="E5683" t="s">
        <v>39</v>
      </c>
      <c r="F5683" t="s">
        <v>2111</v>
      </c>
      <c r="G5683" t="s">
        <v>2112</v>
      </c>
      <c r="I5683" t="s">
        <v>41</v>
      </c>
      <c r="J5683" t="s">
        <v>1264</v>
      </c>
      <c r="K5683">
        <v>170</v>
      </c>
      <c r="L5683" t="s">
        <v>193</v>
      </c>
      <c r="M5683">
        <v>85</v>
      </c>
      <c r="N5683">
        <v>260</v>
      </c>
      <c r="O5683" t="s">
        <v>2350</v>
      </c>
      <c r="Q5683" t="str">
        <f>IFERROR(VLOOKUP($J$2:$J$12502,Pollutant_mapping!$A$2:$B$9,2, FALSE),"")</f>
        <v/>
      </c>
    </row>
    <row r="5684" spans="1:26" hidden="1">
      <c r="A5684" t="s">
        <v>72</v>
      </c>
      <c r="B5684" t="s">
        <v>57</v>
      </c>
      <c r="C5684" t="s">
        <v>73</v>
      </c>
      <c r="D5684" t="s">
        <v>449</v>
      </c>
      <c r="E5684" t="s">
        <v>39</v>
      </c>
      <c r="F5684" t="s">
        <v>2111</v>
      </c>
      <c r="G5684" t="s">
        <v>2112</v>
      </c>
      <c r="I5684" t="s">
        <v>41</v>
      </c>
      <c r="J5684" t="s">
        <v>1264</v>
      </c>
      <c r="K5684">
        <v>170</v>
      </c>
      <c r="L5684" t="s">
        <v>193</v>
      </c>
      <c r="M5684">
        <v>85</v>
      </c>
      <c r="N5684">
        <v>260</v>
      </c>
      <c r="O5684" t="s">
        <v>2350</v>
      </c>
      <c r="P5684" t="s">
        <v>2113</v>
      </c>
      <c r="Q5684" t="str">
        <f>IFERROR(VLOOKUP($J$2:$J$12502,Pollutant_mapping!$A$2:$B$9,2, FALSE),"")</f>
        <v/>
      </c>
    </row>
    <row r="5685" spans="1:26" hidden="1">
      <c r="A5685" t="s">
        <v>88</v>
      </c>
      <c r="B5685" t="s">
        <v>57</v>
      </c>
      <c r="C5685" t="s">
        <v>89</v>
      </c>
      <c r="D5685" t="s">
        <v>449</v>
      </c>
      <c r="E5685" t="s">
        <v>39</v>
      </c>
      <c r="F5685" t="s">
        <v>2111</v>
      </c>
      <c r="G5685" t="s">
        <v>2112</v>
      </c>
      <c r="I5685" t="s">
        <v>41</v>
      </c>
      <c r="J5685" t="s">
        <v>1264</v>
      </c>
      <c r="K5685">
        <v>170</v>
      </c>
      <c r="L5685" t="s">
        <v>193</v>
      </c>
      <c r="M5685">
        <v>85</v>
      </c>
      <c r="N5685">
        <v>260</v>
      </c>
      <c r="O5685" t="s">
        <v>2350</v>
      </c>
      <c r="P5685" t="s">
        <v>2113</v>
      </c>
      <c r="Q5685" t="str">
        <f>IFERROR(VLOOKUP($J$2:$J$12502,Pollutant_mapping!$A$2:$B$9,2, FALSE),"")</f>
        <v/>
      </c>
    </row>
    <row r="5686" spans="1:26" hidden="1">
      <c r="A5686" t="s">
        <v>66</v>
      </c>
      <c r="C5686" t="s">
        <v>67</v>
      </c>
      <c r="D5686" t="s">
        <v>395</v>
      </c>
      <c r="E5686" t="s">
        <v>39</v>
      </c>
      <c r="F5686" t="s">
        <v>85</v>
      </c>
      <c r="G5686" t="s">
        <v>2112</v>
      </c>
      <c r="I5686" t="s">
        <v>41</v>
      </c>
      <c r="J5686" t="s">
        <v>1264</v>
      </c>
      <c r="K5686">
        <v>170</v>
      </c>
      <c r="L5686" t="s">
        <v>193</v>
      </c>
      <c r="M5686">
        <v>85</v>
      </c>
      <c r="N5686">
        <v>260</v>
      </c>
      <c r="O5686" t="s">
        <v>2350</v>
      </c>
      <c r="Q5686" t="str">
        <f>IFERROR(VLOOKUP($J$2:$J$12502,Pollutant_mapping!$A$2:$B$9,2, FALSE),"")</f>
        <v/>
      </c>
      <c r="Y5686" t="s">
        <v>2222</v>
      </c>
    </row>
    <row r="5687" spans="1:26" hidden="1">
      <c r="A5687" t="s">
        <v>72</v>
      </c>
      <c r="B5687" t="s">
        <v>57</v>
      </c>
      <c r="C5687" t="s">
        <v>73</v>
      </c>
      <c r="D5687" t="s">
        <v>395</v>
      </c>
      <c r="E5687" t="s">
        <v>39</v>
      </c>
      <c r="F5687" t="s">
        <v>85</v>
      </c>
      <c r="G5687" t="s">
        <v>2112</v>
      </c>
      <c r="I5687" t="s">
        <v>41</v>
      </c>
      <c r="J5687" t="s">
        <v>1264</v>
      </c>
      <c r="K5687">
        <v>170</v>
      </c>
      <c r="L5687" t="s">
        <v>193</v>
      </c>
      <c r="M5687">
        <v>85</v>
      </c>
      <c r="N5687">
        <v>260</v>
      </c>
      <c r="O5687" t="s">
        <v>2350</v>
      </c>
      <c r="P5687" t="s">
        <v>2113</v>
      </c>
      <c r="Q5687" t="str">
        <f>IFERROR(VLOOKUP($J$2:$J$12502,Pollutant_mapping!$A$2:$B$9,2, FALSE),"")</f>
        <v/>
      </c>
      <c r="Y5687" t="s">
        <v>2222</v>
      </c>
    </row>
    <row r="5688" spans="1:26" hidden="1">
      <c r="A5688" t="s">
        <v>88</v>
      </c>
      <c r="B5688" t="s">
        <v>57</v>
      </c>
      <c r="C5688" t="s">
        <v>89</v>
      </c>
      <c r="D5688" t="s">
        <v>395</v>
      </c>
      <c r="E5688" t="s">
        <v>39</v>
      </c>
      <c r="F5688" t="s">
        <v>85</v>
      </c>
      <c r="G5688" t="s">
        <v>2112</v>
      </c>
      <c r="I5688" t="s">
        <v>41</v>
      </c>
      <c r="J5688" t="s">
        <v>1264</v>
      </c>
      <c r="K5688">
        <v>170</v>
      </c>
      <c r="L5688" t="s">
        <v>193</v>
      </c>
      <c r="M5688">
        <v>85</v>
      </c>
      <c r="N5688">
        <v>260</v>
      </c>
      <c r="O5688" t="s">
        <v>2350</v>
      </c>
      <c r="P5688" t="s">
        <v>2113</v>
      </c>
      <c r="Q5688" t="str">
        <f>IFERROR(VLOOKUP($J$2:$J$12502,Pollutant_mapping!$A$2:$B$9,2, FALSE),"")</f>
        <v/>
      </c>
    </row>
    <row r="5689" spans="1:26" hidden="1">
      <c r="A5689" t="s">
        <v>66</v>
      </c>
      <c r="C5689" t="s">
        <v>67</v>
      </c>
      <c r="D5689" t="s">
        <v>1382</v>
      </c>
      <c r="E5689" t="s">
        <v>39</v>
      </c>
      <c r="F5689" t="s">
        <v>91</v>
      </c>
      <c r="G5689" t="s">
        <v>2112</v>
      </c>
      <c r="I5689" t="s">
        <v>41</v>
      </c>
      <c r="J5689" t="s">
        <v>1264</v>
      </c>
      <c r="K5689">
        <v>170</v>
      </c>
      <c r="L5689" t="s">
        <v>193</v>
      </c>
      <c r="M5689">
        <v>85</v>
      </c>
      <c r="N5689">
        <v>260</v>
      </c>
      <c r="O5689" t="s">
        <v>2350</v>
      </c>
      <c r="Q5689" t="str">
        <f>IFERROR(VLOOKUP($J$2:$J$12502,Pollutant_mapping!$A$2:$B$9,2, FALSE),"")</f>
        <v/>
      </c>
    </row>
    <row r="5690" spans="1:26" hidden="1">
      <c r="A5690" t="s">
        <v>72</v>
      </c>
      <c r="B5690" t="s">
        <v>57</v>
      </c>
      <c r="C5690" t="s">
        <v>73</v>
      </c>
      <c r="D5690" t="s">
        <v>1382</v>
      </c>
      <c r="E5690" t="s">
        <v>39</v>
      </c>
      <c r="F5690" t="s">
        <v>91</v>
      </c>
      <c r="G5690" t="s">
        <v>2112</v>
      </c>
      <c r="I5690" t="s">
        <v>41</v>
      </c>
      <c r="J5690" t="s">
        <v>1264</v>
      </c>
      <c r="K5690">
        <v>170</v>
      </c>
      <c r="L5690" t="s">
        <v>193</v>
      </c>
      <c r="M5690">
        <v>85</v>
      </c>
      <c r="N5690">
        <v>260</v>
      </c>
      <c r="O5690" t="s">
        <v>2350</v>
      </c>
      <c r="P5690" t="s">
        <v>2113</v>
      </c>
      <c r="Q5690" t="str">
        <f>IFERROR(VLOOKUP($J$2:$J$12502,Pollutant_mapping!$A$2:$B$9,2, FALSE),"")</f>
        <v/>
      </c>
    </row>
    <row r="5691" spans="1:26" hidden="1">
      <c r="A5691" t="s">
        <v>88</v>
      </c>
      <c r="B5691" t="s">
        <v>57</v>
      </c>
      <c r="C5691" t="s">
        <v>89</v>
      </c>
      <c r="D5691" t="s">
        <v>1382</v>
      </c>
      <c r="E5691" t="s">
        <v>39</v>
      </c>
      <c r="F5691" t="s">
        <v>91</v>
      </c>
      <c r="G5691" t="s">
        <v>2112</v>
      </c>
      <c r="I5691" t="s">
        <v>41</v>
      </c>
      <c r="J5691" t="s">
        <v>1264</v>
      </c>
      <c r="K5691">
        <v>170</v>
      </c>
      <c r="L5691" t="s">
        <v>193</v>
      </c>
      <c r="M5691">
        <v>85</v>
      </c>
      <c r="N5691">
        <v>260</v>
      </c>
      <c r="O5691" t="s">
        <v>2350</v>
      </c>
      <c r="P5691" t="s">
        <v>2113</v>
      </c>
      <c r="Q5691" t="str">
        <f>IFERROR(VLOOKUP($J$2:$J$12502,Pollutant_mapping!$A$2:$B$9,2, FALSE),"")</f>
        <v/>
      </c>
    </row>
    <row r="5692" spans="1:26" hidden="1">
      <c r="A5692" t="s">
        <v>56</v>
      </c>
      <c r="B5692" t="s">
        <v>57</v>
      </c>
      <c r="C5692" t="s">
        <v>58</v>
      </c>
      <c r="D5692" t="s">
        <v>136</v>
      </c>
      <c r="E5692" t="s">
        <v>120</v>
      </c>
      <c r="F5692" t="s">
        <v>41</v>
      </c>
      <c r="G5692" t="s">
        <v>2114</v>
      </c>
      <c r="I5692" t="s">
        <v>41</v>
      </c>
      <c r="J5692" t="s">
        <v>1264</v>
      </c>
      <c r="K5692">
        <v>170</v>
      </c>
      <c r="L5692" t="s">
        <v>193</v>
      </c>
      <c r="M5692">
        <v>85</v>
      </c>
      <c r="N5692">
        <v>260</v>
      </c>
      <c r="O5692" t="s">
        <v>2350</v>
      </c>
      <c r="P5692" t="s">
        <v>2113</v>
      </c>
      <c r="Q5692" t="str">
        <f>IFERROR(VLOOKUP($J$2:$J$12502,Pollutant_mapping!$A$2:$B$9,2, FALSE),"")</f>
        <v/>
      </c>
    </row>
    <row r="5693" spans="1:26" hidden="1">
      <c r="A5693" t="s">
        <v>66</v>
      </c>
      <c r="C5693" t="s">
        <v>67</v>
      </c>
      <c r="D5693" t="s">
        <v>243</v>
      </c>
      <c r="E5693" t="s">
        <v>120</v>
      </c>
      <c r="F5693" t="s">
        <v>41</v>
      </c>
      <c r="G5693" t="s">
        <v>2114</v>
      </c>
      <c r="I5693" t="s">
        <v>41</v>
      </c>
      <c r="J5693" t="s">
        <v>1264</v>
      </c>
      <c r="K5693">
        <v>170</v>
      </c>
      <c r="L5693" t="s">
        <v>193</v>
      </c>
      <c r="M5693">
        <v>85</v>
      </c>
      <c r="N5693">
        <v>260</v>
      </c>
      <c r="O5693" t="s">
        <v>2350</v>
      </c>
      <c r="Q5693" t="str">
        <f>IFERROR(VLOOKUP($J$2:$J$12502,Pollutant_mapping!$A$2:$B$9,2, FALSE),"")</f>
        <v/>
      </c>
    </row>
    <row r="5694" spans="1:26" hidden="1">
      <c r="A5694" t="s">
        <v>72</v>
      </c>
      <c r="B5694" t="s">
        <v>57</v>
      </c>
      <c r="C5694" t="s">
        <v>73</v>
      </c>
      <c r="D5694" t="s">
        <v>243</v>
      </c>
      <c r="E5694" t="s">
        <v>120</v>
      </c>
      <c r="F5694" t="s">
        <v>41</v>
      </c>
      <c r="G5694" t="s">
        <v>2114</v>
      </c>
      <c r="I5694" t="s">
        <v>41</v>
      </c>
      <c r="J5694" t="s">
        <v>1264</v>
      </c>
      <c r="K5694">
        <v>170</v>
      </c>
      <c r="L5694" t="s">
        <v>193</v>
      </c>
      <c r="M5694">
        <v>85</v>
      </c>
      <c r="N5694">
        <v>260</v>
      </c>
      <c r="O5694" t="s">
        <v>2350</v>
      </c>
      <c r="P5694" t="s">
        <v>2113</v>
      </c>
      <c r="Q5694" t="str">
        <f>IFERROR(VLOOKUP($J$2:$J$12502,Pollutant_mapping!$A$2:$B$9,2, FALSE),"")</f>
        <v/>
      </c>
    </row>
    <row r="5695" spans="1:26" hidden="1">
      <c r="A5695" t="s">
        <v>88</v>
      </c>
      <c r="B5695" t="s">
        <v>57</v>
      </c>
      <c r="C5695" t="s">
        <v>89</v>
      </c>
      <c r="D5695" t="s">
        <v>243</v>
      </c>
      <c r="E5695" t="s">
        <v>120</v>
      </c>
      <c r="F5695" t="s">
        <v>41</v>
      </c>
      <c r="G5695" t="s">
        <v>2114</v>
      </c>
      <c r="I5695" t="s">
        <v>41</v>
      </c>
      <c r="J5695" t="s">
        <v>1264</v>
      </c>
      <c r="K5695">
        <v>170</v>
      </c>
      <c r="L5695" t="s">
        <v>193</v>
      </c>
      <c r="M5695">
        <v>85</v>
      </c>
      <c r="N5695">
        <v>260</v>
      </c>
      <c r="O5695" t="s">
        <v>2350</v>
      </c>
      <c r="P5695" t="s">
        <v>2113</v>
      </c>
      <c r="Q5695" t="str">
        <f>IFERROR(VLOOKUP($J$2:$J$12502,Pollutant_mapping!$A$2:$B$9,2, FALSE),"")</f>
        <v/>
      </c>
    </row>
    <row r="5696" spans="1:26" hidden="1">
      <c r="A5696" t="s">
        <v>56</v>
      </c>
      <c r="B5696" t="s">
        <v>57</v>
      </c>
      <c r="C5696" t="s">
        <v>58</v>
      </c>
      <c r="D5696" t="s">
        <v>1207</v>
      </c>
      <c r="E5696" t="s">
        <v>39</v>
      </c>
      <c r="F5696" t="s">
        <v>1831</v>
      </c>
      <c r="G5696" t="s">
        <v>1832</v>
      </c>
      <c r="I5696" t="s">
        <v>41</v>
      </c>
      <c r="J5696" t="s">
        <v>1264</v>
      </c>
      <c r="K5696">
        <v>170</v>
      </c>
      <c r="L5696" t="s">
        <v>193</v>
      </c>
      <c r="M5696">
        <v>85</v>
      </c>
      <c r="N5696">
        <v>260</v>
      </c>
      <c r="O5696" t="s">
        <v>2350</v>
      </c>
      <c r="Q5696" t="str">
        <f>IFERROR(VLOOKUP($J$2:$J$12502,Pollutant_mapping!$A$2:$B$9,2, FALSE),"")</f>
        <v/>
      </c>
      <c r="Y5696" t="s">
        <v>2245</v>
      </c>
      <c r="Z5696" t="s">
        <v>2222</v>
      </c>
    </row>
    <row r="5697" spans="1:26" hidden="1">
      <c r="A5697" t="s">
        <v>56</v>
      </c>
      <c r="B5697" t="s">
        <v>57</v>
      </c>
      <c r="C5697" t="s">
        <v>58</v>
      </c>
      <c r="D5697" t="s">
        <v>370</v>
      </c>
      <c r="E5697" t="s">
        <v>39</v>
      </c>
      <c r="F5697" t="s">
        <v>60</v>
      </c>
      <c r="G5697" t="s">
        <v>1832</v>
      </c>
      <c r="I5697" t="s">
        <v>41</v>
      </c>
      <c r="J5697" t="s">
        <v>1264</v>
      </c>
      <c r="K5697">
        <v>170</v>
      </c>
      <c r="L5697" t="s">
        <v>193</v>
      </c>
      <c r="M5697">
        <v>85</v>
      </c>
      <c r="N5697">
        <v>260</v>
      </c>
      <c r="O5697" t="s">
        <v>2350</v>
      </c>
      <c r="Q5697" t="str">
        <f>IFERROR(VLOOKUP($J$2:$J$12502,Pollutant_mapping!$A$2:$B$9,2, FALSE),"")</f>
        <v/>
      </c>
      <c r="Y5697" t="s">
        <v>2245</v>
      </c>
      <c r="Z5697" t="s">
        <v>2222</v>
      </c>
    </row>
    <row r="5698" spans="1:26" hidden="1">
      <c r="A5698" t="s">
        <v>56</v>
      </c>
      <c r="B5698" t="s">
        <v>57</v>
      </c>
      <c r="C5698" t="s">
        <v>58</v>
      </c>
      <c r="D5698" t="s">
        <v>441</v>
      </c>
      <c r="E5698" t="s">
        <v>39</v>
      </c>
      <c r="F5698" t="s">
        <v>376</v>
      </c>
      <c r="G5698" t="s">
        <v>1832</v>
      </c>
      <c r="I5698" t="s">
        <v>41</v>
      </c>
      <c r="J5698" t="s">
        <v>1264</v>
      </c>
      <c r="K5698">
        <v>170</v>
      </c>
      <c r="L5698" t="s">
        <v>193</v>
      </c>
      <c r="M5698">
        <v>85</v>
      </c>
      <c r="N5698">
        <v>260</v>
      </c>
      <c r="O5698" t="s">
        <v>2350</v>
      </c>
      <c r="Q5698" t="str">
        <f>IFERROR(VLOOKUP($J$2:$J$12502,Pollutant_mapping!$A$2:$B$9,2, FALSE),"")</f>
        <v/>
      </c>
      <c r="Y5698" t="s">
        <v>2245</v>
      </c>
      <c r="Z5698" t="s">
        <v>2222</v>
      </c>
    </row>
    <row r="5699" spans="1:26" hidden="1">
      <c r="A5699" t="s">
        <v>416</v>
      </c>
      <c r="C5699" t="s">
        <v>417</v>
      </c>
      <c r="D5699" t="s">
        <v>114</v>
      </c>
      <c r="E5699" t="s">
        <v>120</v>
      </c>
      <c r="F5699" t="s">
        <v>41</v>
      </c>
      <c r="G5699" t="s">
        <v>2122</v>
      </c>
      <c r="I5699" t="s">
        <v>41</v>
      </c>
      <c r="J5699" t="s">
        <v>1264</v>
      </c>
      <c r="K5699">
        <v>170</v>
      </c>
      <c r="L5699" t="s">
        <v>193</v>
      </c>
      <c r="M5699">
        <v>85</v>
      </c>
      <c r="N5699">
        <v>260</v>
      </c>
      <c r="O5699" t="s">
        <v>2350</v>
      </c>
      <c r="Q5699" t="str">
        <f>IFERROR(VLOOKUP($J$2:$J$12502,Pollutant_mapping!$A$2:$B$9,2, FALSE),"")</f>
        <v/>
      </c>
      <c r="Y5699" t="s">
        <v>2245</v>
      </c>
      <c r="Z5699" t="s">
        <v>2222</v>
      </c>
    </row>
    <row r="5700" spans="1:26" hidden="1">
      <c r="A5700" t="s">
        <v>418</v>
      </c>
      <c r="C5700" t="s">
        <v>419</v>
      </c>
      <c r="D5700" t="s">
        <v>114</v>
      </c>
      <c r="E5700" t="s">
        <v>120</v>
      </c>
      <c r="F5700" t="s">
        <v>41</v>
      </c>
      <c r="G5700" t="s">
        <v>2122</v>
      </c>
      <c r="I5700" t="s">
        <v>41</v>
      </c>
      <c r="J5700" t="s">
        <v>1264</v>
      </c>
      <c r="K5700">
        <v>170</v>
      </c>
      <c r="L5700" t="s">
        <v>193</v>
      </c>
      <c r="M5700">
        <v>85</v>
      </c>
      <c r="N5700">
        <v>260</v>
      </c>
      <c r="O5700" t="s">
        <v>2350</v>
      </c>
      <c r="Q5700" t="str">
        <f>IFERROR(VLOOKUP($J$2:$J$12502,Pollutant_mapping!$A$2:$B$9,2, FALSE),"")</f>
        <v/>
      </c>
    </row>
    <row r="5701" spans="1:26" hidden="1">
      <c r="A5701" t="s">
        <v>241</v>
      </c>
      <c r="C5701" t="s">
        <v>242</v>
      </c>
      <c r="D5701" t="s">
        <v>114</v>
      </c>
      <c r="E5701" t="s">
        <v>120</v>
      </c>
      <c r="F5701" t="s">
        <v>41</v>
      </c>
      <c r="G5701" t="s">
        <v>2122</v>
      </c>
      <c r="I5701" t="s">
        <v>41</v>
      </c>
      <c r="J5701" t="s">
        <v>1264</v>
      </c>
      <c r="K5701">
        <v>170</v>
      </c>
      <c r="L5701" t="s">
        <v>193</v>
      </c>
      <c r="M5701">
        <v>85</v>
      </c>
      <c r="N5701">
        <v>260</v>
      </c>
      <c r="O5701" t="s">
        <v>2350</v>
      </c>
      <c r="Q5701" t="str">
        <f>IFERROR(VLOOKUP($J$2:$J$12502,Pollutant_mapping!$A$2:$B$9,2, FALSE),"")</f>
        <v/>
      </c>
    </row>
    <row r="5702" spans="1:26" hidden="1">
      <c r="A5702" t="s">
        <v>420</v>
      </c>
      <c r="C5702" t="s">
        <v>421</v>
      </c>
      <c r="D5702" t="s">
        <v>114</v>
      </c>
      <c r="E5702" t="s">
        <v>120</v>
      </c>
      <c r="F5702" t="s">
        <v>41</v>
      </c>
      <c r="G5702" t="s">
        <v>2122</v>
      </c>
      <c r="I5702" t="s">
        <v>41</v>
      </c>
      <c r="J5702" t="s">
        <v>1264</v>
      </c>
      <c r="K5702">
        <v>170</v>
      </c>
      <c r="L5702" t="s">
        <v>193</v>
      </c>
      <c r="M5702">
        <v>85</v>
      </c>
      <c r="N5702">
        <v>260</v>
      </c>
      <c r="O5702" t="s">
        <v>2350</v>
      </c>
      <c r="Q5702" t="str">
        <f>IFERROR(VLOOKUP($J$2:$J$12502,Pollutant_mapping!$A$2:$B$9,2, FALSE),"")</f>
        <v/>
      </c>
      <c r="Y5702" t="s">
        <v>2222</v>
      </c>
    </row>
    <row r="5703" spans="1:26" hidden="1">
      <c r="A5703" t="s">
        <v>422</v>
      </c>
      <c r="C5703" t="s">
        <v>423</v>
      </c>
      <c r="D5703" t="s">
        <v>114</v>
      </c>
      <c r="E5703" t="s">
        <v>120</v>
      </c>
      <c r="F5703" t="s">
        <v>41</v>
      </c>
      <c r="G5703" t="s">
        <v>2122</v>
      </c>
      <c r="I5703" t="s">
        <v>41</v>
      </c>
      <c r="J5703" t="s">
        <v>1264</v>
      </c>
      <c r="K5703">
        <v>170</v>
      </c>
      <c r="L5703" t="s">
        <v>193</v>
      </c>
      <c r="M5703">
        <v>85</v>
      </c>
      <c r="N5703">
        <v>260</v>
      </c>
      <c r="O5703" t="s">
        <v>2350</v>
      </c>
      <c r="Q5703" t="str">
        <f>IFERROR(VLOOKUP($J$2:$J$12502,Pollutant_mapping!$A$2:$B$9,2, FALSE),"")</f>
        <v/>
      </c>
    </row>
    <row r="5704" spans="1:26" hidden="1">
      <c r="A5704" t="s">
        <v>424</v>
      </c>
      <c r="C5704" t="s">
        <v>425</v>
      </c>
      <c r="D5704" t="s">
        <v>114</v>
      </c>
      <c r="E5704" t="s">
        <v>120</v>
      </c>
      <c r="F5704" t="s">
        <v>41</v>
      </c>
      <c r="G5704" t="s">
        <v>2122</v>
      </c>
      <c r="I5704" t="s">
        <v>41</v>
      </c>
      <c r="J5704" t="s">
        <v>1264</v>
      </c>
      <c r="K5704">
        <v>170</v>
      </c>
      <c r="L5704" t="s">
        <v>193</v>
      </c>
      <c r="M5704">
        <v>85</v>
      </c>
      <c r="N5704">
        <v>260</v>
      </c>
      <c r="O5704" t="s">
        <v>2350</v>
      </c>
      <c r="Q5704" t="str">
        <f>IFERROR(VLOOKUP($J$2:$J$12502,Pollutant_mapping!$A$2:$B$9,2, FALSE),"")</f>
        <v/>
      </c>
    </row>
    <row r="5705" spans="1:26" hidden="1">
      <c r="A5705" t="s">
        <v>416</v>
      </c>
      <c r="C5705" t="s">
        <v>417</v>
      </c>
      <c r="D5705" t="s">
        <v>129</v>
      </c>
      <c r="E5705" t="s">
        <v>120</v>
      </c>
      <c r="F5705" t="s">
        <v>41</v>
      </c>
      <c r="G5705" t="s">
        <v>164</v>
      </c>
      <c r="I5705" t="s">
        <v>41</v>
      </c>
      <c r="J5705" t="s">
        <v>1264</v>
      </c>
      <c r="K5705">
        <v>0.06</v>
      </c>
      <c r="L5705" t="s">
        <v>207</v>
      </c>
      <c r="M5705" t="s">
        <v>1513</v>
      </c>
      <c r="N5705" t="s">
        <v>122</v>
      </c>
      <c r="O5705" t="s">
        <v>2350</v>
      </c>
      <c r="P5705" t="s">
        <v>164</v>
      </c>
      <c r="Q5705" t="str">
        <f>IFERROR(VLOOKUP($J$2:$J$12502,Pollutant_mapping!$A$2:$B$9,2, FALSE),"")</f>
        <v/>
      </c>
    </row>
    <row r="5706" spans="1:26" hidden="1">
      <c r="A5706" t="s">
        <v>418</v>
      </c>
      <c r="C5706" t="s">
        <v>419</v>
      </c>
      <c r="D5706" t="s">
        <v>129</v>
      </c>
      <c r="E5706" t="s">
        <v>120</v>
      </c>
      <c r="F5706" t="s">
        <v>41</v>
      </c>
      <c r="G5706" t="s">
        <v>164</v>
      </c>
      <c r="I5706" t="s">
        <v>41</v>
      </c>
      <c r="J5706" t="s">
        <v>1264</v>
      </c>
      <c r="K5706">
        <v>0.06</v>
      </c>
      <c r="L5706" t="s">
        <v>207</v>
      </c>
      <c r="M5706" t="s">
        <v>1513</v>
      </c>
      <c r="N5706" t="s">
        <v>122</v>
      </c>
      <c r="O5706" t="s">
        <v>2350</v>
      </c>
      <c r="P5706" t="s">
        <v>164</v>
      </c>
      <c r="Q5706" t="str">
        <f>IFERROR(VLOOKUP($J$2:$J$12502,Pollutant_mapping!$A$2:$B$9,2, FALSE),"")</f>
        <v/>
      </c>
    </row>
    <row r="5707" spans="1:26" hidden="1">
      <c r="A5707" t="s">
        <v>241</v>
      </c>
      <c r="C5707" t="s">
        <v>242</v>
      </c>
      <c r="D5707" t="s">
        <v>129</v>
      </c>
      <c r="E5707" t="s">
        <v>120</v>
      </c>
      <c r="F5707" t="s">
        <v>41</v>
      </c>
      <c r="G5707" t="s">
        <v>164</v>
      </c>
      <c r="I5707" t="s">
        <v>41</v>
      </c>
      <c r="J5707" t="s">
        <v>1264</v>
      </c>
      <c r="K5707">
        <v>0.06</v>
      </c>
      <c r="L5707" t="s">
        <v>207</v>
      </c>
      <c r="M5707" t="s">
        <v>1513</v>
      </c>
      <c r="N5707" t="s">
        <v>122</v>
      </c>
      <c r="O5707" t="s">
        <v>2350</v>
      </c>
      <c r="P5707" t="s">
        <v>164</v>
      </c>
      <c r="Q5707" t="str">
        <f>IFERROR(VLOOKUP($J$2:$J$12502,Pollutant_mapping!$A$2:$B$9,2, FALSE),"")</f>
        <v/>
      </c>
    </row>
    <row r="5708" spans="1:26" hidden="1">
      <c r="A5708" t="s">
        <v>420</v>
      </c>
      <c r="C5708" t="s">
        <v>421</v>
      </c>
      <c r="D5708" t="s">
        <v>129</v>
      </c>
      <c r="E5708" t="s">
        <v>120</v>
      </c>
      <c r="F5708" t="s">
        <v>41</v>
      </c>
      <c r="G5708" t="s">
        <v>164</v>
      </c>
      <c r="I5708" t="s">
        <v>41</v>
      </c>
      <c r="J5708" t="s">
        <v>1264</v>
      </c>
      <c r="K5708">
        <v>0.06</v>
      </c>
      <c r="L5708" t="s">
        <v>207</v>
      </c>
      <c r="M5708" t="s">
        <v>1513</v>
      </c>
      <c r="N5708" t="s">
        <v>122</v>
      </c>
      <c r="O5708" t="s">
        <v>2350</v>
      </c>
      <c r="P5708" t="s">
        <v>164</v>
      </c>
      <c r="Q5708" t="str">
        <f>IFERROR(VLOOKUP($J$2:$J$12502,Pollutant_mapping!$A$2:$B$9,2, FALSE),"")</f>
        <v/>
      </c>
      <c r="Y5708" t="s">
        <v>2245</v>
      </c>
      <c r="Z5708" t="s">
        <v>2222</v>
      </c>
    </row>
    <row r="5709" spans="1:26" hidden="1">
      <c r="A5709" t="s">
        <v>422</v>
      </c>
      <c r="C5709" t="s">
        <v>423</v>
      </c>
      <c r="D5709" t="s">
        <v>129</v>
      </c>
      <c r="E5709" t="s">
        <v>120</v>
      </c>
      <c r="F5709" t="s">
        <v>41</v>
      </c>
      <c r="G5709" t="s">
        <v>164</v>
      </c>
      <c r="I5709" t="s">
        <v>41</v>
      </c>
      <c r="J5709" t="s">
        <v>1264</v>
      </c>
      <c r="K5709">
        <v>0.06</v>
      </c>
      <c r="L5709" t="s">
        <v>207</v>
      </c>
      <c r="M5709" t="s">
        <v>1513</v>
      </c>
      <c r="N5709" t="s">
        <v>122</v>
      </c>
      <c r="O5709" t="s">
        <v>2350</v>
      </c>
      <c r="P5709" t="s">
        <v>164</v>
      </c>
      <c r="Q5709" t="str">
        <f>IFERROR(VLOOKUP($J$2:$J$12502,Pollutant_mapping!$A$2:$B$9,2, FALSE),"")</f>
        <v/>
      </c>
      <c r="Y5709" t="s">
        <v>2245</v>
      </c>
      <c r="Z5709" t="s">
        <v>2222</v>
      </c>
    </row>
    <row r="5710" spans="1:26" hidden="1">
      <c r="A5710" t="s">
        <v>424</v>
      </c>
      <c r="C5710" t="s">
        <v>425</v>
      </c>
      <c r="D5710" t="s">
        <v>129</v>
      </c>
      <c r="E5710" t="s">
        <v>120</v>
      </c>
      <c r="F5710" t="s">
        <v>41</v>
      </c>
      <c r="G5710" t="s">
        <v>164</v>
      </c>
      <c r="I5710" t="s">
        <v>41</v>
      </c>
      <c r="J5710" t="s">
        <v>1264</v>
      </c>
      <c r="K5710">
        <v>0.06</v>
      </c>
      <c r="L5710" t="s">
        <v>207</v>
      </c>
      <c r="M5710" t="s">
        <v>1513</v>
      </c>
      <c r="N5710" t="s">
        <v>122</v>
      </c>
      <c r="O5710" t="s">
        <v>2350</v>
      </c>
      <c r="P5710" t="s">
        <v>164</v>
      </c>
      <c r="Q5710" t="str">
        <f>IFERROR(VLOOKUP($J$2:$J$12502,Pollutant_mapping!$A$2:$B$9,2, FALSE),"")</f>
        <v/>
      </c>
      <c r="Y5710" t="s">
        <v>2248</v>
      </c>
    </row>
    <row r="5711" spans="1:26" hidden="1">
      <c r="A5711" t="s">
        <v>1188</v>
      </c>
      <c r="C5711" t="s">
        <v>1189</v>
      </c>
      <c r="D5711" t="s">
        <v>1207</v>
      </c>
      <c r="E5711" t="s">
        <v>39</v>
      </c>
      <c r="F5711" t="s">
        <v>2351</v>
      </c>
      <c r="G5711" t="s">
        <v>41</v>
      </c>
      <c r="I5711" t="s">
        <v>2352</v>
      </c>
      <c r="J5711" t="s">
        <v>54</v>
      </c>
      <c r="K5711">
        <v>53</v>
      </c>
      <c r="L5711" t="s">
        <v>2353</v>
      </c>
      <c r="M5711">
        <v>27</v>
      </c>
      <c r="N5711">
        <v>106</v>
      </c>
      <c r="O5711" t="s">
        <v>2354</v>
      </c>
      <c r="Q5711" t="str">
        <f>IFERROR(VLOOKUP($J$2:$J$12502,Pollutant_mapping!$A$2:$B$9,2, FALSE),"")</f>
        <v>VOC</v>
      </c>
      <c r="Y5711" t="s">
        <v>2248</v>
      </c>
    </row>
    <row r="5712" spans="1:26" hidden="1">
      <c r="A5712" t="s">
        <v>1788</v>
      </c>
      <c r="C5712" t="s">
        <v>1789</v>
      </c>
      <c r="D5712" t="s">
        <v>38</v>
      </c>
      <c r="E5712" t="s">
        <v>237</v>
      </c>
      <c r="F5712" t="s">
        <v>2355</v>
      </c>
      <c r="J5712" t="s">
        <v>54</v>
      </c>
      <c r="K5712" s="13">
        <v>1.03E-8</v>
      </c>
      <c r="L5712" t="s">
        <v>2356</v>
      </c>
      <c r="O5712" t="s">
        <v>2357</v>
      </c>
      <c r="Q5712" t="str">
        <f>IFERROR(VLOOKUP($J$2:$J$12502,Pollutant_mapping!$A$2:$B$9,2, FALSE),"")</f>
        <v>VOC</v>
      </c>
    </row>
    <row r="5713" spans="1:26" hidden="1">
      <c r="A5713" t="s">
        <v>1788</v>
      </c>
      <c r="C5713" t="s">
        <v>1789</v>
      </c>
      <c r="D5713" t="s">
        <v>129</v>
      </c>
      <c r="E5713" t="s">
        <v>1337</v>
      </c>
      <c r="F5713" t="s">
        <v>2355</v>
      </c>
      <c r="J5713" t="s">
        <v>54</v>
      </c>
      <c r="K5713" s="13">
        <v>1.03E-8</v>
      </c>
      <c r="L5713" t="s">
        <v>2356</v>
      </c>
      <c r="O5713" t="s">
        <v>2357</v>
      </c>
      <c r="Q5713" t="str">
        <f>IFERROR(VLOOKUP($J$2:$J$12502,Pollutant_mapping!$A$2:$B$9,2, FALSE),"")</f>
        <v>VOC</v>
      </c>
    </row>
    <row r="5714" spans="1:26" hidden="1">
      <c r="A5714" t="s">
        <v>1788</v>
      </c>
      <c r="C5714" t="s">
        <v>1789</v>
      </c>
      <c r="D5714" t="s">
        <v>129</v>
      </c>
      <c r="E5714" t="s">
        <v>1337</v>
      </c>
      <c r="F5714" t="s">
        <v>2358</v>
      </c>
      <c r="J5714" t="s">
        <v>54</v>
      </c>
      <c r="K5714" s="13">
        <v>2.0199999999999999E-8</v>
      </c>
      <c r="L5714" t="s">
        <v>2356</v>
      </c>
      <c r="O5714" t="s">
        <v>2357</v>
      </c>
      <c r="Q5714" t="str">
        <f>IFERROR(VLOOKUP($J$2:$J$12502,Pollutant_mapping!$A$2:$B$9,2, FALSE),"")</f>
        <v>VOC</v>
      </c>
    </row>
    <row r="5715" spans="1:26" hidden="1">
      <c r="A5715" t="s">
        <v>1788</v>
      </c>
      <c r="C5715" t="s">
        <v>1789</v>
      </c>
      <c r="D5715" t="s">
        <v>38</v>
      </c>
      <c r="E5715" t="s">
        <v>237</v>
      </c>
      <c r="F5715" t="s">
        <v>1814</v>
      </c>
      <c r="J5715" t="s">
        <v>54</v>
      </c>
      <c r="K5715" s="13">
        <v>2.6000000000000001E-8</v>
      </c>
      <c r="L5715" t="s">
        <v>2356</v>
      </c>
      <c r="O5715" t="s">
        <v>2357</v>
      </c>
      <c r="Q5715" t="str">
        <f>IFERROR(VLOOKUP($J$2:$J$12502,Pollutant_mapping!$A$2:$B$9,2, FALSE),"")</f>
        <v>VOC</v>
      </c>
    </row>
    <row r="5716" spans="1:26" hidden="1">
      <c r="A5716" t="s">
        <v>1788</v>
      </c>
      <c r="C5716" t="s">
        <v>1789</v>
      </c>
      <c r="D5716" t="s">
        <v>129</v>
      </c>
      <c r="E5716" t="s">
        <v>1337</v>
      </c>
      <c r="F5716" t="s">
        <v>1813</v>
      </c>
      <c r="J5716" t="s">
        <v>54</v>
      </c>
      <c r="K5716" s="13">
        <v>2.66E-8</v>
      </c>
      <c r="L5716" t="s">
        <v>2356</v>
      </c>
      <c r="O5716" t="s">
        <v>2357</v>
      </c>
      <c r="Q5716" t="str">
        <f>IFERROR(VLOOKUP($J$2:$J$12502,Pollutant_mapping!$A$2:$B$9,2, FALSE),"")</f>
        <v>VOC</v>
      </c>
    </row>
    <row r="5717" spans="1:26" hidden="1">
      <c r="A5717" t="s">
        <v>1788</v>
      </c>
      <c r="C5717" t="s">
        <v>1789</v>
      </c>
      <c r="D5717" t="s">
        <v>38</v>
      </c>
      <c r="E5717" t="s">
        <v>237</v>
      </c>
      <c r="F5717" t="s">
        <v>2359</v>
      </c>
      <c r="J5717" t="s">
        <v>54</v>
      </c>
      <c r="K5717" s="13">
        <v>4.6700000000000001E-8</v>
      </c>
      <c r="L5717" t="s">
        <v>2356</v>
      </c>
      <c r="O5717" t="s">
        <v>2357</v>
      </c>
      <c r="Q5717" t="str">
        <f>IFERROR(VLOOKUP($J$2:$J$12502,Pollutant_mapping!$A$2:$B$9,2, FALSE),"")</f>
        <v>VOC</v>
      </c>
    </row>
    <row r="5718" spans="1:26" hidden="1">
      <c r="A5718" t="s">
        <v>1788</v>
      </c>
      <c r="C5718" t="s">
        <v>1789</v>
      </c>
      <c r="D5718" t="s">
        <v>129</v>
      </c>
      <c r="E5718" t="s">
        <v>1337</v>
      </c>
      <c r="F5718" t="s">
        <v>2359</v>
      </c>
      <c r="J5718" t="s">
        <v>54</v>
      </c>
      <c r="K5718" s="13">
        <v>4.6700000000000001E-8</v>
      </c>
      <c r="L5718" t="s">
        <v>2356</v>
      </c>
      <c r="O5718" t="s">
        <v>2357</v>
      </c>
      <c r="Q5718" t="str">
        <f>IFERROR(VLOOKUP($J$2:$J$12502,Pollutant_mapping!$A$2:$B$9,2, FALSE),"")</f>
        <v>VOC</v>
      </c>
      <c r="Y5718" t="s">
        <v>2245</v>
      </c>
      <c r="Z5718" t="s">
        <v>2222</v>
      </c>
    </row>
    <row r="5719" spans="1:26" hidden="1">
      <c r="A5719" t="s">
        <v>1788</v>
      </c>
      <c r="C5719" t="s">
        <v>1789</v>
      </c>
      <c r="D5719" t="s">
        <v>38</v>
      </c>
      <c r="E5719" t="s">
        <v>237</v>
      </c>
      <c r="F5719" t="s">
        <v>1813</v>
      </c>
      <c r="J5719" t="s">
        <v>54</v>
      </c>
      <c r="K5719" s="13">
        <v>1.4100000000000001E-7</v>
      </c>
      <c r="L5719" t="s">
        <v>2356</v>
      </c>
      <c r="O5719" t="s">
        <v>2357</v>
      </c>
      <c r="Q5719" t="str">
        <f>IFERROR(VLOOKUP($J$2:$J$12502,Pollutant_mapping!$A$2:$B$9,2, FALSE),"")</f>
        <v>VOC</v>
      </c>
      <c r="Y5719" t="s">
        <v>2245</v>
      </c>
      <c r="Z5719" t="s">
        <v>2222</v>
      </c>
    </row>
    <row r="5720" spans="1:26" hidden="1">
      <c r="A5720" t="s">
        <v>1788</v>
      </c>
      <c r="C5720" t="s">
        <v>1789</v>
      </c>
      <c r="D5720" t="s">
        <v>38</v>
      </c>
      <c r="E5720" t="s">
        <v>237</v>
      </c>
      <c r="F5720" t="s">
        <v>2358</v>
      </c>
      <c r="J5720" t="s">
        <v>54</v>
      </c>
      <c r="K5720" s="13">
        <v>2.0200000000000001E-7</v>
      </c>
      <c r="L5720" t="s">
        <v>2356</v>
      </c>
      <c r="O5720" t="s">
        <v>2357</v>
      </c>
      <c r="Q5720" t="str">
        <f>IFERROR(VLOOKUP($J$2:$J$12502,Pollutant_mapping!$A$2:$B$9,2, FALSE),"")</f>
        <v>VOC</v>
      </c>
      <c r="Y5720" t="s">
        <v>2245</v>
      </c>
      <c r="Z5720" t="s">
        <v>2222</v>
      </c>
    </row>
    <row r="5721" spans="1:26" hidden="1">
      <c r="A5721" t="s">
        <v>2360</v>
      </c>
      <c r="C5721" t="s">
        <v>2361</v>
      </c>
      <c r="D5721" t="s">
        <v>108</v>
      </c>
      <c r="E5721" t="s">
        <v>237</v>
      </c>
      <c r="J5721" t="s">
        <v>54</v>
      </c>
      <c r="K5721">
        <v>0.86</v>
      </c>
      <c r="L5721" t="s">
        <v>2362</v>
      </c>
      <c r="M5721" t="s">
        <v>323</v>
      </c>
      <c r="N5721" t="s">
        <v>2363</v>
      </c>
      <c r="O5721" t="s">
        <v>2364</v>
      </c>
      <c r="Q5721" t="str">
        <f>IFERROR(VLOOKUP($J$2:$J$12502,Pollutant_mapping!$A$2:$B$9,2, FALSE),"")</f>
        <v>VOC</v>
      </c>
      <c r="Y5721" t="s">
        <v>2245</v>
      </c>
      <c r="Z5721" t="s">
        <v>2222</v>
      </c>
    </row>
    <row r="5722" spans="1:26" hidden="1">
      <c r="A5722" t="s">
        <v>393</v>
      </c>
      <c r="C5722" t="s">
        <v>394</v>
      </c>
      <c r="D5722" t="s">
        <v>68</v>
      </c>
      <c r="E5722" t="s">
        <v>39</v>
      </c>
      <c r="F5722" t="s">
        <v>2236</v>
      </c>
      <c r="G5722" t="s">
        <v>41</v>
      </c>
      <c r="J5722" t="s">
        <v>165</v>
      </c>
      <c r="K5722">
        <v>10</v>
      </c>
      <c r="L5722" t="s">
        <v>166</v>
      </c>
      <c r="M5722">
        <v>5</v>
      </c>
      <c r="N5722">
        <v>20</v>
      </c>
      <c r="O5722" t="s">
        <v>2365</v>
      </c>
      <c r="Q5722" t="str">
        <f>IFERROR(VLOOKUP($J$2:$J$12502,Pollutant_mapping!$A$2:$B$9,2, FALSE),"")</f>
        <v>BC</v>
      </c>
    </row>
    <row r="5723" spans="1:26" hidden="1">
      <c r="A5723" t="s">
        <v>1466</v>
      </c>
      <c r="C5723" t="s">
        <v>1467</v>
      </c>
      <c r="D5723" t="s">
        <v>404</v>
      </c>
      <c r="E5723" t="s">
        <v>39</v>
      </c>
      <c r="F5723" t="s">
        <v>1520</v>
      </c>
      <c r="G5723" t="s">
        <v>41</v>
      </c>
      <c r="J5723" t="s">
        <v>165</v>
      </c>
      <c r="K5723">
        <v>2.4</v>
      </c>
      <c r="L5723" t="s">
        <v>166</v>
      </c>
      <c r="M5723" t="s">
        <v>1286</v>
      </c>
      <c r="N5723" t="s">
        <v>2366</v>
      </c>
      <c r="O5723" t="s">
        <v>2365</v>
      </c>
      <c r="Q5723" t="str">
        <f>IFERROR(VLOOKUP($J$2:$J$12502,Pollutant_mapping!$A$2:$B$9,2, FALSE),"")</f>
        <v>BC</v>
      </c>
    </row>
    <row r="5724" spans="1:26" hidden="1">
      <c r="A5724" t="s">
        <v>1466</v>
      </c>
      <c r="C5724" t="s">
        <v>1467</v>
      </c>
      <c r="D5724" t="s">
        <v>1210</v>
      </c>
      <c r="E5724" t="s">
        <v>39</v>
      </c>
      <c r="F5724" t="s">
        <v>1520</v>
      </c>
      <c r="G5724" t="s">
        <v>41</v>
      </c>
      <c r="J5724" t="s">
        <v>165</v>
      </c>
      <c r="K5724">
        <v>2.4</v>
      </c>
      <c r="L5724" t="s">
        <v>166</v>
      </c>
      <c r="M5724" t="s">
        <v>1286</v>
      </c>
      <c r="N5724" t="s">
        <v>2366</v>
      </c>
      <c r="O5724" t="s">
        <v>2365</v>
      </c>
      <c r="Q5724" t="str">
        <f>IFERROR(VLOOKUP($J$2:$J$12502,Pollutant_mapping!$A$2:$B$9,2, FALSE),"")</f>
        <v>BC</v>
      </c>
    </row>
    <row r="5725" spans="1:26" hidden="1">
      <c r="A5725" t="s">
        <v>1466</v>
      </c>
      <c r="C5725" t="s">
        <v>1467</v>
      </c>
      <c r="D5725" t="s">
        <v>1207</v>
      </c>
      <c r="E5725" t="s">
        <v>39</v>
      </c>
      <c r="F5725" t="s">
        <v>1520</v>
      </c>
      <c r="G5725" t="s">
        <v>41</v>
      </c>
      <c r="J5725" t="s">
        <v>165</v>
      </c>
      <c r="K5725">
        <v>2.4</v>
      </c>
      <c r="L5725" t="s">
        <v>166</v>
      </c>
      <c r="M5725" t="s">
        <v>1286</v>
      </c>
      <c r="N5725" t="s">
        <v>2366</v>
      </c>
      <c r="O5725" t="s">
        <v>2365</v>
      </c>
      <c r="Q5725" t="str">
        <f>IFERROR(VLOOKUP($J$2:$J$12502,Pollutant_mapping!$A$2:$B$9,2, FALSE),"")</f>
        <v>BC</v>
      </c>
    </row>
    <row r="5726" spans="1:26" hidden="1">
      <c r="A5726" t="s">
        <v>1466</v>
      </c>
      <c r="C5726" t="s">
        <v>1467</v>
      </c>
      <c r="D5726" t="s">
        <v>272</v>
      </c>
      <c r="E5726" t="s">
        <v>39</v>
      </c>
      <c r="F5726" t="s">
        <v>1520</v>
      </c>
      <c r="G5726" t="s">
        <v>41</v>
      </c>
      <c r="J5726" t="s">
        <v>165</v>
      </c>
      <c r="K5726">
        <v>2.4</v>
      </c>
      <c r="L5726" t="s">
        <v>166</v>
      </c>
      <c r="M5726" t="s">
        <v>1286</v>
      </c>
      <c r="N5726" t="s">
        <v>2366</v>
      </c>
      <c r="O5726" t="s">
        <v>2365</v>
      </c>
      <c r="Q5726" t="str">
        <f>IFERROR(VLOOKUP($J$2:$J$12502,Pollutant_mapping!$A$2:$B$9,2, FALSE),"")</f>
        <v>BC</v>
      </c>
    </row>
    <row r="5727" spans="1:26" hidden="1">
      <c r="A5727" t="s">
        <v>1466</v>
      </c>
      <c r="C5727" t="s">
        <v>1467</v>
      </c>
      <c r="D5727" t="s">
        <v>313</v>
      </c>
      <c r="E5727" t="s">
        <v>39</v>
      </c>
      <c r="F5727" t="s">
        <v>1520</v>
      </c>
      <c r="G5727" t="s">
        <v>41</v>
      </c>
      <c r="J5727" t="s">
        <v>165</v>
      </c>
      <c r="K5727">
        <v>2.4</v>
      </c>
      <c r="L5727" t="s">
        <v>166</v>
      </c>
      <c r="M5727" t="s">
        <v>1286</v>
      </c>
      <c r="N5727" t="s">
        <v>2366</v>
      </c>
      <c r="O5727" t="s">
        <v>2365</v>
      </c>
      <c r="Q5727" t="str">
        <f>IFERROR(VLOOKUP($J$2:$J$12502,Pollutant_mapping!$A$2:$B$9,2, FALSE),"")</f>
        <v>BC</v>
      </c>
    </row>
    <row r="5728" spans="1:26" hidden="1">
      <c r="A5728" t="s">
        <v>56</v>
      </c>
      <c r="B5728" t="s">
        <v>57</v>
      </c>
      <c r="C5728" t="s">
        <v>58</v>
      </c>
      <c r="D5728" t="s">
        <v>1291</v>
      </c>
      <c r="E5728" t="s">
        <v>39</v>
      </c>
      <c r="F5728" t="s">
        <v>1292</v>
      </c>
      <c r="G5728" t="s">
        <v>162</v>
      </c>
      <c r="I5728" t="s">
        <v>41</v>
      </c>
      <c r="J5728" t="s">
        <v>165</v>
      </c>
      <c r="K5728">
        <v>16</v>
      </c>
      <c r="L5728" t="s">
        <v>166</v>
      </c>
      <c r="M5728">
        <v>5</v>
      </c>
      <c r="N5728">
        <v>30</v>
      </c>
      <c r="O5728" t="s">
        <v>2367</v>
      </c>
      <c r="P5728" t="s">
        <v>164</v>
      </c>
      <c r="Q5728" t="str">
        <f>IFERROR(VLOOKUP($J$2:$J$12502,Pollutant_mapping!$A$2:$B$9,2, FALSE),"")</f>
        <v>BC</v>
      </c>
    </row>
    <row r="5729" spans="1:26" hidden="1">
      <c r="A5729" t="s">
        <v>247</v>
      </c>
      <c r="B5729" t="s">
        <v>248</v>
      </c>
      <c r="C5729" t="s">
        <v>249</v>
      </c>
      <c r="D5729" t="s">
        <v>136</v>
      </c>
      <c r="E5729" t="s">
        <v>120</v>
      </c>
      <c r="F5729" t="s">
        <v>41</v>
      </c>
      <c r="G5729" t="s">
        <v>1477</v>
      </c>
      <c r="I5729" t="s">
        <v>41</v>
      </c>
      <c r="J5729" t="s">
        <v>165</v>
      </c>
      <c r="K5729">
        <v>1</v>
      </c>
      <c r="L5729" t="s">
        <v>166</v>
      </c>
      <c r="M5729" t="s">
        <v>46</v>
      </c>
      <c r="N5729">
        <v>4</v>
      </c>
      <c r="O5729" t="s">
        <v>2368</v>
      </c>
      <c r="P5729" t="s">
        <v>1478</v>
      </c>
      <c r="Q5729" t="str">
        <f>IFERROR(VLOOKUP($J$2:$J$12502,Pollutant_mapping!$A$2:$B$9,2, FALSE),"")</f>
        <v>BC</v>
      </c>
    </row>
    <row r="5730" spans="1:26" hidden="1">
      <c r="A5730" t="s">
        <v>1788</v>
      </c>
      <c r="C5730" t="s">
        <v>1789</v>
      </c>
      <c r="D5730" t="s">
        <v>129</v>
      </c>
      <c r="E5730" t="s">
        <v>1337</v>
      </c>
      <c r="F5730" t="s">
        <v>1813</v>
      </c>
      <c r="J5730" t="s">
        <v>54</v>
      </c>
      <c r="K5730" s="13">
        <v>1.6000000000000001E-8</v>
      </c>
      <c r="L5730" t="s">
        <v>2356</v>
      </c>
      <c r="O5730" t="s">
        <v>2369</v>
      </c>
      <c r="Q5730" t="str">
        <f>IFERROR(VLOOKUP($J$2:$J$12502,Pollutant_mapping!$A$2:$B$9,2, FALSE),"")</f>
        <v>VOC</v>
      </c>
    </row>
    <row r="5731" spans="1:26" hidden="1">
      <c r="A5731" t="s">
        <v>1788</v>
      </c>
      <c r="C5731" t="s">
        <v>1789</v>
      </c>
      <c r="D5731" t="s">
        <v>129</v>
      </c>
      <c r="E5731" t="s">
        <v>1337</v>
      </c>
      <c r="F5731" t="s">
        <v>1814</v>
      </c>
      <c r="J5731" t="s">
        <v>54</v>
      </c>
      <c r="K5731" s="13">
        <v>4.1000000000000003E-8</v>
      </c>
      <c r="L5731" t="s">
        <v>2356</v>
      </c>
      <c r="O5731" t="s">
        <v>2369</v>
      </c>
      <c r="Q5731" t="str">
        <f>IFERROR(VLOOKUP($J$2:$J$12502,Pollutant_mapping!$A$2:$B$9,2, FALSE),"")</f>
        <v>VOC</v>
      </c>
    </row>
    <row r="5732" spans="1:26" hidden="1">
      <c r="A5732" t="s">
        <v>1177</v>
      </c>
      <c r="C5732" t="s">
        <v>1178</v>
      </c>
      <c r="D5732" t="s">
        <v>114</v>
      </c>
      <c r="E5732" t="s">
        <v>39</v>
      </c>
      <c r="F5732" t="s">
        <v>2370</v>
      </c>
      <c r="G5732" t="s">
        <v>41</v>
      </c>
      <c r="J5732" t="s">
        <v>65</v>
      </c>
      <c r="K5732">
        <v>1.31</v>
      </c>
      <c r="L5732" t="s">
        <v>121</v>
      </c>
      <c r="M5732" t="s">
        <v>2371</v>
      </c>
      <c r="N5732" t="s">
        <v>1260</v>
      </c>
      <c r="O5732" t="s">
        <v>2372</v>
      </c>
      <c r="Q5732" t="str">
        <f>IFERROR(VLOOKUP($J$2:$J$12502,Pollutant_mapping!$A$2:$B$9,2, FALSE),"")</f>
        <v>PM25</v>
      </c>
    </row>
    <row r="5733" spans="1:26" hidden="1">
      <c r="A5733" t="s">
        <v>1177</v>
      </c>
      <c r="C5733" t="s">
        <v>1178</v>
      </c>
      <c r="D5733" t="s">
        <v>114</v>
      </c>
      <c r="E5733" t="s">
        <v>39</v>
      </c>
      <c r="F5733" t="s">
        <v>2370</v>
      </c>
      <c r="G5733" t="s">
        <v>41</v>
      </c>
      <c r="J5733" t="s">
        <v>47</v>
      </c>
      <c r="K5733">
        <v>1.53</v>
      </c>
      <c r="L5733" t="s">
        <v>121</v>
      </c>
      <c r="M5733" t="s">
        <v>2373</v>
      </c>
      <c r="N5733" t="s">
        <v>2374</v>
      </c>
      <c r="O5733" t="s">
        <v>2372</v>
      </c>
      <c r="Q5733" t="str">
        <f>IFERROR(VLOOKUP($J$2:$J$12502,Pollutant_mapping!$A$2:$B$9,2, FALSE),"")</f>
        <v>PM10</v>
      </c>
    </row>
    <row r="5734" spans="1:26" hidden="1">
      <c r="A5734" t="s">
        <v>1177</v>
      </c>
      <c r="C5734" t="s">
        <v>1178</v>
      </c>
      <c r="D5734" t="s">
        <v>136</v>
      </c>
      <c r="E5734" t="s">
        <v>39</v>
      </c>
      <c r="F5734" t="s">
        <v>2375</v>
      </c>
      <c r="G5734" t="s">
        <v>41</v>
      </c>
      <c r="J5734" t="s">
        <v>65</v>
      </c>
      <c r="K5734">
        <v>0.53800000000000003</v>
      </c>
      <c r="L5734" t="s">
        <v>121</v>
      </c>
      <c r="M5734" t="s">
        <v>2376</v>
      </c>
      <c r="N5734" t="s">
        <v>2377</v>
      </c>
      <c r="O5734" t="s">
        <v>2372</v>
      </c>
      <c r="Q5734" t="str">
        <f>IFERROR(VLOOKUP($J$2:$J$12502,Pollutant_mapping!$A$2:$B$9,2, FALSE),"")</f>
        <v>PM25</v>
      </c>
    </row>
    <row r="5735" spans="1:26" hidden="1">
      <c r="A5735" t="s">
        <v>1177</v>
      </c>
      <c r="C5735" t="s">
        <v>1178</v>
      </c>
      <c r="D5735" t="s">
        <v>136</v>
      </c>
      <c r="E5735" t="s">
        <v>39</v>
      </c>
      <c r="F5735" t="s">
        <v>2375</v>
      </c>
      <c r="G5735" t="s">
        <v>41</v>
      </c>
      <c r="J5735" t="s">
        <v>47</v>
      </c>
      <c r="K5735">
        <v>0.628</v>
      </c>
      <c r="L5735" t="s">
        <v>121</v>
      </c>
      <c r="M5735" t="s">
        <v>2378</v>
      </c>
      <c r="N5735" t="s">
        <v>2379</v>
      </c>
      <c r="O5735" t="s">
        <v>2372</v>
      </c>
      <c r="Q5735" t="str">
        <f>IFERROR(VLOOKUP($J$2:$J$12502,Pollutant_mapping!$A$2:$B$9,2, FALSE),"")</f>
        <v>PM10</v>
      </c>
    </row>
    <row r="5736" spans="1:26" hidden="1">
      <c r="A5736" t="s">
        <v>1344</v>
      </c>
      <c r="C5736" t="s">
        <v>1345</v>
      </c>
      <c r="D5736" t="s">
        <v>129</v>
      </c>
      <c r="E5736" t="s">
        <v>237</v>
      </c>
      <c r="F5736" t="s">
        <v>1346</v>
      </c>
      <c r="H5736" t="s">
        <v>238</v>
      </c>
      <c r="J5736" t="s">
        <v>65</v>
      </c>
      <c r="K5736">
        <v>3.0000000000000001E-3</v>
      </c>
      <c r="L5736" t="s">
        <v>239</v>
      </c>
      <c r="O5736" t="s">
        <v>2380</v>
      </c>
      <c r="Q5736" t="str">
        <f>IFERROR(VLOOKUP($J$2:$J$12502,Pollutant_mapping!$A$2:$B$9,2, FALSE),"")</f>
        <v>PM25</v>
      </c>
    </row>
    <row r="5737" spans="1:26" hidden="1">
      <c r="A5737" t="s">
        <v>1344</v>
      </c>
      <c r="C5737" t="s">
        <v>1345</v>
      </c>
      <c r="D5737" t="s">
        <v>129</v>
      </c>
      <c r="E5737" t="s">
        <v>237</v>
      </c>
      <c r="F5737" t="s">
        <v>1346</v>
      </c>
      <c r="H5737" t="s">
        <v>238</v>
      </c>
      <c r="J5737" t="s">
        <v>47</v>
      </c>
      <c r="K5737">
        <v>0.04</v>
      </c>
      <c r="L5737" t="s">
        <v>239</v>
      </c>
      <c r="O5737" t="s">
        <v>2380</v>
      </c>
      <c r="Q5737" t="str">
        <f>IFERROR(VLOOKUP($J$2:$J$12502,Pollutant_mapping!$A$2:$B$9,2, FALSE),"")</f>
        <v>PM10</v>
      </c>
    </row>
    <row r="5738" spans="1:26" hidden="1">
      <c r="A5738" t="s">
        <v>343</v>
      </c>
      <c r="C5738" t="s">
        <v>344</v>
      </c>
      <c r="D5738" t="s">
        <v>108</v>
      </c>
      <c r="E5738" t="s">
        <v>120</v>
      </c>
      <c r="F5738" t="s">
        <v>41</v>
      </c>
      <c r="G5738" t="s">
        <v>354</v>
      </c>
      <c r="I5738" t="s">
        <v>41</v>
      </c>
      <c r="J5738" t="s">
        <v>298</v>
      </c>
      <c r="K5738">
        <v>7.4</v>
      </c>
      <c r="L5738" t="s">
        <v>176</v>
      </c>
      <c r="O5738" t="s">
        <v>2381</v>
      </c>
      <c r="Q5738" t="str">
        <f>IFERROR(VLOOKUP($J$2:$J$12502,Pollutant_mapping!$A$2:$B$9,2, FALSE),"")</f>
        <v>CO</v>
      </c>
    </row>
    <row r="5739" spans="1:26" hidden="1">
      <c r="A5739" t="s">
        <v>348</v>
      </c>
      <c r="C5739" t="s">
        <v>349</v>
      </c>
      <c r="D5739" t="s">
        <v>108</v>
      </c>
      <c r="E5739" t="s">
        <v>120</v>
      </c>
      <c r="F5739" t="s">
        <v>41</v>
      </c>
      <c r="G5739" t="s">
        <v>354</v>
      </c>
      <c r="I5739" t="s">
        <v>41</v>
      </c>
      <c r="J5739" t="s">
        <v>298</v>
      </c>
      <c r="K5739">
        <v>7.4</v>
      </c>
      <c r="L5739" t="s">
        <v>176</v>
      </c>
      <c r="O5739" t="s">
        <v>2381</v>
      </c>
      <c r="Q5739" t="str">
        <f>IFERROR(VLOOKUP($J$2:$J$12502,Pollutant_mapping!$A$2:$B$9,2, FALSE),"")</f>
        <v>CO</v>
      </c>
    </row>
    <row r="5740" spans="1:26" hidden="1">
      <c r="A5740" t="s">
        <v>350</v>
      </c>
      <c r="C5740" t="s">
        <v>351</v>
      </c>
      <c r="D5740" t="s">
        <v>108</v>
      </c>
      <c r="E5740" t="s">
        <v>120</v>
      </c>
      <c r="F5740" t="s">
        <v>41</v>
      </c>
      <c r="G5740" t="s">
        <v>354</v>
      </c>
      <c r="I5740" t="s">
        <v>41</v>
      </c>
      <c r="J5740" t="s">
        <v>298</v>
      </c>
      <c r="K5740">
        <v>7.4</v>
      </c>
      <c r="L5740" t="s">
        <v>176</v>
      </c>
      <c r="O5740" t="s">
        <v>2381</v>
      </c>
      <c r="Q5740" t="str">
        <f>IFERROR(VLOOKUP($J$2:$J$12502,Pollutant_mapping!$A$2:$B$9,2, FALSE),"")</f>
        <v>CO</v>
      </c>
    </row>
    <row r="5741" spans="1:26" hidden="1">
      <c r="A5741" t="s">
        <v>352</v>
      </c>
      <c r="C5741" t="s">
        <v>353</v>
      </c>
      <c r="D5741" t="s">
        <v>108</v>
      </c>
      <c r="E5741" t="s">
        <v>120</v>
      </c>
      <c r="F5741" t="s">
        <v>41</v>
      </c>
      <c r="G5741" t="s">
        <v>354</v>
      </c>
      <c r="I5741" t="s">
        <v>41</v>
      </c>
      <c r="J5741" t="s">
        <v>298</v>
      </c>
      <c r="K5741">
        <v>7.4</v>
      </c>
      <c r="L5741" t="s">
        <v>176</v>
      </c>
      <c r="O5741" t="s">
        <v>2381</v>
      </c>
      <c r="Q5741" t="str">
        <f>IFERROR(VLOOKUP($J$2:$J$12502,Pollutant_mapping!$A$2:$B$9,2, FALSE),"")</f>
        <v>CO</v>
      </c>
    </row>
    <row r="5742" spans="1:26" hidden="1">
      <c r="A5742" t="s">
        <v>343</v>
      </c>
      <c r="C5742" t="s">
        <v>344</v>
      </c>
      <c r="D5742" t="s">
        <v>114</v>
      </c>
      <c r="E5742" t="s">
        <v>120</v>
      </c>
      <c r="F5742" t="s">
        <v>41</v>
      </c>
      <c r="G5742" t="s">
        <v>345</v>
      </c>
      <c r="I5742" t="s">
        <v>41</v>
      </c>
      <c r="J5742" t="s">
        <v>298</v>
      </c>
      <c r="K5742">
        <v>7.4</v>
      </c>
      <c r="L5742" t="s">
        <v>176</v>
      </c>
      <c r="O5742" t="s">
        <v>2381</v>
      </c>
      <c r="P5742" t="s">
        <v>64</v>
      </c>
      <c r="Q5742" t="str">
        <f>IFERROR(VLOOKUP($J$2:$J$12502,Pollutant_mapping!$A$2:$B$9,2, FALSE),"")</f>
        <v>CO</v>
      </c>
    </row>
    <row r="5743" spans="1:26" hidden="1">
      <c r="A5743" t="s">
        <v>348</v>
      </c>
      <c r="C5743" t="s">
        <v>349</v>
      </c>
      <c r="D5743" t="s">
        <v>114</v>
      </c>
      <c r="E5743" t="s">
        <v>120</v>
      </c>
      <c r="F5743" t="s">
        <v>41</v>
      </c>
      <c r="G5743" t="s">
        <v>345</v>
      </c>
      <c r="I5743" t="s">
        <v>41</v>
      </c>
      <c r="J5743" t="s">
        <v>298</v>
      </c>
      <c r="K5743">
        <v>7.4</v>
      </c>
      <c r="L5743" t="s">
        <v>176</v>
      </c>
      <c r="O5743" t="s">
        <v>2381</v>
      </c>
      <c r="Q5743" t="str">
        <f>IFERROR(VLOOKUP($J$2:$J$12502,Pollutant_mapping!$A$2:$B$9,2, FALSE),"")</f>
        <v>CO</v>
      </c>
      <c r="Y5743" t="s">
        <v>2245</v>
      </c>
      <c r="Z5743" t="s">
        <v>2222</v>
      </c>
    </row>
    <row r="5744" spans="1:26" hidden="1">
      <c r="A5744" t="s">
        <v>350</v>
      </c>
      <c r="C5744" t="s">
        <v>351</v>
      </c>
      <c r="D5744" t="s">
        <v>114</v>
      </c>
      <c r="E5744" t="s">
        <v>120</v>
      </c>
      <c r="F5744" t="s">
        <v>41</v>
      </c>
      <c r="G5744" t="s">
        <v>345</v>
      </c>
      <c r="I5744" t="s">
        <v>41</v>
      </c>
      <c r="J5744" t="s">
        <v>298</v>
      </c>
      <c r="K5744">
        <v>7.4</v>
      </c>
      <c r="L5744" t="s">
        <v>176</v>
      </c>
      <c r="O5744" t="s">
        <v>2381</v>
      </c>
      <c r="P5744" t="s">
        <v>64</v>
      </c>
      <c r="Q5744" t="str">
        <f>IFERROR(VLOOKUP($J$2:$J$12502,Pollutant_mapping!$A$2:$B$9,2, FALSE),"")</f>
        <v>CO</v>
      </c>
      <c r="Y5744" t="s">
        <v>2245</v>
      </c>
      <c r="Z5744" t="s">
        <v>2222</v>
      </c>
    </row>
    <row r="5745" spans="1:26" hidden="1">
      <c r="A5745" t="s">
        <v>352</v>
      </c>
      <c r="C5745" t="s">
        <v>353</v>
      </c>
      <c r="D5745" t="s">
        <v>114</v>
      </c>
      <c r="E5745" t="s">
        <v>120</v>
      </c>
      <c r="F5745" t="s">
        <v>41</v>
      </c>
      <c r="G5745" t="s">
        <v>345</v>
      </c>
      <c r="I5745" t="s">
        <v>41</v>
      </c>
      <c r="J5745" t="s">
        <v>298</v>
      </c>
      <c r="K5745">
        <v>7.4</v>
      </c>
      <c r="L5745" t="s">
        <v>176</v>
      </c>
      <c r="O5745" t="s">
        <v>2381</v>
      </c>
      <c r="P5745" t="s">
        <v>64</v>
      </c>
      <c r="Q5745" t="str">
        <f>IFERROR(VLOOKUP($J$2:$J$12502,Pollutant_mapping!$A$2:$B$9,2, FALSE),"")</f>
        <v>CO</v>
      </c>
      <c r="Y5745" t="s">
        <v>2245</v>
      </c>
      <c r="Z5745" t="s">
        <v>2222</v>
      </c>
    </row>
    <row r="5746" spans="1:26" hidden="1">
      <c r="A5746" t="s">
        <v>66</v>
      </c>
      <c r="C5746" t="s">
        <v>67</v>
      </c>
      <c r="D5746" t="s">
        <v>404</v>
      </c>
      <c r="E5746" t="s">
        <v>120</v>
      </c>
      <c r="F5746" t="s">
        <v>41</v>
      </c>
      <c r="G5746" t="s">
        <v>164</v>
      </c>
      <c r="I5746" t="s">
        <v>41</v>
      </c>
      <c r="J5746" t="s">
        <v>179</v>
      </c>
      <c r="K5746">
        <v>91</v>
      </c>
      <c r="L5746" t="s">
        <v>62</v>
      </c>
      <c r="M5746">
        <v>20</v>
      </c>
      <c r="N5746">
        <v>120</v>
      </c>
      <c r="O5746" t="s">
        <v>2382</v>
      </c>
      <c r="P5746" t="s">
        <v>164</v>
      </c>
      <c r="Q5746" t="str">
        <f>IFERROR(VLOOKUP($J$2:$J$12502,Pollutant_mapping!$A$2:$B$9,2, FALSE),"")</f>
        <v>NOx</v>
      </c>
      <c r="Y5746" t="s">
        <v>2245</v>
      </c>
      <c r="Z5746" t="s">
        <v>2222</v>
      </c>
    </row>
    <row r="5747" spans="1:26" hidden="1">
      <c r="A5747" t="s">
        <v>72</v>
      </c>
      <c r="B5747" t="s">
        <v>57</v>
      </c>
      <c r="C5747" t="s">
        <v>73</v>
      </c>
      <c r="D5747" t="s">
        <v>404</v>
      </c>
      <c r="E5747" t="s">
        <v>120</v>
      </c>
      <c r="F5747" t="s">
        <v>41</v>
      </c>
      <c r="G5747" t="s">
        <v>164</v>
      </c>
      <c r="I5747" t="s">
        <v>41</v>
      </c>
      <c r="J5747" t="s">
        <v>179</v>
      </c>
      <c r="K5747">
        <v>91</v>
      </c>
      <c r="L5747" t="s">
        <v>62</v>
      </c>
      <c r="M5747">
        <v>20</v>
      </c>
      <c r="N5747">
        <v>120</v>
      </c>
      <c r="O5747" t="s">
        <v>2382</v>
      </c>
      <c r="P5747" t="s">
        <v>164</v>
      </c>
      <c r="Q5747" t="str">
        <f>IFERROR(VLOOKUP($J$2:$J$12502,Pollutant_mapping!$A$2:$B$9,2, FALSE),"")</f>
        <v>NOx</v>
      </c>
      <c r="Y5747" t="s">
        <v>2222</v>
      </c>
    </row>
    <row r="5748" spans="1:26" hidden="1">
      <c r="A5748" t="s">
        <v>88</v>
      </c>
      <c r="B5748" t="s">
        <v>57</v>
      </c>
      <c r="C5748" t="s">
        <v>89</v>
      </c>
      <c r="D5748" t="s">
        <v>404</v>
      </c>
      <c r="E5748" t="s">
        <v>120</v>
      </c>
      <c r="F5748" t="s">
        <v>41</v>
      </c>
      <c r="G5748" t="s">
        <v>164</v>
      </c>
      <c r="I5748" t="s">
        <v>41</v>
      </c>
      <c r="J5748" t="s">
        <v>179</v>
      </c>
      <c r="K5748">
        <v>91</v>
      </c>
      <c r="L5748" t="s">
        <v>62</v>
      </c>
      <c r="M5748">
        <v>20</v>
      </c>
      <c r="N5748">
        <v>120</v>
      </c>
      <c r="O5748" t="s">
        <v>2382</v>
      </c>
      <c r="P5748" t="s">
        <v>164</v>
      </c>
      <c r="Q5748" t="str">
        <f>IFERROR(VLOOKUP($J$2:$J$12502,Pollutant_mapping!$A$2:$B$9,2, FALSE),"")</f>
        <v>NOx</v>
      </c>
      <c r="Y5748" t="s">
        <v>2222</v>
      </c>
    </row>
    <row r="5749" spans="1:26" hidden="1">
      <c r="A5749" t="s">
        <v>66</v>
      </c>
      <c r="C5749" t="s">
        <v>67</v>
      </c>
      <c r="D5749" t="s">
        <v>410</v>
      </c>
      <c r="E5749" t="s">
        <v>39</v>
      </c>
      <c r="F5749" t="s">
        <v>411</v>
      </c>
      <c r="G5749" t="s">
        <v>162</v>
      </c>
      <c r="I5749" t="s">
        <v>41</v>
      </c>
      <c r="J5749" t="s">
        <v>179</v>
      </c>
      <c r="K5749">
        <v>91</v>
      </c>
      <c r="L5749" t="s">
        <v>62</v>
      </c>
      <c r="M5749">
        <v>20</v>
      </c>
      <c r="N5749">
        <v>120</v>
      </c>
      <c r="O5749" t="s">
        <v>2382</v>
      </c>
      <c r="P5749" t="s">
        <v>164</v>
      </c>
      <c r="Q5749" t="str">
        <f>IFERROR(VLOOKUP($J$2:$J$12502,Pollutant_mapping!$A$2:$B$9,2, FALSE),"")</f>
        <v>NOx</v>
      </c>
      <c r="Y5749" t="s">
        <v>2222</v>
      </c>
    </row>
    <row r="5750" spans="1:26" hidden="1">
      <c r="A5750" t="s">
        <v>72</v>
      </c>
      <c r="B5750" t="s">
        <v>57</v>
      </c>
      <c r="C5750" t="s">
        <v>73</v>
      </c>
      <c r="D5750" t="s">
        <v>410</v>
      </c>
      <c r="E5750" t="s">
        <v>39</v>
      </c>
      <c r="F5750" t="s">
        <v>411</v>
      </c>
      <c r="G5750" t="s">
        <v>162</v>
      </c>
      <c r="I5750" t="s">
        <v>41</v>
      </c>
      <c r="J5750" t="s">
        <v>179</v>
      </c>
      <c r="K5750">
        <v>91</v>
      </c>
      <c r="L5750" t="s">
        <v>62</v>
      </c>
      <c r="M5750">
        <v>20</v>
      </c>
      <c r="N5750">
        <v>120</v>
      </c>
      <c r="O5750" t="s">
        <v>2382</v>
      </c>
      <c r="P5750" t="s">
        <v>164</v>
      </c>
      <c r="Q5750" t="str">
        <f>IFERROR(VLOOKUP($J$2:$J$12502,Pollutant_mapping!$A$2:$B$9,2, FALSE),"")</f>
        <v>NOx</v>
      </c>
    </row>
    <row r="5751" spans="1:26" hidden="1">
      <c r="A5751" t="s">
        <v>88</v>
      </c>
      <c r="B5751" t="s">
        <v>57</v>
      </c>
      <c r="C5751" t="s">
        <v>89</v>
      </c>
      <c r="D5751" t="s">
        <v>410</v>
      </c>
      <c r="E5751" t="s">
        <v>39</v>
      </c>
      <c r="F5751" t="s">
        <v>411</v>
      </c>
      <c r="G5751" t="s">
        <v>162</v>
      </c>
      <c r="I5751" t="s">
        <v>41</v>
      </c>
      <c r="J5751" t="s">
        <v>179</v>
      </c>
      <c r="K5751">
        <v>91</v>
      </c>
      <c r="L5751" t="s">
        <v>62</v>
      </c>
      <c r="M5751">
        <v>20</v>
      </c>
      <c r="N5751">
        <v>120</v>
      </c>
      <c r="O5751" t="s">
        <v>2382</v>
      </c>
      <c r="P5751" t="s">
        <v>164</v>
      </c>
      <c r="Q5751" t="str">
        <f>IFERROR(VLOOKUP($J$2:$J$12502,Pollutant_mapping!$A$2:$B$9,2, FALSE),"")</f>
        <v>NOx</v>
      </c>
    </row>
    <row r="5752" spans="1:26" hidden="1">
      <c r="A5752" t="s">
        <v>66</v>
      </c>
      <c r="C5752" t="s">
        <v>67</v>
      </c>
      <c r="D5752" t="s">
        <v>160</v>
      </c>
      <c r="E5752" t="s">
        <v>39</v>
      </c>
      <c r="F5752" t="s">
        <v>161</v>
      </c>
      <c r="G5752" t="s">
        <v>162</v>
      </c>
      <c r="I5752" t="s">
        <v>41</v>
      </c>
      <c r="J5752" t="s">
        <v>179</v>
      </c>
      <c r="K5752">
        <v>91</v>
      </c>
      <c r="L5752" t="s">
        <v>62</v>
      </c>
      <c r="M5752">
        <v>20</v>
      </c>
      <c r="N5752">
        <v>120</v>
      </c>
      <c r="O5752" t="s">
        <v>2382</v>
      </c>
      <c r="P5752" t="s">
        <v>164</v>
      </c>
      <c r="Q5752" t="str">
        <f>IFERROR(VLOOKUP($J$2:$J$12502,Pollutant_mapping!$A$2:$B$9,2, FALSE),"")</f>
        <v>NOx</v>
      </c>
    </row>
    <row r="5753" spans="1:26" hidden="1">
      <c r="A5753" t="s">
        <v>72</v>
      </c>
      <c r="B5753" t="s">
        <v>57</v>
      </c>
      <c r="C5753" t="s">
        <v>73</v>
      </c>
      <c r="D5753" t="s">
        <v>160</v>
      </c>
      <c r="E5753" t="s">
        <v>39</v>
      </c>
      <c r="F5753" t="s">
        <v>161</v>
      </c>
      <c r="G5753" t="s">
        <v>162</v>
      </c>
      <c r="I5753" t="s">
        <v>41</v>
      </c>
      <c r="J5753" t="s">
        <v>179</v>
      </c>
      <c r="K5753">
        <v>91</v>
      </c>
      <c r="L5753" t="s">
        <v>62</v>
      </c>
      <c r="M5753">
        <v>20</v>
      </c>
      <c r="N5753">
        <v>120</v>
      </c>
      <c r="O5753" t="s">
        <v>2382</v>
      </c>
      <c r="P5753" t="s">
        <v>164</v>
      </c>
      <c r="Q5753" t="str">
        <f>IFERROR(VLOOKUP($J$2:$J$12502,Pollutant_mapping!$A$2:$B$9,2, FALSE),"")</f>
        <v>NOx</v>
      </c>
    </row>
    <row r="5754" spans="1:26" hidden="1">
      <c r="A5754" t="s">
        <v>88</v>
      </c>
      <c r="B5754" t="s">
        <v>57</v>
      </c>
      <c r="C5754" t="s">
        <v>89</v>
      </c>
      <c r="D5754" t="s">
        <v>160</v>
      </c>
      <c r="E5754" t="s">
        <v>39</v>
      </c>
      <c r="F5754" t="s">
        <v>161</v>
      </c>
      <c r="G5754" t="s">
        <v>162</v>
      </c>
      <c r="I5754" t="s">
        <v>41</v>
      </c>
      <c r="J5754" t="s">
        <v>179</v>
      </c>
      <c r="K5754">
        <v>91</v>
      </c>
      <c r="L5754" t="s">
        <v>62</v>
      </c>
      <c r="M5754">
        <v>20</v>
      </c>
      <c r="N5754">
        <v>120</v>
      </c>
      <c r="O5754" t="s">
        <v>2382</v>
      </c>
      <c r="P5754" t="s">
        <v>164</v>
      </c>
      <c r="Q5754" t="str">
        <f>IFERROR(VLOOKUP($J$2:$J$12502,Pollutant_mapping!$A$2:$B$9,2, FALSE),"")</f>
        <v>NOx</v>
      </c>
    </row>
    <row r="5755" spans="1:26" hidden="1">
      <c r="A5755" t="s">
        <v>66</v>
      </c>
      <c r="C5755" t="s">
        <v>67</v>
      </c>
      <c r="D5755" t="s">
        <v>412</v>
      </c>
      <c r="E5755" t="s">
        <v>39</v>
      </c>
      <c r="F5755" t="s">
        <v>413</v>
      </c>
      <c r="G5755" t="s">
        <v>162</v>
      </c>
      <c r="I5755" t="s">
        <v>41</v>
      </c>
      <c r="J5755" t="s">
        <v>179</v>
      </c>
      <c r="K5755">
        <v>91</v>
      </c>
      <c r="L5755" t="s">
        <v>62</v>
      </c>
      <c r="M5755">
        <v>20</v>
      </c>
      <c r="N5755">
        <v>120</v>
      </c>
      <c r="O5755" t="s">
        <v>2382</v>
      </c>
      <c r="P5755" t="s">
        <v>164</v>
      </c>
      <c r="Q5755" t="str">
        <f>IFERROR(VLOOKUP($J$2:$J$12502,Pollutant_mapping!$A$2:$B$9,2, FALSE),"")</f>
        <v>NOx</v>
      </c>
      <c r="Y5755" t="s">
        <v>2245</v>
      </c>
      <c r="Z5755" t="s">
        <v>2222</v>
      </c>
    </row>
    <row r="5756" spans="1:26" hidden="1">
      <c r="A5756" t="s">
        <v>72</v>
      </c>
      <c r="B5756" t="s">
        <v>57</v>
      </c>
      <c r="C5756" t="s">
        <v>73</v>
      </c>
      <c r="D5756" t="s">
        <v>412</v>
      </c>
      <c r="E5756" t="s">
        <v>39</v>
      </c>
      <c r="F5756" t="s">
        <v>413</v>
      </c>
      <c r="G5756" t="s">
        <v>162</v>
      </c>
      <c r="I5756" t="s">
        <v>41</v>
      </c>
      <c r="J5756" t="s">
        <v>179</v>
      </c>
      <c r="K5756">
        <v>91</v>
      </c>
      <c r="L5756" t="s">
        <v>62</v>
      </c>
      <c r="M5756">
        <v>20</v>
      </c>
      <c r="N5756">
        <v>120</v>
      </c>
      <c r="O5756" t="s">
        <v>2382</v>
      </c>
      <c r="P5756" t="s">
        <v>164</v>
      </c>
      <c r="Q5756" t="str">
        <f>IFERROR(VLOOKUP($J$2:$J$12502,Pollutant_mapping!$A$2:$B$9,2, FALSE),"")</f>
        <v>NOx</v>
      </c>
      <c r="Y5756" t="s">
        <v>2245</v>
      </c>
      <c r="Z5756" t="s">
        <v>2222</v>
      </c>
    </row>
    <row r="5757" spans="1:26" hidden="1">
      <c r="A5757" t="s">
        <v>88</v>
      </c>
      <c r="B5757" t="s">
        <v>57</v>
      </c>
      <c r="C5757" t="s">
        <v>89</v>
      </c>
      <c r="D5757" t="s">
        <v>412</v>
      </c>
      <c r="E5757" t="s">
        <v>39</v>
      </c>
      <c r="F5757" t="s">
        <v>413</v>
      </c>
      <c r="G5757" t="s">
        <v>162</v>
      </c>
      <c r="I5757" t="s">
        <v>41</v>
      </c>
      <c r="J5757" t="s">
        <v>179</v>
      </c>
      <c r="K5757">
        <v>91</v>
      </c>
      <c r="L5757" t="s">
        <v>62</v>
      </c>
      <c r="M5757">
        <v>20</v>
      </c>
      <c r="N5757">
        <v>120</v>
      </c>
      <c r="O5757" t="s">
        <v>2382</v>
      </c>
      <c r="P5757" t="s">
        <v>164</v>
      </c>
      <c r="Q5757" t="str">
        <f>IFERROR(VLOOKUP($J$2:$J$12502,Pollutant_mapping!$A$2:$B$9,2, FALSE),"")</f>
        <v>NOx</v>
      </c>
      <c r="Y5757" t="s">
        <v>2245</v>
      </c>
      <c r="Z5757" t="s">
        <v>2222</v>
      </c>
    </row>
    <row r="5758" spans="1:26" hidden="1">
      <c r="A5758" t="s">
        <v>416</v>
      </c>
      <c r="C5758" t="s">
        <v>417</v>
      </c>
      <c r="D5758" t="s">
        <v>129</v>
      </c>
      <c r="E5758" t="s">
        <v>120</v>
      </c>
      <c r="F5758" t="s">
        <v>41</v>
      </c>
      <c r="G5758" t="s">
        <v>164</v>
      </c>
      <c r="I5758" t="s">
        <v>41</v>
      </c>
      <c r="J5758" t="s">
        <v>179</v>
      </c>
      <c r="K5758">
        <v>91</v>
      </c>
      <c r="L5758" t="s">
        <v>62</v>
      </c>
      <c r="M5758">
        <v>20</v>
      </c>
      <c r="N5758">
        <v>120</v>
      </c>
      <c r="O5758" t="s">
        <v>2383</v>
      </c>
      <c r="P5758" t="s">
        <v>164</v>
      </c>
      <c r="Q5758" t="str">
        <f>IFERROR(VLOOKUP($J$2:$J$12502,Pollutant_mapping!$A$2:$B$9,2, FALSE),"")</f>
        <v>NOx</v>
      </c>
      <c r="Y5758" t="s">
        <v>2245</v>
      </c>
      <c r="Z5758" t="s">
        <v>2222</v>
      </c>
    </row>
    <row r="5759" spans="1:26" hidden="1">
      <c r="A5759" t="s">
        <v>418</v>
      </c>
      <c r="C5759" t="s">
        <v>419</v>
      </c>
      <c r="D5759" t="s">
        <v>129</v>
      </c>
      <c r="E5759" t="s">
        <v>120</v>
      </c>
      <c r="F5759" t="s">
        <v>41</v>
      </c>
      <c r="G5759" t="s">
        <v>164</v>
      </c>
      <c r="I5759" t="s">
        <v>41</v>
      </c>
      <c r="J5759" t="s">
        <v>179</v>
      </c>
      <c r="K5759">
        <v>91</v>
      </c>
      <c r="L5759" t="s">
        <v>62</v>
      </c>
      <c r="M5759">
        <v>20</v>
      </c>
      <c r="N5759">
        <v>120</v>
      </c>
      <c r="O5759" t="s">
        <v>2383</v>
      </c>
      <c r="P5759" t="s">
        <v>164</v>
      </c>
      <c r="Q5759" t="str">
        <f>IFERROR(VLOOKUP($J$2:$J$12502,Pollutant_mapping!$A$2:$B$9,2, FALSE),"")</f>
        <v>NOx</v>
      </c>
    </row>
    <row r="5760" spans="1:26" hidden="1">
      <c r="A5760" t="s">
        <v>241</v>
      </c>
      <c r="C5760" t="s">
        <v>242</v>
      </c>
      <c r="D5760" t="s">
        <v>129</v>
      </c>
      <c r="E5760" t="s">
        <v>120</v>
      </c>
      <c r="F5760" t="s">
        <v>41</v>
      </c>
      <c r="G5760" t="s">
        <v>164</v>
      </c>
      <c r="I5760" t="s">
        <v>41</v>
      </c>
      <c r="J5760" t="s">
        <v>179</v>
      </c>
      <c r="K5760">
        <v>91</v>
      </c>
      <c r="L5760" t="s">
        <v>62</v>
      </c>
      <c r="M5760">
        <v>20</v>
      </c>
      <c r="N5760">
        <v>120</v>
      </c>
      <c r="O5760" t="s">
        <v>2383</v>
      </c>
      <c r="P5760" t="s">
        <v>164</v>
      </c>
      <c r="Q5760" t="str">
        <f>IFERROR(VLOOKUP($J$2:$J$12502,Pollutant_mapping!$A$2:$B$9,2, FALSE),"")</f>
        <v>NOx</v>
      </c>
      <c r="Y5760" t="s">
        <v>2222</v>
      </c>
    </row>
    <row r="5761" spans="1:17" hidden="1">
      <c r="A5761" t="s">
        <v>420</v>
      </c>
      <c r="C5761" t="s">
        <v>421</v>
      </c>
      <c r="D5761" t="s">
        <v>129</v>
      </c>
      <c r="E5761" t="s">
        <v>120</v>
      </c>
      <c r="F5761" t="s">
        <v>41</v>
      </c>
      <c r="G5761" t="s">
        <v>164</v>
      </c>
      <c r="I5761" t="s">
        <v>41</v>
      </c>
      <c r="J5761" t="s">
        <v>179</v>
      </c>
      <c r="K5761">
        <v>91</v>
      </c>
      <c r="L5761" t="s">
        <v>62</v>
      </c>
      <c r="M5761">
        <v>20</v>
      </c>
      <c r="N5761">
        <v>120</v>
      </c>
      <c r="O5761" t="s">
        <v>2383</v>
      </c>
      <c r="P5761" t="s">
        <v>164</v>
      </c>
      <c r="Q5761" t="str">
        <f>IFERROR(VLOOKUP($J$2:$J$12502,Pollutant_mapping!$A$2:$B$9,2, FALSE),"")</f>
        <v>NOx</v>
      </c>
    </row>
    <row r="5762" spans="1:17" hidden="1">
      <c r="A5762" t="s">
        <v>422</v>
      </c>
      <c r="C5762" t="s">
        <v>423</v>
      </c>
      <c r="D5762" t="s">
        <v>129</v>
      </c>
      <c r="E5762" t="s">
        <v>120</v>
      </c>
      <c r="F5762" t="s">
        <v>41</v>
      </c>
      <c r="G5762" t="s">
        <v>164</v>
      </c>
      <c r="I5762" t="s">
        <v>41</v>
      </c>
      <c r="J5762" t="s">
        <v>179</v>
      </c>
      <c r="K5762">
        <v>91</v>
      </c>
      <c r="L5762" t="s">
        <v>62</v>
      </c>
      <c r="M5762">
        <v>20</v>
      </c>
      <c r="N5762">
        <v>120</v>
      </c>
      <c r="O5762" t="s">
        <v>2383</v>
      </c>
      <c r="P5762" t="s">
        <v>164</v>
      </c>
      <c r="Q5762" t="str">
        <f>IFERROR(VLOOKUP($J$2:$J$12502,Pollutant_mapping!$A$2:$B$9,2, FALSE),"")</f>
        <v>NOx</v>
      </c>
    </row>
    <row r="5763" spans="1:17" hidden="1">
      <c r="A5763" t="s">
        <v>424</v>
      </c>
      <c r="C5763" t="s">
        <v>425</v>
      </c>
      <c r="D5763" t="s">
        <v>129</v>
      </c>
      <c r="E5763" t="s">
        <v>120</v>
      </c>
      <c r="F5763" t="s">
        <v>41</v>
      </c>
      <c r="G5763" t="s">
        <v>164</v>
      </c>
      <c r="I5763" t="s">
        <v>41</v>
      </c>
      <c r="J5763" t="s">
        <v>179</v>
      </c>
      <c r="K5763">
        <v>91</v>
      </c>
      <c r="L5763" t="s">
        <v>62</v>
      </c>
      <c r="M5763">
        <v>20</v>
      </c>
      <c r="N5763">
        <v>120</v>
      </c>
      <c r="O5763" t="s">
        <v>2383</v>
      </c>
      <c r="P5763" t="s">
        <v>164</v>
      </c>
      <c r="Q5763" t="str">
        <f>IFERROR(VLOOKUP($J$2:$J$12502,Pollutant_mapping!$A$2:$B$9,2, FALSE),"")</f>
        <v>NOx</v>
      </c>
    </row>
    <row r="5764" spans="1:17" hidden="1">
      <c r="A5764" t="s">
        <v>1188</v>
      </c>
      <c r="C5764" t="s">
        <v>1189</v>
      </c>
      <c r="D5764" t="s">
        <v>370</v>
      </c>
      <c r="E5764" t="s">
        <v>39</v>
      </c>
      <c r="F5764" t="s">
        <v>1283</v>
      </c>
      <c r="G5764" t="s">
        <v>41</v>
      </c>
      <c r="I5764" t="s">
        <v>53</v>
      </c>
      <c r="J5764" t="s">
        <v>298</v>
      </c>
      <c r="K5764">
        <v>55.1</v>
      </c>
      <c r="L5764" t="s">
        <v>2384</v>
      </c>
      <c r="M5764">
        <v>53</v>
      </c>
      <c r="N5764">
        <v>57</v>
      </c>
      <c r="O5764" t="s">
        <v>2385</v>
      </c>
      <c r="Q5764" t="str">
        <f>IFERROR(VLOOKUP($J$2:$J$12502,Pollutant_mapping!$A$2:$B$9,2, FALSE),"")</f>
        <v>CO</v>
      </c>
    </row>
    <row r="5765" spans="1:17" hidden="1">
      <c r="A5765" t="s">
        <v>1188</v>
      </c>
      <c r="C5765" t="s">
        <v>1189</v>
      </c>
      <c r="D5765" t="s">
        <v>370</v>
      </c>
      <c r="E5765" t="s">
        <v>39</v>
      </c>
      <c r="F5765" t="s">
        <v>1283</v>
      </c>
      <c r="G5765" t="s">
        <v>41</v>
      </c>
      <c r="I5765" t="s">
        <v>53</v>
      </c>
      <c r="J5765" t="s">
        <v>179</v>
      </c>
      <c r="K5765">
        <v>1.8</v>
      </c>
      <c r="L5765" t="s">
        <v>2384</v>
      </c>
      <c r="M5765" t="s">
        <v>147</v>
      </c>
      <c r="N5765" t="s">
        <v>385</v>
      </c>
      <c r="O5765" t="s">
        <v>2385</v>
      </c>
      <c r="Q5765" t="str">
        <f>IFERROR(VLOOKUP($J$2:$J$12502,Pollutant_mapping!$A$2:$B$9,2, FALSE),"")</f>
        <v>NOx</v>
      </c>
    </row>
    <row r="5766" spans="1:17" hidden="1">
      <c r="A5766" t="s">
        <v>1188</v>
      </c>
      <c r="C5766" t="s">
        <v>1189</v>
      </c>
      <c r="D5766" t="s">
        <v>370</v>
      </c>
      <c r="E5766" t="s">
        <v>39</v>
      </c>
      <c r="F5766" t="s">
        <v>1283</v>
      </c>
      <c r="G5766" t="s">
        <v>41</v>
      </c>
      <c r="I5766" t="s">
        <v>53</v>
      </c>
      <c r="J5766" t="s">
        <v>217</v>
      </c>
      <c r="K5766">
        <v>4.1500000000000004</v>
      </c>
      <c r="L5766" t="s">
        <v>2384</v>
      </c>
      <c r="M5766" t="s">
        <v>1957</v>
      </c>
      <c r="N5766" t="s">
        <v>1958</v>
      </c>
      <c r="O5766" t="s">
        <v>2385</v>
      </c>
      <c r="Q5766" t="str">
        <f>IFERROR(VLOOKUP($J$2:$J$12502,Pollutant_mapping!$A$2:$B$9,2, FALSE),"")</f>
        <v/>
      </c>
    </row>
    <row r="5767" spans="1:17" hidden="1">
      <c r="A5767" t="s">
        <v>2386</v>
      </c>
      <c r="C5767" t="s">
        <v>2387</v>
      </c>
      <c r="D5767" t="s">
        <v>2388</v>
      </c>
      <c r="E5767" t="s">
        <v>39</v>
      </c>
      <c r="F5767" t="s">
        <v>2389</v>
      </c>
      <c r="G5767" t="s">
        <v>547</v>
      </c>
      <c r="I5767" t="s">
        <v>2390</v>
      </c>
      <c r="J5767" t="s">
        <v>54</v>
      </c>
      <c r="K5767">
        <v>0.01</v>
      </c>
      <c r="L5767" t="s">
        <v>2391</v>
      </c>
      <c r="O5767" t="s">
        <v>2392</v>
      </c>
      <c r="Q5767" t="str">
        <f>IFERROR(VLOOKUP($J$2:$J$12502,Pollutant_mapping!$A$2:$B$9,2, FALSE),"")</f>
        <v>VOC</v>
      </c>
    </row>
    <row r="5768" spans="1:17" hidden="1">
      <c r="A5768" t="s">
        <v>2386</v>
      </c>
      <c r="C5768" t="s">
        <v>2387</v>
      </c>
      <c r="D5768" t="s">
        <v>2393</v>
      </c>
      <c r="E5768" t="s">
        <v>39</v>
      </c>
      <c r="F5768" t="s">
        <v>2389</v>
      </c>
      <c r="G5768" t="s">
        <v>547</v>
      </c>
      <c r="I5768" t="s">
        <v>2390</v>
      </c>
      <c r="J5768" t="s">
        <v>54</v>
      </c>
      <c r="K5768">
        <v>0.01</v>
      </c>
      <c r="L5768" t="s">
        <v>2391</v>
      </c>
      <c r="O5768" t="s">
        <v>2392</v>
      </c>
      <c r="Q5768" t="str">
        <f>IFERROR(VLOOKUP($J$2:$J$12502,Pollutant_mapping!$A$2:$B$9,2, FALSE),"")</f>
        <v>VOC</v>
      </c>
    </row>
    <row r="5769" spans="1:17" hidden="1">
      <c r="A5769" t="s">
        <v>2386</v>
      </c>
      <c r="C5769" t="s">
        <v>2387</v>
      </c>
      <c r="D5769" t="s">
        <v>2394</v>
      </c>
      <c r="E5769" t="s">
        <v>39</v>
      </c>
      <c r="F5769" t="s">
        <v>2389</v>
      </c>
      <c r="G5769" t="s">
        <v>547</v>
      </c>
      <c r="I5769" t="s">
        <v>2390</v>
      </c>
      <c r="J5769" t="s">
        <v>54</v>
      </c>
      <c r="K5769">
        <v>0.01</v>
      </c>
      <c r="L5769" t="s">
        <v>2391</v>
      </c>
      <c r="O5769" t="s">
        <v>2392</v>
      </c>
      <c r="Q5769" t="str">
        <f>IFERROR(VLOOKUP($J$2:$J$12502,Pollutant_mapping!$A$2:$B$9,2, FALSE),"")</f>
        <v>VOC</v>
      </c>
    </row>
    <row r="5770" spans="1:17" hidden="1">
      <c r="A5770" t="s">
        <v>2386</v>
      </c>
      <c r="C5770" t="s">
        <v>2387</v>
      </c>
      <c r="D5770" t="s">
        <v>2395</v>
      </c>
      <c r="E5770" t="s">
        <v>39</v>
      </c>
      <c r="F5770" t="s">
        <v>2389</v>
      </c>
      <c r="G5770" t="s">
        <v>547</v>
      </c>
      <c r="I5770" t="s">
        <v>2396</v>
      </c>
      <c r="J5770" t="s">
        <v>54</v>
      </c>
      <c r="K5770">
        <v>0.01</v>
      </c>
      <c r="L5770" t="s">
        <v>2391</v>
      </c>
      <c r="O5770" t="s">
        <v>2392</v>
      </c>
      <c r="Q5770" t="str">
        <f>IFERROR(VLOOKUP($J$2:$J$12502,Pollutant_mapping!$A$2:$B$9,2, FALSE),"")</f>
        <v>VOC</v>
      </c>
    </row>
    <row r="5771" spans="1:17" hidden="1">
      <c r="A5771" t="s">
        <v>2386</v>
      </c>
      <c r="C5771" t="s">
        <v>2387</v>
      </c>
      <c r="D5771" t="s">
        <v>2397</v>
      </c>
      <c r="E5771" t="s">
        <v>39</v>
      </c>
      <c r="F5771" t="s">
        <v>2389</v>
      </c>
      <c r="G5771" t="s">
        <v>547</v>
      </c>
      <c r="I5771" t="s">
        <v>2396</v>
      </c>
      <c r="J5771" t="s">
        <v>54</v>
      </c>
      <c r="K5771">
        <v>0.01</v>
      </c>
      <c r="L5771" t="s">
        <v>2391</v>
      </c>
      <c r="O5771" t="s">
        <v>2392</v>
      </c>
      <c r="Q5771" t="str">
        <f>IFERROR(VLOOKUP($J$2:$J$12502,Pollutant_mapping!$A$2:$B$9,2, FALSE),"")</f>
        <v>VOC</v>
      </c>
    </row>
    <row r="5772" spans="1:17" hidden="1">
      <c r="A5772" t="s">
        <v>2386</v>
      </c>
      <c r="C5772" t="s">
        <v>2387</v>
      </c>
      <c r="D5772" t="s">
        <v>2398</v>
      </c>
      <c r="E5772" t="s">
        <v>39</v>
      </c>
      <c r="F5772" t="s">
        <v>2389</v>
      </c>
      <c r="G5772" t="s">
        <v>547</v>
      </c>
      <c r="I5772" t="s">
        <v>2396</v>
      </c>
      <c r="J5772" t="s">
        <v>54</v>
      </c>
      <c r="K5772">
        <v>0.01</v>
      </c>
      <c r="L5772" t="s">
        <v>2391</v>
      </c>
      <c r="O5772" t="s">
        <v>2392</v>
      </c>
      <c r="Q5772" t="str">
        <f>IFERROR(VLOOKUP($J$2:$J$12502,Pollutant_mapping!$A$2:$B$9,2, FALSE),"")</f>
        <v>VOC</v>
      </c>
    </row>
    <row r="5773" spans="1:17" hidden="1">
      <c r="A5773" t="s">
        <v>2386</v>
      </c>
      <c r="C5773" t="s">
        <v>2387</v>
      </c>
      <c r="D5773" t="s">
        <v>2399</v>
      </c>
      <c r="E5773" t="s">
        <v>39</v>
      </c>
      <c r="F5773" t="s">
        <v>2400</v>
      </c>
      <c r="G5773" t="s">
        <v>547</v>
      </c>
      <c r="I5773" t="s">
        <v>2390</v>
      </c>
      <c r="J5773" t="s">
        <v>54</v>
      </c>
      <c r="K5773">
        <v>0.01</v>
      </c>
      <c r="L5773" t="s">
        <v>2391</v>
      </c>
      <c r="O5773" t="s">
        <v>2392</v>
      </c>
      <c r="Q5773" t="str">
        <f>IFERROR(VLOOKUP($J$2:$J$12502,Pollutant_mapping!$A$2:$B$9,2, FALSE),"")</f>
        <v>VOC</v>
      </c>
    </row>
    <row r="5774" spans="1:17" hidden="1">
      <c r="A5774" t="s">
        <v>2386</v>
      </c>
      <c r="C5774" t="s">
        <v>2387</v>
      </c>
      <c r="D5774" t="s">
        <v>2401</v>
      </c>
      <c r="E5774" t="s">
        <v>39</v>
      </c>
      <c r="F5774" t="s">
        <v>2400</v>
      </c>
      <c r="G5774" t="s">
        <v>547</v>
      </c>
      <c r="I5774" t="s">
        <v>2390</v>
      </c>
      <c r="J5774" t="s">
        <v>54</v>
      </c>
      <c r="K5774">
        <v>0.01</v>
      </c>
      <c r="L5774" t="s">
        <v>2391</v>
      </c>
      <c r="O5774" t="s">
        <v>2392</v>
      </c>
      <c r="Q5774" t="str">
        <f>IFERROR(VLOOKUP($J$2:$J$12502,Pollutant_mapping!$A$2:$B$9,2, FALSE),"")</f>
        <v>VOC</v>
      </c>
    </row>
    <row r="5775" spans="1:17" hidden="1">
      <c r="A5775" t="s">
        <v>2386</v>
      </c>
      <c r="C5775" t="s">
        <v>2387</v>
      </c>
      <c r="D5775" t="s">
        <v>2402</v>
      </c>
      <c r="E5775" t="s">
        <v>39</v>
      </c>
      <c r="F5775" t="s">
        <v>2400</v>
      </c>
      <c r="G5775" t="s">
        <v>547</v>
      </c>
      <c r="I5775" t="s">
        <v>2390</v>
      </c>
      <c r="J5775" t="s">
        <v>54</v>
      </c>
      <c r="K5775">
        <v>0.01</v>
      </c>
      <c r="L5775" t="s">
        <v>2391</v>
      </c>
      <c r="O5775" t="s">
        <v>2392</v>
      </c>
      <c r="Q5775" t="str">
        <f>IFERROR(VLOOKUP($J$2:$J$12502,Pollutant_mapping!$A$2:$B$9,2, FALSE),"")</f>
        <v>VOC</v>
      </c>
    </row>
    <row r="5776" spans="1:17" hidden="1">
      <c r="A5776" t="s">
        <v>2386</v>
      </c>
      <c r="C5776" t="s">
        <v>2387</v>
      </c>
      <c r="D5776" t="s">
        <v>2403</v>
      </c>
      <c r="E5776" t="s">
        <v>39</v>
      </c>
      <c r="F5776" t="s">
        <v>2400</v>
      </c>
      <c r="G5776" t="s">
        <v>547</v>
      </c>
      <c r="I5776" t="s">
        <v>2396</v>
      </c>
      <c r="J5776" t="s">
        <v>54</v>
      </c>
      <c r="K5776">
        <v>0.01</v>
      </c>
      <c r="L5776" t="s">
        <v>2391</v>
      </c>
      <c r="O5776" t="s">
        <v>2392</v>
      </c>
      <c r="Q5776" t="str">
        <f>IFERROR(VLOOKUP($J$2:$J$12502,Pollutant_mapping!$A$2:$B$9,2, FALSE),"")</f>
        <v>VOC</v>
      </c>
    </row>
    <row r="5777" spans="1:26" hidden="1">
      <c r="A5777" t="s">
        <v>2386</v>
      </c>
      <c r="C5777" t="s">
        <v>2387</v>
      </c>
      <c r="D5777" t="s">
        <v>2404</v>
      </c>
      <c r="E5777" t="s">
        <v>39</v>
      </c>
      <c r="F5777" t="s">
        <v>2400</v>
      </c>
      <c r="G5777" t="s">
        <v>547</v>
      </c>
      <c r="I5777" t="s">
        <v>2396</v>
      </c>
      <c r="J5777" t="s">
        <v>54</v>
      </c>
      <c r="K5777">
        <v>0.01</v>
      </c>
      <c r="L5777" t="s">
        <v>2391</v>
      </c>
      <c r="O5777" t="s">
        <v>2392</v>
      </c>
      <c r="Q5777" t="str">
        <f>IFERROR(VLOOKUP($J$2:$J$12502,Pollutant_mapping!$A$2:$B$9,2, FALSE),"")</f>
        <v>VOC</v>
      </c>
    </row>
    <row r="5778" spans="1:26" hidden="1">
      <c r="A5778" t="s">
        <v>2386</v>
      </c>
      <c r="C5778" t="s">
        <v>2387</v>
      </c>
      <c r="D5778" t="s">
        <v>2405</v>
      </c>
      <c r="E5778" t="s">
        <v>39</v>
      </c>
      <c r="F5778" t="s">
        <v>2400</v>
      </c>
      <c r="G5778" t="s">
        <v>547</v>
      </c>
      <c r="I5778" t="s">
        <v>2396</v>
      </c>
      <c r="J5778" t="s">
        <v>54</v>
      </c>
      <c r="K5778">
        <v>0.01</v>
      </c>
      <c r="L5778" t="s">
        <v>2391</v>
      </c>
      <c r="O5778" t="s">
        <v>2392</v>
      </c>
      <c r="Q5778" t="str">
        <f>IFERROR(VLOOKUP($J$2:$J$12502,Pollutant_mapping!$A$2:$B$9,2, FALSE),"")</f>
        <v>VOC</v>
      </c>
    </row>
    <row r="5779" spans="1:26" hidden="1">
      <c r="A5779" t="s">
        <v>2386</v>
      </c>
      <c r="C5779" t="s">
        <v>2387</v>
      </c>
      <c r="D5779" t="s">
        <v>2406</v>
      </c>
      <c r="E5779" t="s">
        <v>39</v>
      </c>
      <c r="F5779" t="s">
        <v>2407</v>
      </c>
      <c r="G5779" t="s">
        <v>547</v>
      </c>
      <c r="I5779" t="s">
        <v>2390</v>
      </c>
      <c r="J5779" t="s">
        <v>54</v>
      </c>
      <c r="K5779">
        <v>0.01</v>
      </c>
      <c r="L5779" t="s">
        <v>2391</v>
      </c>
      <c r="O5779" t="s">
        <v>2392</v>
      </c>
      <c r="Q5779" t="str">
        <f>IFERROR(VLOOKUP($J$2:$J$12502,Pollutant_mapping!$A$2:$B$9,2, FALSE),"")</f>
        <v>VOC</v>
      </c>
    </row>
    <row r="5780" spans="1:26" hidden="1">
      <c r="A5780" t="s">
        <v>2386</v>
      </c>
      <c r="C5780" t="s">
        <v>2387</v>
      </c>
      <c r="D5780" t="s">
        <v>2408</v>
      </c>
      <c r="E5780" t="s">
        <v>39</v>
      </c>
      <c r="F5780" t="s">
        <v>2407</v>
      </c>
      <c r="G5780" t="s">
        <v>547</v>
      </c>
      <c r="I5780" t="s">
        <v>2390</v>
      </c>
      <c r="J5780" t="s">
        <v>54</v>
      </c>
      <c r="K5780">
        <v>0.01</v>
      </c>
      <c r="L5780" t="s">
        <v>2391</v>
      </c>
      <c r="O5780" t="s">
        <v>2392</v>
      </c>
      <c r="Q5780" t="str">
        <f>IFERROR(VLOOKUP($J$2:$J$12502,Pollutant_mapping!$A$2:$B$9,2, FALSE),"")</f>
        <v>VOC</v>
      </c>
    </row>
    <row r="5781" spans="1:26" hidden="1">
      <c r="A5781" t="s">
        <v>2386</v>
      </c>
      <c r="C5781" t="s">
        <v>2387</v>
      </c>
      <c r="D5781" t="s">
        <v>2409</v>
      </c>
      <c r="E5781" t="s">
        <v>39</v>
      </c>
      <c r="F5781" t="s">
        <v>2407</v>
      </c>
      <c r="G5781" t="s">
        <v>547</v>
      </c>
      <c r="I5781" t="s">
        <v>2390</v>
      </c>
      <c r="J5781" t="s">
        <v>54</v>
      </c>
      <c r="K5781">
        <v>0.01</v>
      </c>
      <c r="L5781" t="s">
        <v>2391</v>
      </c>
      <c r="O5781" t="s">
        <v>2392</v>
      </c>
      <c r="Q5781" t="str">
        <f>IFERROR(VLOOKUP($J$2:$J$12502,Pollutant_mapping!$A$2:$B$9,2, FALSE),"")</f>
        <v>VOC</v>
      </c>
    </row>
    <row r="5782" spans="1:26" hidden="1">
      <c r="A5782" t="s">
        <v>2386</v>
      </c>
      <c r="C5782" t="s">
        <v>2387</v>
      </c>
      <c r="D5782" t="s">
        <v>2410</v>
      </c>
      <c r="E5782" t="s">
        <v>39</v>
      </c>
      <c r="F5782" t="s">
        <v>2407</v>
      </c>
      <c r="G5782" t="s">
        <v>547</v>
      </c>
      <c r="I5782" t="s">
        <v>2396</v>
      </c>
      <c r="J5782" t="s">
        <v>54</v>
      </c>
      <c r="K5782">
        <v>0.01</v>
      </c>
      <c r="L5782" t="s">
        <v>2391</v>
      </c>
      <c r="O5782" t="s">
        <v>2392</v>
      </c>
      <c r="Q5782" t="str">
        <f>IFERROR(VLOOKUP($J$2:$J$12502,Pollutant_mapping!$A$2:$B$9,2, FALSE),"")</f>
        <v>VOC</v>
      </c>
    </row>
    <row r="5783" spans="1:26" hidden="1">
      <c r="A5783" t="s">
        <v>2386</v>
      </c>
      <c r="C5783" t="s">
        <v>2387</v>
      </c>
      <c r="D5783" t="s">
        <v>2411</v>
      </c>
      <c r="E5783" t="s">
        <v>39</v>
      </c>
      <c r="F5783" t="s">
        <v>2407</v>
      </c>
      <c r="G5783" t="s">
        <v>547</v>
      </c>
      <c r="I5783" t="s">
        <v>2396</v>
      </c>
      <c r="J5783" t="s">
        <v>54</v>
      </c>
      <c r="K5783">
        <v>0.01</v>
      </c>
      <c r="L5783" t="s">
        <v>2391</v>
      </c>
      <c r="O5783" t="s">
        <v>2392</v>
      </c>
      <c r="Q5783" t="str">
        <f>IFERROR(VLOOKUP($J$2:$J$12502,Pollutant_mapping!$A$2:$B$9,2, FALSE),"")</f>
        <v>VOC</v>
      </c>
    </row>
    <row r="5784" spans="1:26" hidden="1">
      <c r="A5784" t="s">
        <v>2386</v>
      </c>
      <c r="C5784" t="s">
        <v>2387</v>
      </c>
      <c r="D5784" t="s">
        <v>2412</v>
      </c>
      <c r="E5784" t="s">
        <v>39</v>
      </c>
      <c r="F5784" t="s">
        <v>2407</v>
      </c>
      <c r="G5784" t="s">
        <v>547</v>
      </c>
      <c r="I5784" t="s">
        <v>2396</v>
      </c>
      <c r="J5784" t="s">
        <v>54</v>
      </c>
      <c r="K5784">
        <v>0.01</v>
      </c>
      <c r="L5784" t="s">
        <v>2391</v>
      </c>
      <c r="O5784" t="s">
        <v>2392</v>
      </c>
      <c r="Q5784" t="str">
        <f>IFERROR(VLOOKUP($J$2:$J$12502,Pollutant_mapping!$A$2:$B$9,2, FALSE),"")</f>
        <v>VOC</v>
      </c>
    </row>
    <row r="5785" spans="1:26" hidden="1">
      <c r="A5785" t="s">
        <v>2386</v>
      </c>
      <c r="C5785" t="s">
        <v>2387</v>
      </c>
      <c r="D5785" t="s">
        <v>2413</v>
      </c>
      <c r="E5785" t="s">
        <v>39</v>
      </c>
      <c r="F5785" t="s">
        <v>2414</v>
      </c>
      <c r="G5785" t="s">
        <v>547</v>
      </c>
      <c r="I5785" t="s">
        <v>2390</v>
      </c>
      <c r="J5785" t="s">
        <v>54</v>
      </c>
      <c r="K5785">
        <v>0.01</v>
      </c>
      <c r="L5785" t="s">
        <v>2391</v>
      </c>
      <c r="O5785" t="s">
        <v>2392</v>
      </c>
      <c r="Q5785" t="str">
        <f>IFERROR(VLOOKUP($J$2:$J$12502,Pollutant_mapping!$A$2:$B$9,2, FALSE),"")</f>
        <v>VOC</v>
      </c>
    </row>
    <row r="5786" spans="1:26" hidden="1">
      <c r="A5786" t="s">
        <v>2386</v>
      </c>
      <c r="C5786" t="s">
        <v>2387</v>
      </c>
      <c r="D5786" t="s">
        <v>2415</v>
      </c>
      <c r="E5786" t="s">
        <v>39</v>
      </c>
      <c r="F5786" t="s">
        <v>2414</v>
      </c>
      <c r="G5786" t="s">
        <v>547</v>
      </c>
      <c r="I5786" t="s">
        <v>2396</v>
      </c>
      <c r="J5786" t="s">
        <v>54</v>
      </c>
      <c r="K5786">
        <v>0.01</v>
      </c>
      <c r="L5786" t="s">
        <v>2391</v>
      </c>
      <c r="O5786" t="s">
        <v>2392</v>
      </c>
      <c r="Q5786" t="str">
        <f>IFERROR(VLOOKUP($J$2:$J$12502,Pollutant_mapping!$A$2:$B$9,2, FALSE),"")</f>
        <v>VOC</v>
      </c>
    </row>
    <row r="5787" spans="1:26" hidden="1">
      <c r="A5787" t="s">
        <v>2386</v>
      </c>
      <c r="C5787" t="s">
        <v>2387</v>
      </c>
      <c r="D5787" t="s">
        <v>2416</v>
      </c>
      <c r="E5787" t="s">
        <v>39</v>
      </c>
      <c r="F5787" t="s">
        <v>2417</v>
      </c>
      <c r="G5787" t="s">
        <v>547</v>
      </c>
      <c r="I5787" t="s">
        <v>2390</v>
      </c>
      <c r="J5787" t="s">
        <v>54</v>
      </c>
      <c r="K5787">
        <v>0.01</v>
      </c>
      <c r="L5787" t="s">
        <v>2391</v>
      </c>
      <c r="O5787" t="s">
        <v>2392</v>
      </c>
      <c r="Q5787" t="str">
        <f>IFERROR(VLOOKUP($J$2:$J$12502,Pollutant_mapping!$A$2:$B$9,2, FALSE),"")</f>
        <v>VOC</v>
      </c>
      <c r="Y5787" t="s">
        <v>2245</v>
      </c>
      <c r="Z5787" t="s">
        <v>2222</v>
      </c>
    </row>
    <row r="5788" spans="1:26" hidden="1">
      <c r="A5788" t="s">
        <v>2386</v>
      </c>
      <c r="C5788" t="s">
        <v>2387</v>
      </c>
      <c r="D5788" t="s">
        <v>2418</v>
      </c>
      <c r="E5788" t="s">
        <v>39</v>
      </c>
      <c r="F5788" t="s">
        <v>2417</v>
      </c>
      <c r="G5788" t="s">
        <v>547</v>
      </c>
      <c r="I5788" t="s">
        <v>2390</v>
      </c>
      <c r="J5788" t="s">
        <v>54</v>
      </c>
      <c r="K5788">
        <v>0.01</v>
      </c>
      <c r="L5788" t="s">
        <v>2391</v>
      </c>
      <c r="O5788" t="s">
        <v>2392</v>
      </c>
      <c r="Q5788" t="str">
        <f>IFERROR(VLOOKUP($J$2:$J$12502,Pollutant_mapping!$A$2:$B$9,2, FALSE),"")</f>
        <v>VOC</v>
      </c>
      <c r="Y5788" t="s">
        <v>2245</v>
      </c>
      <c r="Z5788" t="s">
        <v>2222</v>
      </c>
    </row>
    <row r="5789" spans="1:26" hidden="1">
      <c r="A5789" t="s">
        <v>2386</v>
      </c>
      <c r="C5789" t="s">
        <v>2387</v>
      </c>
      <c r="D5789" t="s">
        <v>2419</v>
      </c>
      <c r="E5789" t="s">
        <v>39</v>
      </c>
      <c r="F5789" t="s">
        <v>2417</v>
      </c>
      <c r="G5789" t="s">
        <v>547</v>
      </c>
      <c r="I5789" t="s">
        <v>2390</v>
      </c>
      <c r="J5789" t="s">
        <v>54</v>
      </c>
      <c r="K5789">
        <v>0.01</v>
      </c>
      <c r="L5789" t="s">
        <v>2391</v>
      </c>
      <c r="O5789" t="s">
        <v>2392</v>
      </c>
      <c r="Q5789" t="str">
        <f>IFERROR(VLOOKUP($J$2:$J$12502,Pollutant_mapping!$A$2:$B$9,2, FALSE),"")</f>
        <v>VOC</v>
      </c>
    </row>
    <row r="5790" spans="1:26" hidden="1">
      <c r="A5790" t="s">
        <v>2386</v>
      </c>
      <c r="C5790" t="s">
        <v>2387</v>
      </c>
      <c r="D5790" t="s">
        <v>2420</v>
      </c>
      <c r="E5790" t="s">
        <v>39</v>
      </c>
      <c r="F5790" t="s">
        <v>2417</v>
      </c>
      <c r="G5790" t="s">
        <v>547</v>
      </c>
      <c r="I5790" t="s">
        <v>2396</v>
      </c>
      <c r="J5790" t="s">
        <v>54</v>
      </c>
      <c r="K5790">
        <v>0.01</v>
      </c>
      <c r="L5790" t="s">
        <v>2391</v>
      </c>
      <c r="O5790" t="s">
        <v>2392</v>
      </c>
      <c r="Q5790" t="str">
        <f>IFERROR(VLOOKUP($J$2:$J$12502,Pollutant_mapping!$A$2:$B$9,2, FALSE),"")</f>
        <v>VOC</v>
      </c>
    </row>
    <row r="5791" spans="1:26" hidden="1">
      <c r="A5791" t="s">
        <v>2386</v>
      </c>
      <c r="C5791" t="s">
        <v>2387</v>
      </c>
      <c r="D5791" t="s">
        <v>2421</v>
      </c>
      <c r="E5791" t="s">
        <v>39</v>
      </c>
      <c r="F5791" t="s">
        <v>2417</v>
      </c>
      <c r="G5791" t="s">
        <v>547</v>
      </c>
      <c r="I5791" t="s">
        <v>2396</v>
      </c>
      <c r="J5791" t="s">
        <v>54</v>
      </c>
      <c r="K5791">
        <v>0.01</v>
      </c>
      <c r="L5791" t="s">
        <v>2391</v>
      </c>
      <c r="O5791" t="s">
        <v>2392</v>
      </c>
      <c r="Q5791" t="str">
        <f>IFERROR(VLOOKUP($J$2:$J$12502,Pollutant_mapping!$A$2:$B$9,2, FALSE),"")</f>
        <v>VOC</v>
      </c>
    </row>
    <row r="5792" spans="1:26" hidden="1">
      <c r="A5792" t="s">
        <v>2386</v>
      </c>
      <c r="C5792" t="s">
        <v>2387</v>
      </c>
      <c r="D5792" t="s">
        <v>2422</v>
      </c>
      <c r="E5792" t="s">
        <v>39</v>
      </c>
      <c r="F5792" t="s">
        <v>2417</v>
      </c>
      <c r="G5792" t="s">
        <v>547</v>
      </c>
      <c r="I5792" t="s">
        <v>2396</v>
      </c>
      <c r="J5792" t="s">
        <v>54</v>
      </c>
      <c r="K5792">
        <v>0.01</v>
      </c>
      <c r="L5792" t="s">
        <v>2391</v>
      </c>
      <c r="O5792" t="s">
        <v>2392</v>
      </c>
      <c r="Q5792" t="str">
        <f>IFERROR(VLOOKUP($J$2:$J$12502,Pollutant_mapping!$A$2:$B$9,2, FALSE),"")</f>
        <v>VOC</v>
      </c>
      <c r="Y5792" t="s">
        <v>2222</v>
      </c>
    </row>
    <row r="5793" spans="1:26" hidden="1">
      <c r="A5793" t="s">
        <v>2386</v>
      </c>
      <c r="C5793" t="s">
        <v>2387</v>
      </c>
      <c r="D5793" t="s">
        <v>2423</v>
      </c>
      <c r="E5793" t="s">
        <v>39</v>
      </c>
      <c r="F5793" t="s">
        <v>2424</v>
      </c>
      <c r="G5793" t="s">
        <v>547</v>
      </c>
      <c r="I5793" t="s">
        <v>2390</v>
      </c>
      <c r="J5793" t="s">
        <v>54</v>
      </c>
      <c r="K5793">
        <v>0.01</v>
      </c>
      <c r="L5793" t="s">
        <v>2391</v>
      </c>
      <c r="O5793" t="s">
        <v>2392</v>
      </c>
      <c r="Q5793" t="str">
        <f>IFERROR(VLOOKUP($J$2:$J$12502,Pollutant_mapping!$A$2:$B$9,2, FALSE),"")</f>
        <v>VOC</v>
      </c>
      <c r="Y5793" t="s">
        <v>2222</v>
      </c>
    </row>
    <row r="5794" spans="1:26" hidden="1">
      <c r="A5794" t="s">
        <v>2386</v>
      </c>
      <c r="C5794" t="s">
        <v>2387</v>
      </c>
      <c r="D5794" t="s">
        <v>2425</v>
      </c>
      <c r="E5794" t="s">
        <v>39</v>
      </c>
      <c r="F5794" t="s">
        <v>2424</v>
      </c>
      <c r="G5794" t="s">
        <v>547</v>
      </c>
      <c r="I5794" t="s">
        <v>2390</v>
      </c>
      <c r="J5794" t="s">
        <v>54</v>
      </c>
      <c r="K5794">
        <v>0.01</v>
      </c>
      <c r="L5794" t="s">
        <v>2391</v>
      </c>
      <c r="O5794" t="s">
        <v>2392</v>
      </c>
      <c r="Q5794" t="str">
        <f>IFERROR(VLOOKUP($J$2:$J$12502,Pollutant_mapping!$A$2:$B$9,2, FALSE),"")</f>
        <v>VOC</v>
      </c>
      <c r="Y5794" t="s">
        <v>2222</v>
      </c>
    </row>
    <row r="5795" spans="1:26" hidden="1">
      <c r="A5795" t="s">
        <v>2386</v>
      </c>
      <c r="C5795" t="s">
        <v>2387</v>
      </c>
      <c r="D5795" t="s">
        <v>2426</v>
      </c>
      <c r="E5795" t="s">
        <v>39</v>
      </c>
      <c r="F5795" t="s">
        <v>2424</v>
      </c>
      <c r="G5795" t="s">
        <v>547</v>
      </c>
      <c r="I5795" t="s">
        <v>2390</v>
      </c>
      <c r="J5795" t="s">
        <v>54</v>
      </c>
      <c r="K5795">
        <v>0.01</v>
      </c>
      <c r="L5795" t="s">
        <v>2391</v>
      </c>
      <c r="O5795" t="s">
        <v>2392</v>
      </c>
      <c r="Q5795" t="str">
        <f>IFERROR(VLOOKUP($J$2:$J$12502,Pollutant_mapping!$A$2:$B$9,2, FALSE),"")</f>
        <v>VOC</v>
      </c>
    </row>
    <row r="5796" spans="1:26" hidden="1">
      <c r="A5796" t="s">
        <v>2386</v>
      </c>
      <c r="C5796" t="s">
        <v>2387</v>
      </c>
      <c r="D5796" t="s">
        <v>2427</v>
      </c>
      <c r="E5796" t="s">
        <v>39</v>
      </c>
      <c r="F5796" t="s">
        <v>2424</v>
      </c>
      <c r="G5796" t="s">
        <v>547</v>
      </c>
      <c r="I5796" t="s">
        <v>2396</v>
      </c>
      <c r="J5796" t="s">
        <v>54</v>
      </c>
      <c r="K5796">
        <v>0.01</v>
      </c>
      <c r="L5796" t="s">
        <v>2391</v>
      </c>
      <c r="O5796" t="s">
        <v>2392</v>
      </c>
      <c r="Q5796" t="str">
        <f>IFERROR(VLOOKUP($J$2:$J$12502,Pollutant_mapping!$A$2:$B$9,2, FALSE),"")</f>
        <v>VOC</v>
      </c>
    </row>
    <row r="5797" spans="1:26" hidden="1">
      <c r="A5797" t="s">
        <v>2386</v>
      </c>
      <c r="C5797" t="s">
        <v>2387</v>
      </c>
      <c r="D5797" t="s">
        <v>2428</v>
      </c>
      <c r="E5797" t="s">
        <v>39</v>
      </c>
      <c r="F5797" t="s">
        <v>2424</v>
      </c>
      <c r="G5797" t="s">
        <v>547</v>
      </c>
      <c r="I5797" t="s">
        <v>2396</v>
      </c>
      <c r="J5797" t="s">
        <v>54</v>
      </c>
      <c r="K5797">
        <v>0.01</v>
      </c>
      <c r="L5797" t="s">
        <v>2391</v>
      </c>
      <c r="O5797" t="s">
        <v>2392</v>
      </c>
      <c r="Q5797" t="str">
        <f>IFERROR(VLOOKUP($J$2:$J$12502,Pollutant_mapping!$A$2:$B$9,2, FALSE),"")</f>
        <v>VOC</v>
      </c>
    </row>
    <row r="5798" spans="1:26" hidden="1">
      <c r="A5798" t="s">
        <v>2386</v>
      </c>
      <c r="C5798" t="s">
        <v>2387</v>
      </c>
      <c r="D5798" t="s">
        <v>2429</v>
      </c>
      <c r="E5798" t="s">
        <v>39</v>
      </c>
      <c r="F5798" t="s">
        <v>2424</v>
      </c>
      <c r="G5798" t="s">
        <v>547</v>
      </c>
      <c r="I5798" t="s">
        <v>2396</v>
      </c>
      <c r="J5798" t="s">
        <v>54</v>
      </c>
      <c r="K5798">
        <v>0.01</v>
      </c>
      <c r="L5798" t="s">
        <v>2391</v>
      </c>
      <c r="O5798" t="s">
        <v>2392</v>
      </c>
      <c r="Q5798" t="str">
        <f>IFERROR(VLOOKUP($J$2:$J$12502,Pollutant_mapping!$A$2:$B$9,2, FALSE),"")</f>
        <v>VOC</v>
      </c>
    </row>
    <row r="5799" spans="1:26" hidden="1">
      <c r="A5799" t="s">
        <v>2386</v>
      </c>
      <c r="C5799" t="s">
        <v>2387</v>
      </c>
      <c r="D5799" t="s">
        <v>2430</v>
      </c>
      <c r="E5799" t="s">
        <v>39</v>
      </c>
      <c r="F5799" t="s">
        <v>2431</v>
      </c>
      <c r="G5799" t="s">
        <v>547</v>
      </c>
      <c r="I5799" t="s">
        <v>2390</v>
      </c>
      <c r="J5799" t="s">
        <v>54</v>
      </c>
      <c r="K5799">
        <v>0.01</v>
      </c>
      <c r="L5799" t="s">
        <v>2391</v>
      </c>
      <c r="O5799" t="s">
        <v>2392</v>
      </c>
      <c r="Q5799" t="str">
        <f>IFERROR(VLOOKUP($J$2:$J$12502,Pollutant_mapping!$A$2:$B$9,2, FALSE),"")</f>
        <v>VOC</v>
      </c>
    </row>
    <row r="5800" spans="1:26" hidden="1">
      <c r="A5800" t="s">
        <v>2386</v>
      </c>
      <c r="C5800" t="s">
        <v>2387</v>
      </c>
      <c r="D5800" t="s">
        <v>2432</v>
      </c>
      <c r="E5800" t="s">
        <v>39</v>
      </c>
      <c r="F5800" t="s">
        <v>2431</v>
      </c>
      <c r="G5800" t="s">
        <v>547</v>
      </c>
      <c r="I5800" t="s">
        <v>2390</v>
      </c>
      <c r="J5800" t="s">
        <v>54</v>
      </c>
      <c r="K5800">
        <v>0.01</v>
      </c>
      <c r="L5800" t="s">
        <v>2391</v>
      </c>
      <c r="O5800" t="s">
        <v>2392</v>
      </c>
      <c r="Q5800" t="str">
        <f>IFERROR(VLOOKUP($J$2:$J$12502,Pollutant_mapping!$A$2:$B$9,2, FALSE),"")</f>
        <v>VOC</v>
      </c>
    </row>
    <row r="5801" spans="1:26" hidden="1">
      <c r="A5801" t="s">
        <v>2386</v>
      </c>
      <c r="C5801" t="s">
        <v>2387</v>
      </c>
      <c r="D5801" t="s">
        <v>2433</v>
      </c>
      <c r="E5801" t="s">
        <v>39</v>
      </c>
      <c r="F5801" t="s">
        <v>2431</v>
      </c>
      <c r="G5801" t="s">
        <v>547</v>
      </c>
      <c r="I5801" t="s">
        <v>2390</v>
      </c>
      <c r="J5801" t="s">
        <v>54</v>
      </c>
      <c r="K5801">
        <v>0.01</v>
      </c>
      <c r="L5801" t="s">
        <v>2391</v>
      </c>
      <c r="O5801" t="s">
        <v>2392</v>
      </c>
      <c r="Q5801" t="str">
        <f>IFERROR(VLOOKUP($J$2:$J$12502,Pollutant_mapping!$A$2:$B$9,2, FALSE),"")</f>
        <v>VOC</v>
      </c>
    </row>
    <row r="5802" spans="1:26" hidden="1">
      <c r="A5802" t="s">
        <v>2386</v>
      </c>
      <c r="C5802" t="s">
        <v>2387</v>
      </c>
      <c r="D5802" t="s">
        <v>2434</v>
      </c>
      <c r="E5802" t="s">
        <v>39</v>
      </c>
      <c r="F5802" t="s">
        <v>2431</v>
      </c>
      <c r="G5802" t="s">
        <v>547</v>
      </c>
      <c r="I5802" t="s">
        <v>2396</v>
      </c>
      <c r="J5802" t="s">
        <v>54</v>
      </c>
      <c r="K5802">
        <v>0.01</v>
      </c>
      <c r="L5802" t="s">
        <v>2391</v>
      </c>
      <c r="O5802" t="s">
        <v>2392</v>
      </c>
      <c r="Q5802" t="str">
        <f>IFERROR(VLOOKUP($J$2:$J$12502,Pollutant_mapping!$A$2:$B$9,2, FALSE),"")</f>
        <v>VOC</v>
      </c>
    </row>
    <row r="5803" spans="1:26" hidden="1">
      <c r="A5803" t="s">
        <v>2386</v>
      </c>
      <c r="C5803" t="s">
        <v>2387</v>
      </c>
      <c r="D5803" t="s">
        <v>2435</v>
      </c>
      <c r="E5803" t="s">
        <v>39</v>
      </c>
      <c r="F5803" t="s">
        <v>2431</v>
      </c>
      <c r="G5803" t="s">
        <v>547</v>
      </c>
      <c r="I5803" t="s">
        <v>2396</v>
      </c>
      <c r="J5803" t="s">
        <v>54</v>
      </c>
      <c r="K5803">
        <v>0.01</v>
      </c>
      <c r="L5803" t="s">
        <v>2391</v>
      </c>
      <c r="O5803" t="s">
        <v>2392</v>
      </c>
      <c r="Q5803" t="str">
        <f>IFERROR(VLOOKUP($J$2:$J$12502,Pollutant_mapping!$A$2:$B$9,2, FALSE),"")</f>
        <v>VOC</v>
      </c>
    </row>
    <row r="5804" spans="1:26" hidden="1">
      <c r="A5804" t="s">
        <v>2386</v>
      </c>
      <c r="C5804" t="s">
        <v>2387</v>
      </c>
      <c r="D5804" t="s">
        <v>2436</v>
      </c>
      <c r="E5804" t="s">
        <v>39</v>
      </c>
      <c r="F5804" t="s">
        <v>2431</v>
      </c>
      <c r="G5804" t="s">
        <v>547</v>
      </c>
      <c r="I5804" t="s">
        <v>2396</v>
      </c>
      <c r="J5804" t="s">
        <v>54</v>
      </c>
      <c r="K5804">
        <v>0.01</v>
      </c>
      <c r="L5804" t="s">
        <v>2391</v>
      </c>
      <c r="O5804" t="s">
        <v>2392</v>
      </c>
      <c r="Q5804" t="str">
        <f>IFERROR(VLOOKUP($J$2:$J$12502,Pollutant_mapping!$A$2:$B$9,2, FALSE),"")</f>
        <v>VOC</v>
      </c>
    </row>
    <row r="5805" spans="1:26" hidden="1">
      <c r="A5805" t="s">
        <v>2386</v>
      </c>
      <c r="C5805" t="s">
        <v>2387</v>
      </c>
      <c r="D5805" t="s">
        <v>2437</v>
      </c>
      <c r="E5805" t="s">
        <v>39</v>
      </c>
      <c r="F5805" t="s">
        <v>2438</v>
      </c>
      <c r="G5805" t="s">
        <v>547</v>
      </c>
      <c r="I5805" t="s">
        <v>2390</v>
      </c>
      <c r="J5805" t="s">
        <v>54</v>
      </c>
      <c r="K5805">
        <v>0.01</v>
      </c>
      <c r="L5805" t="s">
        <v>2391</v>
      </c>
      <c r="O5805" t="s">
        <v>2392</v>
      </c>
      <c r="Q5805" t="str">
        <f>IFERROR(VLOOKUP($J$2:$J$12502,Pollutant_mapping!$A$2:$B$9,2, FALSE),"")</f>
        <v>VOC</v>
      </c>
    </row>
    <row r="5806" spans="1:26" hidden="1">
      <c r="A5806" t="s">
        <v>2386</v>
      </c>
      <c r="C5806" t="s">
        <v>2387</v>
      </c>
      <c r="D5806" t="s">
        <v>2439</v>
      </c>
      <c r="E5806" t="s">
        <v>39</v>
      </c>
      <c r="F5806" t="s">
        <v>2438</v>
      </c>
      <c r="G5806" t="s">
        <v>547</v>
      </c>
      <c r="I5806" t="s">
        <v>2396</v>
      </c>
      <c r="J5806" t="s">
        <v>54</v>
      </c>
      <c r="K5806">
        <v>0.01</v>
      </c>
      <c r="L5806" t="s">
        <v>2391</v>
      </c>
      <c r="O5806" t="s">
        <v>2392</v>
      </c>
      <c r="Q5806" t="str">
        <f>IFERROR(VLOOKUP($J$2:$J$12502,Pollutant_mapping!$A$2:$B$9,2, FALSE),"")</f>
        <v>VOC</v>
      </c>
    </row>
    <row r="5807" spans="1:26" hidden="1">
      <c r="A5807" t="s">
        <v>2386</v>
      </c>
      <c r="C5807" t="s">
        <v>2387</v>
      </c>
      <c r="D5807" t="s">
        <v>2440</v>
      </c>
      <c r="E5807" t="s">
        <v>39</v>
      </c>
      <c r="F5807" t="s">
        <v>2441</v>
      </c>
      <c r="G5807" t="s">
        <v>547</v>
      </c>
      <c r="I5807" t="s">
        <v>2390</v>
      </c>
      <c r="J5807" t="s">
        <v>54</v>
      </c>
      <c r="K5807">
        <v>0.01</v>
      </c>
      <c r="L5807" t="s">
        <v>2391</v>
      </c>
      <c r="O5807" t="s">
        <v>2392</v>
      </c>
      <c r="Q5807" t="str">
        <f>IFERROR(VLOOKUP($J$2:$J$12502,Pollutant_mapping!$A$2:$B$9,2, FALSE),"")</f>
        <v>VOC</v>
      </c>
      <c r="Y5807" t="s">
        <v>2245</v>
      </c>
      <c r="Z5807" t="s">
        <v>2222</v>
      </c>
    </row>
    <row r="5808" spans="1:26" hidden="1">
      <c r="A5808" t="s">
        <v>2386</v>
      </c>
      <c r="C5808" t="s">
        <v>2387</v>
      </c>
      <c r="D5808" t="s">
        <v>2442</v>
      </c>
      <c r="E5808" t="s">
        <v>39</v>
      </c>
      <c r="F5808" t="s">
        <v>2441</v>
      </c>
      <c r="G5808" t="s">
        <v>547</v>
      </c>
      <c r="I5808" t="s">
        <v>2390</v>
      </c>
      <c r="J5808" t="s">
        <v>54</v>
      </c>
      <c r="K5808">
        <v>0.01</v>
      </c>
      <c r="L5808" t="s">
        <v>2391</v>
      </c>
      <c r="O5808" t="s">
        <v>2392</v>
      </c>
      <c r="Q5808" t="str">
        <f>IFERROR(VLOOKUP($J$2:$J$12502,Pollutant_mapping!$A$2:$B$9,2, FALSE),"")</f>
        <v>VOC</v>
      </c>
      <c r="Y5808" t="s">
        <v>2245</v>
      </c>
      <c r="Z5808" t="s">
        <v>2222</v>
      </c>
    </row>
    <row r="5809" spans="1:26" hidden="1">
      <c r="A5809" t="s">
        <v>2386</v>
      </c>
      <c r="C5809" t="s">
        <v>2387</v>
      </c>
      <c r="D5809" t="s">
        <v>2443</v>
      </c>
      <c r="E5809" t="s">
        <v>39</v>
      </c>
      <c r="F5809" t="s">
        <v>2441</v>
      </c>
      <c r="G5809" t="s">
        <v>547</v>
      </c>
      <c r="I5809" t="s">
        <v>2390</v>
      </c>
      <c r="J5809" t="s">
        <v>54</v>
      </c>
      <c r="K5809">
        <v>0.01</v>
      </c>
      <c r="L5809" t="s">
        <v>2391</v>
      </c>
      <c r="O5809" t="s">
        <v>2392</v>
      </c>
      <c r="Q5809" t="str">
        <f>IFERROR(VLOOKUP($J$2:$J$12502,Pollutant_mapping!$A$2:$B$9,2, FALSE),"")</f>
        <v>VOC</v>
      </c>
    </row>
    <row r="5810" spans="1:26" hidden="1">
      <c r="A5810" t="s">
        <v>2386</v>
      </c>
      <c r="C5810" t="s">
        <v>2387</v>
      </c>
      <c r="D5810" t="s">
        <v>2444</v>
      </c>
      <c r="E5810" t="s">
        <v>39</v>
      </c>
      <c r="F5810" t="s">
        <v>2441</v>
      </c>
      <c r="G5810" t="s">
        <v>547</v>
      </c>
      <c r="I5810" t="s">
        <v>2396</v>
      </c>
      <c r="J5810" t="s">
        <v>54</v>
      </c>
      <c r="K5810">
        <v>0.01</v>
      </c>
      <c r="L5810" t="s">
        <v>2391</v>
      </c>
      <c r="O5810" t="s">
        <v>2392</v>
      </c>
      <c r="Q5810" t="str">
        <f>IFERROR(VLOOKUP($J$2:$J$12502,Pollutant_mapping!$A$2:$B$9,2, FALSE),"")</f>
        <v>VOC</v>
      </c>
    </row>
    <row r="5811" spans="1:26" hidden="1">
      <c r="A5811" t="s">
        <v>2386</v>
      </c>
      <c r="C5811" t="s">
        <v>2387</v>
      </c>
      <c r="D5811" t="s">
        <v>2445</v>
      </c>
      <c r="E5811" t="s">
        <v>39</v>
      </c>
      <c r="F5811" t="s">
        <v>2441</v>
      </c>
      <c r="G5811" t="s">
        <v>547</v>
      </c>
      <c r="I5811" t="s">
        <v>2396</v>
      </c>
      <c r="J5811" t="s">
        <v>54</v>
      </c>
      <c r="K5811">
        <v>0.01</v>
      </c>
      <c r="L5811" t="s">
        <v>2391</v>
      </c>
      <c r="O5811" t="s">
        <v>2392</v>
      </c>
      <c r="Q5811" t="str">
        <f>IFERROR(VLOOKUP($J$2:$J$12502,Pollutant_mapping!$A$2:$B$9,2, FALSE),"")</f>
        <v>VOC</v>
      </c>
    </row>
    <row r="5812" spans="1:26" hidden="1">
      <c r="A5812" t="s">
        <v>2386</v>
      </c>
      <c r="C5812" t="s">
        <v>2387</v>
      </c>
      <c r="D5812" t="s">
        <v>2446</v>
      </c>
      <c r="E5812" t="s">
        <v>39</v>
      </c>
      <c r="F5812" t="s">
        <v>2441</v>
      </c>
      <c r="G5812" t="s">
        <v>547</v>
      </c>
      <c r="I5812" t="s">
        <v>2396</v>
      </c>
      <c r="J5812" t="s">
        <v>54</v>
      </c>
      <c r="K5812">
        <v>0.01</v>
      </c>
      <c r="L5812" t="s">
        <v>2391</v>
      </c>
      <c r="O5812" t="s">
        <v>2392</v>
      </c>
      <c r="Q5812" t="str">
        <f>IFERROR(VLOOKUP($J$2:$J$12502,Pollutant_mapping!$A$2:$B$9,2, FALSE),"")</f>
        <v>VOC</v>
      </c>
    </row>
    <row r="5813" spans="1:26" hidden="1">
      <c r="A5813" t="s">
        <v>2386</v>
      </c>
      <c r="C5813" t="s">
        <v>2387</v>
      </c>
      <c r="D5813" t="s">
        <v>2447</v>
      </c>
      <c r="E5813" t="s">
        <v>39</v>
      </c>
      <c r="F5813" t="s">
        <v>2448</v>
      </c>
      <c r="G5813" t="s">
        <v>547</v>
      </c>
      <c r="I5813" t="s">
        <v>2390</v>
      </c>
      <c r="J5813" t="s">
        <v>54</v>
      </c>
      <c r="K5813">
        <v>0.01</v>
      </c>
      <c r="L5813" t="s">
        <v>2391</v>
      </c>
      <c r="O5813" t="s">
        <v>2392</v>
      </c>
      <c r="Q5813" t="str">
        <f>IFERROR(VLOOKUP($J$2:$J$12502,Pollutant_mapping!$A$2:$B$9,2, FALSE),"")</f>
        <v>VOC</v>
      </c>
    </row>
    <row r="5814" spans="1:26" hidden="1">
      <c r="A5814" t="s">
        <v>2386</v>
      </c>
      <c r="C5814" t="s">
        <v>2387</v>
      </c>
      <c r="D5814" t="s">
        <v>2449</v>
      </c>
      <c r="E5814" t="s">
        <v>39</v>
      </c>
      <c r="F5814" t="s">
        <v>2448</v>
      </c>
      <c r="G5814" t="s">
        <v>547</v>
      </c>
      <c r="I5814" t="s">
        <v>2390</v>
      </c>
      <c r="J5814" t="s">
        <v>54</v>
      </c>
      <c r="K5814">
        <v>0.01</v>
      </c>
      <c r="L5814" t="s">
        <v>2391</v>
      </c>
      <c r="O5814" t="s">
        <v>2392</v>
      </c>
      <c r="Q5814" t="str">
        <f>IFERROR(VLOOKUP($J$2:$J$12502,Pollutant_mapping!$A$2:$B$9,2, FALSE),"")</f>
        <v>VOC</v>
      </c>
    </row>
    <row r="5815" spans="1:26" hidden="1">
      <c r="A5815" t="s">
        <v>2386</v>
      </c>
      <c r="C5815" t="s">
        <v>2387</v>
      </c>
      <c r="D5815" t="s">
        <v>2450</v>
      </c>
      <c r="E5815" t="s">
        <v>39</v>
      </c>
      <c r="F5815" t="s">
        <v>2448</v>
      </c>
      <c r="G5815" t="s">
        <v>547</v>
      </c>
      <c r="I5815" t="s">
        <v>2390</v>
      </c>
      <c r="J5815" t="s">
        <v>54</v>
      </c>
      <c r="K5815">
        <v>0.01</v>
      </c>
      <c r="L5815" t="s">
        <v>2391</v>
      </c>
      <c r="O5815" t="s">
        <v>2392</v>
      </c>
      <c r="Q5815" t="str">
        <f>IFERROR(VLOOKUP($J$2:$J$12502,Pollutant_mapping!$A$2:$B$9,2, FALSE),"")</f>
        <v>VOC</v>
      </c>
    </row>
    <row r="5816" spans="1:26" hidden="1">
      <c r="A5816" t="s">
        <v>2386</v>
      </c>
      <c r="C5816" t="s">
        <v>2387</v>
      </c>
      <c r="D5816" t="s">
        <v>2451</v>
      </c>
      <c r="E5816" t="s">
        <v>39</v>
      </c>
      <c r="F5816" t="s">
        <v>2448</v>
      </c>
      <c r="G5816" t="s">
        <v>547</v>
      </c>
      <c r="I5816" t="s">
        <v>2396</v>
      </c>
      <c r="J5816" t="s">
        <v>54</v>
      </c>
      <c r="K5816">
        <v>0.01</v>
      </c>
      <c r="L5816" t="s">
        <v>2391</v>
      </c>
      <c r="O5816" t="s">
        <v>2392</v>
      </c>
      <c r="Q5816" t="str">
        <f>IFERROR(VLOOKUP($J$2:$J$12502,Pollutant_mapping!$A$2:$B$9,2, FALSE),"")</f>
        <v>VOC</v>
      </c>
    </row>
    <row r="5817" spans="1:26" hidden="1">
      <c r="A5817" t="s">
        <v>2386</v>
      </c>
      <c r="C5817" t="s">
        <v>2387</v>
      </c>
      <c r="D5817" t="s">
        <v>2452</v>
      </c>
      <c r="E5817" t="s">
        <v>39</v>
      </c>
      <c r="F5817" t="s">
        <v>2448</v>
      </c>
      <c r="G5817" t="s">
        <v>547</v>
      </c>
      <c r="I5817" t="s">
        <v>2396</v>
      </c>
      <c r="J5817" t="s">
        <v>54</v>
      </c>
      <c r="K5817">
        <v>0.01</v>
      </c>
      <c r="L5817" t="s">
        <v>2391</v>
      </c>
      <c r="O5817" t="s">
        <v>2392</v>
      </c>
      <c r="Q5817" t="str">
        <f>IFERROR(VLOOKUP($J$2:$J$12502,Pollutant_mapping!$A$2:$B$9,2, FALSE),"")</f>
        <v>VOC</v>
      </c>
      <c r="Y5817" t="s">
        <v>2245</v>
      </c>
      <c r="Z5817" t="s">
        <v>2222</v>
      </c>
    </row>
    <row r="5818" spans="1:26" hidden="1">
      <c r="A5818" t="s">
        <v>2386</v>
      </c>
      <c r="C5818" t="s">
        <v>2387</v>
      </c>
      <c r="D5818" t="s">
        <v>2453</v>
      </c>
      <c r="E5818" t="s">
        <v>39</v>
      </c>
      <c r="F5818" t="s">
        <v>2448</v>
      </c>
      <c r="G5818" t="s">
        <v>547</v>
      </c>
      <c r="I5818" t="s">
        <v>2396</v>
      </c>
      <c r="J5818" t="s">
        <v>54</v>
      </c>
      <c r="K5818">
        <v>0.01</v>
      </c>
      <c r="L5818" t="s">
        <v>2391</v>
      </c>
      <c r="O5818" t="s">
        <v>2392</v>
      </c>
      <c r="Q5818" t="str">
        <f>IFERROR(VLOOKUP($J$2:$J$12502,Pollutant_mapping!$A$2:$B$9,2, FALSE),"")</f>
        <v>VOC</v>
      </c>
      <c r="Y5818" t="s">
        <v>2245</v>
      </c>
      <c r="Z5818" t="s">
        <v>2222</v>
      </c>
    </row>
    <row r="5819" spans="1:26" hidden="1">
      <c r="A5819" t="s">
        <v>2386</v>
      </c>
      <c r="C5819" t="s">
        <v>2387</v>
      </c>
      <c r="D5819" t="s">
        <v>2454</v>
      </c>
      <c r="E5819" t="s">
        <v>39</v>
      </c>
      <c r="F5819" t="s">
        <v>2455</v>
      </c>
      <c r="G5819" t="s">
        <v>547</v>
      </c>
      <c r="I5819" t="s">
        <v>2390</v>
      </c>
      <c r="J5819" t="s">
        <v>54</v>
      </c>
      <c r="K5819">
        <v>0.01</v>
      </c>
      <c r="L5819" t="s">
        <v>2391</v>
      </c>
      <c r="O5819" t="s">
        <v>2392</v>
      </c>
      <c r="Q5819" t="str">
        <f>IFERROR(VLOOKUP($J$2:$J$12502,Pollutant_mapping!$A$2:$B$9,2, FALSE),"")</f>
        <v>VOC</v>
      </c>
    </row>
    <row r="5820" spans="1:26" hidden="1">
      <c r="A5820" t="s">
        <v>2386</v>
      </c>
      <c r="C5820" t="s">
        <v>2387</v>
      </c>
      <c r="D5820" t="s">
        <v>2456</v>
      </c>
      <c r="E5820" t="s">
        <v>39</v>
      </c>
      <c r="F5820" t="s">
        <v>2455</v>
      </c>
      <c r="G5820" t="s">
        <v>547</v>
      </c>
      <c r="I5820" t="s">
        <v>2390</v>
      </c>
      <c r="J5820" t="s">
        <v>54</v>
      </c>
      <c r="K5820">
        <v>0.01</v>
      </c>
      <c r="L5820" t="s">
        <v>2391</v>
      </c>
      <c r="O5820" t="s">
        <v>2392</v>
      </c>
      <c r="Q5820" t="str">
        <f>IFERROR(VLOOKUP($J$2:$J$12502,Pollutant_mapping!$A$2:$B$9,2, FALSE),"")</f>
        <v>VOC</v>
      </c>
    </row>
    <row r="5821" spans="1:26" hidden="1">
      <c r="A5821" t="s">
        <v>2386</v>
      </c>
      <c r="C5821" t="s">
        <v>2387</v>
      </c>
      <c r="D5821" t="s">
        <v>2457</v>
      </c>
      <c r="E5821" t="s">
        <v>39</v>
      </c>
      <c r="F5821" t="s">
        <v>2455</v>
      </c>
      <c r="G5821" t="s">
        <v>547</v>
      </c>
      <c r="I5821" t="s">
        <v>2390</v>
      </c>
      <c r="J5821" t="s">
        <v>54</v>
      </c>
      <c r="K5821">
        <v>0.01</v>
      </c>
      <c r="L5821" t="s">
        <v>2391</v>
      </c>
      <c r="O5821" t="s">
        <v>2392</v>
      </c>
      <c r="Q5821" t="str">
        <f>IFERROR(VLOOKUP($J$2:$J$12502,Pollutant_mapping!$A$2:$B$9,2, FALSE),"")</f>
        <v>VOC</v>
      </c>
    </row>
    <row r="5822" spans="1:26" hidden="1">
      <c r="A5822" t="s">
        <v>2386</v>
      </c>
      <c r="C5822" t="s">
        <v>2387</v>
      </c>
      <c r="D5822" t="s">
        <v>2458</v>
      </c>
      <c r="E5822" t="s">
        <v>39</v>
      </c>
      <c r="F5822" t="s">
        <v>2455</v>
      </c>
      <c r="G5822" t="s">
        <v>547</v>
      </c>
      <c r="I5822" t="s">
        <v>2396</v>
      </c>
      <c r="J5822" t="s">
        <v>54</v>
      </c>
      <c r="K5822">
        <v>0.01</v>
      </c>
      <c r="L5822" t="s">
        <v>2391</v>
      </c>
      <c r="O5822" t="s">
        <v>2392</v>
      </c>
      <c r="Q5822" t="str">
        <f>IFERROR(VLOOKUP($J$2:$J$12502,Pollutant_mapping!$A$2:$B$9,2, FALSE),"")</f>
        <v>VOC</v>
      </c>
    </row>
    <row r="5823" spans="1:26" hidden="1">
      <c r="A5823" t="s">
        <v>2386</v>
      </c>
      <c r="C5823" t="s">
        <v>2387</v>
      </c>
      <c r="D5823" t="s">
        <v>2459</v>
      </c>
      <c r="E5823" t="s">
        <v>39</v>
      </c>
      <c r="F5823" t="s">
        <v>2455</v>
      </c>
      <c r="G5823" t="s">
        <v>547</v>
      </c>
      <c r="I5823" t="s">
        <v>2396</v>
      </c>
      <c r="J5823" t="s">
        <v>54</v>
      </c>
      <c r="K5823">
        <v>0.01</v>
      </c>
      <c r="L5823" t="s">
        <v>2391</v>
      </c>
      <c r="O5823" t="s">
        <v>2392</v>
      </c>
      <c r="Q5823" t="str">
        <f>IFERROR(VLOOKUP($J$2:$J$12502,Pollutant_mapping!$A$2:$B$9,2, FALSE),"")</f>
        <v>VOC</v>
      </c>
      <c r="Y5823" t="s">
        <v>2222</v>
      </c>
    </row>
    <row r="5824" spans="1:26" hidden="1">
      <c r="A5824" t="s">
        <v>2386</v>
      </c>
      <c r="C5824" t="s">
        <v>2387</v>
      </c>
      <c r="D5824" t="s">
        <v>2460</v>
      </c>
      <c r="E5824" t="s">
        <v>39</v>
      </c>
      <c r="F5824" t="s">
        <v>2455</v>
      </c>
      <c r="G5824" t="s">
        <v>547</v>
      </c>
      <c r="I5824" t="s">
        <v>2396</v>
      </c>
      <c r="J5824" t="s">
        <v>54</v>
      </c>
      <c r="K5824">
        <v>0.01</v>
      </c>
      <c r="L5824" t="s">
        <v>2391</v>
      </c>
      <c r="O5824" t="s">
        <v>2392</v>
      </c>
      <c r="Q5824" t="str">
        <f>IFERROR(VLOOKUP($J$2:$J$12502,Pollutant_mapping!$A$2:$B$9,2, FALSE),"")</f>
        <v>VOC</v>
      </c>
    </row>
    <row r="5825" spans="1:17" hidden="1">
      <c r="A5825" t="s">
        <v>2386</v>
      </c>
      <c r="C5825" t="s">
        <v>2387</v>
      </c>
      <c r="D5825" t="s">
        <v>2461</v>
      </c>
      <c r="E5825" t="s">
        <v>39</v>
      </c>
      <c r="F5825" t="s">
        <v>2462</v>
      </c>
      <c r="G5825" t="s">
        <v>547</v>
      </c>
      <c r="I5825" t="s">
        <v>2390</v>
      </c>
      <c r="J5825" t="s">
        <v>54</v>
      </c>
      <c r="K5825">
        <v>0.01</v>
      </c>
      <c r="L5825" t="s">
        <v>2391</v>
      </c>
      <c r="O5825" t="s">
        <v>2392</v>
      </c>
      <c r="Q5825" t="str">
        <f>IFERROR(VLOOKUP($J$2:$J$12502,Pollutant_mapping!$A$2:$B$9,2, FALSE),"")</f>
        <v>VOC</v>
      </c>
    </row>
    <row r="5826" spans="1:17" hidden="1">
      <c r="A5826" t="s">
        <v>2386</v>
      </c>
      <c r="C5826" t="s">
        <v>2387</v>
      </c>
      <c r="D5826" t="s">
        <v>2463</v>
      </c>
      <c r="E5826" t="s">
        <v>39</v>
      </c>
      <c r="F5826" t="s">
        <v>2462</v>
      </c>
      <c r="G5826" t="s">
        <v>547</v>
      </c>
      <c r="I5826" t="s">
        <v>2396</v>
      </c>
      <c r="J5826" t="s">
        <v>54</v>
      </c>
      <c r="K5826">
        <v>0.01</v>
      </c>
      <c r="L5826" t="s">
        <v>2391</v>
      </c>
      <c r="O5826" t="s">
        <v>2392</v>
      </c>
      <c r="Q5826" t="str">
        <f>IFERROR(VLOOKUP($J$2:$J$12502,Pollutant_mapping!$A$2:$B$9,2, FALSE),"")</f>
        <v>VOC</v>
      </c>
    </row>
    <row r="5827" spans="1:17" hidden="1">
      <c r="A5827" t="s">
        <v>2386</v>
      </c>
      <c r="C5827" t="s">
        <v>2387</v>
      </c>
      <c r="D5827" t="s">
        <v>2464</v>
      </c>
      <c r="E5827" t="s">
        <v>39</v>
      </c>
      <c r="F5827" t="s">
        <v>2389</v>
      </c>
      <c r="G5827" t="s">
        <v>547</v>
      </c>
      <c r="I5827" t="s">
        <v>2465</v>
      </c>
      <c r="J5827" t="s">
        <v>54</v>
      </c>
      <c r="K5827">
        <v>0.02</v>
      </c>
      <c r="L5827" t="s">
        <v>2391</v>
      </c>
      <c r="O5827" t="s">
        <v>2392</v>
      </c>
      <c r="Q5827" t="str">
        <f>IFERROR(VLOOKUP($J$2:$J$12502,Pollutant_mapping!$A$2:$B$9,2, FALSE),"")</f>
        <v>VOC</v>
      </c>
    </row>
    <row r="5828" spans="1:17" hidden="1">
      <c r="A5828" t="s">
        <v>2386</v>
      </c>
      <c r="C5828" t="s">
        <v>2387</v>
      </c>
      <c r="D5828" t="s">
        <v>2466</v>
      </c>
      <c r="E5828" t="s">
        <v>39</v>
      </c>
      <c r="F5828" t="s">
        <v>2389</v>
      </c>
      <c r="G5828" t="s">
        <v>547</v>
      </c>
      <c r="I5828" t="s">
        <v>2465</v>
      </c>
      <c r="J5828" t="s">
        <v>54</v>
      </c>
      <c r="K5828">
        <v>0.02</v>
      </c>
      <c r="L5828" t="s">
        <v>2391</v>
      </c>
      <c r="O5828" t="s">
        <v>2392</v>
      </c>
      <c r="Q5828" t="str">
        <f>IFERROR(VLOOKUP($J$2:$J$12502,Pollutant_mapping!$A$2:$B$9,2, FALSE),"")</f>
        <v>VOC</v>
      </c>
    </row>
    <row r="5829" spans="1:17" hidden="1">
      <c r="A5829" t="s">
        <v>2386</v>
      </c>
      <c r="C5829" t="s">
        <v>2387</v>
      </c>
      <c r="D5829" t="s">
        <v>2467</v>
      </c>
      <c r="E5829" t="s">
        <v>39</v>
      </c>
      <c r="F5829" t="s">
        <v>2389</v>
      </c>
      <c r="G5829" t="s">
        <v>547</v>
      </c>
      <c r="I5829" t="s">
        <v>2465</v>
      </c>
      <c r="J5829" t="s">
        <v>54</v>
      </c>
      <c r="K5829">
        <v>0.02</v>
      </c>
      <c r="L5829" t="s">
        <v>2391</v>
      </c>
      <c r="O5829" t="s">
        <v>2392</v>
      </c>
      <c r="Q5829" t="str">
        <f>IFERROR(VLOOKUP($J$2:$J$12502,Pollutant_mapping!$A$2:$B$9,2, FALSE),"")</f>
        <v>VOC</v>
      </c>
    </row>
    <row r="5830" spans="1:17" hidden="1">
      <c r="A5830" t="s">
        <v>2386</v>
      </c>
      <c r="C5830" t="s">
        <v>2387</v>
      </c>
      <c r="D5830" t="s">
        <v>2468</v>
      </c>
      <c r="E5830" t="s">
        <v>39</v>
      </c>
      <c r="F5830" t="s">
        <v>2400</v>
      </c>
      <c r="G5830" t="s">
        <v>547</v>
      </c>
      <c r="I5830" t="s">
        <v>2465</v>
      </c>
      <c r="J5830" t="s">
        <v>54</v>
      </c>
      <c r="K5830">
        <v>0.02</v>
      </c>
      <c r="L5830" t="s">
        <v>2391</v>
      </c>
      <c r="O5830" t="s">
        <v>2392</v>
      </c>
      <c r="Q5830" t="str">
        <f>IFERROR(VLOOKUP($J$2:$J$12502,Pollutant_mapping!$A$2:$B$9,2, FALSE),"")</f>
        <v>VOC</v>
      </c>
    </row>
    <row r="5831" spans="1:17" hidden="1">
      <c r="A5831" t="s">
        <v>2386</v>
      </c>
      <c r="C5831" t="s">
        <v>2387</v>
      </c>
      <c r="D5831" t="s">
        <v>2469</v>
      </c>
      <c r="E5831" t="s">
        <v>39</v>
      </c>
      <c r="F5831" t="s">
        <v>2400</v>
      </c>
      <c r="G5831" t="s">
        <v>547</v>
      </c>
      <c r="I5831" t="s">
        <v>2465</v>
      </c>
      <c r="J5831" t="s">
        <v>54</v>
      </c>
      <c r="K5831">
        <v>0.02</v>
      </c>
      <c r="L5831" t="s">
        <v>2391</v>
      </c>
      <c r="O5831" t="s">
        <v>2392</v>
      </c>
      <c r="Q5831" t="str">
        <f>IFERROR(VLOOKUP($J$2:$J$12502,Pollutant_mapping!$A$2:$B$9,2, FALSE),"")</f>
        <v>VOC</v>
      </c>
    </row>
    <row r="5832" spans="1:17" hidden="1">
      <c r="A5832" t="s">
        <v>2386</v>
      </c>
      <c r="C5832" t="s">
        <v>2387</v>
      </c>
      <c r="D5832" t="s">
        <v>2470</v>
      </c>
      <c r="E5832" t="s">
        <v>39</v>
      </c>
      <c r="F5832" t="s">
        <v>2400</v>
      </c>
      <c r="G5832" t="s">
        <v>547</v>
      </c>
      <c r="I5832" t="s">
        <v>2465</v>
      </c>
      <c r="J5832" t="s">
        <v>54</v>
      </c>
      <c r="K5832">
        <v>0.02</v>
      </c>
      <c r="L5832" t="s">
        <v>2391</v>
      </c>
      <c r="O5832" t="s">
        <v>2392</v>
      </c>
      <c r="Q5832" t="str">
        <f>IFERROR(VLOOKUP($J$2:$J$12502,Pollutant_mapping!$A$2:$B$9,2, FALSE),"")</f>
        <v>VOC</v>
      </c>
    </row>
    <row r="5833" spans="1:17" hidden="1">
      <c r="A5833" t="s">
        <v>2386</v>
      </c>
      <c r="C5833" t="s">
        <v>2387</v>
      </c>
      <c r="D5833" t="s">
        <v>2471</v>
      </c>
      <c r="E5833" t="s">
        <v>39</v>
      </c>
      <c r="F5833" t="s">
        <v>2407</v>
      </c>
      <c r="G5833" t="s">
        <v>547</v>
      </c>
      <c r="I5833" t="s">
        <v>2465</v>
      </c>
      <c r="J5833" t="s">
        <v>54</v>
      </c>
      <c r="K5833">
        <v>0.02</v>
      </c>
      <c r="L5833" t="s">
        <v>2391</v>
      </c>
      <c r="O5833" t="s">
        <v>2392</v>
      </c>
      <c r="Q5833" t="str">
        <f>IFERROR(VLOOKUP($J$2:$J$12502,Pollutant_mapping!$A$2:$B$9,2, FALSE),"")</f>
        <v>VOC</v>
      </c>
    </row>
    <row r="5834" spans="1:17" hidden="1">
      <c r="A5834" t="s">
        <v>2386</v>
      </c>
      <c r="C5834" t="s">
        <v>2387</v>
      </c>
      <c r="D5834" t="s">
        <v>2472</v>
      </c>
      <c r="E5834" t="s">
        <v>39</v>
      </c>
      <c r="F5834" t="s">
        <v>2407</v>
      </c>
      <c r="G5834" t="s">
        <v>547</v>
      </c>
      <c r="I5834" t="s">
        <v>2465</v>
      </c>
      <c r="J5834" t="s">
        <v>54</v>
      </c>
      <c r="K5834">
        <v>0.02</v>
      </c>
      <c r="L5834" t="s">
        <v>2391</v>
      </c>
      <c r="O5834" t="s">
        <v>2392</v>
      </c>
      <c r="Q5834" t="str">
        <f>IFERROR(VLOOKUP($J$2:$J$12502,Pollutant_mapping!$A$2:$B$9,2, FALSE),"")</f>
        <v>VOC</v>
      </c>
    </row>
    <row r="5835" spans="1:17" hidden="1">
      <c r="A5835" t="s">
        <v>2386</v>
      </c>
      <c r="C5835" t="s">
        <v>2387</v>
      </c>
      <c r="D5835" t="s">
        <v>2473</v>
      </c>
      <c r="E5835" t="s">
        <v>39</v>
      </c>
      <c r="F5835" t="s">
        <v>2407</v>
      </c>
      <c r="G5835" t="s">
        <v>547</v>
      </c>
      <c r="I5835" t="s">
        <v>2465</v>
      </c>
      <c r="J5835" t="s">
        <v>54</v>
      </c>
      <c r="K5835">
        <v>0.02</v>
      </c>
      <c r="L5835" t="s">
        <v>2391</v>
      </c>
      <c r="O5835" t="s">
        <v>2392</v>
      </c>
      <c r="Q5835" t="str">
        <f>IFERROR(VLOOKUP($J$2:$J$12502,Pollutant_mapping!$A$2:$B$9,2, FALSE),"")</f>
        <v>VOC</v>
      </c>
    </row>
    <row r="5836" spans="1:17" hidden="1">
      <c r="A5836" t="s">
        <v>2386</v>
      </c>
      <c r="C5836" t="s">
        <v>2387</v>
      </c>
      <c r="D5836" t="s">
        <v>2474</v>
      </c>
      <c r="E5836" t="s">
        <v>39</v>
      </c>
      <c r="F5836" t="s">
        <v>2414</v>
      </c>
      <c r="G5836" t="s">
        <v>547</v>
      </c>
      <c r="I5836" t="s">
        <v>2465</v>
      </c>
      <c r="J5836" t="s">
        <v>54</v>
      </c>
      <c r="K5836">
        <v>0.02</v>
      </c>
      <c r="L5836" t="s">
        <v>2391</v>
      </c>
      <c r="O5836" t="s">
        <v>2392</v>
      </c>
      <c r="Q5836" t="str">
        <f>IFERROR(VLOOKUP($J$2:$J$12502,Pollutant_mapping!$A$2:$B$9,2, FALSE),"")</f>
        <v>VOC</v>
      </c>
    </row>
    <row r="5837" spans="1:17" hidden="1">
      <c r="A5837" t="s">
        <v>2386</v>
      </c>
      <c r="C5837" t="s">
        <v>2387</v>
      </c>
      <c r="D5837" t="s">
        <v>2475</v>
      </c>
      <c r="E5837" t="s">
        <v>39</v>
      </c>
      <c r="F5837" t="s">
        <v>2417</v>
      </c>
      <c r="G5837" t="s">
        <v>547</v>
      </c>
      <c r="I5837" t="s">
        <v>2465</v>
      </c>
      <c r="J5837" t="s">
        <v>54</v>
      </c>
      <c r="K5837">
        <v>0.02</v>
      </c>
      <c r="L5837" t="s">
        <v>2391</v>
      </c>
      <c r="O5837" t="s">
        <v>2392</v>
      </c>
      <c r="Q5837" t="str">
        <f>IFERROR(VLOOKUP($J$2:$J$12502,Pollutant_mapping!$A$2:$B$9,2, FALSE),"")</f>
        <v>VOC</v>
      </c>
    </row>
    <row r="5838" spans="1:17" hidden="1">
      <c r="A5838" t="s">
        <v>2386</v>
      </c>
      <c r="C5838" t="s">
        <v>2387</v>
      </c>
      <c r="D5838" t="s">
        <v>2476</v>
      </c>
      <c r="E5838" t="s">
        <v>39</v>
      </c>
      <c r="F5838" t="s">
        <v>2417</v>
      </c>
      <c r="G5838" t="s">
        <v>547</v>
      </c>
      <c r="I5838" t="s">
        <v>2465</v>
      </c>
      <c r="J5838" t="s">
        <v>54</v>
      </c>
      <c r="K5838">
        <v>0.02</v>
      </c>
      <c r="L5838" t="s">
        <v>2391</v>
      </c>
      <c r="O5838" t="s">
        <v>2392</v>
      </c>
      <c r="Q5838" t="str">
        <f>IFERROR(VLOOKUP($J$2:$J$12502,Pollutant_mapping!$A$2:$B$9,2, FALSE),"")</f>
        <v>VOC</v>
      </c>
    </row>
    <row r="5839" spans="1:17" hidden="1">
      <c r="A5839" t="s">
        <v>2386</v>
      </c>
      <c r="C5839" t="s">
        <v>2387</v>
      </c>
      <c r="D5839" t="s">
        <v>2477</v>
      </c>
      <c r="E5839" t="s">
        <v>39</v>
      </c>
      <c r="F5839" t="s">
        <v>2417</v>
      </c>
      <c r="G5839" t="s">
        <v>547</v>
      </c>
      <c r="I5839" t="s">
        <v>2465</v>
      </c>
      <c r="J5839" t="s">
        <v>54</v>
      </c>
      <c r="K5839">
        <v>0.02</v>
      </c>
      <c r="L5839" t="s">
        <v>2391</v>
      </c>
      <c r="O5839" t="s">
        <v>2392</v>
      </c>
      <c r="Q5839" t="str">
        <f>IFERROR(VLOOKUP($J$2:$J$12502,Pollutant_mapping!$A$2:$B$9,2, FALSE),"")</f>
        <v>VOC</v>
      </c>
    </row>
    <row r="5840" spans="1:17" hidden="1">
      <c r="A5840" t="s">
        <v>2386</v>
      </c>
      <c r="C5840" t="s">
        <v>2387</v>
      </c>
      <c r="D5840" t="s">
        <v>2478</v>
      </c>
      <c r="E5840" t="s">
        <v>39</v>
      </c>
      <c r="F5840" t="s">
        <v>2424</v>
      </c>
      <c r="G5840" t="s">
        <v>547</v>
      </c>
      <c r="I5840" t="s">
        <v>2465</v>
      </c>
      <c r="J5840" t="s">
        <v>54</v>
      </c>
      <c r="K5840">
        <v>0.02</v>
      </c>
      <c r="L5840" t="s">
        <v>2391</v>
      </c>
      <c r="O5840" t="s">
        <v>2392</v>
      </c>
      <c r="Q5840" t="str">
        <f>IFERROR(VLOOKUP($J$2:$J$12502,Pollutant_mapping!$A$2:$B$9,2, FALSE),"")</f>
        <v>VOC</v>
      </c>
    </row>
    <row r="5841" spans="1:17" hidden="1">
      <c r="A5841" t="s">
        <v>2386</v>
      </c>
      <c r="C5841" t="s">
        <v>2387</v>
      </c>
      <c r="D5841" t="s">
        <v>2479</v>
      </c>
      <c r="E5841" t="s">
        <v>39</v>
      </c>
      <c r="F5841" t="s">
        <v>2424</v>
      </c>
      <c r="G5841" t="s">
        <v>547</v>
      </c>
      <c r="I5841" t="s">
        <v>2465</v>
      </c>
      <c r="J5841" t="s">
        <v>54</v>
      </c>
      <c r="K5841">
        <v>0.02</v>
      </c>
      <c r="L5841" t="s">
        <v>2391</v>
      </c>
      <c r="O5841" t="s">
        <v>2392</v>
      </c>
      <c r="Q5841" t="str">
        <f>IFERROR(VLOOKUP($J$2:$J$12502,Pollutant_mapping!$A$2:$B$9,2, FALSE),"")</f>
        <v>VOC</v>
      </c>
    </row>
    <row r="5842" spans="1:17" hidden="1">
      <c r="A5842" t="s">
        <v>2386</v>
      </c>
      <c r="C5842" t="s">
        <v>2387</v>
      </c>
      <c r="D5842" t="s">
        <v>2480</v>
      </c>
      <c r="E5842" t="s">
        <v>39</v>
      </c>
      <c r="F5842" t="s">
        <v>2424</v>
      </c>
      <c r="G5842" t="s">
        <v>547</v>
      </c>
      <c r="I5842" t="s">
        <v>2465</v>
      </c>
      <c r="J5842" t="s">
        <v>54</v>
      </c>
      <c r="K5842">
        <v>0.02</v>
      </c>
      <c r="L5842" t="s">
        <v>2391</v>
      </c>
      <c r="O5842" t="s">
        <v>2392</v>
      </c>
      <c r="Q5842" t="str">
        <f>IFERROR(VLOOKUP($J$2:$J$12502,Pollutant_mapping!$A$2:$B$9,2, FALSE),"")</f>
        <v>VOC</v>
      </c>
    </row>
    <row r="5843" spans="1:17" hidden="1">
      <c r="A5843" t="s">
        <v>2386</v>
      </c>
      <c r="C5843" t="s">
        <v>2387</v>
      </c>
      <c r="D5843" t="s">
        <v>2481</v>
      </c>
      <c r="E5843" t="s">
        <v>39</v>
      </c>
      <c r="F5843" t="s">
        <v>2431</v>
      </c>
      <c r="G5843" t="s">
        <v>547</v>
      </c>
      <c r="I5843" t="s">
        <v>2465</v>
      </c>
      <c r="J5843" t="s">
        <v>54</v>
      </c>
      <c r="K5843">
        <v>0.02</v>
      </c>
      <c r="L5843" t="s">
        <v>2391</v>
      </c>
      <c r="O5843" t="s">
        <v>2392</v>
      </c>
      <c r="Q5843" t="str">
        <f>IFERROR(VLOOKUP($J$2:$J$12502,Pollutant_mapping!$A$2:$B$9,2, FALSE),"")</f>
        <v>VOC</v>
      </c>
    </row>
    <row r="5844" spans="1:17" hidden="1">
      <c r="A5844" t="s">
        <v>2386</v>
      </c>
      <c r="C5844" t="s">
        <v>2387</v>
      </c>
      <c r="D5844" t="s">
        <v>2482</v>
      </c>
      <c r="E5844" t="s">
        <v>39</v>
      </c>
      <c r="F5844" t="s">
        <v>2431</v>
      </c>
      <c r="G5844" t="s">
        <v>547</v>
      </c>
      <c r="I5844" t="s">
        <v>2465</v>
      </c>
      <c r="J5844" t="s">
        <v>54</v>
      </c>
      <c r="K5844">
        <v>0.02</v>
      </c>
      <c r="L5844" t="s">
        <v>2391</v>
      </c>
      <c r="O5844" t="s">
        <v>2392</v>
      </c>
      <c r="Q5844" t="str">
        <f>IFERROR(VLOOKUP($J$2:$J$12502,Pollutant_mapping!$A$2:$B$9,2, FALSE),"")</f>
        <v>VOC</v>
      </c>
    </row>
    <row r="5845" spans="1:17" hidden="1">
      <c r="A5845" t="s">
        <v>2386</v>
      </c>
      <c r="C5845" t="s">
        <v>2387</v>
      </c>
      <c r="D5845" t="s">
        <v>2483</v>
      </c>
      <c r="E5845" t="s">
        <v>39</v>
      </c>
      <c r="F5845" t="s">
        <v>2431</v>
      </c>
      <c r="G5845" t="s">
        <v>547</v>
      </c>
      <c r="I5845" t="s">
        <v>2465</v>
      </c>
      <c r="J5845" t="s">
        <v>54</v>
      </c>
      <c r="K5845">
        <v>0.02</v>
      </c>
      <c r="L5845" t="s">
        <v>2391</v>
      </c>
      <c r="O5845" t="s">
        <v>2392</v>
      </c>
      <c r="Q5845" t="str">
        <f>IFERROR(VLOOKUP($J$2:$J$12502,Pollutant_mapping!$A$2:$B$9,2, FALSE),"")</f>
        <v>VOC</v>
      </c>
    </row>
    <row r="5846" spans="1:17" hidden="1">
      <c r="A5846" t="s">
        <v>2386</v>
      </c>
      <c r="C5846" t="s">
        <v>2387</v>
      </c>
      <c r="D5846" t="s">
        <v>2484</v>
      </c>
      <c r="E5846" t="s">
        <v>39</v>
      </c>
      <c r="F5846" t="s">
        <v>2438</v>
      </c>
      <c r="G5846" t="s">
        <v>547</v>
      </c>
      <c r="I5846" t="s">
        <v>2465</v>
      </c>
      <c r="J5846" t="s">
        <v>54</v>
      </c>
      <c r="K5846">
        <v>0.02</v>
      </c>
      <c r="L5846" t="s">
        <v>2391</v>
      </c>
      <c r="O5846" t="s">
        <v>2392</v>
      </c>
      <c r="Q5846" t="str">
        <f>IFERROR(VLOOKUP($J$2:$J$12502,Pollutant_mapping!$A$2:$B$9,2, FALSE),"")</f>
        <v>VOC</v>
      </c>
    </row>
    <row r="5847" spans="1:17" hidden="1">
      <c r="A5847" t="s">
        <v>2386</v>
      </c>
      <c r="C5847" t="s">
        <v>2387</v>
      </c>
      <c r="D5847" t="s">
        <v>2485</v>
      </c>
      <c r="E5847" t="s">
        <v>39</v>
      </c>
      <c r="F5847" t="s">
        <v>2438</v>
      </c>
      <c r="G5847" t="s">
        <v>547</v>
      </c>
      <c r="I5847" t="s">
        <v>2396</v>
      </c>
      <c r="J5847" t="s">
        <v>54</v>
      </c>
      <c r="K5847">
        <v>0.02</v>
      </c>
      <c r="L5847" t="s">
        <v>2391</v>
      </c>
      <c r="O5847" t="s">
        <v>2392</v>
      </c>
      <c r="Q5847" t="str">
        <f>IFERROR(VLOOKUP($J$2:$J$12502,Pollutant_mapping!$A$2:$B$9,2, FALSE),"")</f>
        <v>VOC</v>
      </c>
    </row>
    <row r="5848" spans="1:17" hidden="1">
      <c r="A5848" t="s">
        <v>2386</v>
      </c>
      <c r="C5848" t="s">
        <v>2387</v>
      </c>
      <c r="D5848" t="s">
        <v>2486</v>
      </c>
      <c r="E5848" t="s">
        <v>39</v>
      </c>
      <c r="F5848" t="s">
        <v>2441</v>
      </c>
      <c r="G5848" t="s">
        <v>547</v>
      </c>
      <c r="I5848" t="s">
        <v>2465</v>
      </c>
      <c r="J5848" t="s">
        <v>54</v>
      </c>
      <c r="K5848">
        <v>0.02</v>
      </c>
      <c r="L5848" t="s">
        <v>2391</v>
      </c>
      <c r="O5848" t="s">
        <v>2392</v>
      </c>
      <c r="Q5848" t="str">
        <f>IFERROR(VLOOKUP($J$2:$J$12502,Pollutant_mapping!$A$2:$B$9,2, FALSE),"")</f>
        <v>VOC</v>
      </c>
    </row>
    <row r="5849" spans="1:17" hidden="1">
      <c r="A5849" t="s">
        <v>2386</v>
      </c>
      <c r="C5849" t="s">
        <v>2387</v>
      </c>
      <c r="D5849" t="s">
        <v>2487</v>
      </c>
      <c r="E5849" t="s">
        <v>39</v>
      </c>
      <c r="F5849" t="s">
        <v>2441</v>
      </c>
      <c r="G5849" t="s">
        <v>547</v>
      </c>
      <c r="I5849" t="s">
        <v>2465</v>
      </c>
      <c r="J5849" t="s">
        <v>54</v>
      </c>
      <c r="K5849">
        <v>0.02</v>
      </c>
      <c r="L5849" t="s">
        <v>2391</v>
      </c>
      <c r="O5849" t="s">
        <v>2392</v>
      </c>
      <c r="Q5849" t="str">
        <f>IFERROR(VLOOKUP($J$2:$J$12502,Pollutant_mapping!$A$2:$B$9,2, FALSE),"")</f>
        <v>VOC</v>
      </c>
    </row>
    <row r="5850" spans="1:17" hidden="1">
      <c r="A5850" t="s">
        <v>2386</v>
      </c>
      <c r="C5850" t="s">
        <v>2387</v>
      </c>
      <c r="D5850" t="s">
        <v>2488</v>
      </c>
      <c r="E5850" t="s">
        <v>39</v>
      </c>
      <c r="F5850" t="s">
        <v>2441</v>
      </c>
      <c r="G5850" t="s">
        <v>547</v>
      </c>
      <c r="I5850" t="s">
        <v>2465</v>
      </c>
      <c r="J5850" t="s">
        <v>54</v>
      </c>
      <c r="K5850">
        <v>0.02</v>
      </c>
      <c r="L5850" t="s">
        <v>2391</v>
      </c>
      <c r="O5850" t="s">
        <v>2392</v>
      </c>
      <c r="Q5850" t="str">
        <f>IFERROR(VLOOKUP($J$2:$J$12502,Pollutant_mapping!$A$2:$B$9,2, FALSE),"")</f>
        <v>VOC</v>
      </c>
    </row>
    <row r="5851" spans="1:17" hidden="1">
      <c r="A5851" t="s">
        <v>2386</v>
      </c>
      <c r="C5851" t="s">
        <v>2387</v>
      </c>
      <c r="D5851" t="s">
        <v>2489</v>
      </c>
      <c r="E5851" t="s">
        <v>39</v>
      </c>
      <c r="F5851" t="s">
        <v>2448</v>
      </c>
      <c r="G5851" t="s">
        <v>547</v>
      </c>
      <c r="I5851" t="s">
        <v>2465</v>
      </c>
      <c r="J5851" t="s">
        <v>54</v>
      </c>
      <c r="K5851">
        <v>0.02</v>
      </c>
      <c r="L5851" t="s">
        <v>2391</v>
      </c>
      <c r="O5851" t="s">
        <v>2392</v>
      </c>
      <c r="Q5851" t="str">
        <f>IFERROR(VLOOKUP($J$2:$J$12502,Pollutant_mapping!$A$2:$B$9,2, FALSE),"")</f>
        <v>VOC</v>
      </c>
    </row>
    <row r="5852" spans="1:17" hidden="1">
      <c r="A5852" t="s">
        <v>2386</v>
      </c>
      <c r="C5852" t="s">
        <v>2387</v>
      </c>
      <c r="D5852" t="s">
        <v>2490</v>
      </c>
      <c r="E5852" t="s">
        <v>39</v>
      </c>
      <c r="F5852" t="s">
        <v>2448</v>
      </c>
      <c r="G5852" t="s">
        <v>547</v>
      </c>
      <c r="I5852" t="s">
        <v>2465</v>
      </c>
      <c r="J5852" t="s">
        <v>54</v>
      </c>
      <c r="K5852">
        <v>0.02</v>
      </c>
      <c r="L5852" t="s">
        <v>2391</v>
      </c>
      <c r="O5852" t="s">
        <v>2392</v>
      </c>
      <c r="Q5852" t="str">
        <f>IFERROR(VLOOKUP($J$2:$J$12502,Pollutant_mapping!$A$2:$B$9,2, FALSE),"")</f>
        <v>VOC</v>
      </c>
    </row>
    <row r="5853" spans="1:17" hidden="1">
      <c r="A5853" t="s">
        <v>2386</v>
      </c>
      <c r="C5853" t="s">
        <v>2387</v>
      </c>
      <c r="D5853" t="s">
        <v>2491</v>
      </c>
      <c r="E5853" t="s">
        <v>39</v>
      </c>
      <c r="F5853" t="s">
        <v>2448</v>
      </c>
      <c r="G5853" t="s">
        <v>547</v>
      </c>
      <c r="I5853" t="s">
        <v>2465</v>
      </c>
      <c r="J5853" t="s">
        <v>54</v>
      </c>
      <c r="K5853">
        <v>0.02</v>
      </c>
      <c r="L5853" t="s">
        <v>2391</v>
      </c>
      <c r="O5853" t="s">
        <v>2392</v>
      </c>
      <c r="Q5853" t="str">
        <f>IFERROR(VLOOKUP($J$2:$J$12502,Pollutant_mapping!$A$2:$B$9,2, FALSE),"")</f>
        <v>VOC</v>
      </c>
    </row>
    <row r="5854" spans="1:17" hidden="1">
      <c r="A5854" t="s">
        <v>2386</v>
      </c>
      <c r="C5854" t="s">
        <v>2387</v>
      </c>
      <c r="D5854" t="s">
        <v>2492</v>
      </c>
      <c r="E5854" t="s">
        <v>39</v>
      </c>
      <c r="F5854" t="s">
        <v>2455</v>
      </c>
      <c r="G5854" t="s">
        <v>547</v>
      </c>
      <c r="I5854" t="s">
        <v>2465</v>
      </c>
      <c r="J5854" t="s">
        <v>54</v>
      </c>
      <c r="K5854">
        <v>0.02</v>
      </c>
      <c r="L5854" t="s">
        <v>2391</v>
      </c>
      <c r="O5854" t="s">
        <v>2392</v>
      </c>
      <c r="Q5854" t="str">
        <f>IFERROR(VLOOKUP($J$2:$J$12502,Pollutant_mapping!$A$2:$B$9,2, FALSE),"")</f>
        <v>VOC</v>
      </c>
    </row>
    <row r="5855" spans="1:17" hidden="1">
      <c r="A5855" t="s">
        <v>2386</v>
      </c>
      <c r="C5855" t="s">
        <v>2387</v>
      </c>
      <c r="D5855" t="s">
        <v>2493</v>
      </c>
      <c r="E5855" t="s">
        <v>39</v>
      </c>
      <c r="F5855" t="s">
        <v>2455</v>
      </c>
      <c r="G5855" t="s">
        <v>547</v>
      </c>
      <c r="I5855" t="s">
        <v>2465</v>
      </c>
      <c r="J5855" t="s">
        <v>54</v>
      </c>
      <c r="K5855">
        <v>0.02</v>
      </c>
      <c r="L5855" t="s">
        <v>2391</v>
      </c>
      <c r="O5855" t="s">
        <v>2392</v>
      </c>
      <c r="Q5855" t="str">
        <f>IFERROR(VLOOKUP($J$2:$J$12502,Pollutant_mapping!$A$2:$B$9,2, FALSE),"")</f>
        <v>VOC</v>
      </c>
    </row>
    <row r="5856" spans="1:17" hidden="1">
      <c r="A5856" t="s">
        <v>2386</v>
      </c>
      <c r="C5856" t="s">
        <v>2387</v>
      </c>
      <c r="D5856" t="s">
        <v>2494</v>
      </c>
      <c r="E5856" t="s">
        <v>39</v>
      </c>
      <c r="F5856" t="s">
        <v>2455</v>
      </c>
      <c r="G5856" t="s">
        <v>547</v>
      </c>
      <c r="I5856" t="s">
        <v>2465</v>
      </c>
      <c r="J5856" t="s">
        <v>54</v>
      </c>
      <c r="K5856">
        <v>0.02</v>
      </c>
      <c r="L5856" t="s">
        <v>2391</v>
      </c>
      <c r="O5856" t="s">
        <v>2392</v>
      </c>
      <c r="Q5856" t="str">
        <f>IFERROR(VLOOKUP($J$2:$J$12502,Pollutant_mapping!$A$2:$B$9,2, FALSE),"")</f>
        <v>VOC</v>
      </c>
    </row>
    <row r="5857" spans="1:25" hidden="1">
      <c r="A5857" t="s">
        <v>2386</v>
      </c>
      <c r="C5857" t="s">
        <v>2387</v>
      </c>
      <c r="D5857" t="s">
        <v>2495</v>
      </c>
      <c r="E5857" t="s">
        <v>39</v>
      </c>
      <c r="F5857" t="s">
        <v>2462</v>
      </c>
      <c r="G5857" t="s">
        <v>547</v>
      </c>
      <c r="I5857" t="s">
        <v>2465</v>
      </c>
      <c r="J5857" t="s">
        <v>54</v>
      </c>
      <c r="K5857">
        <v>0.02</v>
      </c>
      <c r="L5857" t="s">
        <v>2391</v>
      </c>
      <c r="O5857" t="s">
        <v>2392</v>
      </c>
      <c r="Q5857" t="str">
        <f>IFERROR(VLOOKUP($J$2:$J$12502,Pollutant_mapping!$A$2:$B$9,2, FALSE),"")</f>
        <v>VOC</v>
      </c>
    </row>
    <row r="5858" spans="1:25" hidden="1">
      <c r="A5858" t="s">
        <v>2386</v>
      </c>
      <c r="C5858" t="s">
        <v>2387</v>
      </c>
      <c r="D5858" t="s">
        <v>2496</v>
      </c>
      <c r="E5858" t="s">
        <v>39</v>
      </c>
      <c r="F5858" t="s">
        <v>2389</v>
      </c>
      <c r="G5858" t="s">
        <v>547</v>
      </c>
      <c r="I5858" t="s">
        <v>2497</v>
      </c>
      <c r="J5858" t="s">
        <v>54</v>
      </c>
      <c r="K5858">
        <v>0.03</v>
      </c>
      <c r="L5858" t="s">
        <v>2391</v>
      </c>
      <c r="O5858" t="s">
        <v>2392</v>
      </c>
      <c r="Q5858" t="str">
        <f>IFERROR(VLOOKUP($J$2:$J$12502,Pollutant_mapping!$A$2:$B$9,2, FALSE),"")</f>
        <v>VOC</v>
      </c>
    </row>
    <row r="5859" spans="1:25" hidden="1">
      <c r="A5859" t="s">
        <v>2386</v>
      </c>
      <c r="C5859" t="s">
        <v>2387</v>
      </c>
      <c r="D5859" t="s">
        <v>2498</v>
      </c>
      <c r="E5859" t="s">
        <v>39</v>
      </c>
      <c r="F5859" t="s">
        <v>2389</v>
      </c>
      <c r="G5859" t="s">
        <v>547</v>
      </c>
      <c r="I5859" t="s">
        <v>2497</v>
      </c>
      <c r="J5859" t="s">
        <v>54</v>
      </c>
      <c r="K5859">
        <v>0.03</v>
      </c>
      <c r="L5859" t="s">
        <v>2391</v>
      </c>
      <c r="O5859" t="s">
        <v>2392</v>
      </c>
      <c r="Q5859" t="str">
        <f>IFERROR(VLOOKUP($J$2:$J$12502,Pollutant_mapping!$A$2:$B$9,2, FALSE),"")</f>
        <v>VOC</v>
      </c>
    </row>
    <row r="5860" spans="1:25" hidden="1">
      <c r="A5860" t="s">
        <v>2386</v>
      </c>
      <c r="C5860" t="s">
        <v>2387</v>
      </c>
      <c r="D5860" t="s">
        <v>2499</v>
      </c>
      <c r="E5860" t="s">
        <v>39</v>
      </c>
      <c r="F5860" t="s">
        <v>2389</v>
      </c>
      <c r="G5860" t="s">
        <v>547</v>
      </c>
      <c r="I5860" t="s">
        <v>2497</v>
      </c>
      <c r="J5860" t="s">
        <v>54</v>
      </c>
      <c r="K5860">
        <v>0.03</v>
      </c>
      <c r="L5860" t="s">
        <v>2391</v>
      </c>
      <c r="O5860" t="s">
        <v>2392</v>
      </c>
      <c r="Q5860" t="str">
        <f>IFERROR(VLOOKUP($J$2:$J$12502,Pollutant_mapping!$A$2:$B$9,2, FALSE),"")</f>
        <v>VOC</v>
      </c>
    </row>
    <row r="5861" spans="1:25" hidden="1">
      <c r="A5861" t="s">
        <v>2386</v>
      </c>
      <c r="C5861" t="s">
        <v>2387</v>
      </c>
      <c r="D5861" t="s">
        <v>2500</v>
      </c>
      <c r="E5861" t="s">
        <v>39</v>
      </c>
      <c r="F5861" t="s">
        <v>2389</v>
      </c>
      <c r="G5861" t="s">
        <v>547</v>
      </c>
      <c r="I5861" t="s">
        <v>2396</v>
      </c>
      <c r="J5861" t="s">
        <v>54</v>
      </c>
      <c r="K5861">
        <v>0.03</v>
      </c>
      <c r="L5861" t="s">
        <v>2391</v>
      </c>
      <c r="O5861" t="s">
        <v>2392</v>
      </c>
      <c r="Q5861" t="str">
        <f>IFERROR(VLOOKUP($J$2:$J$12502,Pollutant_mapping!$A$2:$B$9,2, FALSE),"")</f>
        <v>VOC</v>
      </c>
    </row>
    <row r="5862" spans="1:25" hidden="1">
      <c r="A5862" t="s">
        <v>2386</v>
      </c>
      <c r="C5862" t="s">
        <v>2387</v>
      </c>
      <c r="D5862" t="s">
        <v>2501</v>
      </c>
      <c r="E5862" t="s">
        <v>39</v>
      </c>
      <c r="F5862" t="s">
        <v>2400</v>
      </c>
      <c r="G5862" t="s">
        <v>547</v>
      </c>
      <c r="I5862" t="s">
        <v>2497</v>
      </c>
      <c r="J5862" t="s">
        <v>54</v>
      </c>
      <c r="K5862">
        <v>0.03</v>
      </c>
      <c r="L5862" t="s">
        <v>2391</v>
      </c>
      <c r="O5862" t="s">
        <v>2392</v>
      </c>
      <c r="Q5862" t="str">
        <f>IFERROR(VLOOKUP($J$2:$J$12502,Pollutant_mapping!$A$2:$B$9,2, FALSE),"")</f>
        <v>VOC</v>
      </c>
    </row>
    <row r="5863" spans="1:25" hidden="1">
      <c r="A5863" t="s">
        <v>2386</v>
      </c>
      <c r="C5863" t="s">
        <v>2387</v>
      </c>
      <c r="D5863" t="s">
        <v>2502</v>
      </c>
      <c r="E5863" t="s">
        <v>39</v>
      </c>
      <c r="F5863" t="s">
        <v>2400</v>
      </c>
      <c r="G5863" t="s">
        <v>547</v>
      </c>
      <c r="I5863" t="s">
        <v>2497</v>
      </c>
      <c r="J5863" t="s">
        <v>54</v>
      </c>
      <c r="K5863">
        <v>0.03</v>
      </c>
      <c r="L5863" t="s">
        <v>2391</v>
      </c>
      <c r="O5863" t="s">
        <v>2392</v>
      </c>
      <c r="Q5863" t="str">
        <f>IFERROR(VLOOKUP($J$2:$J$12502,Pollutant_mapping!$A$2:$B$9,2, FALSE),"")</f>
        <v>VOC</v>
      </c>
    </row>
    <row r="5864" spans="1:25" hidden="1">
      <c r="A5864" t="s">
        <v>2386</v>
      </c>
      <c r="C5864" t="s">
        <v>2387</v>
      </c>
      <c r="D5864" t="s">
        <v>2503</v>
      </c>
      <c r="E5864" t="s">
        <v>39</v>
      </c>
      <c r="F5864" t="s">
        <v>2400</v>
      </c>
      <c r="G5864" t="s">
        <v>547</v>
      </c>
      <c r="I5864" t="s">
        <v>2497</v>
      </c>
      <c r="J5864" t="s">
        <v>54</v>
      </c>
      <c r="K5864">
        <v>0.03</v>
      </c>
      <c r="L5864" t="s">
        <v>2391</v>
      </c>
      <c r="O5864" t="s">
        <v>2392</v>
      </c>
      <c r="Q5864" t="str">
        <f>IFERROR(VLOOKUP($J$2:$J$12502,Pollutant_mapping!$A$2:$B$9,2, FALSE),"")</f>
        <v>VOC</v>
      </c>
    </row>
    <row r="5865" spans="1:25" hidden="1">
      <c r="A5865" t="s">
        <v>2386</v>
      </c>
      <c r="C5865" t="s">
        <v>2387</v>
      </c>
      <c r="D5865" t="s">
        <v>2504</v>
      </c>
      <c r="E5865" t="s">
        <v>39</v>
      </c>
      <c r="F5865" t="s">
        <v>2400</v>
      </c>
      <c r="G5865" t="s">
        <v>547</v>
      </c>
      <c r="I5865" t="s">
        <v>2396</v>
      </c>
      <c r="J5865" t="s">
        <v>54</v>
      </c>
      <c r="K5865">
        <v>0.03</v>
      </c>
      <c r="L5865" t="s">
        <v>2391</v>
      </c>
      <c r="O5865" t="s">
        <v>2392</v>
      </c>
      <c r="Q5865" t="str">
        <f>IFERROR(VLOOKUP($J$2:$J$12502,Pollutant_mapping!$A$2:$B$9,2, FALSE),"")</f>
        <v>VOC</v>
      </c>
    </row>
    <row r="5866" spans="1:25" hidden="1">
      <c r="A5866" t="s">
        <v>2386</v>
      </c>
      <c r="C5866" t="s">
        <v>2387</v>
      </c>
      <c r="D5866" t="s">
        <v>2505</v>
      </c>
      <c r="E5866" t="s">
        <v>39</v>
      </c>
      <c r="F5866" t="s">
        <v>2407</v>
      </c>
      <c r="G5866" t="s">
        <v>547</v>
      </c>
      <c r="I5866" t="s">
        <v>2497</v>
      </c>
      <c r="J5866" t="s">
        <v>54</v>
      </c>
      <c r="K5866">
        <v>0.03</v>
      </c>
      <c r="L5866" t="s">
        <v>2391</v>
      </c>
      <c r="O5866" t="s">
        <v>2392</v>
      </c>
      <c r="Q5866" t="str">
        <f>IFERROR(VLOOKUP($J$2:$J$12502,Pollutant_mapping!$A$2:$B$9,2, FALSE),"")</f>
        <v>VOC</v>
      </c>
    </row>
    <row r="5867" spans="1:25" hidden="1">
      <c r="A5867" t="s">
        <v>2386</v>
      </c>
      <c r="C5867" t="s">
        <v>2387</v>
      </c>
      <c r="D5867" t="s">
        <v>2506</v>
      </c>
      <c r="E5867" t="s">
        <v>39</v>
      </c>
      <c r="F5867" t="s">
        <v>2407</v>
      </c>
      <c r="G5867" t="s">
        <v>547</v>
      </c>
      <c r="I5867" t="s">
        <v>2497</v>
      </c>
      <c r="J5867" t="s">
        <v>54</v>
      </c>
      <c r="K5867">
        <v>0.03</v>
      </c>
      <c r="L5867" t="s">
        <v>2391</v>
      </c>
      <c r="O5867" t="s">
        <v>2392</v>
      </c>
      <c r="Q5867" t="str">
        <f>IFERROR(VLOOKUP($J$2:$J$12502,Pollutant_mapping!$A$2:$B$9,2, FALSE),"")</f>
        <v>VOC</v>
      </c>
    </row>
    <row r="5868" spans="1:25" hidden="1">
      <c r="A5868" t="s">
        <v>2386</v>
      </c>
      <c r="C5868" t="s">
        <v>2387</v>
      </c>
      <c r="D5868" t="s">
        <v>2507</v>
      </c>
      <c r="E5868" t="s">
        <v>39</v>
      </c>
      <c r="F5868" t="s">
        <v>2407</v>
      </c>
      <c r="G5868" t="s">
        <v>547</v>
      </c>
      <c r="I5868" t="s">
        <v>2497</v>
      </c>
      <c r="J5868" t="s">
        <v>54</v>
      </c>
      <c r="K5868">
        <v>0.03</v>
      </c>
      <c r="L5868" t="s">
        <v>2391</v>
      </c>
      <c r="O5868" t="s">
        <v>2392</v>
      </c>
      <c r="Q5868" t="str">
        <f>IFERROR(VLOOKUP($J$2:$J$12502,Pollutant_mapping!$A$2:$B$9,2, FALSE),"")</f>
        <v>VOC</v>
      </c>
    </row>
    <row r="5869" spans="1:25" hidden="1">
      <c r="A5869" t="s">
        <v>2386</v>
      </c>
      <c r="C5869" t="s">
        <v>2387</v>
      </c>
      <c r="D5869" t="s">
        <v>2508</v>
      </c>
      <c r="E5869" t="s">
        <v>39</v>
      </c>
      <c r="F5869" t="s">
        <v>2407</v>
      </c>
      <c r="G5869" t="s">
        <v>547</v>
      </c>
      <c r="I5869" t="s">
        <v>2396</v>
      </c>
      <c r="J5869" t="s">
        <v>54</v>
      </c>
      <c r="K5869">
        <v>0.03</v>
      </c>
      <c r="L5869" t="s">
        <v>2391</v>
      </c>
      <c r="O5869" t="s">
        <v>2392</v>
      </c>
      <c r="Q5869" t="str">
        <f>IFERROR(VLOOKUP($J$2:$J$12502,Pollutant_mapping!$A$2:$B$9,2, FALSE),"")</f>
        <v>VOC</v>
      </c>
    </row>
    <row r="5870" spans="1:25" hidden="1">
      <c r="A5870" t="s">
        <v>2386</v>
      </c>
      <c r="C5870" t="s">
        <v>2387</v>
      </c>
      <c r="D5870" t="s">
        <v>2509</v>
      </c>
      <c r="E5870" t="s">
        <v>39</v>
      </c>
      <c r="F5870" t="s">
        <v>2414</v>
      </c>
      <c r="G5870" t="s">
        <v>547</v>
      </c>
      <c r="I5870" t="s">
        <v>2497</v>
      </c>
      <c r="J5870" t="s">
        <v>54</v>
      </c>
      <c r="K5870">
        <v>0.03</v>
      </c>
      <c r="L5870" t="s">
        <v>2391</v>
      </c>
      <c r="O5870" t="s">
        <v>2392</v>
      </c>
      <c r="Q5870" t="str">
        <f>IFERROR(VLOOKUP($J$2:$J$12502,Pollutant_mapping!$A$2:$B$9,2, FALSE),"")</f>
        <v>VOC</v>
      </c>
    </row>
    <row r="5871" spans="1:25" hidden="1">
      <c r="A5871" t="s">
        <v>2386</v>
      </c>
      <c r="C5871" t="s">
        <v>2387</v>
      </c>
      <c r="D5871" t="s">
        <v>2510</v>
      </c>
      <c r="E5871" t="s">
        <v>39</v>
      </c>
      <c r="F5871" t="s">
        <v>2414</v>
      </c>
      <c r="G5871" t="s">
        <v>547</v>
      </c>
      <c r="I5871" t="s">
        <v>2396</v>
      </c>
      <c r="J5871" t="s">
        <v>54</v>
      </c>
      <c r="K5871">
        <v>0.03</v>
      </c>
      <c r="L5871" t="s">
        <v>2391</v>
      </c>
      <c r="O5871" t="s">
        <v>2392</v>
      </c>
      <c r="Q5871" t="str">
        <f>IFERROR(VLOOKUP($J$2:$J$12502,Pollutant_mapping!$A$2:$B$9,2, FALSE),"")</f>
        <v>VOC</v>
      </c>
      <c r="Y5871" t="s">
        <v>2222</v>
      </c>
    </row>
    <row r="5872" spans="1:25" hidden="1">
      <c r="A5872" t="s">
        <v>2386</v>
      </c>
      <c r="C5872" t="s">
        <v>2387</v>
      </c>
      <c r="D5872" t="s">
        <v>2511</v>
      </c>
      <c r="E5872" t="s">
        <v>39</v>
      </c>
      <c r="F5872" t="s">
        <v>2417</v>
      </c>
      <c r="G5872" t="s">
        <v>547</v>
      </c>
      <c r="I5872" t="s">
        <v>2497</v>
      </c>
      <c r="J5872" t="s">
        <v>54</v>
      </c>
      <c r="K5872">
        <v>0.03</v>
      </c>
      <c r="L5872" t="s">
        <v>2391</v>
      </c>
      <c r="O5872" t="s">
        <v>2392</v>
      </c>
      <c r="Q5872" t="str">
        <f>IFERROR(VLOOKUP($J$2:$J$12502,Pollutant_mapping!$A$2:$B$9,2, FALSE),"")</f>
        <v>VOC</v>
      </c>
    </row>
    <row r="5873" spans="1:26" hidden="1">
      <c r="A5873" t="s">
        <v>2386</v>
      </c>
      <c r="C5873" t="s">
        <v>2387</v>
      </c>
      <c r="D5873" t="s">
        <v>2512</v>
      </c>
      <c r="E5873" t="s">
        <v>39</v>
      </c>
      <c r="F5873" t="s">
        <v>2417</v>
      </c>
      <c r="G5873" t="s">
        <v>547</v>
      </c>
      <c r="I5873" t="s">
        <v>2497</v>
      </c>
      <c r="J5873" t="s">
        <v>54</v>
      </c>
      <c r="K5873">
        <v>0.03</v>
      </c>
      <c r="L5873" t="s">
        <v>2391</v>
      </c>
      <c r="O5873" t="s">
        <v>2392</v>
      </c>
      <c r="Q5873" t="str">
        <f>IFERROR(VLOOKUP($J$2:$J$12502,Pollutant_mapping!$A$2:$B$9,2, FALSE),"")</f>
        <v>VOC</v>
      </c>
    </row>
    <row r="5874" spans="1:26" hidden="1">
      <c r="A5874" t="s">
        <v>2386</v>
      </c>
      <c r="C5874" t="s">
        <v>2387</v>
      </c>
      <c r="D5874" t="s">
        <v>2513</v>
      </c>
      <c r="E5874" t="s">
        <v>39</v>
      </c>
      <c r="F5874" t="s">
        <v>2417</v>
      </c>
      <c r="G5874" t="s">
        <v>547</v>
      </c>
      <c r="I5874" t="s">
        <v>2497</v>
      </c>
      <c r="J5874" t="s">
        <v>54</v>
      </c>
      <c r="K5874">
        <v>0.03</v>
      </c>
      <c r="L5874" t="s">
        <v>2391</v>
      </c>
      <c r="O5874" t="s">
        <v>2392</v>
      </c>
      <c r="Q5874" t="str">
        <f>IFERROR(VLOOKUP($J$2:$J$12502,Pollutant_mapping!$A$2:$B$9,2, FALSE),"")</f>
        <v>VOC</v>
      </c>
    </row>
    <row r="5875" spans="1:26" hidden="1">
      <c r="A5875" t="s">
        <v>2386</v>
      </c>
      <c r="C5875" t="s">
        <v>2387</v>
      </c>
      <c r="D5875" t="s">
        <v>2514</v>
      </c>
      <c r="E5875" t="s">
        <v>39</v>
      </c>
      <c r="F5875" t="s">
        <v>2417</v>
      </c>
      <c r="G5875" t="s">
        <v>547</v>
      </c>
      <c r="I5875" t="s">
        <v>2396</v>
      </c>
      <c r="J5875" t="s">
        <v>54</v>
      </c>
      <c r="K5875">
        <v>0.03</v>
      </c>
      <c r="L5875" t="s">
        <v>2391</v>
      </c>
      <c r="O5875" t="s">
        <v>2392</v>
      </c>
      <c r="Q5875" t="str">
        <f>IFERROR(VLOOKUP($J$2:$J$12502,Pollutant_mapping!$A$2:$B$9,2, FALSE),"")</f>
        <v>VOC</v>
      </c>
    </row>
    <row r="5876" spans="1:26" hidden="1">
      <c r="A5876" t="s">
        <v>2386</v>
      </c>
      <c r="C5876" t="s">
        <v>2387</v>
      </c>
      <c r="D5876" t="s">
        <v>2515</v>
      </c>
      <c r="E5876" t="s">
        <v>39</v>
      </c>
      <c r="F5876" t="s">
        <v>2424</v>
      </c>
      <c r="G5876" t="s">
        <v>547</v>
      </c>
      <c r="I5876" t="s">
        <v>2497</v>
      </c>
      <c r="J5876" t="s">
        <v>54</v>
      </c>
      <c r="K5876">
        <v>0.03</v>
      </c>
      <c r="L5876" t="s">
        <v>2391</v>
      </c>
      <c r="O5876" t="s">
        <v>2392</v>
      </c>
      <c r="Q5876" t="str">
        <f>IFERROR(VLOOKUP($J$2:$J$12502,Pollutant_mapping!$A$2:$B$9,2, FALSE),"")</f>
        <v>VOC</v>
      </c>
    </row>
    <row r="5877" spans="1:26" hidden="1">
      <c r="A5877" t="s">
        <v>2386</v>
      </c>
      <c r="C5877" t="s">
        <v>2387</v>
      </c>
      <c r="D5877" t="s">
        <v>2516</v>
      </c>
      <c r="E5877" t="s">
        <v>39</v>
      </c>
      <c r="F5877" t="s">
        <v>2424</v>
      </c>
      <c r="G5877" t="s">
        <v>547</v>
      </c>
      <c r="I5877" t="s">
        <v>2497</v>
      </c>
      <c r="J5877" t="s">
        <v>54</v>
      </c>
      <c r="K5877">
        <v>0.03</v>
      </c>
      <c r="L5877" t="s">
        <v>2391</v>
      </c>
      <c r="O5877" t="s">
        <v>2392</v>
      </c>
      <c r="Q5877" t="str">
        <f>IFERROR(VLOOKUP($J$2:$J$12502,Pollutant_mapping!$A$2:$B$9,2, FALSE),"")</f>
        <v>VOC</v>
      </c>
    </row>
    <row r="5878" spans="1:26" hidden="1">
      <c r="A5878" t="s">
        <v>2386</v>
      </c>
      <c r="C5878" t="s">
        <v>2387</v>
      </c>
      <c r="D5878" t="s">
        <v>2517</v>
      </c>
      <c r="E5878" t="s">
        <v>39</v>
      </c>
      <c r="F5878" t="s">
        <v>2424</v>
      </c>
      <c r="G5878" t="s">
        <v>547</v>
      </c>
      <c r="I5878" t="s">
        <v>2497</v>
      </c>
      <c r="J5878" t="s">
        <v>54</v>
      </c>
      <c r="K5878">
        <v>0.03</v>
      </c>
      <c r="L5878" t="s">
        <v>2391</v>
      </c>
      <c r="O5878" t="s">
        <v>2392</v>
      </c>
      <c r="Q5878" t="str">
        <f>IFERROR(VLOOKUP($J$2:$J$12502,Pollutant_mapping!$A$2:$B$9,2, FALSE),"")</f>
        <v>VOC</v>
      </c>
    </row>
    <row r="5879" spans="1:26" hidden="1">
      <c r="A5879" t="s">
        <v>2386</v>
      </c>
      <c r="C5879" t="s">
        <v>2387</v>
      </c>
      <c r="D5879" t="s">
        <v>2518</v>
      </c>
      <c r="E5879" t="s">
        <v>39</v>
      </c>
      <c r="F5879" t="s">
        <v>2424</v>
      </c>
      <c r="G5879" t="s">
        <v>547</v>
      </c>
      <c r="I5879" t="s">
        <v>2396</v>
      </c>
      <c r="J5879" t="s">
        <v>54</v>
      </c>
      <c r="K5879">
        <v>0.03</v>
      </c>
      <c r="L5879" t="s">
        <v>2391</v>
      </c>
      <c r="O5879" t="s">
        <v>2392</v>
      </c>
      <c r="Q5879" t="str">
        <f>IFERROR(VLOOKUP($J$2:$J$12502,Pollutant_mapping!$A$2:$B$9,2, FALSE),"")</f>
        <v>VOC</v>
      </c>
      <c r="Y5879" t="s">
        <v>2245</v>
      </c>
      <c r="Z5879" t="s">
        <v>2222</v>
      </c>
    </row>
    <row r="5880" spans="1:26" hidden="1">
      <c r="A5880" t="s">
        <v>2386</v>
      </c>
      <c r="C5880" t="s">
        <v>2387</v>
      </c>
      <c r="D5880" t="s">
        <v>2519</v>
      </c>
      <c r="E5880" t="s">
        <v>39</v>
      </c>
      <c r="F5880" t="s">
        <v>2431</v>
      </c>
      <c r="G5880" t="s">
        <v>547</v>
      </c>
      <c r="I5880" t="s">
        <v>2497</v>
      </c>
      <c r="J5880" t="s">
        <v>54</v>
      </c>
      <c r="K5880">
        <v>0.03</v>
      </c>
      <c r="L5880" t="s">
        <v>2391</v>
      </c>
      <c r="O5880" t="s">
        <v>2392</v>
      </c>
      <c r="Q5880" t="str">
        <f>IFERROR(VLOOKUP($J$2:$J$12502,Pollutant_mapping!$A$2:$B$9,2, FALSE),"")</f>
        <v>VOC</v>
      </c>
    </row>
    <row r="5881" spans="1:26" hidden="1">
      <c r="A5881" t="s">
        <v>2386</v>
      </c>
      <c r="C5881" t="s">
        <v>2387</v>
      </c>
      <c r="D5881" t="s">
        <v>2520</v>
      </c>
      <c r="E5881" t="s">
        <v>39</v>
      </c>
      <c r="F5881" t="s">
        <v>2431</v>
      </c>
      <c r="G5881" t="s">
        <v>547</v>
      </c>
      <c r="I5881" t="s">
        <v>2497</v>
      </c>
      <c r="J5881" t="s">
        <v>54</v>
      </c>
      <c r="K5881">
        <v>0.03</v>
      </c>
      <c r="L5881" t="s">
        <v>2391</v>
      </c>
      <c r="O5881" t="s">
        <v>2392</v>
      </c>
      <c r="Q5881" t="str">
        <f>IFERROR(VLOOKUP($J$2:$J$12502,Pollutant_mapping!$A$2:$B$9,2, FALSE),"")</f>
        <v>VOC</v>
      </c>
    </row>
    <row r="5882" spans="1:26" hidden="1">
      <c r="A5882" t="s">
        <v>2386</v>
      </c>
      <c r="C5882" t="s">
        <v>2387</v>
      </c>
      <c r="D5882" t="s">
        <v>2521</v>
      </c>
      <c r="E5882" t="s">
        <v>39</v>
      </c>
      <c r="F5882" t="s">
        <v>2431</v>
      </c>
      <c r="G5882" t="s">
        <v>547</v>
      </c>
      <c r="I5882" t="s">
        <v>2497</v>
      </c>
      <c r="J5882" t="s">
        <v>54</v>
      </c>
      <c r="K5882">
        <v>0.03</v>
      </c>
      <c r="L5882" t="s">
        <v>2391</v>
      </c>
      <c r="O5882" t="s">
        <v>2392</v>
      </c>
      <c r="Q5882" t="str">
        <f>IFERROR(VLOOKUP($J$2:$J$12502,Pollutant_mapping!$A$2:$B$9,2, FALSE),"")</f>
        <v>VOC</v>
      </c>
    </row>
    <row r="5883" spans="1:26" hidden="1">
      <c r="A5883" t="s">
        <v>2386</v>
      </c>
      <c r="C5883" t="s">
        <v>2387</v>
      </c>
      <c r="D5883" t="s">
        <v>2522</v>
      </c>
      <c r="E5883" t="s">
        <v>39</v>
      </c>
      <c r="F5883" t="s">
        <v>2431</v>
      </c>
      <c r="G5883" t="s">
        <v>547</v>
      </c>
      <c r="I5883" t="s">
        <v>2396</v>
      </c>
      <c r="J5883" t="s">
        <v>54</v>
      </c>
      <c r="K5883">
        <v>0.03</v>
      </c>
      <c r="L5883" t="s">
        <v>2391</v>
      </c>
      <c r="O5883" t="s">
        <v>2392</v>
      </c>
      <c r="Q5883" t="str">
        <f>IFERROR(VLOOKUP($J$2:$J$12502,Pollutant_mapping!$A$2:$B$9,2, FALSE),"")</f>
        <v>VOC</v>
      </c>
    </row>
    <row r="5884" spans="1:26" hidden="1">
      <c r="A5884" t="s">
        <v>2386</v>
      </c>
      <c r="C5884" t="s">
        <v>2387</v>
      </c>
      <c r="D5884" t="s">
        <v>2523</v>
      </c>
      <c r="E5884" t="s">
        <v>39</v>
      </c>
      <c r="F5884" t="s">
        <v>2438</v>
      </c>
      <c r="G5884" t="s">
        <v>547</v>
      </c>
      <c r="I5884" t="s">
        <v>2497</v>
      </c>
      <c r="J5884" t="s">
        <v>54</v>
      </c>
      <c r="K5884">
        <v>0.03</v>
      </c>
      <c r="L5884" t="s">
        <v>2391</v>
      </c>
      <c r="O5884" t="s">
        <v>2392</v>
      </c>
      <c r="Q5884" t="str">
        <f>IFERROR(VLOOKUP($J$2:$J$12502,Pollutant_mapping!$A$2:$B$9,2, FALSE),"")</f>
        <v>VOC</v>
      </c>
    </row>
    <row r="5885" spans="1:26" hidden="1">
      <c r="A5885" t="s">
        <v>2386</v>
      </c>
      <c r="C5885" t="s">
        <v>2387</v>
      </c>
      <c r="D5885" t="s">
        <v>2524</v>
      </c>
      <c r="E5885" t="s">
        <v>39</v>
      </c>
      <c r="F5885" t="s">
        <v>2441</v>
      </c>
      <c r="G5885" t="s">
        <v>547</v>
      </c>
      <c r="I5885" t="s">
        <v>2497</v>
      </c>
      <c r="J5885" t="s">
        <v>54</v>
      </c>
      <c r="K5885">
        <v>0.03</v>
      </c>
      <c r="L5885" t="s">
        <v>2391</v>
      </c>
      <c r="O5885" t="s">
        <v>2392</v>
      </c>
      <c r="Q5885" t="str">
        <f>IFERROR(VLOOKUP($J$2:$J$12502,Pollutant_mapping!$A$2:$B$9,2, FALSE),"")</f>
        <v>VOC</v>
      </c>
    </row>
    <row r="5886" spans="1:26" hidden="1">
      <c r="A5886" t="s">
        <v>2386</v>
      </c>
      <c r="C5886" t="s">
        <v>2387</v>
      </c>
      <c r="D5886" t="s">
        <v>2525</v>
      </c>
      <c r="E5886" t="s">
        <v>39</v>
      </c>
      <c r="F5886" t="s">
        <v>2441</v>
      </c>
      <c r="G5886" t="s">
        <v>547</v>
      </c>
      <c r="I5886" t="s">
        <v>2497</v>
      </c>
      <c r="J5886" t="s">
        <v>54</v>
      </c>
      <c r="K5886">
        <v>0.03</v>
      </c>
      <c r="L5886" t="s">
        <v>2391</v>
      </c>
      <c r="O5886" t="s">
        <v>2392</v>
      </c>
      <c r="Q5886" t="str">
        <f>IFERROR(VLOOKUP($J$2:$J$12502,Pollutant_mapping!$A$2:$B$9,2, FALSE),"")</f>
        <v>VOC</v>
      </c>
      <c r="Y5886" t="s">
        <v>2222</v>
      </c>
    </row>
    <row r="5887" spans="1:26" hidden="1">
      <c r="A5887" t="s">
        <v>2386</v>
      </c>
      <c r="C5887" t="s">
        <v>2387</v>
      </c>
      <c r="D5887" t="s">
        <v>2526</v>
      </c>
      <c r="E5887" t="s">
        <v>39</v>
      </c>
      <c r="F5887" t="s">
        <v>2441</v>
      </c>
      <c r="G5887" t="s">
        <v>547</v>
      </c>
      <c r="I5887" t="s">
        <v>2497</v>
      </c>
      <c r="J5887" t="s">
        <v>54</v>
      </c>
      <c r="K5887">
        <v>0.03</v>
      </c>
      <c r="L5887" t="s">
        <v>2391</v>
      </c>
      <c r="O5887" t="s">
        <v>2392</v>
      </c>
      <c r="Q5887" t="str">
        <f>IFERROR(VLOOKUP($J$2:$J$12502,Pollutant_mapping!$A$2:$B$9,2, FALSE),"")</f>
        <v>VOC</v>
      </c>
      <c r="Y5887" t="s">
        <v>2222</v>
      </c>
    </row>
    <row r="5888" spans="1:26" hidden="1">
      <c r="A5888" t="s">
        <v>2386</v>
      </c>
      <c r="C5888" t="s">
        <v>2387</v>
      </c>
      <c r="D5888" t="s">
        <v>2527</v>
      </c>
      <c r="E5888" t="s">
        <v>39</v>
      </c>
      <c r="F5888" t="s">
        <v>2441</v>
      </c>
      <c r="G5888" t="s">
        <v>547</v>
      </c>
      <c r="I5888" t="s">
        <v>2396</v>
      </c>
      <c r="J5888" t="s">
        <v>54</v>
      </c>
      <c r="K5888">
        <v>0.03</v>
      </c>
      <c r="L5888" t="s">
        <v>2391</v>
      </c>
      <c r="O5888" t="s">
        <v>2392</v>
      </c>
      <c r="Q5888" t="str">
        <f>IFERROR(VLOOKUP($J$2:$J$12502,Pollutant_mapping!$A$2:$B$9,2, FALSE),"")</f>
        <v>VOC</v>
      </c>
    </row>
    <row r="5889" spans="1:26" hidden="1">
      <c r="A5889" t="s">
        <v>2386</v>
      </c>
      <c r="C5889" t="s">
        <v>2387</v>
      </c>
      <c r="D5889" t="s">
        <v>2528</v>
      </c>
      <c r="E5889" t="s">
        <v>39</v>
      </c>
      <c r="F5889" t="s">
        <v>2448</v>
      </c>
      <c r="G5889" t="s">
        <v>547</v>
      </c>
      <c r="I5889" t="s">
        <v>2497</v>
      </c>
      <c r="J5889" t="s">
        <v>54</v>
      </c>
      <c r="K5889">
        <v>0.03</v>
      </c>
      <c r="L5889" t="s">
        <v>2391</v>
      </c>
      <c r="O5889" t="s">
        <v>2392</v>
      </c>
      <c r="Q5889" t="str">
        <f>IFERROR(VLOOKUP($J$2:$J$12502,Pollutant_mapping!$A$2:$B$9,2, FALSE),"")</f>
        <v>VOC</v>
      </c>
    </row>
    <row r="5890" spans="1:26" hidden="1">
      <c r="A5890" t="s">
        <v>2386</v>
      </c>
      <c r="C5890" t="s">
        <v>2387</v>
      </c>
      <c r="D5890" t="s">
        <v>2529</v>
      </c>
      <c r="E5890" t="s">
        <v>39</v>
      </c>
      <c r="F5890" t="s">
        <v>2448</v>
      </c>
      <c r="G5890" t="s">
        <v>547</v>
      </c>
      <c r="I5890" t="s">
        <v>2497</v>
      </c>
      <c r="J5890" t="s">
        <v>54</v>
      </c>
      <c r="K5890">
        <v>0.03</v>
      </c>
      <c r="L5890" t="s">
        <v>2391</v>
      </c>
      <c r="O5890" t="s">
        <v>2392</v>
      </c>
      <c r="Q5890" t="str">
        <f>IFERROR(VLOOKUP($J$2:$J$12502,Pollutant_mapping!$A$2:$B$9,2, FALSE),"")</f>
        <v>VOC</v>
      </c>
    </row>
    <row r="5891" spans="1:26" hidden="1">
      <c r="A5891" t="s">
        <v>2386</v>
      </c>
      <c r="C5891" t="s">
        <v>2387</v>
      </c>
      <c r="D5891" t="s">
        <v>2530</v>
      </c>
      <c r="E5891" t="s">
        <v>39</v>
      </c>
      <c r="F5891" t="s">
        <v>2448</v>
      </c>
      <c r="G5891" t="s">
        <v>547</v>
      </c>
      <c r="I5891" t="s">
        <v>2497</v>
      </c>
      <c r="J5891" t="s">
        <v>54</v>
      </c>
      <c r="K5891">
        <v>0.03</v>
      </c>
      <c r="L5891" t="s">
        <v>2391</v>
      </c>
      <c r="O5891" t="s">
        <v>2392</v>
      </c>
      <c r="Q5891" t="str">
        <f>IFERROR(VLOOKUP($J$2:$J$12502,Pollutant_mapping!$A$2:$B$9,2, FALSE),"")</f>
        <v>VOC</v>
      </c>
    </row>
    <row r="5892" spans="1:26" hidden="1">
      <c r="A5892" t="s">
        <v>2386</v>
      </c>
      <c r="C5892" t="s">
        <v>2387</v>
      </c>
      <c r="D5892" t="s">
        <v>2531</v>
      </c>
      <c r="E5892" t="s">
        <v>39</v>
      </c>
      <c r="F5892" t="s">
        <v>2448</v>
      </c>
      <c r="G5892" t="s">
        <v>547</v>
      </c>
      <c r="I5892" t="s">
        <v>2396</v>
      </c>
      <c r="J5892" t="s">
        <v>54</v>
      </c>
      <c r="K5892">
        <v>0.03</v>
      </c>
      <c r="L5892" t="s">
        <v>2391</v>
      </c>
      <c r="O5892" t="s">
        <v>2392</v>
      </c>
      <c r="Q5892" t="str">
        <f>IFERROR(VLOOKUP($J$2:$J$12502,Pollutant_mapping!$A$2:$B$9,2, FALSE),"")</f>
        <v>VOC</v>
      </c>
      <c r="Y5892" t="s">
        <v>2245</v>
      </c>
      <c r="Z5892" t="s">
        <v>2222</v>
      </c>
    </row>
    <row r="5893" spans="1:26" hidden="1">
      <c r="A5893" t="s">
        <v>2386</v>
      </c>
      <c r="C5893" t="s">
        <v>2387</v>
      </c>
      <c r="D5893" t="s">
        <v>2532</v>
      </c>
      <c r="E5893" t="s">
        <v>39</v>
      </c>
      <c r="F5893" t="s">
        <v>2455</v>
      </c>
      <c r="G5893" t="s">
        <v>547</v>
      </c>
      <c r="I5893" t="s">
        <v>2497</v>
      </c>
      <c r="J5893" t="s">
        <v>54</v>
      </c>
      <c r="K5893">
        <v>0.03</v>
      </c>
      <c r="L5893" t="s">
        <v>2391</v>
      </c>
      <c r="O5893" t="s">
        <v>2392</v>
      </c>
      <c r="Q5893" t="str">
        <f>IFERROR(VLOOKUP($J$2:$J$12502,Pollutant_mapping!$A$2:$B$9,2, FALSE),"")</f>
        <v>VOC</v>
      </c>
    </row>
    <row r="5894" spans="1:26" hidden="1">
      <c r="A5894" t="s">
        <v>2386</v>
      </c>
      <c r="C5894" t="s">
        <v>2387</v>
      </c>
      <c r="D5894" t="s">
        <v>2533</v>
      </c>
      <c r="E5894" t="s">
        <v>39</v>
      </c>
      <c r="F5894" t="s">
        <v>2455</v>
      </c>
      <c r="G5894" t="s">
        <v>547</v>
      </c>
      <c r="I5894" t="s">
        <v>2497</v>
      </c>
      <c r="J5894" t="s">
        <v>54</v>
      </c>
      <c r="K5894">
        <v>0.03</v>
      </c>
      <c r="L5894" t="s">
        <v>2391</v>
      </c>
      <c r="O5894" t="s">
        <v>2392</v>
      </c>
      <c r="Q5894" t="str">
        <f>IFERROR(VLOOKUP($J$2:$J$12502,Pollutant_mapping!$A$2:$B$9,2, FALSE),"")</f>
        <v>VOC</v>
      </c>
      <c r="Y5894" t="s">
        <v>2245</v>
      </c>
      <c r="Z5894" t="s">
        <v>2222</v>
      </c>
    </row>
    <row r="5895" spans="1:26" hidden="1">
      <c r="A5895" t="s">
        <v>2386</v>
      </c>
      <c r="C5895" t="s">
        <v>2387</v>
      </c>
      <c r="D5895" t="s">
        <v>2534</v>
      </c>
      <c r="E5895" t="s">
        <v>39</v>
      </c>
      <c r="F5895" t="s">
        <v>2455</v>
      </c>
      <c r="G5895" t="s">
        <v>547</v>
      </c>
      <c r="I5895" t="s">
        <v>2497</v>
      </c>
      <c r="J5895" t="s">
        <v>54</v>
      </c>
      <c r="K5895">
        <v>0.03</v>
      </c>
      <c r="L5895" t="s">
        <v>2391</v>
      </c>
      <c r="O5895" t="s">
        <v>2392</v>
      </c>
      <c r="Q5895" t="str">
        <f>IFERROR(VLOOKUP($J$2:$J$12502,Pollutant_mapping!$A$2:$B$9,2, FALSE),"")</f>
        <v>VOC</v>
      </c>
      <c r="Y5895" t="s">
        <v>2245</v>
      </c>
      <c r="Z5895" t="s">
        <v>2222</v>
      </c>
    </row>
    <row r="5896" spans="1:26" hidden="1">
      <c r="A5896" t="s">
        <v>2386</v>
      </c>
      <c r="C5896" t="s">
        <v>2387</v>
      </c>
      <c r="D5896" t="s">
        <v>2535</v>
      </c>
      <c r="E5896" t="s">
        <v>39</v>
      </c>
      <c r="F5896" t="s">
        <v>2455</v>
      </c>
      <c r="G5896" t="s">
        <v>547</v>
      </c>
      <c r="I5896" t="s">
        <v>2396</v>
      </c>
      <c r="J5896" t="s">
        <v>54</v>
      </c>
      <c r="K5896">
        <v>0.03</v>
      </c>
      <c r="L5896" t="s">
        <v>2391</v>
      </c>
      <c r="O5896" t="s">
        <v>2392</v>
      </c>
      <c r="Q5896" t="str">
        <f>IFERROR(VLOOKUP($J$2:$J$12502,Pollutant_mapping!$A$2:$B$9,2, FALSE),"")</f>
        <v>VOC</v>
      </c>
    </row>
    <row r="5897" spans="1:26" hidden="1">
      <c r="A5897" t="s">
        <v>2386</v>
      </c>
      <c r="C5897" t="s">
        <v>2387</v>
      </c>
      <c r="D5897" t="s">
        <v>2536</v>
      </c>
      <c r="E5897" t="s">
        <v>39</v>
      </c>
      <c r="F5897" t="s">
        <v>2462</v>
      </c>
      <c r="G5897" t="s">
        <v>547</v>
      </c>
      <c r="I5897" t="s">
        <v>2497</v>
      </c>
      <c r="J5897" t="s">
        <v>54</v>
      </c>
      <c r="K5897">
        <v>0.03</v>
      </c>
      <c r="L5897" t="s">
        <v>2391</v>
      </c>
      <c r="O5897" t="s">
        <v>2392</v>
      </c>
      <c r="Q5897" t="str">
        <f>IFERROR(VLOOKUP($J$2:$J$12502,Pollutant_mapping!$A$2:$B$9,2, FALSE),"")</f>
        <v>VOC</v>
      </c>
    </row>
    <row r="5898" spans="1:26" hidden="1">
      <c r="A5898" t="s">
        <v>2386</v>
      </c>
      <c r="C5898" t="s">
        <v>2387</v>
      </c>
      <c r="D5898" t="s">
        <v>2537</v>
      </c>
      <c r="E5898" t="s">
        <v>39</v>
      </c>
      <c r="F5898" t="s">
        <v>2462</v>
      </c>
      <c r="G5898" t="s">
        <v>547</v>
      </c>
      <c r="I5898" t="s">
        <v>2396</v>
      </c>
      <c r="J5898" t="s">
        <v>54</v>
      </c>
      <c r="K5898">
        <v>0.03</v>
      </c>
      <c r="L5898" t="s">
        <v>2391</v>
      </c>
      <c r="O5898" t="s">
        <v>2392</v>
      </c>
      <c r="Q5898" t="str">
        <f>IFERROR(VLOOKUP($J$2:$J$12502,Pollutant_mapping!$A$2:$B$9,2, FALSE),"")</f>
        <v>VOC</v>
      </c>
    </row>
    <row r="5899" spans="1:26" hidden="1">
      <c r="A5899" t="s">
        <v>2386</v>
      </c>
      <c r="C5899" t="s">
        <v>2387</v>
      </c>
      <c r="D5899" t="s">
        <v>2538</v>
      </c>
      <c r="E5899" t="s">
        <v>39</v>
      </c>
      <c r="F5899" t="s">
        <v>2389</v>
      </c>
      <c r="G5899" t="s">
        <v>547</v>
      </c>
      <c r="I5899" t="s">
        <v>2390</v>
      </c>
      <c r="J5899" t="s">
        <v>54</v>
      </c>
      <c r="K5899">
        <v>0.04</v>
      </c>
      <c r="L5899" t="s">
        <v>2391</v>
      </c>
      <c r="O5899" t="s">
        <v>2392</v>
      </c>
      <c r="Q5899" t="str">
        <f>IFERROR(VLOOKUP($J$2:$J$12502,Pollutant_mapping!$A$2:$B$9,2, FALSE),"")</f>
        <v>VOC</v>
      </c>
    </row>
    <row r="5900" spans="1:26" hidden="1">
      <c r="A5900" t="s">
        <v>2386</v>
      </c>
      <c r="C5900" t="s">
        <v>2387</v>
      </c>
      <c r="D5900" t="s">
        <v>2539</v>
      </c>
      <c r="E5900" t="s">
        <v>39</v>
      </c>
      <c r="F5900" t="s">
        <v>2400</v>
      </c>
      <c r="G5900" t="s">
        <v>547</v>
      </c>
      <c r="I5900" t="s">
        <v>2390</v>
      </c>
      <c r="J5900" t="s">
        <v>54</v>
      </c>
      <c r="K5900">
        <v>0.04</v>
      </c>
      <c r="L5900" t="s">
        <v>2391</v>
      </c>
      <c r="O5900" t="s">
        <v>2392</v>
      </c>
      <c r="Q5900" t="str">
        <f>IFERROR(VLOOKUP($J$2:$J$12502,Pollutant_mapping!$A$2:$B$9,2, FALSE),"")</f>
        <v>VOC</v>
      </c>
    </row>
    <row r="5901" spans="1:26" hidden="1">
      <c r="A5901" t="s">
        <v>2386</v>
      </c>
      <c r="C5901" t="s">
        <v>2387</v>
      </c>
      <c r="D5901" t="s">
        <v>2540</v>
      </c>
      <c r="E5901" t="s">
        <v>39</v>
      </c>
      <c r="F5901" t="s">
        <v>2407</v>
      </c>
      <c r="G5901" t="s">
        <v>547</v>
      </c>
      <c r="I5901" t="s">
        <v>2390</v>
      </c>
      <c r="J5901" t="s">
        <v>54</v>
      </c>
      <c r="K5901">
        <v>0.04</v>
      </c>
      <c r="L5901" t="s">
        <v>2391</v>
      </c>
      <c r="O5901" t="s">
        <v>2392</v>
      </c>
      <c r="Q5901" t="str">
        <f>IFERROR(VLOOKUP($J$2:$J$12502,Pollutant_mapping!$A$2:$B$9,2, FALSE),"")</f>
        <v>VOC</v>
      </c>
    </row>
    <row r="5902" spans="1:26" hidden="1">
      <c r="A5902" t="s">
        <v>2386</v>
      </c>
      <c r="C5902" t="s">
        <v>2387</v>
      </c>
      <c r="D5902" t="s">
        <v>2541</v>
      </c>
      <c r="E5902" t="s">
        <v>39</v>
      </c>
      <c r="F5902" t="s">
        <v>2414</v>
      </c>
      <c r="G5902" t="s">
        <v>547</v>
      </c>
      <c r="I5902" t="s">
        <v>2390</v>
      </c>
      <c r="J5902" t="s">
        <v>54</v>
      </c>
      <c r="K5902">
        <v>0.04</v>
      </c>
      <c r="L5902" t="s">
        <v>2391</v>
      </c>
      <c r="O5902" t="s">
        <v>2392</v>
      </c>
      <c r="Q5902" t="str">
        <f>IFERROR(VLOOKUP($J$2:$J$12502,Pollutant_mapping!$A$2:$B$9,2, FALSE),"")</f>
        <v>VOC</v>
      </c>
      <c r="Y5902" t="s">
        <v>2222</v>
      </c>
    </row>
    <row r="5903" spans="1:26" hidden="1">
      <c r="A5903" t="s">
        <v>2386</v>
      </c>
      <c r="C5903" t="s">
        <v>2387</v>
      </c>
      <c r="D5903" t="s">
        <v>2542</v>
      </c>
      <c r="E5903" t="s">
        <v>39</v>
      </c>
      <c r="F5903" t="s">
        <v>2417</v>
      </c>
      <c r="G5903" t="s">
        <v>547</v>
      </c>
      <c r="I5903" t="s">
        <v>2390</v>
      </c>
      <c r="J5903" t="s">
        <v>54</v>
      </c>
      <c r="K5903">
        <v>0.04</v>
      </c>
      <c r="L5903" t="s">
        <v>2391</v>
      </c>
      <c r="O5903" t="s">
        <v>2392</v>
      </c>
      <c r="Q5903" t="str">
        <f>IFERROR(VLOOKUP($J$2:$J$12502,Pollutant_mapping!$A$2:$B$9,2, FALSE),"")</f>
        <v>VOC</v>
      </c>
    </row>
    <row r="5904" spans="1:26" hidden="1">
      <c r="A5904" t="s">
        <v>2386</v>
      </c>
      <c r="C5904" t="s">
        <v>2387</v>
      </c>
      <c r="D5904" t="s">
        <v>2543</v>
      </c>
      <c r="E5904" t="s">
        <v>39</v>
      </c>
      <c r="F5904" t="s">
        <v>2424</v>
      </c>
      <c r="G5904" t="s">
        <v>547</v>
      </c>
      <c r="I5904" t="s">
        <v>2390</v>
      </c>
      <c r="J5904" t="s">
        <v>54</v>
      </c>
      <c r="K5904">
        <v>0.04</v>
      </c>
      <c r="L5904" t="s">
        <v>2391</v>
      </c>
      <c r="O5904" t="s">
        <v>2392</v>
      </c>
      <c r="Q5904" t="str">
        <f>IFERROR(VLOOKUP($J$2:$J$12502,Pollutant_mapping!$A$2:$B$9,2, FALSE),"")</f>
        <v>VOC</v>
      </c>
    </row>
    <row r="5905" spans="1:26" hidden="1">
      <c r="A5905" t="s">
        <v>2386</v>
      </c>
      <c r="C5905" t="s">
        <v>2387</v>
      </c>
      <c r="D5905" t="s">
        <v>2544</v>
      </c>
      <c r="E5905" t="s">
        <v>39</v>
      </c>
      <c r="F5905" t="s">
        <v>2431</v>
      </c>
      <c r="G5905" t="s">
        <v>547</v>
      </c>
      <c r="I5905" t="s">
        <v>2390</v>
      </c>
      <c r="J5905" t="s">
        <v>54</v>
      </c>
      <c r="K5905">
        <v>0.04</v>
      </c>
      <c r="L5905" t="s">
        <v>2391</v>
      </c>
      <c r="O5905" t="s">
        <v>2392</v>
      </c>
      <c r="Q5905" t="str">
        <f>IFERROR(VLOOKUP($J$2:$J$12502,Pollutant_mapping!$A$2:$B$9,2, FALSE),"")</f>
        <v>VOC</v>
      </c>
    </row>
    <row r="5906" spans="1:26" hidden="1">
      <c r="A5906" t="s">
        <v>2386</v>
      </c>
      <c r="C5906" t="s">
        <v>2387</v>
      </c>
      <c r="D5906" t="s">
        <v>2545</v>
      </c>
      <c r="E5906" t="s">
        <v>39</v>
      </c>
      <c r="F5906" t="s">
        <v>2438</v>
      </c>
      <c r="G5906" t="s">
        <v>547</v>
      </c>
      <c r="I5906" t="s">
        <v>2390</v>
      </c>
      <c r="J5906" t="s">
        <v>54</v>
      </c>
      <c r="K5906">
        <v>0.04</v>
      </c>
      <c r="L5906" t="s">
        <v>2391</v>
      </c>
      <c r="O5906" t="s">
        <v>2392</v>
      </c>
      <c r="Q5906" t="str">
        <f>IFERROR(VLOOKUP($J$2:$J$12502,Pollutant_mapping!$A$2:$B$9,2, FALSE),"")</f>
        <v>VOC</v>
      </c>
    </row>
    <row r="5907" spans="1:26" hidden="1">
      <c r="A5907" t="s">
        <v>2386</v>
      </c>
      <c r="C5907" t="s">
        <v>2387</v>
      </c>
      <c r="D5907" t="s">
        <v>2546</v>
      </c>
      <c r="E5907" t="s">
        <v>39</v>
      </c>
      <c r="F5907" t="s">
        <v>2441</v>
      </c>
      <c r="G5907" t="s">
        <v>547</v>
      </c>
      <c r="I5907" t="s">
        <v>2390</v>
      </c>
      <c r="J5907" t="s">
        <v>54</v>
      </c>
      <c r="K5907">
        <v>0.04</v>
      </c>
      <c r="L5907" t="s">
        <v>2391</v>
      </c>
      <c r="O5907" t="s">
        <v>2392</v>
      </c>
      <c r="Q5907" t="str">
        <f>IFERROR(VLOOKUP($J$2:$J$12502,Pollutant_mapping!$A$2:$B$9,2, FALSE),"")</f>
        <v>VOC</v>
      </c>
    </row>
    <row r="5908" spans="1:26" hidden="1">
      <c r="A5908" t="s">
        <v>2386</v>
      </c>
      <c r="C5908" t="s">
        <v>2387</v>
      </c>
      <c r="D5908" t="s">
        <v>2547</v>
      </c>
      <c r="E5908" t="s">
        <v>39</v>
      </c>
      <c r="F5908" t="s">
        <v>2448</v>
      </c>
      <c r="G5908" t="s">
        <v>547</v>
      </c>
      <c r="I5908" t="s">
        <v>2390</v>
      </c>
      <c r="J5908" t="s">
        <v>54</v>
      </c>
      <c r="K5908">
        <v>0.04</v>
      </c>
      <c r="L5908" t="s">
        <v>2391</v>
      </c>
      <c r="O5908" t="s">
        <v>2392</v>
      </c>
      <c r="Q5908" t="str">
        <f>IFERROR(VLOOKUP($J$2:$J$12502,Pollutant_mapping!$A$2:$B$9,2, FALSE),"")</f>
        <v>VOC</v>
      </c>
    </row>
    <row r="5909" spans="1:26" hidden="1">
      <c r="A5909" t="s">
        <v>2386</v>
      </c>
      <c r="C5909" t="s">
        <v>2387</v>
      </c>
      <c r="D5909" t="s">
        <v>2548</v>
      </c>
      <c r="E5909" t="s">
        <v>39</v>
      </c>
      <c r="F5909" t="s">
        <v>2455</v>
      </c>
      <c r="G5909" t="s">
        <v>547</v>
      </c>
      <c r="I5909" t="s">
        <v>2390</v>
      </c>
      <c r="J5909" t="s">
        <v>54</v>
      </c>
      <c r="K5909">
        <v>0.04</v>
      </c>
      <c r="L5909" t="s">
        <v>2391</v>
      </c>
      <c r="O5909" t="s">
        <v>2392</v>
      </c>
      <c r="Q5909" t="str">
        <f>IFERROR(VLOOKUP($J$2:$J$12502,Pollutant_mapping!$A$2:$B$9,2, FALSE),"")</f>
        <v>VOC</v>
      </c>
    </row>
    <row r="5910" spans="1:26" hidden="1">
      <c r="A5910" t="s">
        <v>2386</v>
      </c>
      <c r="C5910" t="s">
        <v>2387</v>
      </c>
      <c r="D5910" t="s">
        <v>2549</v>
      </c>
      <c r="E5910" t="s">
        <v>39</v>
      </c>
      <c r="F5910" t="s">
        <v>2462</v>
      </c>
      <c r="G5910" t="s">
        <v>547</v>
      </c>
      <c r="I5910" t="s">
        <v>2390</v>
      </c>
      <c r="J5910" t="s">
        <v>54</v>
      </c>
      <c r="K5910">
        <v>0.04</v>
      </c>
      <c r="L5910" t="s">
        <v>2391</v>
      </c>
      <c r="O5910" t="s">
        <v>2392</v>
      </c>
      <c r="Q5910" t="str">
        <f>IFERROR(VLOOKUP($J$2:$J$12502,Pollutant_mapping!$A$2:$B$9,2, FALSE),"")</f>
        <v>VOC</v>
      </c>
      <c r="Y5910" t="s">
        <v>2245</v>
      </c>
      <c r="Z5910" t="s">
        <v>2222</v>
      </c>
    </row>
    <row r="5911" spans="1:26" hidden="1">
      <c r="A5911" t="s">
        <v>2386</v>
      </c>
      <c r="C5911" t="s">
        <v>2387</v>
      </c>
      <c r="D5911" t="s">
        <v>2550</v>
      </c>
      <c r="E5911" t="s">
        <v>39</v>
      </c>
      <c r="F5911" t="s">
        <v>2389</v>
      </c>
      <c r="G5911" t="s">
        <v>547</v>
      </c>
      <c r="I5911" t="s">
        <v>2465</v>
      </c>
      <c r="J5911" t="s">
        <v>54</v>
      </c>
      <c r="K5911">
        <v>0.06</v>
      </c>
      <c r="L5911" t="s">
        <v>2391</v>
      </c>
      <c r="O5911" t="s">
        <v>2392</v>
      </c>
      <c r="Q5911" t="str">
        <f>IFERROR(VLOOKUP($J$2:$J$12502,Pollutant_mapping!$A$2:$B$9,2, FALSE),"")</f>
        <v>VOC</v>
      </c>
      <c r="Y5911" t="s">
        <v>2245</v>
      </c>
      <c r="Z5911" t="s">
        <v>2222</v>
      </c>
    </row>
    <row r="5912" spans="1:26" hidden="1">
      <c r="A5912" t="s">
        <v>2386</v>
      </c>
      <c r="C5912" t="s">
        <v>2387</v>
      </c>
      <c r="D5912" t="s">
        <v>2551</v>
      </c>
      <c r="E5912" t="s">
        <v>39</v>
      </c>
      <c r="F5912" t="s">
        <v>2400</v>
      </c>
      <c r="G5912" t="s">
        <v>547</v>
      </c>
      <c r="I5912" t="s">
        <v>2465</v>
      </c>
      <c r="J5912" t="s">
        <v>54</v>
      </c>
      <c r="K5912">
        <v>0.06</v>
      </c>
      <c r="L5912" t="s">
        <v>2391</v>
      </c>
      <c r="O5912" t="s">
        <v>2392</v>
      </c>
      <c r="Q5912" t="str">
        <f>IFERROR(VLOOKUP($J$2:$J$12502,Pollutant_mapping!$A$2:$B$9,2, FALSE),"")</f>
        <v>VOC</v>
      </c>
    </row>
    <row r="5913" spans="1:26" hidden="1">
      <c r="A5913" t="s">
        <v>2386</v>
      </c>
      <c r="C5913" t="s">
        <v>2387</v>
      </c>
      <c r="D5913" t="s">
        <v>2552</v>
      </c>
      <c r="E5913" t="s">
        <v>39</v>
      </c>
      <c r="F5913" t="s">
        <v>2407</v>
      </c>
      <c r="G5913" t="s">
        <v>547</v>
      </c>
      <c r="I5913" t="s">
        <v>2465</v>
      </c>
      <c r="J5913" t="s">
        <v>54</v>
      </c>
      <c r="K5913">
        <v>0.06</v>
      </c>
      <c r="L5913" t="s">
        <v>2391</v>
      </c>
      <c r="O5913" t="s">
        <v>2392</v>
      </c>
      <c r="Q5913" t="str">
        <f>IFERROR(VLOOKUP($J$2:$J$12502,Pollutant_mapping!$A$2:$B$9,2, FALSE),"")</f>
        <v>VOC</v>
      </c>
    </row>
    <row r="5914" spans="1:26" hidden="1">
      <c r="A5914" t="s">
        <v>2386</v>
      </c>
      <c r="C5914" t="s">
        <v>2387</v>
      </c>
      <c r="D5914" t="s">
        <v>2553</v>
      </c>
      <c r="E5914" t="s">
        <v>39</v>
      </c>
      <c r="F5914" t="s">
        <v>2414</v>
      </c>
      <c r="G5914" t="s">
        <v>547</v>
      </c>
      <c r="I5914" t="s">
        <v>2465</v>
      </c>
      <c r="J5914" t="s">
        <v>54</v>
      </c>
      <c r="K5914">
        <v>0.06</v>
      </c>
      <c r="L5914" t="s">
        <v>2391</v>
      </c>
      <c r="O5914" t="s">
        <v>2392</v>
      </c>
      <c r="Q5914" t="str">
        <f>IFERROR(VLOOKUP($J$2:$J$12502,Pollutant_mapping!$A$2:$B$9,2, FALSE),"")</f>
        <v>VOC</v>
      </c>
    </row>
    <row r="5915" spans="1:26" hidden="1">
      <c r="A5915" t="s">
        <v>2386</v>
      </c>
      <c r="C5915" t="s">
        <v>2387</v>
      </c>
      <c r="D5915" t="s">
        <v>2554</v>
      </c>
      <c r="E5915" t="s">
        <v>39</v>
      </c>
      <c r="F5915" t="s">
        <v>2417</v>
      </c>
      <c r="G5915" t="s">
        <v>547</v>
      </c>
      <c r="I5915" t="s">
        <v>2465</v>
      </c>
      <c r="J5915" t="s">
        <v>54</v>
      </c>
      <c r="K5915">
        <v>0.06</v>
      </c>
      <c r="L5915" t="s">
        <v>2391</v>
      </c>
      <c r="O5915" t="s">
        <v>2392</v>
      </c>
      <c r="Q5915" t="str">
        <f>IFERROR(VLOOKUP($J$2:$J$12502,Pollutant_mapping!$A$2:$B$9,2, FALSE),"")</f>
        <v>VOC</v>
      </c>
    </row>
    <row r="5916" spans="1:26" hidden="1">
      <c r="A5916" t="s">
        <v>2386</v>
      </c>
      <c r="C5916" t="s">
        <v>2387</v>
      </c>
      <c r="D5916" t="s">
        <v>2555</v>
      </c>
      <c r="E5916" t="s">
        <v>39</v>
      </c>
      <c r="F5916" t="s">
        <v>2424</v>
      </c>
      <c r="G5916" t="s">
        <v>547</v>
      </c>
      <c r="I5916" t="s">
        <v>2465</v>
      </c>
      <c r="J5916" t="s">
        <v>54</v>
      </c>
      <c r="K5916">
        <v>0.06</v>
      </c>
      <c r="L5916" t="s">
        <v>2391</v>
      </c>
      <c r="O5916" t="s">
        <v>2392</v>
      </c>
      <c r="Q5916" t="str">
        <f>IFERROR(VLOOKUP($J$2:$J$12502,Pollutant_mapping!$A$2:$B$9,2, FALSE),"")</f>
        <v>VOC</v>
      </c>
    </row>
    <row r="5917" spans="1:26" hidden="1">
      <c r="A5917" t="s">
        <v>2386</v>
      </c>
      <c r="C5917" t="s">
        <v>2387</v>
      </c>
      <c r="D5917" t="s">
        <v>2556</v>
      </c>
      <c r="E5917" t="s">
        <v>39</v>
      </c>
      <c r="F5917" t="s">
        <v>2431</v>
      </c>
      <c r="G5917" t="s">
        <v>547</v>
      </c>
      <c r="I5917" t="s">
        <v>2465</v>
      </c>
      <c r="J5917" t="s">
        <v>54</v>
      </c>
      <c r="K5917">
        <v>0.06</v>
      </c>
      <c r="L5917" t="s">
        <v>2391</v>
      </c>
      <c r="O5917" t="s">
        <v>2392</v>
      </c>
      <c r="Q5917" t="str">
        <f>IFERROR(VLOOKUP($J$2:$J$12502,Pollutant_mapping!$A$2:$B$9,2, FALSE),"")</f>
        <v>VOC</v>
      </c>
    </row>
    <row r="5918" spans="1:26" hidden="1">
      <c r="A5918" t="s">
        <v>2386</v>
      </c>
      <c r="C5918" t="s">
        <v>2387</v>
      </c>
      <c r="D5918" t="s">
        <v>2557</v>
      </c>
      <c r="E5918" t="s">
        <v>39</v>
      </c>
      <c r="F5918" t="s">
        <v>2438</v>
      </c>
      <c r="G5918" t="s">
        <v>547</v>
      </c>
      <c r="I5918" t="s">
        <v>2465</v>
      </c>
      <c r="J5918" t="s">
        <v>54</v>
      </c>
      <c r="K5918">
        <v>0.06</v>
      </c>
      <c r="L5918" t="s">
        <v>2391</v>
      </c>
      <c r="O5918" t="s">
        <v>2392</v>
      </c>
      <c r="Q5918" t="str">
        <f>IFERROR(VLOOKUP($J$2:$J$12502,Pollutant_mapping!$A$2:$B$9,2, FALSE),"")</f>
        <v>VOC</v>
      </c>
    </row>
    <row r="5919" spans="1:26" hidden="1">
      <c r="A5919" t="s">
        <v>2386</v>
      </c>
      <c r="C5919" t="s">
        <v>2387</v>
      </c>
      <c r="D5919" t="s">
        <v>2558</v>
      </c>
      <c r="E5919" t="s">
        <v>39</v>
      </c>
      <c r="F5919" t="s">
        <v>2441</v>
      </c>
      <c r="G5919" t="s">
        <v>547</v>
      </c>
      <c r="I5919" t="s">
        <v>2465</v>
      </c>
      <c r="J5919" t="s">
        <v>54</v>
      </c>
      <c r="K5919">
        <v>0.06</v>
      </c>
      <c r="L5919" t="s">
        <v>2391</v>
      </c>
      <c r="O5919" t="s">
        <v>2392</v>
      </c>
      <c r="Q5919" t="str">
        <f>IFERROR(VLOOKUP($J$2:$J$12502,Pollutant_mapping!$A$2:$B$9,2, FALSE),"")</f>
        <v>VOC</v>
      </c>
    </row>
    <row r="5920" spans="1:26" hidden="1">
      <c r="A5920" t="s">
        <v>2386</v>
      </c>
      <c r="C5920" t="s">
        <v>2387</v>
      </c>
      <c r="D5920" t="s">
        <v>2559</v>
      </c>
      <c r="E5920" t="s">
        <v>39</v>
      </c>
      <c r="F5920" t="s">
        <v>2448</v>
      </c>
      <c r="G5920" t="s">
        <v>547</v>
      </c>
      <c r="I5920" t="s">
        <v>2465</v>
      </c>
      <c r="J5920" t="s">
        <v>54</v>
      </c>
      <c r="K5920">
        <v>0.06</v>
      </c>
      <c r="L5920" t="s">
        <v>2391</v>
      </c>
      <c r="O5920" t="s">
        <v>2392</v>
      </c>
      <c r="Q5920" t="str">
        <f>IFERROR(VLOOKUP($J$2:$J$12502,Pollutant_mapping!$A$2:$B$9,2, FALSE),"")</f>
        <v>VOC</v>
      </c>
    </row>
    <row r="5921" spans="1:17" hidden="1">
      <c r="A5921" t="s">
        <v>2386</v>
      </c>
      <c r="C5921" t="s">
        <v>2387</v>
      </c>
      <c r="D5921" t="s">
        <v>2560</v>
      </c>
      <c r="E5921" t="s">
        <v>39</v>
      </c>
      <c r="F5921" t="s">
        <v>2455</v>
      </c>
      <c r="G5921" t="s">
        <v>547</v>
      </c>
      <c r="I5921" t="s">
        <v>2465</v>
      </c>
      <c r="J5921" t="s">
        <v>54</v>
      </c>
      <c r="K5921">
        <v>0.06</v>
      </c>
      <c r="L5921" t="s">
        <v>2391</v>
      </c>
      <c r="O5921" t="s">
        <v>2392</v>
      </c>
      <c r="Q5921" t="str">
        <f>IFERROR(VLOOKUP($J$2:$J$12502,Pollutant_mapping!$A$2:$B$9,2, FALSE),"")</f>
        <v>VOC</v>
      </c>
    </row>
    <row r="5922" spans="1:17" hidden="1">
      <c r="A5922" t="s">
        <v>2386</v>
      </c>
      <c r="C5922" t="s">
        <v>2387</v>
      </c>
      <c r="D5922" t="s">
        <v>2561</v>
      </c>
      <c r="E5922" t="s">
        <v>39</v>
      </c>
      <c r="F5922" t="s">
        <v>2462</v>
      </c>
      <c r="G5922" t="s">
        <v>547</v>
      </c>
      <c r="I5922" t="s">
        <v>2465</v>
      </c>
      <c r="J5922" t="s">
        <v>54</v>
      </c>
      <c r="K5922">
        <v>0.06</v>
      </c>
      <c r="L5922" t="s">
        <v>2391</v>
      </c>
      <c r="O5922" t="s">
        <v>2392</v>
      </c>
      <c r="Q5922" t="str">
        <f>IFERROR(VLOOKUP($J$2:$J$12502,Pollutant_mapping!$A$2:$B$9,2, FALSE),"")</f>
        <v>VOC</v>
      </c>
    </row>
    <row r="5923" spans="1:17" hidden="1">
      <c r="A5923" t="s">
        <v>2386</v>
      </c>
      <c r="C5923" t="s">
        <v>2387</v>
      </c>
      <c r="D5923" t="s">
        <v>2562</v>
      </c>
      <c r="E5923" t="s">
        <v>39</v>
      </c>
      <c r="F5923" t="s">
        <v>2389</v>
      </c>
      <c r="G5923" t="s">
        <v>547</v>
      </c>
      <c r="I5923" t="s">
        <v>2497</v>
      </c>
      <c r="J5923" t="s">
        <v>54</v>
      </c>
      <c r="K5923">
        <v>0.09</v>
      </c>
      <c r="L5923" t="s">
        <v>2391</v>
      </c>
      <c r="O5923" t="s">
        <v>2392</v>
      </c>
      <c r="Q5923" t="str">
        <f>IFERROR(VLOOKUP($J$2:$J$12502,Pollutant_mapping!$A$2:$B$9,2, FALSE),"")</f>
        <v>VOC</v>
      </c>
    </row>
    <row r="5924" spans="1:17" hidden="1">
      <c r="A5924" t="s">
        <v>2386</v>
      </c>
      <c r="C5924" t="s">
        <v>2387</v>
      </c>
      <c r="D5924" t="s">
        <v>2563</v>
      </c>
      <c r="E5924" t="s">
        <v>39</v>
      </c>
      <c r="F5924" t="s">
        <v>2389</v>
      </c>
      <c r="G5924" t="s">
        <v>547</v>
      </c>
      <c r="I5924" t="s">
        <v>2396</v>
      </c>
      <c r="J5924" t="s">
        <v>54</v>
      </c>
      <c r="K5924">
        <v>0.09</v>
      </c>
      <c r="L5924" t="s">
        <v>2391</v>
      </c>
      <c r="O5924" t="s">
        <v>2392</v>
      </c>
      <c r="Q5924" t="str">
        <f>IFERROR(VLOOKUP($J$2:$J$12502,Pollutant_mapping!$A$2:$B$9,2, FALSE),"")</f>
        <v>VOC</v>
      </c>
    </row>
    <row r="5925" spans="1:17" hidden="1">
      <c r="A5925" t="s">
        <v>2386</v>
      </c>
      <c r="C5925" t="s">
        <v>2387</v>
      </c>
      <c r="D5925" t="s">
        <v>2564</v>
      </c>
      <c r="E5925" t="s">
        <v>39</v>
      </c>
      <c r="F5925" t="s">
        <v>2400</v>
      </c>
      <c r="G5925" t="s">
        <v>547</v>
      </c>
      <c r="I5925" t="s">
        <v>2497</v>
      </c>
      <c r="J5925" t="s">
        <v>54</v>
      </c>
      <c r="K5925">
        <v>0.09</v>
      </c>
      <c r="L5925" t="s">
        <v>2391</v>
      </c>
      <c r="O5925" t="s">
        <v>2392</v>
      </c>
      <c r="Q5925" t="str">
        <f>IFERROR(VLOOKUP($J$2:$J$12502,Pollutant_mapping!$A$2:$B$9,2, FALSE),"")</f>
        <v>VOC</v>
      </c>
    </row>
    <row r="5926" spans="1:17" hidden="1">
      <c r="A5926" t="s">
        <v>2386</v>
      </c>
      <c r="C5926" t="s">
        <v>2387</v>
      </c>
      <c r="D5926" t="s">
        <v>2565</v>
      </c>
      <c r="E5926" t="s">
        <v>39</v>
      </c>
      <c r="F5926" t="s">
        <v>2407</v>
      </c>
      <c r="G5926" t="s">
        <v>547</v>
      </c>
      <c r="I5926" t="s">
        <v>2497</v>
      </c>
      <c r="J5926" t="s">
        <v>54</v>
      </c>
      <c r="K5926">
        <v>0.09</v>
      </c>
      <c r="L5926" t="s">
        <v>2391</v>
      </c>
      <c r="O5926" t="s">
        <v>2392</v>
      </c>
      <c r="Q5926" t="str">
        <f>IFERROR(VLOOKUP($J$2:$J$12502,Pollutant_mapping!$A$2:$B$9,2, FALSE),"")</f>
        <v>VOC</v>
      </c>
    </row>
    <row r="5927" spans="1:17" hidden="1">
      <c r="A5927" t="s">
        <v>2386</v>
      </c>
      <c r="C5927" t="s">
        <v>2387</v>
      </c>
      <c r="D5927" t="s">
        <v>2566</v>
      </c>
      <c r="E5927" t="s">
        <v>39</v>
      </c>
      <c r="F5927" t="s">
        <v>2414</v>
      </c>
      <c r="G5927" t="s">
        <v>547</v>
      </c>
      <c r="I5927" t="s">
        <v>2497</v>
      </c>
      <c r="J5927" t="s">
        <v>54</v>
      </c>
      <c r="K5927">
        <v>0.09</v>
      </c>
      <c r="L5927" t="s">
        <v>2391</v>
      </c>
      <c r="O5927" t="s">
        <v>2392</v>
      </c>
      <c r="Q5927" t="str">
        <f>IFERROR(VLOOKUP($J$2:$J$12502,Pollutant_mapping!$A$2:$B$9,2, FALSE),"")</f>
        <v>VOC</v>
      </c>
    </row>
    <row r="5928" spans="1:17" hidden="1">
      <c r="A5928" t="s">
        <v>2386</v>
      </c>
      <c r="C5928" t="s">
        <v>2387</v>
      </c>
      <c r="D5928" t="s">
        <v>2567</v>
      </c>
      <c r="E5928" t="s">
        <v>39</v>
      </c>
      <c r="F5928" t="s">
        <v>2417</v>
      </c>
      <c r="G5928" t="s">
        <v>547</v>
      </c>
      <c r="I5928" t="s">
        <v>2497</v>
      </c>
      <c r="J5928" t="s">
        <v>54</v>
      </c>
      <c r="K5928">
        <v>0.09</v>
      </c>
      <c r="L5928" t="s">
        <v>2391</v>
      </c>
      <c r="O5928" t="s">
        <v>2392</v>
      </c>
      <c r="Q5928" t="str">
        <f>IFERROR(VLOOKUP($J$2:$J$12502,Pollutant_mapping!$A$2:$B$9,2, FALSE),"")</f>
        <v>VOC</v>
      </c>
    </row>
    <row r="5929" spans="1:17" hidden="1">
      <c r="A5929" t="s">
        <v>2386</v>
      </c>
      <c r="C5929" t="s">
        <v>2387</v>
      </c>
      <c r="D5929" t="s">
        <v>2568</v>
      </c>
      <c r="E5929" t="s">
        <v>39</v>
      </c>
      <c r="F5929" t="s">
        <v>2417</v>
      </c>
      <c r="G5929" t="s">
        <v>547</v>
      </c>
      <c r="I5929" t="s">
        <v>2396</v>
      </c>
      <c r="J5929" t="s">
        <v>54</v>
      </c>
      <c r="K5929">
        <v>0.09</v>
      </c>
      <c r="L5929" t="s">
        <v>2391</v>
      </c>
      <c r="O5929" t="s">
        <v>2392</v>
      </c>
      <c r="Q5929" t="str">
        <f>IFERROR(VLOOKUP($J$2:$J$12502,Pollutant_mapping!$A$2:$B$9,2, FALSE),"")</f>
        <v>VOC</v>
      </c>
    </row>
    <row r="5930" spans="1:17" hidden="1">
      <c r="A5930" t="s">
        <v>2386</v>
      </c>
      <c r="C5930" t="s">
        <v>2387</v>
      </c>
      <c r="D5930" t="s">
        <v>2569</v>
      </c>
      <c r="E5930" t="s">
        <v>39</v>
      </c>
      <c r="F5930" t="s">
        <v>2424</v>
      </c>
      <c r="G5930" t="s">
        <v>547</v>
      </c>
      <c r="I5930" t="s">
        <v>2497</v>
      </c>
      <c r="J5930" t="s">
        <v>54</v>
      </c>
      <c r="K5930">
        <v>0.09</v>
      </c>
      <c r="L5930" t="s">
        <v>2391</v>
      </c>
      <c r="O5930" t="s">
        <v>2392</v>
      </c>
      <c r="Q5930" t="str">
        <f>IFERROR(VLOOKUP($J$2:$J$12502,Pollutant_mapping!$A$2:$B$9,2, FALSE),"")</f>
        <v>VOC</v>
      </c>
    </row>
    <row r="5931" spans="1:17" hidden="1">
      <c r="A5931" t="s">
        <v>2386</v>
      </c>
      <c r="C5931" t="s">
        <v>2387</v>
      </c>
      <c r="D5931" t="s">
        <v>2570</v>
      </c>
      <c r="E5931" t="s">
        <v>39</v>
      </c>
      <c r="F5931" t="s">
        <v>2431</v>
      </c>
      <c r="G5931" t="s">
        <v>547</v>
      </c>
      <c r="I5931" t="s">
        <v>2497</v>
      </c>
      <c r="J5931" t="s">
        <v>54</v>
      </c>
      <c r="K5931">
        <v>0.09</v>
      </c>
      <c r="L5931" t="s">
        <v>2391</v>
      </c>
      <c r="O5931" t="s">
        <v>2392</v>
      </c>
      <c r="Q5931" t="str">
        <f>IFERROR(VLOOKUP($J$2:$J$12502,Pollutant_mapping!$A$2:$B$9,2, FALSE),"")</f>
        <v>VOC</v>
      </c>
    </row>
    <row r="5932" spans="1:17" hidden="1">
      <c r="A5932" t="s">
        <v>2386</v>
      </c>
      <c r="C5932" t="s">
        <v>2387</v>
      </c>
      <c r="D5932" t="s">
        <v>2571</v>
      </c>
      <c r="E5932" t="s">
        <v>39</v>
      </c>
      <c r="F5932" t="s">
        <v>2438</v>
      </c>
      <c r="G5932" t="s">
        <v>547</v>
      </c>
      <c r="I5932" t="s">
        <v>2497</v>
      </c>
      <c r="J5932" t="s">
        <v>54</v>
      </c>
      <c r="K5932">
        <v>0.09</v>
      </c>
      <c r="L5932" t="s">
        <v>2391</v>
      </c>
      <c r="O5932" t="s">
        <v>2392</v>
      </c>
      <c r="Q5932" t="str">
        <f>IFERROR(VLOOKUP($J$2:$J$12502,Pollutant_mapping!$A$2:$B$9,2, FALSE),"")</f>
        <v>VOC</v>
      </c>
    </row>
    <row r="5933" spans="1:17" hidden="1">
      <c r="A5933" t="s">
        <v>2386</v>
      </c>
      <c r="C5933" t="s">
        <v>2387</v>
      </c>
      <c r="D5933" t="s">
        <v>2572</v>
      </c>
      <c r="E5933" t="s">
        <v>39</v>
      </c>
      <c r="F5933" t="s">
        <v>2441</v>
      </c>
      <c r="G5933" t="s">
        <v>547</v>
      </c>
      <c r="I5933" t="s">
        <v>2497</v>
      </c>
      <c r="J5933" t="s">
        <v>54</v>
      </c>
      <c r="K5933">
        <v>0.09</v>
      </c>
      <c r="L5933" t="s">
        <v>2391</v>
      </c>
      <c r="O5933" t="s">
        <v>2392</v>
      </c>
      <c r="Q5933" t="str">
        <f>IFERROR(VLOOKUP($J$2:$J$12502,Pollutant_mapping!$A$2:$B$9,2, FALSE),"")</f>
        <v>VOC</v>
      </c>
    </row>
    <row r="5934" spans="1:17" hidden="1">
      <c r="A5934" t="s">
        <v>2386</v>
      </c>
      <c r="C5934" t="s">
        <v>2387</v>
      </c>
      <c r="D5934" t="s">
        <v>2573</v>
      </c>
      <c r="E5934" t="s">
        <v>39</v>
      </c>
      <c r="F5934" t="s">
        <v>2441</v>
      </c>
      <c r="G5934" t="s">
        <v>547</v>
      </c>
      <c r="I5934" t="s">
        <v>2396</v>
      </c>
      <c r="J5934" t="s">
        <v>54</v>
      </c>
      <c r="K5934">
        <v>0.09</v>
      </c>
      <c r="L5934" t="s">
        <v>2391</v>
      </c>
      <c r="O5934" t="s">
        <v>2392</v>
      </c>
      <c r="Q5934" t="str">
        <f>IFERROR(VLOOKUP($J$2:$J$12502,Pollutant_mapping!$A$2:$B$9,2, FALSE),"")</f>
        <v>VOC</v>
      </c>
    </row>
    <row r="5935" spans="1:17" hidden="1">
      <c r="A5935" t="s">
        <v>2386</v>
      </c>
      <c r="C5935" t="s">
        <v>2387</v>
      </c>
      <c r="D5935" t="s">
        <v>2574</v>
      </c>
      <c r="E5935" t="s">
        <v>39</v>
      </c>
      <c r="F5935" t="s">
        <v>2448</v>
      </c>
      <c r="G5935" t="s">
        <v>547</v>
      </c>
      <c r="I5935" t="s">
        <v>2497</v>
      </c>
      <c r="J5935" t="s">
        <v>54</v>
      </c>
      <c r="K5935">
        <v>0.09</v>
      </c>
      <c r="L5935" t="s">
        <v>2391</v>
      </c>
      <c r="O5935" t="s">
        <v>2392</v>
      </c>
      <c r="Q5935" t="str">
        <f>IFERROR(VLOOKUP($J$2:$J$12502,Pollutant_mapping!$A$2:$B$9,2, FALSE),"")</f>
        <v>VOC</v>
      </c>
    </row>
    <row r="5936" spans="1:17" hidden="1">
      <c r="A5936" t="s">
        <v>2386</v>
      </c>
      <c r="C5936" t="s">
        <v>2387</v>
      </c>
      <c r="D5936" t="s">
        <v>2575</v>
      </c>
      <c r="E5936" t="s">
        <v>39</v>
      </c>
      <c r="F5936" t="s">
        <v>2455</v>
      </c>
      <c r="G5936" t="s">
        <v>547</v>
      </c>
      <c r="I5936" t="s">
        <v>2497</v>
      </c>
      <c r="J5936" t="s">
        <v>54</v>
      </c>
      <c r="K5936">
        <v>0.09</v>
      </c>
      <c r="L5936" t="s">
        <v>2391</v>
      </c>
      <c r="O5936" t="s">
        <v>2392</v>
      </c>
      <c r="Q5936" t="str">
        <f>IFERROR(VLOOKUP($J$2:$J$12502,Pollutant_mapping!$A$2:$B$9,2, FALSE),"")</f>
        <v>VOC</v>
      </c>
    </row>
    <row r="5937" spans="1:17" hidden="1">
      <c r="A5937" t="s">
        <v>2386</v>
      </c>
      <c r="C5937" t="s">
        <v>2387</v>
      </c>
      <c r="D5937" t="s">
        <v>2576</v>
      </c>
      <c r="E5937" t="s">
        <v>39</v>
      </c>
      <c r="F5937" t="s">
        <v>2462</v>
      </c>
      <c r="G5937" t="s">
        <v>547</v>
      </c>
      <c r="I5937" t="s">
        <v>2497</v>
      </c>
      <c r="J5937" t="s">
        <v>54</v>
      </c>
      <c r="K5937">
        <v>0.09</v>
      </c>
      <c r="L5937" t="s">
        <v>2391</v>
      </c>
      <c r="O5937" t="s">
        <v>2392</v>
      </c>
      <c r="Q5937" t="str">
        <f>IFERROR(VLOOKUP($J$2:$J$12502,Pollutant_mapping!$A$2:$B$9,2, FALSE),"")</f>
        <v>VOC</v>
      </c>
    </row>
    <row r="5938" spans="1:17" hidden="1">
      <c r="A5938" t="s">
        <v>2386</v>
      </c>
      <c r="C5938" t="s">
        <v>2387</v>
      </c>
      <c r="D5938" t="s">
        <v>2577</v>
      </c>
      <c r="E5938" t="s">
        <v>39</v>
      </c>
      <c r="F5938" t="s">
        <v>2389</v>
      </c>
      <c r="G5938" t="s">
        <v>547</v>
      </c>
      <c r="I5938" t="s">
        <v>2396</v>
      </c>
      <c r="J5938" t="s">
        <v>54</v>
      </c>
      <c r="K5938">
        <v>0.1</v>
      </c>
      <c r="L5938" t="s">
        <v>2391</v>
      </c>
      <c r="O5938" t="s">
        <v>2392</v>
      </c>
      <c r="Q5938" t="str">
        <f>IFERROR(VLOOKUP($J$2:$J$12502,Pollutant_mapping!$A$2:$B$9,2, FALSE),"")</f>
        <v>VOC</v>
      </c>
    </row>
    <row r="5939" spans="1:17" hidden="1">
      <c r="A5939" t="s">
        <v>2386</v>
      </c>
      <c r="C5939" t="s">
        <v>2387</v>
      </c>
      <c r="D5939" t="s">
        <v>2578</v>
      </c>
      <c r="E5939" t="s">
        <v>39</v>
      </c>
      <c r="F5939" t="s">
        <v>2441</v>
      </c>
      <c r="G5939" t="s">
        <v>547</v>
      </c>
      <c r="I5939" t="s">
        <v>2396</v>
      </c>
      <c r="J5939" t="s">
        <v>54</v>
      </c>
      <c r="K5939">
        <v>0.1</v>
      </c>
      <c r="L5939" t="s">
        <v>2391</v>
      </c>
      <c r="O5939" t="s">
        <v>2392</v>
      </c>
      <c r="Q5939" t="str">
        <f>IFERROR(VLOOKUP($J$2:$J$12502,Pollutant_mapping!$A$2:$B$9,2, FALSE),"")</f>
        <v>VOC</v>
      </c>
    </row>
    <row r="5940" spans="1:17" hidden="1">
      <c r="A5940" t="s">
        <v>2386</v>
      </c>
      <c r="C5940" t="s">
        <v>2387</v>
      </c>
      <c r="D5940" t="s">
        <v>2579</v>
      </c>
      <c r="E5940" t="s">
        <v>39</v>
      </c>
      <c r="F5940" t="s">
        <v>2417</v>
      </c>
      <c r="G5940" t="s">
        <v>547</v>
      </c>
      <c r="I5940" t="s">
        <v>2396</v>
      </c>
      <c r="J5940" t="s">
        <v>54</v>
      </c>
      <c r="K5940">
        <v>0.11</v>
      </c>
      <c r="L5940" t="s">
        <v>2391</v>
      </c>
      <c r="O5940" t="s">
        <v>2392</v>
      </c>
      <c r="Q5940" t="str">
        <f>IFERROR(VLOOKUP($J$2:$J$12502,Pollutant_mapping!$A$2:$B$9,2, FALSE),"")</f>
        <v>VOC</v>
      </c>
    </row>
    <row r="5941" spans="1:17" hidden="1">
      <c r="A5941" t="s">
        <v>2386</v>
      </c>
      <c r="C5941" t="s">
        <v>2387</v>
      </c>
      <c r="D5941" t="s">
        <v>2580</v>
      </c>
      <c r="E5941" t="s">
        <v>39</v>
      </c>
      <c r="F5941" t="s">
        <v>2400</v>
      </c>
      <c r="G5941" t="s">
        <v>547</v>
      </c>
      <c r="I5941" t="s">
        <v>2396</v>
      </c>
      <c r="J5941" t="s">
        <v>54</v>
      </c>
      <c r="K5941">
        <v>0.12</v>
      </c>
      <c r="L5941" t="s">
        <v>2391</v>
      </c>
      <c r="O5941" t="s">
        <v>2392</v>
      </c>
      <c r="Q5941" t="str">
        <f>IFERROR(VLOOKUP($J$2:$J$12502,Pollutant_mapping!$A$2:$B$9,2, FALSE),"")</f>
        <v>VOC</v>
      </c>
    </row>
    <row r="5942" spans="1:17" hidden="1">
      <c r="A5942" t="s">
        <v>2386</v>
      </c>
      <c r="C5942" t="s">
        <v>2387</v>
      </c>
      <c r="D5942" t="s">
        <v>2581</v>
      </c>
      <c r="E5942" t="s">
        <v>39</v>
      </c>
      <c r="F5942" t="s">
        <v>2448</v>
      </c>
      <c r="G5942" t="s">
        <v>547</v>
      </c>
      <c r="I5942" t="s">
        <v>2396</v>
      </c>
      <c r="J5942" t="s">
        <v>54</v>
      </c>
      <c r="K5942">
        <v>0.12</v>
      </c>
      <c r="L5942" t="s">
        <v>2391</v>
      </c>
      <c r="O5942" t="s">
        <v>2392</v>
      </c>
      <c r="Q5942" t="str">
        <f>IFERROR(VLOOKUP($J$2:$J$12502,Pollutant_mapping!$A$2:$B$9,2, FALSE),"")</f>
        <v>VOC</v>
      </c>
    </row>
    <row r="5943" spans="1:17" hidden="1">
      <c r="A5943" t="s">
        <v>2386</v>
      </c>
      <c r="C5943" t="s">
        <v>2387</v>
      </c>
      <c r="D5943" t="s">
        <v>2582</v>
      </c>
      <c r="E5943" t="s">
        <v>39</v>
      </c>
      <c r="F5943" t="s">
        <v>2389</v>
      </c>
      <c r="G5943" t="s">
        <v>547</v>
      </c>
      <c r="I5943" t="s">
        <v>2390</v>
      </c>
      <c r="J5943" t="s">
        <v>54</v>
      </c>
      <c r="K5943">
        <v>0.13</v>
      </c>
      <c r="L5943" t="s">
        <v>2391</v>
      </c>
      <c r="O5943" t="s">
        <v>2392</v>
      </c>
      <c r="Q5943" t="str">
        <f>IFERROR(VLOOKUP($J$2:$J$12502,Pollutant_mapping!$A$2:$B$9,2, FALSE),"")</f>
        <v>VOC</v>
      </c>
    </row>
    <row r="5944" spans="1:17" hidden="1">
      <c r="A5944" t="s">
        <v>2386</v>
      </c>
      <c r="C5944" t="s">
        <v>2387</v>
      </c>
      <c r="D5944" t="s">
        <v>2583</v>
      </c>
      <c r="E5944" t="s">
        <v>39</v>
      </c>
      <c r="F5944" t="s">
        <v>2424</v>
      </c>
      <c r="G5944" t="s">
        <v>547</v>
      </c>
      <c r="I5944" t="s">
        <v>2396</v>
      </c>
      <c r="J5944" t="s">
        <v>54</v>
      </c>
      <c r="K5944">
        <v>0.13</v>
      </c>
      <c r="L5944" t="s">
        <v>2391</v>
      </c>
      <c r="O5944" t="s">
        <v>2392</v>
      </c>
      <c r="Q5944" t="str">
        <f>IFERROR(VLOOKUP($J$2:$J$12502,Pollutant_mapping!$A$2:$B$9,2, FALSE),"")</f>
        <v>VOC</v>
      </c>
    </row>
    <row r="5945" spans="1:17" hidden="1">
      <c r="A5945" t="s">
        <v>2386</v>
      </c>
      <c r="C5945" t="s">
        <v>2387</v>
      </c>
      <c r="D5945" t="s">
        <v>2584</v>
      </c>
      <c r="E5945" t="s">
        <v>39</v>
      </c>
      <c r="F5945" t="s">
        <v>2441</v>
      </c>
      <c r="G5945" t="s">
        <v>547</v>
      </c>
      <c r="I5945" t="s">
        <v>2390</v>
      </c>
      <c r="J5945" t="s">
        <v>54</v>
      </c>
      <c r="K5945">
        <v>0.13</v>
      </c>
      <c r="L5945" t="s">
        <v>2391</v>
      </c>
      <c r="O5945" t="s">
        <v>2392</v>
      </c>
      <c r="Q5945" t="str">
        <f>IFERROR(VLOOKUP($J$2:$J$12502,Pollutant_mapping!$A$2:$B$9,2, FALSE),"")</f>
        <v>VOC</v>
      </c>
    </row>
    <row r="5946" spans="1:17" hidden="1">
      <c r="A5946" t="s">
        <v>2386</v>
      </c>
      <c r="C5946" t="s">
        <v>2387</v>
      </c>
      <c r="D5946" t="s">
        <v>2585</v>
      </c>
      <c r="E5946" t="s">
        <v>39</v>
      </c>
      <c r="F5946" t="s">
        <v>2400</v>
      </c>
      <c r="G5946" t="s">
        <v>547</v>
      </c>
      <c r="I5946" t="s">
        <v>2396</v>
      </c>
      <c r="J5946" t="s">
        <v>54</v>
      </c>
      <c r="K5946">
        <v>0.14000000000000001</v>
      </c>
      <c r="L5946" t="s">
        <v>2391</v>
      </c>
      <c r="O5946" t="s">
        <v>2392</v>
      </c>
      <c r="Q5946" t="str">
        <f>IFERROR(VLOOKUP($J$2:$J$12502,Pollutant_mapping!$A$2:$B$9,2, FALSE),"")</f>
        <v>VOC</v>
      </c>
    </row>
    <row r="5947" spans="1:17" hidden="1">
      <c r="A5947" t="s">
        <v>2386</v>
      </c>
      <c r="C5947" t="s">
        <v>2387</v>
      </c>
      <c r="D5947" t="s">
        <v>2586</v>
      </c>
      <c r="E5947" t="s">
        <v>39</v>
      </c>
      <c r="F5947" t="s">
        <v>2448</v>
      </c>
      <c r="G5947" t="s">
        <v>547</v>
      </c>
      <c r="I5947" t="s">
        <v>2396</v>
      </c>
      <c r="J5947" t="s">
        <v>54</v>
      </c>
      <c r="K5947">
        <v>0.14000000000000001</v>
      </c>
      <c r="L5947" t="s">
        <v>2391</v>
      </c>
      <c r="O5947" t="s">
        <v>2392</v>
      </c>
      <c r="Q5947" t="str">
        <f>IFERROR(VLOOKUP($J$2:$J$12502,Pollutant_mapping!$A$2:$B$9,2, FALSE),"")</f>
        <v>VOC</v>
      </c>
    </row>
    <row r="5948" spans="1:17" hidden="1">
      <c r="A5948" t="s">
        <v>2386</v>
      </c>
      <c r="C5948" t="s">
        <v>2387</v>
      </c>
      <c r="D5948" t="s">
        <v>2587</v>
      </c>
      <c r="E5948" t="s">
        <v>39</v>
      </c>
      <c r="F5948" t="s">
        <v>2455</v>
      </c>
      <c r="G5948" t="s">
        <v>547</v>
      </c>
      <c r="I5948" t="s">
        <v>2396</v>
      </c>
      <c r="J5948" t="s">
        <v>54</v>
      </c>
      <c r="K5948">
        <v>0.14000000000000001</v>
      </c>
      <c r="L5948" t="s">
        <v>2391</v>
      </c>
      <c r="O5948" t="s">
        <v>2392</v>
      </c>
      <c r="Q5948" t="str">
        <f>IFERROR(VLOOKUP($J$2:$J$12502,Pollutant_mapping!$A$2:$B$9,2, FALSE),"")</f>
        <v>VOC</v>
      </c>
    </row>
    <row r="5949" spans="1:17" hidden="1">
      <c r="A5949" t="s">
        <v>2386</v>
      </c>
      <c r="C5949" t="s">
        <v>2387</v>
      </c>
      <c r="D5949" t="s">
        <v>2588</v>
      </c>
      <c r="E5949" t="s">
        <v>39</v>
      </c>
      <c r="F5949" t="s">
        <v>2407</v>
      </c>
      <c r="G5949" t="s">
        <v>547</v>
      </c>
      <c r="I5949" t="s">
        <v>2396</v>
      </c>
      <c r="J5949" t="s">
        <v>54</v>
      </c>
      <c r="K5949">
        <v>0.15</v>
      </c>
      <c r="L5949" t="s">
        <v>2391</v>
      </c>
      <c r="O5949" t="s">
        <v>2392</v>
      </c>
      <c r="Q5949" t="str">
        <f>IFERROR(VLOOKUP($J$2:$J$12502,Pollutant_mapping!$A$2:$B$9,2, FALSE),"")</f>
        <v>VOC</v>
      </c>
    </row>
    <row r="5950" spans="1:17" hidden="1">
      <c r="A5950" t="s">
        <v>2386</v>
      </c>
      <c r="C5950" t="s">
        <v>2387</v>
      </c>
      <c r="D5950" t="s">
        <v>2589</v>
      </c>
      <c r="E5950" t="s">
        <v>39</v>
      </c>
      <c r="F5950" t="s">
        <v>2417</v>
      </c>
      <c r="G5950" t="s">
        <v>547</v>
      </c>
      <c r="I5950" t="s">
        <v>2390</v>
      </c>
      <c r="J5950" t="s">
        <v>54</v>
      </c>
      <c r="K5950">
        <v>0.15</v>
      </c>
      <c r="L5950" t="s">
        <v>2391</v>
      </c>
      <c r="O5950" t="s">
        <v>2392</v>
      </c>
      <c r="Q5950" t="str">
        <f>IFERROR(VLOOKUP($J$2:$J$12502,Pollutant_mapping!$A$2:$B$9,2, FALSE),"")</f>
        <v>VOC</v>
      </c>
    </row>
    <row r="5951" spans="1:17" hidden="1">
      <c r="A5951" t="s">
        <v>2386</v>
      </c>
      <c r="C5951" t="s">
        <v>2387</v>
      </c>
      <c r="D5951" t="s">
        <v>2590</v>
      </c>
      <c r="E5951" t="s">
        <v>39</v>
      </c>
      <c r="F5951" t="s">
        <v>2424</v>
      </c>
      <c r="G5951" t="s">
        <v>547</v>
      </c>
      <c r="I5951" t="s">
        <v>2396</v>
      </c>
      <c r="J5951" t="s">
        <v>54</v>
      </c>
      <c r="K5951">
        <v>0.15</v>
      </c>
      <c r="L5951" t="s">
        <v>2391</v>
      </c>
      <c r="O5951" t="s">
        <v>2392</v>
      </c>
      <c r="Q5951" t="str">
        <f>IFERROR(VLOOKUP($J$2:$J$12502,Pollutant_mapping!$A$2:$B$9,2, FALSE),"")</f>
        <v>VOC</v>
      </c>
    </row>
    <row r="5952" spans="1:17" hidden="1">
      <c r="A5952" t="s">
        <v>2386</v>
      </c>
      <c r="C5952" t="s">
        <v>2387</v>
      </c>
      <c r="D5952" t="s">
        <v>2591</v>
      </c>
      <c r="E5952" t="s">
        <v>39</v>
      </c>
      <c r="F5952" t="s">
        <v>2389</v>
      </c>
      <c r="G5952" t="s">
        <v>547</v>
      </c>
      <c r="I5952" t="s">
        <v>2390</v>
      </c>
      <c r="J5952" t="s">
        <v>54</v>
      </c>
      <c r="K5952">
        <v>0.16</v>
      </c>
      <c r="L5952" t="s">
        <v>2391</v>
      </c>
      <c r="O5952" t="s">
        <v>2392</v>
      </c>
      <c r="Q5952" t="str">
        <f>IFERROR(VLOOKUP($J$2:$J$12502,Pollutant_mapping!$A$2:$B$9,2, FALSE),"")</f>
        <v>VOC</v>
      </c>
    </row>
    <row r="5953" spans="1:17" hidden="1">
      <c r="A5953" t="s">
        <v>2386</v>
      </c>
      <c r="C5953" t="s">
        <v>2387</v>
      </c>
      <c r="D5953" t="s">
        <v>2592</v>
      </c>
      <c r="E5953" t="s">
        <v>39</v>
      </c>
      <c r="F5953" t="s">
        <v>2431</v>
      </c>
      <c r="G5953" t="s">
        <v>547</v>
      </c>
      <c r="I5953" t="s">
        <v>2396</v>
      </c>
      <c r="J5953" t="s">
        <v>54</v>
      </c>
      <c r="K5953">
        <v>0.16</v>
      </c>
      <c r="L5953" t="s">
        <v>2391</v>
      </c>
      <c r="O5953" t="s">
        <v>2392</v>
      </c>
      <c r="Q5953" t="str">
        <f>IFERROR(VLOOKUP($J$2:$J$12502,Pollutant_mapping!$A$2:$B$9,2, FALSE),"")</f>
        <v>VOC</v>
      </c>
    </row>
    <row r="5954" spans="1:17" hidden="1">
      <c r="A5954" t="s">
        <v>2386</v>
      </c>
      <c r="C5954" t="s">
        <v>2387</v>
      </c>
      <c r="D5954" t="s">
        <v>2593</v>
      </c>
      <c r="E5954" t="s">
        <v>39</v>
      </c>
      <c r="F5954" t="s">
        <v>2441</v>
      </c>
      <c r="G5954" t="s">
        <v>547</v>
      </c>
      <c r="I5954" t="s">
        <v>2390</v>
      </c>
      <c r="J5954" t="s">
        <v>54</v>
      </c>
      <c r="K5954">
        <v>0.16</v>
      </c>
      <c r="L5954" t="s">
        <v>2391</v>
      </c>
      <c r="O5954" t="s">
        <v>2392</v>
      </c>
      <c r="Q5954" t="str">
        <f>IFERROR(VLOOKUP($J$2:$J$12502,Pollutant_mapping!$A$2:$B$9,2, FALSE),"")</f>
        <v>VOC</v>
      </c>
    </row>
    <row r="5955" spans="1:17" hidden="1">
      <c r="A5955" t="s">
        <v>2386</v>
      </c>
      <c r="C5955" t="s">
        <v>2387</v>
      </c>
      <c r="D5955" t="s">
        <v>2594</v>
      </c>
      <c r="E5955" t="s">
        <v>39</v>
      </c>
      <c r="F5955" t="s">
        <v>2407</v>
      </c>
      <c r="G5955" t="s">
        <v>547</v>
      </c>
      <c r="I5955" t="s">
        <v>2396</v>
      </c>
      <c r="J5955" t="s">
        <v>54</v>
      </c>
      <c r="K5955">
        <v>0.17</v>
      </c>
      <c r="L5955" t="s">
        <v>2391</v>
      </c>
      <c r="O5955" t="s">
        <v>2392</v>
      </c>
      <c r="Q5955" t="str">
        <f>IFERROR(VLOOKUP($J$2:$J$12502,Pollutant_mapping!$A$2:$B$9,2, FALSE),"")</f>
        <v>VOC</v>
      </c>
    </row>
    <row r="5956" spans="1:17" hidden="1">
      <c r="A5956" t="s">
        <v>2386</v>
      </c>
      <c r="C5956" t="s">
        <v>2387</v>
      </c>
      <c r="D5956" t="s">
        <v>2595</v>
      </c>
      <c r="E5956" t="s">
        <v>39</v>
      </c>
      <c r="F5956" t="s">
        <v>2455</v>
      </c>
      <c r="G5956" t="s">
        <v>547</v>
      </c>
      <c r="I5956" t="s">
        <v>2396</v>
      </c>
      <c r="J5956" t="s">
        <v>54</v>
      </c>
      <c r="K5956">
        <v>0.17</v>
      </c>
      <c r="L5956" t="s">
        <v>2391</v>
      </c>
      <c r="O5956" t="s">
        <v>2392</v>
      </c>
      <c r="Q5956" t="str">
        <f>IFERROR(VLOOKUP($J$2:$J$12502,Pollutant_mapping!$A$2:$B$9,2, FALSE),"")</f>
        <v>VOC</v>
      </c>
    </row>
    <row r="5957" spans="1:17" hidden="1">
      <c r="A5957" t="s">
        <v>2386</v>
      </c>
      <c r="C5957" t="s">
        <v>2387</v>
      </c>
      <c r="D5957" t="s">
        <v>2596</v>
      </c>
      <c r="E5957" t="s">
        <v>39</v>
      </c>
      <c r="F5957" t="s">
        <v>2400</v>
      </c>
      <c r="G5957" t="s">
        <v>547</v>
      </c>
      <c r="I5957" t="s">
        <v>2390</v>
      </c>
      <c r="J5957" t="s">
        <v>54</v>
      </c>
      <c r="K5957">
        <v>0.18</v>
      </c>
      <c r="L5957" t="s">
        <v>2391</v>
      </c>
      <c r="O5957" t="s">
        <v>2392</v>
      </c>
      <c r="Q5957" t="str">
        <f>IFERROR(VLOOKUP($J$2:$J$12502,Pollutant_mapping!$A$2:$B$9,2, FALSE),"")</f>
        <v>VOC</v>
      </c>
    </row>
    <row r="5958" spans="1:17" hidden="1">
      <c r="A5958" t="s">
        <v>2386</v>
      </c>
      <c r="C5958" t="s">
        <v>2387</v>
      </c>
      <c r="D5958" t="s">
        <v>2597</v>
      </c>
      <c r="E5958" t="s">
        <v>39</v>
      </c>
      <c r="F5958" t="s">
        <v>2417</v>
      </c>
      <c r="G5958" t="s">
        <v>547</v>
      </c>
      <c r="I5958" t="s">
        <v>2390</v>
      </c>
      <c r="J5958" t="s">
        <v>54</v>
      </c>
      <c r="K5958">
        <v>0.18</v>
      </c>
      <c r="L5958" t="s">
        <v>2391</v>
      </c>
      <c r="O5958" t="s">
        <v>2392</v>
      </c>
      <c r="Q5958" t="str">
        <f>IFERROR(VLOOKUP($J$2:$J$12502,Pollutant_mapping!$A$2:$B$9,2, FALSE),"")</f>
        <v>VOC</v>
      </c>
    </row>
    <row r="5959" spans="1:17" hidden="1">
      <c r="A5959" t="s">
        <v>2386</v>
      </c>
      <c r="C5959" t="s">
        <v>2387</v>
      </c>
      <c r="D5959" t="s">
        <v>2598</v>
      </c>
      <c r="E5959" t="s">
        <v>39</v>
      </c>
      <c r="F5959" t="s">
        <v>2448</v>
      </c>
      <c r="G5959" t="s">
        <v>547</v>
      </c>
      <c r="I5959" t="s">
        <v>2390</v>
      </c>
      <c r="J5959" t="s">
        <v>54</v>
      </c>
      <c r="K5959">
        <v>0.18</v>
      </c>
      <c r="L5959" t="s">
        <v>2391</v>
      </c>
      <c r="O5959" t="s">
        <v>2392</v>
      </c>
      <c r="Q5959" t="str">
        <f>IFERROR(VLOOKUP($J$2:$J$12502,Pollutant_mapping!$A$2:$B$9,2, FALSE),"")</f>
        <v>VOC</v>
      </c>
    </row>
    <row r="5960" spans="1:17" hidden="1">
      <c r="A5960" t="s">
        <v>2386</v>
      </c>
      <c r="C5960" t="s">
        <v>2387</v>
      </c>
      <c r="D5960" t="s">
        <v>2599</v>
      </c>
      <c r="E5960" t="s">
        <v>39</v>
      </c>
      <c r="F5960" t="s">
        <v>2389</v>
      </c>
      <c r="G5960" t="s">
        <v>547</v>
      </c>
      <c r="I5960" t="s">
        <v>2465</v>
      </c>
      <c r="J5960" t="s">
        <v>54</v>
      </c>
      <c r="K5960">
        <v>0.19</v>
      </c>
      <c r="L5960" t="s">
        <v>2391</v>
      </c>
      <c r="O5960" t="s">
        <v>2392</v>
      </c>
      <c r="Q5960" t="str">
        <f>IFERROR(VLOOKUP($J$2:$J$12502,Pollutant_mapping!$A$2:$B$9,2, FALSE),"")</f>
        <v>VOC</v>
      </c>
    </row>
    <row r="5961" spans="1:17" hidden="1">
      <c r="A5961" t="s">
        <v>2386</v>
      </c>
      <c r="C5961" t="s">
        <v>2387</v>
      </c>
      <c r="D5961" t="s">
        <v>2600</v>
      </c>
      <c r="E5961" t="s">
        <v>39</v>
      </c>
      <c r="F5961" t="s">
        <v>2431</v>
      </c>
      <c r="G5961" t="s">
        <v>547</v>
      </c>
      <c r="I5961" t="s">
        <v>2396</v>
      </c>
      <c r="J5961" t="s">
        <v>54</v>
      </c>
      <c r="K5961">
        <v>0.2</v>
      </c>
      <c r="L5961" t="s">
        <v>2391</v>
      </c>
      <c r="O5961" t="s">
        <v>2392</v>
      </c>
      <c r="Q5961" t="str">
        <f>IFERROR(VLOOKUP($J$2:$J$12502,Pollutant_mapping!$A$2:$B$9,2, FALSE),"")</f>
        <v>VOC</v>
      </c>
    </row>
    <row r="5962" spans="1:17" hidden="1">
      <c r="A5962" t="s">
        <v>2386</v>
      </c>
      <c r="C5962" t="s">
        <v>2387</v>
      </c>
      <c r="D5962" t="s">
        <v>2601</v>
      </c>
      <c r="E5962" t="s">
        <v>39</v>
      </c>
      <c r="F5962" t="s">
        <v>2441</v>
      </c>
      <c r="G5962" t="s">
        <v>547</v>
      </c>
      <c r="I5962" t="s">
        <v>2465</v>
      </c>
      <c r="J5962" t="s">
        <v>54</v>
      </c>
      <c r="K5962">
        <v>0.2</v>
      </c>
      <c r="L5962" t="s">
        <v>2391</v>
      </c>
      <c r="O5962" t="s">
        <v>2392</v>
      </c>
      <c r="Q5962" t="str">
        <f>IFERROR(VLOOKUP($J$2:$J$12502,Pollutant_mapping!$A$2:$B$9,2, FALSE),"")</f>
        <v>VOC</v>
      </c>
    </row>
    <row r="5963" spans="1:17" hidden="1">
      <c r="A5963" t="s">
        <v>2386</v>
      </c>
      <c r="C5963" t="s">
        <v>2387</v>
      </c>
      <c r="D5963" t="s">
        <v>2602</v>
      </c>
      <c r="E5963" t="s">
        <v>39</v>
      </c>
      <c r="F5963" t="s">
        <v>2417</v>
      </c>
      <c r="G5963" t="s">
        <v>547</v>
      </c>
      <c r="I5963" t="s">
        <v>2465</v>
      </c>
      <c r="J5963" t="s">
        <v>54</v>
      </c>
      <c r="K5963">
        <v>0.22</v>
      </c>
      <c r="L5963" t="s">
        <v>2391</v>
      </c>
      <c r="O5963" t="s">
        <v>2392</v>
      </c>
      <c r="Q5963" t="str">
        <f>IFERROR(VLOOKUP($J$2:$J$12502,Pollutant_mapping!$A$2:$B$9,2, FALSE),"")</f>
        <v>VOC</v>
      </c>
    </row>
    <row r="5964" spans="1:17" hidden="1">
      <c r="A5964" t="s">
        <v>2386</v>
      </c>
      <c r="C5964" t="s">
        <v>2387</v>
      </c>
      <c r="D5964" t="s">
        <v>2603</v>
      </c>
      <c r="E5964" t="s">
        <v>39</v>
      </c>
      <c r="F5964" t="s">
        <v>2424</v>
      </c>
      <c r="G5964" t="s">
        <v>547</v>
      </c>
      <c r="I5964" t="s">
        <v>2390</v>
      </c>
      <c r="J5964" t="s">
        <v>54</v>
      </c>
      <c r="K5964">
        <v>0.22</v>
      </c>
      <c r="L5964" t="s">
        <v>2391</v>
      </c>
      <c r="O5964" t="s">
        <v>2392</v>
      </c>
      <c r="Q5964" t="str">
        <f>IFERROR(VLOOKUP($J$2:$J$12502,Pollutant_mapping!$A$2:$B$9,2, FALSE),"")</f>
        <v>VOC</v>
      </c>
    </row>
    <row r="5965" spans="1:17" hidden="1">
      <c r="A5965" t="s">
        <v>2386</v>
      </c>
      <c r="C5965" t="s">
        <v>2387</v>
      </c>
      <c r="D5965" t="s">
        <v>2604</v>
      </c>
      <c r="E5965" t="s">
        <v>39</v>
      </c>
      <c r="F5965" t="s">
        <v>2400</v>
      </c>
      <c r="G5965" t="s">
        <v>547</v>
      </c>
      <c r="I5965" t="s">
        <v>2390</v>
      </c>
      <c r="J5965" t="s">
        <v>54</v>
      </c>
      <c r="K5965">
        <v>0.23</v>
      </c>
      <c r="L5965" t="s">
        <v>2391</v>
      </c>
      <c r="O5965" t="s">
        <v>2392</v>
      </c>
      <c r="Q5965" t="str">
        <f>IFERROR(VLOOKUP($J$2:$J$12502,Pollutant_mapping!$A$2:$B$9,2, FALSE),"")</f>
        <v>VOC</v>
      </c>
    </row>
    <row r="5966" spans="1:17" hidden="1">
      <c r="A5966" t="s">
        <v>2386</v>
      </c>
      <c r="C5966" t="s">
        <v>2387</v>
      </c>
      <c r="D5966" t="s">
        <v>2605</v>
      </c>
      <c r="E5966" t="s">
        <v>39</v>
      </c>
      <c r="F5966" t="s">
        <v>2448</v>
      </c>
      <c r="G5966" t="s">
        <v>547</v>
      </c>
      <c r="I5966" t="s">
        <v>2390</v>
      </c>
      <c r="J5966" t="s">
        <v>54</v>
      </c>
      <c r="K5966">
        <v>0.23</v>
      </c>
      <c r="L5966" t="s">
        <v>2391</v>
      </c>
      <c r="O5966" t="s">
        <v>2392</v>
      </c>
      <c r="Q5966" t="str">
        <f>IFERROR(VLOOKUP($J$2:$J$12502,Pollutant_mapping!$A$2:$B$9,2, FALSE),"")</f>
        <v>VOC</v>
      </c>
    </row>
    <row r="5967" spans="1:17" hidden="1">
      <c r="A5967" t="s">
        <v>2386</v>
      </c>
      <c r="C5967" t="s">
        <v>2387</v>
      </c>
      <c r="D5967" t="s">
        <v>2606</v>
      </c>
      <c r="E5967" t="s">
        <v>39</v>
      </c>
      <c r="F5967" t="s">
        <v>2455</v>
      </c>
      <c r="G5967" t="s">
        <v>547</v>
      </c>
      <c r="I5967" t="s">
        <v>2390</v>
      </c>
      <c r="J5967" t="s">
        <v>54</v>
      </c>
      <c r="K5967">
        <v>0.23</v>
      </c>
      <c r="L5967" t="s">
        <v>2391</v>
      </c>
      <c r="O5967" t="s">
        <v>2392</v>
      </c>
      <c r="Q5967" t="str">
        <f>IFERROR(VLOOKUP($J$2:$J$12502,Pollutant_mapping!$A$2:$B$9,2, FALSE),"")</f>
        <v>VOC</v>
      </c>
    </row>
    <row r="5968" spans="1:17" hidden="1">
      <c r="A5968" t="s">
        <v>2386</v>
      </c>
      <c r="C5968" t="s">
        <v>2387</v>
      </c>
      <c r="D5968" t="s">
        <v>2607</v>
      </c>
      <c r="E5968" t="s">
        <v>39</v>
      </c>
      <c r="F5968" t="s">
        <v>2389</v>
      </c>
      <c r="G5968" t="s">
        <v>547</v>
      </c>
      <c r="I5968" t="s">
        <v>2465</v>
      </c>
      <c r="J5968" t="s">
        <v>54</v>
      </c>
      <c r="K5968">
        <v>0.24</v>
      </c>
      <c r="L5968" t="s">
        <v>2391</v>
      </c>
      <c r="O5968" t="s">
        <v>2392</v>
      </c>
      <c r="Q5968" t="str">
        <f>IFERROR(VLOOKUP($J$2:$J$12502,Pollutant_mapping!$A$2:$B$9,2, FALSE),"")</f>
        <v>VOC</v>
      </c>
    </row>
    <row r="5969" spans="1:17" hidden="1">
      <c r="A5969" t="s">
        <v>2386</v>
      </c>
      <c r="C5969" t="s">
        <v>2387</v>
      </c>
      <c r="D5969" t="s">
        <v>2608</v>
      </c>
      <c r="E5969" t="s">
        <v>39</v>
      </c>
      <c r="F5969" t="s">
        <v>2407</v>
      </c>
      <c r="G5969" t="s">
        <v>547</v>
      </c>
      <c r="I5969" t="s">
        <v>2390</v>
      </c>
      <c r="J5969" t="s">
        <v>54</v>
      </c>
      <c r="K5969">
        <v>0.24</v>
      </c>
      <c r="L5969" t="s">
        <v>2391</v>
      </c>
      <c r="O5969" t="s">
        <v>2392</v>
      </c>
      <c r="Q5969" t="str">
        <f>IFERROR(VLOOKUP($J$2:$J$12502,Pollutant_mapping!$A$2:$B$9,2, FALSE),"")</f>
        <v>VOC</v>
      </c>
    </row>
    <row r="5970" spans="1:17" hidden="1">
      <c r="A5970" t="s">
        <v>2386</v>
      </c>
      <c r="C5970" t="s">
        <v>2387</v>
      </c>
      <c r="D5970" t="s">
        <v>2609</v>
      </c>
      <c r="E5970" t="s">
        <v>39</v>
      </c>
      <c r="F5970" t="s">
        <v>2441</v>
      </c>
      <c r="G5970" t="s">
        <v>547</v>
      </c>
      <c r="I5970" t="s">
        <v>2465</v>
      </c>
      <c r="J5970" t="s">
        <v>54</v>
      </c>
      <c r="K5970">
        <v>0.24</v>
      </c>
      <c r="L5970" t="s">
        <v>2391</v>
      </c>
      <c r="O5970" t="s">
        <v>2392</v>
      </c>
      <c r="Q5970" t="str">
        <f>IFERROR(VLOOKUP($J$2:$J$12502,Pollutant_mapping!$A$2:$B$9,2, FALSE),"")</f>
        <v>VOC</v>
      </c>
    </row>
    <row r="5971" spans="1:17" hidden="1">
      <c r="A5971" t="s">
        <v>2386</v>
      </c>
      <c r="C5971" t="s">
        <v>2387</v>
      </c>
      <c r="D5971" t="s">
        <v>2610</v>
      </c>
      <c r="E5971" t="s">
        <v>39</v>
      </c>
      <c r="F5971" t="s">
        <v>2400</v>
      </c>
      <c r="G5971" t="s">
        <v>547</v>
      </c>
      <c r="I5971" t="s">
        <v>2465</v>
      </c>
      <c r="J5971" t="s">
        <v>54</v>
      </c>
      <c r="K5971">
        <v>0.28000000000000003</v>
      </c>
      <c r="L5971" t="s">
        <v>2391</v>
      </c>
      <c r="O5971" t="s">
        <v>2392</v>
      </c>
      <c r="Q5971" t="str">
        <f>IFERROR(VLOOKUP($J$2:$J$12502,Pollutant_mapping!$A$2:$B$9,2, FALSE),"")</f>
        <v>VOC</v>
      </c>
    </row>
    <row r="5972" spans="1:17" hidden="1">
      <c r="A5972" t="s">
        <v>2386</v>
      </c>
      <c r="C5972" t="s">
        <v>2387</v>
      </c>
      <c r="D5972" t="s">
        <v>2611</v>
      </c>
      <c r="E5972" t="s">
        <v>39</v>
      </c>
      <c r="F5972" t="s">
        <v>2417</v>
      </c>
      <c r="G5972" t="s">
        <v>547</v>
      </c>
      <c r="I5972" t="s">
        <v>2465</v>
      </c>
      <c r="J5972" t="s">
        <v>54</v>
      </c>
      <c r="K5972">
        <v>0.28000000000000003</v>
      </c>
      <c r="L5972" t="s">
        <v>2391</v>
      </c>
      <c r="O5972" t="s">
        <v>2392</v>
      </c>
      <c r="Q5972" t="str">
        <f>IFERROR(VLOOKUP($J$2:$J$12502,Pollutant_mapping!$A$2:$B$9,2, FALSE),"")</f>
        <v>VOC</v>
      </c>
    </row>
    <row r="5973" spans="1:17" hidden="1">
      <c r="A5973" t="s">
        <v>2386</v>
      </c>
      <c r="C5973" t="s">
        <v>2387</v>
      </c>
      <c r="D5973" t="s">
        <v>2612</v>
      </c>
      <c r="E5973" t="s">
        <v>39</v>
      </c>
      <c r="F5973" t="s">
        <v>2424</v>
      </c>
      <c r="G5973" t="s">
        <v>547</v>
      </c>
      <c r="I5973" t="s">
        <v>2390</v>
      </c>
      <c r="J5973" t="s">
        <v>54</v>
      </c>
      <c r="K5973">
        <v>0.28000000000000003</v>
      </c>
      <c r="L5973" t="s">
        <v>2391</v>
      </c>
      <c r="O5973" t="s">
        <v>2392</v>
      </c>
      <c r="Q5973" t="str">
        <f>IFERROR(VLOOKUP($J$2:$J$12502,Pollutant_mapping!$A$2:$B$9,2, FALSE),"")</f>
        <v>VOC</v>
      </c>
    </row>
    <row r="5974" spans="1:17" hidden="1">
      <c r="A5974" t="s">
        <v>2386</v>
      </c>
      <c r="C5974" t="s">
        <v>2387</v>
      </c>
      <c r="D5974" t="s">
        <v>2613</v>
      </c>
      <c r="E5974" t="s">
        <v>39</v>
      </c>
      <c r="F5974" t="s">
        <v>2431</v>
      </c>
      <c r="G5974" t="s">
        <v>547</v>
      </c>
      <c r="I5974" t="s">
        <v>2390</v>
      </c>
      <c r="J5974" t="s">
        <v>54</v>
      </c>
      <c r="K5974">
        <v>0.28000000000000003</v>
      </c>
      <c r="L5974" t="s">
        <v>2391</v>
      </c>
      <c r="O5974" t="s">
        <v>2392</v>
      </c>
      <c r="Q5974" t="str">
        <f>IFERROR(VLOOKUP($J$2:$J$12502,Pollutant_mapping!$A$2:$B$9,2, FALSE),"")</f>
        <v>VOC</v>
      </c>
    </row>
    <row r="5975" spans="1:17" hidden="1">
      <c r="A5975" t="s">
        <v>2386</v>
      </c>
      <c r="C5975" t="s">
        <v>2387</v>
      </c>
      <c r="D5975" t="s">
        <v>2614</v>
      </c>
      <c r="E5975" t="s">
        <v>39</v>
      </c>
      <c r="F5975" t="s">
        <v>2407</v>
      </c>
      <c r="G5975" t="s">
        <v>547</v>
      </c>
      <c r="I5975" t="s">
        <v>2390</v>
      </c>
      <c r="J5975" t="s">
        <v>54</v>
      </c>
      <c r="K5975">
        <v>0.3</v>
      </c>
      <c r="L5975" t="s">
        <v>2391</v>
      </c>
      <c r="O5975" t="s">
        <v>2392</v>
      </c>
      <c r="Q5975" t="str">
        <f>IFERROR(VLOOKUP($J$2:$J$12502,Pollutant_mapping!$A$2:$B$9,2, FALSE),"")</f>
        <v>VOC</v>
      </c>
    </row>
    <row r="5976" spans="1:17" hidden="1">
      <c r="A5976" t="s">
        <v>2386</v>
      </c>
      <c r="C5976" t="s">
        <v>2387</v>
      </c>
      <c r="D5976" t="s">
        <v>2615</v>
      </c>
      <c r="E5976" t="s">
        <v>39</v>
      </c>
      <c r="F5976" t="s">
        <v>2448</v>
      </c>
      <c r="G5976" t="s">
        <v>547</v>
      </c>
      <c r="I5976" t="s">
        <v>2465</v>
      </c>
      <c r="J5976" t="s">
        <v>54</v>
      </c>
      <c r="K5976">
        <v>0.3</v>
      </c>
      <c r="L5976" t="s">
        <v>2391</v>
      </c>
      <c r="O5976" t="s">
        <v>2392</v>
      </c>
      <c r="Q5976" t="str">
        <f>IFERROR(VLOOKUP($J$2:$J$12502,Pollutant_mapping!$A$2:$B$9,2, FALSE),"")</f>
        <v>VOC</v>
      </c>
    </row>
    <row r="5977" spans="1:17" hidden="1">
      <c r="A5977" t="s">
        <v>2386</v>
      </c>
      <c r="C5977" t="s">
        <v>2387</v>
      </c>
      <c r="D5977" t="s">
        <v>2616</v>
      </c>
      <c r="E5977" t="s">
        <v>39</v>
      </c>
      <c r="F5977" t="s">
        <v>2455</v>
      </c>
      <c r="G5977" t="s">
        <v>547</v>
      </c>
      <c r="I5977" t="s">
        <v>2390</v>
      </c>
      <c r="J5977" t="s">
        <v>54</v>
      </c>
      <c r="K5977">
        <v>0.3</v>
      </c>
      <c r="L5977" t="s">
        <v>2391</v>
      </c>
      <c r="O5977" t="s">
        <v>2392</v>
      </c>
      <c r="Q5977" t="str">
        <f>IFERROR(VLOOKUP($J$2:$J$12502,Pollutant_mapping!$A$2:$B$9,2, FALSE),"")</f>
        <v>VOC</v>
      </c>
    </row>
    <row r="5978" spans="1:17" hidden="1">
      <c r="A5978" t="s">
        <v>2386</v>
      </c>
      <c r="C5978" t="s">
        <v>2387</v>
      </c>
      <c r="D5978" t="s">
        <v>2617</v>
      </c>
      <c r="E5978" t="s">
        <v>39</v>
      </c>
      <c r="F5978" t="s">
        <v>2424</v>
      </c>
      <c r="G5978" t="s">
        <v>547</v>
      </c>
      <c r="I5978" t="s">
        <v>2465</v>
      </c>
      <c r="J5978" t="s">
        <v>54</v>
      </c>
      <c r="K5978">
        <v>0.35</v>
      </c>
      <c r="L5978" t="s">
        <v>2391</v>
      </c>
      <c r="O5978" t="s">
        <v>2392</v>
      </c>
      <c r="Q5978" t="str">
        <f>IFERROR(VLOOKUP($J$2:$J$12502,Pollutant_mapping!$A$2:$B$9,2, FALSE),"")</f>
        <v>VOC</v>
      </c>
    </row>
    <row r="5979" spans="1:17" hidden="1">
      <c r="A5979" t="s">
        <v>2386</v>
      </c>
      <c r="C5979" t="s">
        <v>2387</v>
      </c>
      <c r="D5979" t="s">
        <v>2618</v>
      </c>
      <c r="E5979" t="s">
        <v>39</v>
      </c>
      <c r="F5979" t="s">
        <v>2400</v>
      </c>
      <c r="G5979" t="s">
        <v>547</v>
      </c>
      <c r="I5979" t="s">
        <v>2465</v>
      </c>
      <c r="J5979" t="s">
        <v>54</v>
      </c>
      <c r="K5979">
        <v>0.36</v>
      </c>
      <c r="L5979" t="s">
        <v>2391</v>
      </c>
      <c r="O5979" t="s">
        <v>2392</v>
      </c>
      <c r="Q5979" t="str">
        <f>IFERROR(VLOOKUP($J$2:$J$12502,Pollutant_mapping!$A$2:$B$9,2, FALSE),"")</f>
        <v>VOC</v>
      </c>
    </row>
    <row r="5980" spans="1:17" hidden="1">
      <c r="A5980" t="s">
        <v>2386</v>
      </c>
      <c r="C5980" t="s">
        <v>2387</v>
      </c>
      <c r="D5980" t="s">
        <v>2619</v>
      </c>
      <c r="E5980" t="s">
        <v>39</v>
      </c>
      <c r="F5980" t="s">
        <v>2407</v>
      </c>
      <c r="G5980" t="s">
        <v>547</v>
      </c>
      <c r="I5980" t="s">
        <v>2465</v>
      </c>
      <c r="J5980" t="s">
        <v>54</v>
      </c>
      <c r="K5980">
        <v>0.36</v>
      </c>
      <c r="L5980" t="s">
        <v>2391</v>
      </c>
      <c r="O5980" t="s">
        <v>2392</v>
      </c>
      <c r="Q5980" t="str">
        <f>IFERROR(VLOOKUP($J$2:$J$12502,Pollutant_mapping!$A$2:$B$9,2, FALSE),"")</f>
        <v>VOC</v>
      </c>
    </row>
    <row r="5981" spans="1:17" hidden="1">
      <c r="A5981" t="s">
        <v>2386</v>
      </c>
      <c r="C5981" t="s">
        <v>2387</v>
      </c>
      <c r="D5981" t="s">
        <v>2620</v>
      </c>
      <c r="E5981" t="s">
        <v>39</v>
      </c>
      <c r="F5981" t="s">
        <v>2431</v>
      </c>
      <c r="G5981" t="s">
        <v>547</v>
      </c>
      <c r="I5981" t="s">
        <v>2390</v>
      </c>
      <c r="J5981" t="s">
        <v>54</v>
      </c>
      <c r="K5981">
        <v>0.36</v>
      </c>
      <c r="L5981" t="s">
        <v>2391</v>
      </c>
      <c r="O5981" t="s">
        <v>2392</v>
      </c>
      <c r="Q5981" t="str">
        <f>IFERROR(VLOOKUP($J$2:$J$12502,Pollutant_mapping!$A$2:$B$9,2, FALSE),"")</f>
        <v>VOC</v>
      </c>
    </row>
    <row r="5982" spans="1:17" hidden="1">
      <c r="A5982" t="s">
        <v>2386</v>
      </c>
      <c r="C5982" t="s">
        <v>2387</v>
      </c>
      <c r="D5982" t="s">
        <v>2621</v>
      </c>
      <c r="E5982" t="s">
        <v>39</v>
      </c>
      <c r="F5982" t="s">
        <v>2448</v>
      </c>
      <c r="G5982" t="s">
        <v>547</v>
      </c>
      <c r="I5982" t="s">
        <v>2465</v>
      </c>
      <c r="J5982" t="s">
        <v>54</v>
      </c>
      <c r="K5982">
        <v>0.37</v>
      </c>
      <c r="L5982" t="s">
        <v>2391</v>
      </c>
      <c r="O5982" t="s">
        <v>2392</v>
      </c>
      <c r="Q5982" t="str">
        <f>IFERROR(VLOOKUP($J$2:$J$12502,Pollutant_mapping!$A$2:$B$9,2, FALSE),"")</f>
        <v>VOC</v>
      </c>
    </row>
    <row r="5983" spans="1:17" hidden="1">
      <c r="A5983" t="s">
        <v>2386</v>
      </c>
      <c r="C5983" t="s">
        <v>2387</v>
      </c>
      <c r="D5983" t="s">
        <v>2622</v>
      </c>
      <c r="E5983" t="s">
        <v>39</v>
      </c>
      <c r="F5983" t="s">
        <v>2455</v>
      </c>
      <c r="G5983" t="s">
        <v>547</v>
      </c>
      <c r="I5983" t="s">
        <v>2465</v>
      </c>
      <c r="J5983" t="s">
        <v>54</v>
      </c>
      <c r="K5983">
        <v>0.38</v>
      </c>
      <c r="L5983" t="s">
        <v>2391</v>
      </c>
      <c r="O5983" t="s">
        <v>2392</v>
      </c>
      <c r="Q5983" t="str">
        <f>IFERROR(VLOOKUP($J$2:$J$12502,Pollutant_mapping!$A$2:$B$9,2, FALSE),"")</f>
        <v>VOC</v>
      </c>
    </row>
    <row r="5984" spans="1:17" hidden="1">
      <c r="A5984" t="s">
        <v>2386</v>
      </c>
      <c r="C5984" t="s">
        <v>2387</v>
      </c>
      <c r="D5984" t="s">
        <v>2623</v>
      </c>
      <c r="E5984" t="s">
        <v>39</v>
      </c>
      <c r="F5984" t="s">
        <v>2389</v>
      </c>
      <c r="G5984" t="s">
        <v>547</v>
      </c>
      <c r="I5984" t="s">
        <v>2497</v>
      </c>
      <c r="J5984" t="s">
        <v>54</v>
      </c>
      <c r="K5984">
        <v>0.42</v>
      </c>
      <c r="L5984" t="s">
        <v>2391</v>
      </c>
      <c r="O5984" t="s">
        <v>2392</v>
      </c>
      <c r="Q5984" t="str">
        <f>IFERROR(VLOOKUP($J$2:$J$12502,Pollutant_mapping!$A$2:$B$9,2, FALSE),"")</f>
        <v>VOC</v>
      </c>
    </row>
    <row r="5985" spans="1:17" hidden="1">
      <c r="A5985" t="s">
        <v>2386</v>
      </c>
      <c r="C5985" t="s">
        <v>2387</v>
      </c>
      <c r="D5985" t="s">
        <v>2624</v>
      </c>
      <c r="E5985" t="s">
        <v>39</v>
      </c>
      <c r="F5985" t="s">
        <v>2441</v>
      </c>
      <c r="G5985" t="s">
        <v>547</v>
      </c>
      <c r="I5985" t="s">
        <v>2497</v>
      </c>
      <c r="J5985" t="s">
        <v>54</v>
      </c>
      <c r="K5985">
        <v>0.43</v>
      </c>
      <c r="L5985" t="s">
        <v>2391</v>
      </c>
      <c r="O5985" t="s">
        <v>2392</v>
      </c>
      <c r="Q5985" t="str">
        <f>IFERROR(VLOOKUP($J$2:$J$12502,Pollutant_mapping!$A$2:$B$9,2, FALSE),"")</f>
        <v>VOC</v>
      </c>
    </row>
    <row r="5986" spans="1:17" hidden="1">
      <c r="A5986" t="s">
        <v>2386</v>
      </c>
      <c r="C5986" t="s">
        <v>2387</v>
      </c>
      <c r="D5986" t="s">
        <v>2625</v>
      </c>
      <c r="E5986" t="s">
        <v>39</v>
      </c>
      <c r="F5986" t="s">
        <v>2424</v>
      </c>
      <c r="G5986" t="s">
        <v>547</v>
      </c>
      <c r="I5986" t="s">
        <v>2465</v>
      </c>
      <c r="J5986" t="s">
        <v>54</v>
      </c>
      <c r="K5986">
        <v>0.45</v>
      </c>
      <c r="L5986" t="s">
        <v>2391</v>
      </c>
      <c r="O5986" t="s">
        <v>2392</v>
      </c>
      <c r="Q5986" t="str">
        <f>IFERROR(VLOOKUP($J$2:$J$12502,Pollutant_mapping!$A$2:$B$9,2, FALSE),"")</f>
        <v>VOC</v>
      </c>
    </row>
    <row r="5987" spans="1:17" hidden="1">
      <c r="A5987" t="s">
        <v>2386</v>
      </c>
      <c r="C5987" t="s">
        <v>2387</v>
      </c>
      <c r="D5987" t="s">
        <v>2626</v>
      </c>
      <c r="E5987" t="s">
        <v>39</v>
      </c>
      <c r="F5987" t="s">
        <v>2431</v>
      </c>
      <c r="G5987" t="s">
        <v>547</v>
      </c>
      <c r="I5987" t="s">
        <v>2465</v>
      </c>
      <c r="J5987" t="s">
        <v>54</v>
      </c>
      <c r="K5987">
        <v>0.45</v>
      </c>
      <c r="L5987" t="s">
        <v>2391</v>
      </c>
      <c r="O5987" t="s">
        <v>2392</v>
      </c>
      <c r="Q5987" t="str">
        <f>IFERROR(VLOOKUP($J$2:$J$12502,Pollutant_mapping!$A$2:$B$9,2, FALSE),"")</f>
        <v>VOC</v>
      </c>
    </row>
    <row r="5988" spans="1:17" hidden="1">
      <c r="A5988" t="s">
        <v>2386</v>
      </c>
      <c r="C5988" t="s">
        <v>2387</v>
      </c>
      <c r="D5988" t="s">
        <v>2627</v>
      </c>
      <c r="E5988" t="s">
        <v>39</v>
      </c>
      <c r="F5988" t="s">
        <v>2407</v>
      </c>
      <c r="G5988" t="s">
        <v>547</v>
      </c>
      <c r="I5988" t="s">
        <v>2465</v>
      </c>
      <c r="J5988" t="s">
        <v>54</v>
      </c>
      <c r="K5988">
        <v>0.46</v>
      </c>
      <c r="L5988" t="s">
        <v>2391</v>
      </c>
      <c r="O5988" t="s">
        <v>2392</v>
      </c>
      <c r="Q5988" t="str">
        <f>IFERROR(VLOOKUP($J$2:$J$12502,Pollutant_mapping!$A$2:$B$9,2, FALSE),"")</f>
        <v>VOC</v>
      </c>
    </row>
    <row r="5989" spans="1:17" hidden="1">
      <c r="A5989" t="s">
        <v>2386</v>
      </c>
      <c r="C5989" t="s">
        <v>2387</v>
      </c>
      <c r="D5989" t="s">
        <v>2628</v>
      </c>
      <c r="E5989" t="s">
        <v>39</v>
      </c>
      <c r="F5989" t="s">
        <v>2455</v>
      </c>
      <c r="G5989" t="s">
        <v>547</v>
      </c>
      <c r="I5989" t="s">
        <v>2465</v>
      </c>
      <c r="J5989" t="s">
        <v>54</v>
      </c>
      <c r="K5989">
        <v>0.48</v>
      </c>
      <c r="L5989" t="s">
        <v>2391</v>
      </c>
      <c r="O5989" t="s">
        <v>2392</v>
      </c>
      <c r="Q5989" t="str">
        <f>IFERROR(VLOOKUP($J$2:$J$12502,Pollutant_mapping!$A$2:$B$9,2, FALSE),"")</f>
        <v>VOC</v>
      </c>
    </row>
    <row r="5990" spans="1:17" hidden="1">
      <c r="A5990" t="s">
        <v>2386</v>
      </c>
      <c r="C5990" t="s">
        <v>2387</v>
      </c>
      <c r="D5990" t="s">
        <v>2629</v>
      </c>
      <c r="E5990" t="s">
        <v>39</v>
      </c>
      <c r="F5990" t="s">
        <v>2417</v>
      </c>
      <c r="G5990" t="s">
        <v>547</v>
      </c>
      <c r="I5990" t="s">
        <v>2497</v>
      </c>
      <c r="J5990" t="s">
        <v>54</v>
      </c>
      <c r="K5990">
        <v>0.53</v>
      </c>
      <c r="L5990" t="s">
        <v>2391</v>
      </c>
      <c r="O5990" t="s">
        <v>2392</v>
      </c>
      <c r="Q5990" t="str">
        <f>IFERROR(VLOOKUP($J$2:$J$12502,Pollutant_mapping!$A$2:$B$9,2, FALSE),"")</f>
        <v>VOC</v>
      </c>
    </row>
    <row r="5991" spans="1:17" hidden="1">
      <c r="A5991" t="s">
        <v>2386</v>
      </c>
      <c r="C5991" t="s">
        <v>2387</v>
      </c>
      <c r="D5991" t="s">
        <v>2630</v>
      </c>
      <c r="E5991" t="s">
        <v>39</v>
      </c>
      <c r="F5991" t="s">
        <v>2389</v>
      </c>
      <c r="G5991" t="s">
        <v>547</v>
      </c>
      <c r="I5991" t="s">
        <v>2497</v>
      </c>
      <c r="J5991" t="s">
        <v>54</v>
      </c>
      <c r="K5991">
        <v>0.55000000000000004</v>
      </c>
      <c r="L5991" t="s">
        <v>2391</v>
      </c>
      <c r="O5991" t="s">
        <v>2392</v>
      </c>
      <c r="Q5991" t="str">
        <f>IFERROR(VLOOKUP($J$2:$J$12502,Pollutant_mapping!$A$2:$B$9,2, FALSE),"")</f>
        <v>VOC</v>
      </c>
    </row>
    <row r="5992" spans="1:17" hidden="1">
      <c r="A5992" t="s">
        <v>2386</v>
      </c>
      <c r="C5992" t="s">
        <v>2387</v>
      </c>
      <c r="D5992" t="s">
        <v>2631</v>
      </c>
      <c r="E5992" t="s">
        <v>39</v>
      </c>
      <c r="F5992" t="s">
        <v>2441</v>
      </c>
      <c r="G5992" t="s">
        <v>547</v>
      </c>
      <c r="I5992" t="s">
        <v>2497</v>
      </c>
      <c r="J5992" t="s">
        <v>54</v>
      </c>
      <c r="K5992">
        <v>0.55000000000000004</v>
      </c>
      <c r="L5992" t="s">
        <v>2391</v>
      </c>
      <c r="O5992" t="s">
        <v>2392</v>
      </c>
      <c r="Q5992" t="str">
        <f>IFERROR(VLOOKUP($J$2:$J$12502,Pollutant_mapping!$A$2:$B$9,2, FALSE),"")</f>
        <v>VOC</v>
      </c>
    </row>
    <row r="5993" spans="1:17" hidden="1">
      <c r="A5993" t="s">
        <v>2386</v>
      </c>
      <c r="C5993" t="s">
        <v>2387</v>
      </c>
      <c r="D5993" t="s">
        <v>2632</v>
      </c>
      <c r="E5993" t="s">
        <v>39</v>
      </c>
      <c r="F5993" t="s">
        <v>2441</v>
      </c>
      <c r="G5993" t="s">
        <v>547</v>
      </c>
      <c r="I5993" t="s">
        <v>2396</v>
      </c>
      <c r="J5993" t="s">
        <v>54</v>
      </c>
      <c r="K5993">
        <v>0.55000000000000004</v>
      </c>
      <c r="L5993" t="s">
        <v>2391</v>
      </c>
      <c r="O5993" t="s">
        <v>2392</v>
      </c>
      <c r="Q5993" t="str">
        <f>IFERROR(VLOOKUP($J$2:$J$12502,Pollutant_mapping!$A$2:$B$9,2, FALSE),"")</f>
        <v>VOC</v>
      </c>
    </row>
    <row r="5994" spans="1:17" hidden="1">
      <c r="A5994" t="s">
        <v>2386</v>
      </c>
      <c r="C5994" t="s">
        <v>2387</v>
      </c>
      <c r="D5994" t="s">
        <v>2633</v>
      </c>
      <c r="E5994" t="s">
        <v>39</v>
      </c>
      <c r="F5994" t="s">
        <v>2414</v>
      </c>
      <c r="G5994" t="s">
        <v>547</v>
      </c>
      <c r="I5994" t="s">
        <v>2396</v>
      </c>
      <c r="J5994" t="s">
        <v>54</v>
      </c>
      <c r="K5994">
        <v>0.56999999999999995</v>
      </c>
      <c r="L5994" t="s">
        <v>2391</v>
      </c>
      <c r="O5994" t="s">
        <v>2392</v>
      </c>
      <c r="Q5994" t="str">
        <f>IFERROR(VLOOKUP($J$2:$J$12502,Pollutant_mapping!$A$2:$B$9,2, FALSE),"")</f>
        <v>VOC</v>
      </c>
    </row>
    <row r="5995" spans="1:17" hidden="1">
      <c r="A5995" t="s">
        <v>2386</v>
      </c>
      <c r="C5995" t="s">
        <v>2387</v>
      </c>
      <c r="D5995" t="s">
        <v>2634</v>
      </c>
      <c r="E5995" t="s">
        <v>39</v>
      </c>
      <c r="F5995" t="s">
        <v>2448</v>
      </c>
      <c r="G5995" t="s">
        <v>547</v>
      </c>
      <c r="I5995" t="s">
        <v>2396</v>
      </c>
      <c r="J5995" t="s">
        <v>54</v>
      </c>
      <c r="K5995">
        <v>0.57999999999999996</v>
      </c>
      <c r="L5995" t="s">
        <v>2391</v>
      </c>
      <c r="O5995" t="s">
        <v>2392</v>
      </c>
      <c r="Q5995" t="str">
        <f>IFERROR(VLOOKUP($J$2:$J$12502,Pollutant_mapping!$A$2:$B$9,2, FALSE),"")</f>
        <v>VOC</v>
      </c>
    </row>
    <row r="5996" spans="1:17" hidden="1">
      <c r="A5996" t="s">
        <v>2386</v>
      </c>
      <c r="C5996" t="s">
        <v>2387</v>
      </c>
      <c r="D5996" t="s">
        <v>2635</v>
      </c>
      <c r="E5996" t="s">
        <v>39</v>
      </c>
      <c r="F5996" t="s">
        <v>2417</v>
      </c>
      <c r="G5996" t="s">
        <v>547</v>
      </c>
      <c r="I5996" t="s">
        <v>2396</v>
      </c>
      <c r="J5996" t="s">
        <v>54</v>
      </c>
      <c r="K5996">
        <v>0.59</v>
      </c>
      <c r="L5996" t="s">
        <v>2391</v>
      </c>
      <c r="O5996" t="s">
        <v>2392</v>
      </c>
      <c r="Q5996" t="str">
        <f>IFERROR(VLOOKUP($J$2:$J$12502,Pollutant_mapping!$A$2:$B$9,2, FALSE),"")</f>
        <v>VOC</v>
      </c>
    </row>
    <row r="5997" spans="1:17" hidden="1">
      <c r="A5997" t="s">
        <v>2386</v>
      </c>
      <c r="C5997" t="s">
        <v>2387</v>
      </c>
      <c r="D5997" t="s">
        <v>2636</v>
      </c>
      <c r="E5997" t="s">
        <v>39</v>
      </c>
      <c r="F5997" t="s">
        <v>2431</v>
      </c>
      <c r="G5997" t="s">
        <v>547</v>
      </c>
      <c r="I5997" t="s">
        <v>2465</v>
      </c>
      <c r="J5997" t="s">
        <v>54</v>
      </c>
      <c r="K5997">
        <v>0.6</v>
      </c>
      <c r="L5997" t="s">
        <v>2391</v>
      </c>
      <c r="O5997" t="s">
        <v>2392</v>
      </c>
      <c r="Q5997" t="str">
        <f>IFERROR(VLOOKUP($J$2:$J$12502,Pollutant_mapping!$A$2:$B$9,2, FALSE),"")</f>
        <v>VOC</v>
      </c>
    </row>
    <row r="5998" spans="1:17" hidden="1">
      <c r="A5998" t="s">
        <v>2386</v>
      </c>
      <c r="C5998" t="s">
        <v>2387</v>
      </c>
      <c r="D5998" t="s">
        <v>2637</v>
      </c>
      <c r="E5998" t="s">
        <v>39</v>
      </c>
      <c r="F5998" t="s">
        <v>2455</v>
      </c>
      <c r="G5998" t="s">
        <v>547</v>
      </c>
      <c r="I5998" t="s">
        <v>2396</v>
      </c>
      <c r="J5998" t="s">
        <v>54</v>
      </c>
      <c r="K5998">
        <v>0.6</v>
      </c>
      <c r="L5998" t="s">
        <v>2391</v>
      </c>
      <c r="O5998" t="s">
        <v>2392</v>
      </c>
      <c r="Q5998" t="str">
        <f>IFERROR(VLOOKUP($J$2:$J$12502,Pollutant_mapping!$A$2:$B$9,2, FALSE),"")</f>
        <v>VOC</v>
      </c>
    </row>
    <row r="5999" spans="1:17" hidden="1">
      <c r="A5999" t="s">
        <v>2386</v>
      </c>
      <c r="C5999" t="s">
        <v>2387</v>
      </c>
      <c r="D5999" t="s">
        <v>2638</v>
      </c>
      <c r="E5999" t="s">
        <v>39</v>
      </c>
      <c r="F5999" t="s">
        <v>2424</v>
      </c>
      <c r="G5999" t="s">
        <v>547</v>
      </c>
      <c r="I5999" t="s">
        <v>2396</v>
      </c>
      <c r="J5999" t="s">
        <v>54</v>
      </c>
      <c r="K5999">
        <v>0.62</v>
      </c>
      <c r="L5999" t="s">
        <v>2391</v>
      </c>
      <c r="O5999" t="s">
        <v>2392</v>
      </c>
      <c r="Q5999" t="str">
        <f>IFERROR(VLOOKUP($J$2:$J$12502,Pollutant_mapping!$A$2:$B$9,2, FALSE),"")</f>
        <v>VOC</v>
      </c>
    </row>
    <row r="6000" spans="1:17" hidden="1">
      <c r="A6000" t="s">
        <v>2386</v>
      </c>
      <c r="C6000" t="s">
        <v>2387</v>
      </c>
      <c r="D6000" t="s">
        <v>2639</v>
      </c>
      <c r="E6000" t="s">
        <v>39</v>
      </c>
      <c r="F6000" t="s">
        <v>2441</v>
      </c>
      <c r="G6000" t="s">
        <v>547</v>
      </c>
      <c r="I6000" t="s">
        <v>2390</v>
      </c>
      <c r="J6000" t="s">
        <v>54</v>
      </c>
      <c r="K6000">
        <v>0.63</v>
      </c>
      <c r="L6000" t="s">
        <v>2391</v>
      </c>
      <c r="O6000" t="s">
        <v>2392</v>
      </c>
      <c r="Q6000" t="str">
        <f>IFERROR(VLOOKUP($J$2:$J$12502,Pollutant_mapping!$A$2:$B$9,2, FALSE),"")</f>
        <v>VOC</v>
      </c>
    </row>
    <row r="6001" spans="1:17" hidden="1">
      <c r="A6001" t="s">
        <v>2386</v>
      </c>
      <c r="C6001" t="s">
        <v>2387</v>
      </c>
      <c r="D6001" t="s">
        <v>2640</v>
      </c>
      <c r="E6001" t="s">
        <v>39</v>
      </c>
      <c r="F6001" t="s">
        <v>2431</v>
      </c>
      <c r="G6001" t="s">
        <v>547</v>
      </c>
      <c r="I6001" t="s">
        <v>2396</v>
      </c>
      <c r="J6001" t="s">
        <v>54</v>
      </c>
      <c r="K6001">
        <v>0.66</v>
      </c>
      <c r="L6001" t="s">
        <v>2391</v>
      </c>
      <c r="O6001" t="s">
        <v>2392</v>
      </c>
      <c r="Q6001" t="str">
        <f>IFERROR(VLOOKUP($J$2:$J$12502,Pollutant_mapping!$A$2:$B$9,2, FALSE),"")</f>
        <v>VOC</v>
      </c>
    </row>
    <row r="6002" spans="1:17" hidden="1">
      <c r="A6002" t="s">
        <v>2386</v>
      </c>
      <c r="C6002" t="s">
        <v>2387</v>
      </c>
      <c r="D6002" t="s">
        <v>2641</v>
      </c>
      <c r="E6002" t="s">
        <v>39</v>
      </c>
      <c r="F6002" t="s">
        <v>2400</v>
      </c>
      <c r="G6002" t="s">
        <v>547</v>
      </c>
      <c r="I6002" t="s">
        <v>2497</v>
      </c>
      <c r="J6002" t="s">
        <v>54</v>
      </c>
      <c r="K6002">
        <v>0.68</v>
      </c>
      <c r="L6002" t="s">
        <v>2391</v>
      </c>
      <c r="O6002" t="s">
        <v>2392</v>
      </c>
      <c r="Q6002" t="str">
        <f>IFERROR(VLOOKUP($J$2:$J$12502,Pollutant_mapping!$A$2:$B$9,2, FALSE),"")</f>
        <v>VOC</v>
      </c>
    </row>
    <row r="6003" spans="1:17" hidden="1">
      <c r="A6003" t="s">
        <v>2386</v>
      </c>
      <c r="C6003" t="s">
        <v>2387</v>
      </c>
      <c r="D6003" t="s">
        <v>2642</v>
      </c>
      <c r="E6003" t="s">
        <v>39</v>
      </c>
      <c r="F6003" t="s">
        <v>2417</v>
      </c>
      <c r="G6003" t="s">
        <v>547</v>
      </c>
      <c r="I6003" t="s">
        <v>2390</v>
      </c>
      <c r="J6003" t="s">
        <v>54</v>
      </c>
      <c r="K6003">
        <v>0.68</v>
      </c>
      <c r="L6003" t="s">
        <v>2391</v>
      </c>
      <c r="O6003" t="s">
        <v>2392</v>
      </c>
      <c r="Q6003" t="str">
        <f>IFERROR(VLOOKUP($J$2:$J$12502,Pollutant_mapping!$A$2:$B$9,2, FALSE),"")</f>
        <v>VOC</v>
      </c>
    </row>
    <row r="6004" spans="1:17" hidden="1">
      <c r="A6004" t="s">
        <v>2386</v>
      </c>
      <c r="C6004" t="s">
        <v>2387</v>
      </c>
      <c r="D6004" t="s">
        <v>2643</v>
      </c>
      <c r="E6004" t="s">
        <v>39</v>
      </c>
      <c r="F6004" t="s">
        <v>2448</v>
      </c>
      <c r="G6004" t="s">
        <v>547</v>
      </c>
      <c r="I6004" t="s">
        <v>2390</v>
      </c>
      <c r="J6004" t="s">
        <v>54</v>
      </c>
      <c r="K6004">
        <v>0.68</v>
      </c>
      <c r="L6004" t="s">
        <v>2391</v>
      </c>
      <c r="O6004" t="s">
        <v>2392</v>
      </c>
      <c r="Q6004" t="str">
        <f>IFERROR(VLOOKUP($J$2:$J$12502,Pollutant_mapping!$A$2:$B$9,2, FALSE),"")</f>
        <v>VOC</v>
      </c>
    </row>
    <row r="6005" spans="1:17" hidden="1">
      <c r="A6005" t="s">
        <v>2386</v>
      </c>
      <c r="C6005" t="s">
        <v>2387</v>
      </c>
      <c r="D6005" t="s">
        <v>2644</v>
      </c>
      <c r="E6005" t="s">
        <v>39</v>
      </c>
      <c r="F6005" t="s">
        <v>2462</v>
      </c>
      <c r="G6005" t="s">
        <v>547</v>
      </c>
      <c r="I6005" t="s">
        <v>2396</v>
      </c>
      <c r="J6005" t="s">
        <v>54</v>
      </c>
      <c r="K6005">
        <v>0.68</v>
      </c>
      <c r="L6005" t="s">
        <v>2391</v>
      </c>
      <c r="O6005" t="s">
        <v>2392</v>
      </c>
      <c r="Q6005" t="str">
        <f>IFERROR(VLOOKUP($J$2:$J$12502,Pollutant_mapping!$A$2:$B$9,2, FALSE),"")</f>
        <v>VOC</v>
      </c>
    </row>
    <row r="6006" spans="1:17" hidden="1">
      <c r="A6006" t="s">
        <v>2386</v>
      </c>
      <c r="C6006" t="s">
        <v>2387</v>
      </c>
      <c r="D6006" t="s">
        <v>2645</v>
      </c>
      <c r="E6006" t="s">
        <v>39</v>
      </c>
      <c r="F6006" t="s">
        <v>2389</v>
      </c>
      <c r="G6006" t="s">
        <v>547</v>
      </c>
      <c r="I6006" t="s">
        <v>2396</v>
      </c>
      <c r="J6006" t="s">
        <v>54</v>
      </c>
      <c r="K6006">
        <v>0.7</v>
      </c>
      <c r="L6006" t="s">
        <v>2391</v>
      </c>
      <c r="O6006" t="s">
        <v>2392</v>
      </c>
      <c r="Q6006" t="str">
        <f>IFERROR(VLOOKUP($J$2:$J$12502,Pollutant_mapping!$A$2:$B$9,2, FALSE),"")</f>
        <v>VOC</v>
      </c>
    </row>
    <row r="6007" spans="1:17" hidden="1">
      <c r="A6007" t="s">
        <v>2386</v>
      </c>
      <c r="C6007" t="s">
        <v>2387</v>
      </c>
      <c r="D6007" t="s">
        <v>2646</v>
      </c>
      <c r="E6007" t="s">
        <v>39</v>
      </c>
      <c r="F6007" t="s">
        <v>2417</v>
      </c>
      <c r="G6007" t="s">
        <v>547</v>
      </c>
      <c r="I6007" t="s">
        <v>2497</v>
      </c>
      <c r="J6007" t="s">
        <v>54</v>
      </c>
      <c r="K6007">
        <v>0.7</v>
      </c>
      <c r="L6007" t="s">
        <v>2391</v>
      </c>
      <c r="O6007" t="s">
        <v>2392</v>
      </c>
      <c r="Q6007" t="str">
        <f>IFERROR(VLOOKUP($J$2:$J$12502,Pollutant_mapping!$A$2:$B$9,2, FALSE),"")</f>
        <v>VOC</v>
      </c>
    </row>
    <row r="6008" spans="1:17" hidden="1">
      <c r="A6008" t="s">
        <v>2386</v>
      </c>
      <c r="C6008" t="s">
        <v>2387</v>
      </c>
      <c r="D6008" t="s">
        <v>2647</v>
      </c>
      <c r="E6008" t="s">
        <v>39</v>
      </c>
      <c r="F6008" t="s">
        <v>2448</v>
      </c>
      <c r="G6008" t="s">
        <v>547</v>
      </c>
      <c r="I6008" t="s">
        <v>2497</v>
      </c>
      <c r="J6008" t="s">
        <v>54</v>
      </c>
      <c r="K6008">
        <v>0.72</v>
      </c>
      <c r="L6008" t="s">
        <v>2391</v>
      </c>
      <c r="O6008" t="s">
        <v>2392</v>
      </c>
      <c r="Q6008" t="str">
        <f>IFERROR(VLOOKUP($J$2:$J$12502,Pollutant_mapping!$A$2:$B$9,2, FALSE),"")</f>
        <v>VOC</v>
      </c>
    </row>
    <row r="6009" spans="1:17" hidden="1">
      <c r="A6009" t="s">
        <v>2386</v>
      </c>
      <c r="C6009" t="s">
        <v>2387</v>
      </c>
      <c r="D6009" t="s">
        <v>2648</v>
      </c>
      <c r="E6009" t="s">
        <v>39</v>
      </c>
      <c r="F6009" t="s">
        <v>2400</v>
      </c>
      <c r="G6009" t="s">
        <v>547</v>
      </c>
      <c r="I6009" t="s">
        <v>2396</v>
      </c>
      <c r="J6009" t="s">
        <v>54</v>
      </c>
      <c r="K6009">
        <v>0.73</v>
      </c>
      <c r="L6009" t="s">
        <v>2391</v>
      </c>
      <c r="O6009" t="s">
        <v>2392</v>
      </c>
      <c r="Q6009" t="str">
        <f>IFERROR(VLOOKUP($J$2:$J$12502,Pollutant_mapping!$A$2:$B$9,2, FALSE),"")</f>
        <v>VOC</v>
      </c>
    </row>
    <row r="6010" spans="1:17" hidden="1">
      <c r="A6010" t="s">
        <v>2386</v>
      </c>
      <c r="C6010" t="s">
        <v>2387</v>
      </c>
      <c r="D6010" t="s">
        <v>2649</v>
      </c>
      <c r="E6010" t="s">
        <v>39</v>
      </c>
      <c r="F6010" t="s">
        <v>2455</v>
      </c>
      <c r="G6010" t="s">
        <v>547</v>
      </c>
      <c r="I6010" t="s">
        <v>2390</v>
      </c>
      <c r="J6010" t="s">
        <v>54</v>
      </c>
      <c r="K6010">
        <v>0.74</v>
      </c>
      <c r="L6010" t="s">
        <v>2391</v>
      </c>
      <c r="O6010" t="s">
        <v>2392</v>
      </c>
      <c r="Q6010" t="str">
        <f>IFERROR(VLOOKUP($J$2:$J$12502,Pollutant_mapping!$A$2:$B$9,2, FALSE),"")</f>
        <v>VOC</v>
      </c>
    </row>
    <row r="6011" spans="1:17" hidden="1">
      <c r="A6011" t="s">
        <v>2386</v>
      </c>
      <c r="C6011" t="s">
        <v>2387</v>
      </c>
      <c r="D6011" t="s">
        <v>2650</v>
      </c>
      <c r="E6011" t="s">
        <v>39</v>
      </c>
      <c r="F6011" t="s">
        <v>2407</v>
      </c>
      <c r="G6011" t="s">
        <v>547</v>
      </c>
      <c r="I6011" t="s">
        <v>2396</v>
      </c>
      <c r="J6011" t="s">
        <v>54</v>
      </c>
      <c r="K6011">
        <v>0.75</v>
      </c>
      <c r="L6011" t="s">
        <v>2391</v>
      </c>
      <c r="O6011" t="s">
        <v>2392</v>
      </c>
      <c r="Q6011" t="str">
        <f>IFERROR(VLOOKUP($J$2:$J$12502,Pollutant_mapping!$A$2:$B$9,2, FALSE),"")</f>
        <v>VOC</v>
      </c>
    </row>
    <row r="6012" spans="1:17" hidden="1">
      <c r="A6012" t="s">
        <v>2386</v>
      </c>
      <c r="C6012" t="s">
        <v>2387</v>
      </c>
      <c r="D6012" t="s">
        <v>2651</v>
      </c>
      <c r="E6012" t="s">
        <v>39</v>
      </c>
      <c r="F6012" t="s">
        <v>2441</v>
      </c>
      <c r="G6012" t="s">
        <v>547</v>
      </c>
      <c r="I6012" t="s">
        <v>2465</v>
      </c>
      <c r="J6012" t="s">
        <v>54</v>
      </c>
      <c r="K6012">
        <v>0.76</v>
      </c>
      <c r="L6012" t="s">
        <v>2391</v>
      </c>
      <c r="O6012" t="s">
        <v>2392</v>
      </c>
      <c r="Q6012" t="str">
        <f>IFERROR(VLOOKUP($J$2:$J$12502,Pollutant_mapping!$A$2:$B$9,2, FALSE),"")</f>
        <v>VOC</v>
      </c>
    </row>
    <row r="6013" spans="1:17" hidden="1">
      <c r="A6013" t="s">
        <v>2386</v>
      </c>
      <c r="C6013" t="s">
        <v>2387</v>
      </c>
      <c r="D6013" t="s">
        <v>2652</v>
      </c>
      <c r="E6013" t="s">
        <v>39</v>
      </c>
      <c r="F6013" t="s">
        <v>2424</v>
      </c>
      <c r="G6013" t="s">
        <v>547</v>
      </c>
      <c r="I6013" t="s">
        <v>2390</v>
      </c>
      <c r="J6013" t="s">
        <v>54</v>
      </c>
      <c r="K6013">
        <v>0.77</v>
      </c>
      <c r="L6013" t="s">
        <v>2391</v>
      </c>
      <c r="O6013" t="s">
        <v>2392</v>
      </c>
      <c r="Q6013" t="str">
        <f>IFERROR(VLOOKUP($J$2:$J$12502,Pollutant_mapping!$A$2:$B$9,2, FALSE),"")</f>
        <v>VOC</v>
      </c>
    </row>
    <row r="6014" spans="1:17" hidden="1">
      <c r="A6014" t="s">
        <v>2386</v>
      </c>
      <c r="C6014" t="s">
        <v>2387</v>
      </c>
      <c r="D6014" t="s">
        <v>2653</v>
      </c>
      <c r="E6014" t="s">
        <v>39</v>
      </c>
      <c r="F6014" t="s">
        <v>2414</v>
      </c>
      <c r="G6014" t="s">
        <v>547</v>
      </c>
      <c r="I6014" t="s">
        <v>2390</v>
      </c>
      <c r="J6014" t="s">
        <v>54</v>
      </c>
      <c r="K6014">
        <v>0.81</v>
      </c>
      <c r="L6014" t="s">
        <v>2391</v>
      </c>
      <c r="O6014" t="s">
        <v>2392</v>
      </c>
      <c r="Q6014" t="str">
        <f>IFERROR(VLOOKUP($J$2:$J$12502,Pollutant_mapping!$A$2:$B$9,2, FALSE),"")</f>
        <v>VOC</v>
      </c>
    </row>
    <row r="6015" spans="1:17" hidden="1">
      <c r="A6015" t="s">
        <v>2386</v>
      </c>
      <c r="C6015" t="s">
        <v>2387</v>
      </c>
      <c r="D6015" t="s">
        <v>2654</v>
      </c>
      <c r="E6015" t="s">
        <v>39</v>
      </c>
      <c r="F6015" t="s">
        <v>2389</v>
      </c>
      <c r="G6015" t="s">
        <v>547</v>
      </c>
      <c r="I6015" t="s">
        <v>2390</v>
      </c>
      <c r="J6015" t="s">
        <v>54</v>
      </c>
      <c r="K6015">
        <v>0.83</v>
      </c>
      <c r="L6015" t="s">
        <v>2391</v>
      </c>
      <c r="O6015" t="s">
        <v>2392</v>
      </c>
      <c r="Q6015" t="str">
        <f>IFERROR(VLOOKUP($J$2:$J$12502,Pollutant_mapping!$A$2:$B$9,2, FALSE),"")</f>
        <v>VOC</v>
      </c>
    </row>
    <row r="6016" spans="1:17" hidden="1">
      <c r="A6016" t="s">
        <v>2386</v>
      </c>
      <c r="C6016" t="s">
        <v>2387</v>
      </c>
      <c r="D6016" t="s">
        <v>2655</v>
      </c>
      <c r="E6016" t="s">
        <v>39</v>
      </c>
      <c r="F6016" t="s">
        <v>2438</v>
      </c>
      <c r="G6016" t="s">
        <v>547</v>
      </c>
      <c r="I6016" t="s">
        <v>2396</v>
      </c>
      <c r="J6016" t="s">
        <v>54</v>
      </c>
      <c r="K6016">
        <v>0.84</v>
      </c>
      <c r="L6016" t="s">
        <v>2391</v>
      </c>
      <c r="O6016" t="s">
        <v>2392</v>
      </c>
      <c r="Q6016" t="str">
        <f>IFERROR(VLOOKUP($J$2:$J$12502,Pollutant_mapping!$A$2:$B$9,2, FALSE),"")</f>
        <v>VOC</v>
      </c>
    </row>
    <row r="6017" spans="1:17" hidden="1">
      <c r="A6017" t="s">
        <v>2386</v>
      </c>
      <c r="C6017" t="s">
        <v>2387</v>
      </c>
      <c r="D6017" t="s">
        <v>2656</v>
      </c>
      <c r="E6017" t="s">
        <v>39</v>
      </c>
      <c r="F6017" t="s">
        <v>2417</v>
      </c>
      <c r="G6017" t="s">
        <v>547</v>
      </c>
      <c r="I6017" t="s">
        <v>2465</v>
      </c>
      <c r="J6017" t="s">
        <v>54</v>
      </c>
      <c r="K6017">
        <v>0.85</v>
      </c>
      <c r="L6017" t="s">
        <v>2391</v>
      </c>
      <c r="O6017" t="s">
        <v>2392</v>
      </c>
      <c r="Q6017" t="str">
        <f>IFERROR(VLOOKUP($J$2:$J$12502,Pollutant_mapping!$A$2:$B$9,2, FALSE),"")</f>
        <v>VOC</v>
      </c>
    </row>
    <row r="6018" spans="1:17" hidden="1">
      <c r="A6018" t="s">
        <v>2386</v>
      </c>
      <c r="C6018" t="s">
        <v>2387</v>
      </c>
      <c r="D6018" t="s">
        <v>2657</v>
      </c>
      <c r="E6018" t="s">
        <v>39</v>
      </c>
      <c r="F6018" t="s">
        <v>2431</v>
      </c>
      <c r="G6018" t="s">
        <v>547</v>
      </c>
      <c r="I6018" t="s">
        <v>2390</v>
      </c>
      <c r="J6018" t="s">
        <v>54</v>
      </c>
      <c r="K6018">
        <v>0.86</v>
      </c>
      <c r="L6018" t="s">
        <v>2391</v>
      </c>
      <c r="O6018" t="s">
        <v>2392</v>
      </c>
      <c r="Q6018" t="str">
        <f>IFERROR(VLOOKUP($J$2:$J$12502,Pollutant_mapping!$A$2:$B$9,2, FALSE),"")</f>
        <v>VOC</v>
      </c>
    </row>
    <row r="6019" spans="1:17" hidden="1">
      <c r="A6019" t="s">
        <v>2386</v>
      </c>
      <c r="C6019" t="s">
        <v>2387</v>
      </c>
      <c r="D6019" t="s">
        <v>2658</v>
      </c>
      <c r="E6019" t="s">
        <v>39</v>
      </c>
      <c r="F6019" t="s">
        <v>2400</v>
      </c>
      <c r="G6019" t="s">
        <v>547</v>
      </c>
      <c r="I6019" t="s">
        <v>2390</v>
      </c>
      <c r="J6019" t="s">
        <v>54</v>
      </c>
      <c r="K6019">
        <v>0.89</v>
      </c>
      <c r="L6019" t="s">
        <v>2391</v>
      </c>
      <c r="O6019" t="s">
        <v>2392</v>
      </c>
      <c r="Q6019" t="str">
        <f>IFERROR(VLOOKUP($J$2:$J$12502,Pollutant_mapping!$A$2:$B$9,2, FALSE),"")</f>
        <v>VOC</v>
      </c>
    </row>
    <row r="6020" spans="1:17" hidden="1">
      <c r="A6020" t="s">
        <v>2386</v>
      </c>
      <c r="C6020" t="s">
        <v>2387</v>
      </c>
      <c r="D6020" t="s">
        <v>2659</v>
      </c>
      <c r="E6020" t="s">
        <v>39</v>
      </c>
      <c r="F6020" t="s">
        <v>2448</v>
      </c>
      <c r="G6020" t="s">
        <v>547</v>
      </c>
      <c r="I6020" t="s">
        <v>2465</v>
      </c>
      <c r="J6020" t="s">
        <v>54</v>
      </c>
      <c r="K6020">
        <v>0.89</v>
      </c>
      <c r="L6020" t="s">
        <v>2391</v>
      </c>
      <c r="O6020" t="s">
        <v>2392</v>
      </c>
      <c r="Q6020" t="str">
        <f>IFERROR(VLOOKUP($J$2:$J$12502,Pollutant_mapping!$A$2:$B$9,2, FALSE),"")</f>
        <v>VOC</v>
      </c>
    </row>
    <row r="6021" spans="1:17" hidden="1">
      <c r="A6021" t="s">
        <v>2386</v>
      </c>
      <c r="C6021" t="s">
        <v>2387</v>
      </c>
      <c r="D6021" t="s">
        <v>2660</v>
      </c>
      <c r="E6021" t="s">
        <v>39</v>
      </c>
      <c r="F6021" t="s">
        <v>2400</v>
      </c>
      <c r="G6021" t="s">
        <v>547</v>
      </c>
      <c r="I6021" t="s">
        <v>2497</v>
      </c>
      <c r="J6021" t="s">
        <v>54</v>
      </c>
      <c r="K6021">
        <v>0.91</v>
      </c>
      <c r="L6021" t="s">
        <v>2391</v>
      </c>
      <c r="O6021" t="s">
        <v>2392</v>
      </c>
      <c r="Q6021" t="str">
        <f>IFERROR(VLOOKUP($J$2:$J$12502,Pollutant_mapping!$A$2:$B$9,2, FALSE),"")</f>
        <v>VOC</v>
      </c>
    </row>
    <row r="6022" spans="1:17" hidden="1">
      <c r="A6022" t="s">
        <v>2386</v>
      </c>
      <c r="C6022" t="s">
        <v>2387</v>
      </c>
      <c r="D6022" t="s">
        <v>2661</v>
      </c>
      <c r="E6022" t="s">
        <v>39</v>
      </c>
      <c r="F6022" t="s">
        <v>2407</v>
      </c>
      <c r="G6022" t="s">
        <v>547</v>
      </c>
      <c r="I6022" t="s">
        <v>2497</v>
      </c>
      <c r="J6022" t="s">
        <v>54</v>
      </c>
      <c r="K6022">
        <v>0.92</v>
      </c>
      <c r="L6022" t="s">
        <v>2391</v>
      </c>
      <c r="O6022" t="s">
        <v>2392</v>
      </c>
      <c r="Q6022" t="str">
        <f>IFERROR(VLOOKUP($J$2:$J$12502,Pollutant_mapping!$A$2:$B$9,2, FALSE),"")</f>
        <v>VOC</v>
      </c>
    </row>
    <row r="6023" spans="1:17" hidden="1">
      <c r="A6023" t="s">
        <v>2386</v>
      </c>
      <c r="C6023" t="s">
        <v>2387</v>
      </c>
      <c r="D6023" t="s">
        <v>2662</v>
      </c>
      <c r="E6023" t="s">
        <v>39</v>
      </c>
      <c r="F6023" t="s">
        <v>2424</v>
      </c>
      <c r="G6023" t="s">
        <v>547</v>
      </c>
      <c r="I6023" t="s">
        <v>2497</v>
      </c>
      <c r="J6023" t="s">
        <v>54</v>
      </c>
      <c r="K6023">
        <v>0.92</v>
      </c>
      <c r="L6023" t="s">
        <v>2391</v>
      </c>
      <c r="O6023" t="s">
        <v>2392</v>
      </c>
      <c r="Q6023" t="str">
        <f>IFERROR(VLOOKUP($J$2:$J$12502,Pollutant_mapping!$A$2:$B$9,2, FALSE),"")</f>
        <v>VOC</v>
      </c>
    </row>
    <row r="6024" spans="1:17" hidden="1">
      <c r="A6024" t="s">
        <v>2386</v>
      </c>
      <c r="C6024" t="s">
        <v>2387</v>
      </c>
      <c r="D6024" t="s">
        <v>2663</v>
      </c>
      <c r="E6024" t="s">
        <v>39</v>
      </c>
      <c r="F6024" t="s">
        <v>2448</v>
      </c>
      <c r="G6024" t="s">
        <v>547</v>
      </c>
      <c r="I6024" t="s">
        <v>2497</v>
      </c>
      <c r="J6024" t="s">
        <v>54</v>
      </c>
      <c r="K6024">
        <v>0.93</v>
      </c>
      <c r="L6024" t="s">
        <v>2391</v>
      </c>
      <c r="O6024" t="s">
        <v>2392</v>
      </c>
      <c r="Q6024" t="str">
        <f>IFERROR(VLOOKUP($J$2:$J$12502,Pollutant_mapping!$A$2:$B$9,2, FALSE),"")</f>
        <v>VOC</v>
      </c>
    </row>
    <row r="6025" spans="1:17" hidden="1">
      <c r="A6025" t="s">
        <v>2386</v>
      </c>
      <c r="C6025" t="s">
        <v>2387</v>
      </c>
      <c r="D6025" t="s">
        <v>2664</v>
      </c>
      <c r="E6025" t="s">
        <v>39</v>
      </c>
      <c r="F6025" t="s">
        <v>2407</v>
      </c>
      <c r="G6025" t="s">
        <v>547</v>
      </c>
      <c r="I6025" t="s">
        <v>2390</v>
      </c>
      <c r="J6025" t="s">
        <v>54</v>
      </c>
      <c r="K6025">
        <v>0.96</v>
      </c>
      <c r="L6025" t="s">
        <v>2391</v>
      </c>
      <c r="O6025" t="s">
        <v>2392</v>
      </c>
      <c r="Q6025" t="str">
        <f>IFERROR(VLOOKUP($J$2:$J$12502,Pollutant_mapping!$A$2:$B$9,2, FALSE),"")</f>
        <v>VOC</v>
      </c>
    </row>
    <row r="6026" spans="1:17" hidden="1">
      <c r="A6026" t="s">
        <v>2386</v>
      </c>
      <c r="C6026" t="s">
        <v>2387</v>
      </c>
      <c r="D6026" t="s">
        <v>2665</v>
      </c>
      <c r="E6026" t="s">
        <v>39</v>
      </c>
      <c r="F6026" t="s">
        <v>2462</v>
      </c>
      <c r="G6026" t="s">
        <v>547</v>
      </c>
      <c r="I6026" t="s">
        <v>2390</v>
      </c>
      <c r="J6026" t="s">
        <v>54</v>
      </c>
      <c r="K6026">
        <v>0.97</v>
      </c>
      <c r="L6026" t="s">
        <v>2391</v>
      </c>
      <c r="O6026" t="s">
        <v>2392</v>
      </c>
      <c r="Q6026" t="str">
        <f>IFERROR(VLOOKUP($J$2:$J$12502,Pollutant_mapping!$A$2:$B$9,2, FALSE),"")</f>
        <v>VOC</v>
      </c>
    </row>
    <row r="6027" spans="1:17" hidden="1">
      <c r="A6027" t="s">
        <v>2386</v>
      </c>
      <c r="C6027" t="s">
        <v>2387</v>
      </c>
      <c r="D6027" t="s">
        <v>2666</v>
      </c>
      <c r="E6027" t="s">
        <v>39</v>
      </c>
      <c r="F6027" t="s">
        <v>2455</v>
      </c>
      <c r="G6027" t="s">
        <v>547</v>
      </c>
      <c r="I6027" t="s">
        <v>2497</v>
      </c>
      <c r="J6027" t="s">
        <v>54</v>
      </c>
      <c r="K6027">
        <v>1.01</v>
      </c>
      <c r="L6027" t="s">
        <v>2391</v>
      </c>
      <c r="O6027" t="s">
        <v>2392</v>
      </c>
      <c r="Q6027" t="str">
        <f>IFERROR(VLOOKUP($J$2:$J$12502,Pollutant_mapping!$A$2:$B$9,2, FALSE),"")</f>
        <v>VOC</v>
      </c>
    </row>
    <row r="6028" spans="1:17" hidden="1">
      <c r="A6028" t="s">
        <v>2386</v>
      </c>
      <c r="C6028" t="s">
        <v>2387</v>
      </c>
      <c r="D6028" t="s">
        <v>2667</v>
      </c>
      <c r="E6028" t="s">
        <v>39</v>
      </c>
      <c r="F6028" t="s">
        <v>2455</v>
      </c>
      <c r="G6028" t="s">
        <v>547</v>
      </c>
      <c r="I6028" t="s">
        <v>2465</v>
      </c>
      <c r="J6028" t="s">
        <v>54</v>
      </c>
      <c r="K6028">
        <v>1.02</v>
      </c>
      <c r="L6028" t="s">
        <v>2391</v>
      </c>
      <c r="O6028" t="s">
        <v>2392</v>
      </c>
      <c r="Q6028" t="str">
        <f>IFERROR(VLOOKUP($J$2:$J$12502,Pollutant_mapping!$A$2:$B$9,2, FALSE),"")</f>
        <v>VOC</v>
      </c>
    </row>
    <row r="6029" spans="1:17" hidden="1">
      <c r="A6029" t="s">
        <v>2386</v>
      </c>
      <c r="C6029" t="s">
        <v>2387</v>
      </c>
      <c r="D6029" t="s">
        <v>2668</v>
      </c>
      <c r="E6029" t="s">
        <v>39</v>
      </c>
      <c r="F6029" t="s">
        <v>2389</v>
      </c>
      <c r="G6029" t="s">
        <v>547</v>
      </c>
      <c r="I6029" t="s">
        <v>2465</v>
      </c>
      <c r="J6029" t="s">
        <v>54</v>
      </c>
      <c r="K6029">
        <v>1.04</v>
      </c>
      <c r="L6029" t="s">
        <v>2391</v>
      </c>
      <c r="O6029" t="s">
        <v>2392</v>
      </c>
      <c r="Q6029" t="str">
        <f>IFERROR(VLOOKUP($J$2:$J$12502,Pollutant_mapping!$A$2:$B$9,2, FALSE),"")</f>
        <v>VOC</v>
      </c>
    </row>
    <row r="6030" spans="1:17" hidden="1">
      <c r="A6030" t="s">
        <v>2386</v>
      </c>
      <c r="C6030" t="s">
        <v>2387</v>
      </c>
      <c r="D6030" t="s">
        <v>2669</v>
      </c>
      <c r="E6030" t="s">
        <v>39</v>
      </c>
      <c r="F6030" t="s">
        <v>2424</v>
      </c>
      <c r="G6030" t="s">
        <v>547</v>
      </c>
      <c r="I6030" t="s">
        <v>2465</v>
      </c>
      <c r="J6030" t="s">
        <v>54</v>
      </c>
      <c r="K6030">
        <v>1.06</v>
      </c>
      <c r="L6030" t="s">
        <v>2391</v>
      </c>
      <c r="O6030" t="s">
        <v>2392</v>
      </c>
      <c r="Q6030" t="str">
        <f>IFERROR(VLOOKUP($J$2:$J$12502,Pollutant_mapping!$A$2:$B$9,2, FALSE),"")</f>
        <v>VOC</v>
      </c>
    </row>
    <row r="6031" spans="1:17" hidden="1">
      <c r="A6031" t="s">
        <v>2386</v>
      </c>
      <c r="C6031" t="s">
        <v>2387</v>
      </c>
      <c r="D6031" t="s">
        <v>2670</v>
      </c>
      <c r="E6031" t="s">
        <v>39</v>
      </c>
      <c r="F6031" t="s">
        <v>2414</v>
      </c>
      <c r="G6031" t="s">
        <v>547</v>
      </c>
      <c r="I6031" t="s">
        <v>2465</v>
      </c>
      <c r="J6031" t="s">
        <v>54</v>
      </c>
      <c r="K6031">
        <v>1.1000000000000001</v>
      </c>
      <c r="L6031" t="s">
        <v>2391</v>
      </c>
      <c r="O6031" t="s">
        <v>2392</v>
      </c>
      <c r="Q6031" t="str">
        <f>IFERROR(VLOOKUP($J$2:$J$12502,Pollutant_mapping!$A$2:$B$9,2, FALSE),"")</f>
        <v>VOC</v>
      </c>
    </row>
    <row r="6032" spans="1:17" hidden="1">
      <c r="A6032" t="s">
        <v>2386</v>
      </c>
      <c r="C6032" t="s">
        <v>2387</v>
      </c>
      <c r="D6032" t="s">
        <v>2671</v>
      </c>
      <c r="E6032" t="s">
        <v>39</v>
      </c>
      <c r="F6032" t="s">
        <v>2400</v>
      </c>
      <c r="G6032" t="s">
        <v>547</v>
      </c>
      <c r="I6032" t="s">
        <v>2465</v>
      </c>
      <c r="J6032" t="s">
        <v>54</v>
      </c>
      <c r="K6032">
        <v>1.17</v>
      </c>
      <c r="L6032" t="s">
        <v>2391</v>
      </c>
      <c r="O6032" t="s">
        <v>2392</v>
      </c>
      <c r="Q6032" t="str">
        <f>IFERROR(VLOOKUP($J$2:$J$12502,Pollutant_mapping!$A$2:$B$9,2, FALSE),"")</f>
        <v>VOC</v>
      </c>
    </row>
    <row r="6033" spans="1:17" hidden="1">
      <c r="A6033" t="s">
        <v>2386</v>
      </c>
      <c r="C6033" t="s">
        <v>2387</v>
      </c>
      <c r="D6033" t="s">
        <v>2672</v>
      </c>
      <c r="E6033" t="s">
        <v>39</v>
      </c>
      <c r="F6033" t="s">
        <v>2438</v>
      </c>
      <c r="G6033" t="s">
        <v>547</v>
      </c>
      <c r="I6033" t="s">
        <v>2390</v>
      </c>
      <c r="J6033" t="s">
        <v>54</v>
      </c>
      <c r="K6033">
        <v>1.21</v>
      </c>
      <c r="L6033" t="s">
        <v>2391</v>
      </c>
      <c r="O6033" t="s">
        <v>2392</v>
      </c>
      <c r="Q6033" t="str">
        <f>IFERROR(VLOOKUP($J$2:$J$12502,Pollutant_mapping!$A$2:$B$9,2, FALSE),"")</f>
        <v>VOC</v>
      </c>
    </row>
    <row r="6034" spans="1:17" hidden="1">
      <c r="A6034" t="s">
        <v>2386</v>
      </c>
      <c r="C6034" t="s">
        <v>2387</v>
      </c>
      <c r="D6034" t="s">
        <v>2673</v>
      </c>
      <c r="E6034" t="s">
        <v>39</v>
      </c>
      <c r="F6034" t="s">
        <v>2441</v>
      </c>
      <c r="G6034" t="s">
        <v>547</v>
      </c>
      <c r="I6034" t="s">
        <v>2497</v>
      </c>
      <c r="J6034" t="s">
        <v>54</v>
      </c>
      <c r="K6034">
        <v>1.24</v>
      </c>
      <c r="L6034" t="s">
        <v>2391</v>
      </c>
      <c r="O6034" t="s">
        <v>2392</v>
      </c>
      <c r="Q6034" t="str">
        <f>IFERROR(VLOOKUP($J$2:$J$12502,Pollutant_mapping!$A$2:$B$9,2, FALSE),"")</f>
        <v>VOC</v>
      </c>
    </row>
    <row r="6035" spans="1:17" hidden="1">
      <c r="A6035" t="s">
        <v>2386</v>
      </c>
      <c r="C6035" t="s">
        <v>2387</v>
      </c>
      <c r="D6035" t="s">
        <v>2674</v>
      </c>
      <c r="E6035" t="s">
        <v>39</v>
      </c>
      <c r="F6035" t="s">
        <v>2424</v>
      </c>
      <c r="G6035" t="s">
        <v>547</v>
      </c>
      <c r="I6035" t="s">
        <v>2497</v>
      </c>
      <c r="J6035" t="s">
        <v>54</v>
      </c>
      <c r="K6035">
        <v>1.26</v>
      </c>
      <c r="L6035" t="s">
        <v>2391</v>
      </c>
      <c r="O6035" t="s">
        <v>2392</v>
      </c>
      <c r="Q6035" t="str">
        <f>IFERROR(VLOOKUP($J$2:$J$12502,Pollutant_mapping!$A$2:$B$9,2, FALSE),"")</f>
        <v>VOC</v>
      </c>
    </row>
    <row r="6036" spans="1:17" hidden="1">
      <c r="A6036" t="s">
        <v>2386</v>
      </c>
      <c r="C6036" t="s">
        <v>2387</v>
      </c>
      <c r="D6036" t="s">
        <v>2675</v>
      </c>
      <c r="E6036" t="s">
        <v>39</v>
      </c>
      <c r="F6036" t="s">
        <v>2407</v>
      </c>
      <c r="G6036" t="s">
        <v>547</v>
      </c>
      <c r="I6036" t="s">
        <v>2497</v>
      </c>
      <c r="J6036" t="s">
        <v>54</v>
      </c>
      <c r="K6036">
        <v>1.27</v>
      </c>
      <c r="L6036" t="s">
        <v>2391</v>
      </c>
      <c r="O6036" t="s">
        <v>2392</v>
      </c>
      <c r="Q6036" t="str">
        <f>IFERROR(VLOOKUP($J$2:$J$12502,Pollutant_mapping!$A$2:$B$9,2, FALSE),"")</f>
        <v>VOC</v>
      </c>
    </row>
    <row r="6037" spans="1:17" hidden="1">
      <c r="A6037" t="s">
        <v>2386</v>
      </c>
      <c r="C6037" t="s">
        <v>2387</v>
      </c>
      <c r="D6037" t="s">
        <v>2676</v>
      </c>
      <c r="E6037" t="s">
        <v>39</v>
      </c>
      <c r="F6037" t="s">
        <v>2414</v>
      </c>
      <c r="G6037" t="s">
        <v>547</v>
      </c>
      <c r="I6037" t="s">
        <v>2396</v>
      </c>
      <c r="J6037" t="s">
        <v>54</v>
      </c>
      <c r="K6037">
        <v>1.28</v>
      </c>
      <c r="L6037" t="s">
        <v>2391</v>
      </c>
      <c r="O6037" t="s">
        <v>2392</v>
      </c>
      <c r="Q6037" t="str">
        <f>IFERROR(VLOOKUP($J$2:$J$12502,Pollutant_mapping!$A$2:$B$9,2, FALSE),"")</f>
        <v>VOC</v>
      </c>
    </row>
    <row r="6038" spans="1:17" hidden="1">
      <c r="A6038" t="s">
        <v>2386</v>
      </c>
      <c r="C6038" t="s">
        <v>2387</v>
      </c>
      <c r="D6038" t="s">
        <v>2677</v>
      </c>
      <c r="E6038" t="s">
        <v>39</v>
      </c>
      <c r="F6038" t="s">
        <v>2431</v>
      </c>
      <c r="G6038" t="s">
        <v>547</v>
      </c>
      <c r="I6038" t="s">
        <v>2465</v>
      </c>
      <c r="J6038" t="s">
        <v>54</v>
      </c>
      <c r="K6038">
        <v>1.29</v>
      </c>
      <c r="L6038" t="s">
        <v>2391</v>
      </c>
      <c r="O6038" t="s">
        <v>2392</v>
      </c>
      <c r="Q6038" t="str">
        <f>IFERROR(VLOOKUP($J$2:$J$12502,Pollutant_mapping!$A$2:$B$9,2, FALSE),"")</f>
        <v>VOC</v>
      </c>
    </row>
    <row r="6039" spans="1:17" hidden="1">
      <c r="A6039" t="s">
        <v>2386</v>
      </c>
      <c r="C6039" t="s">
        <v>2387</v>
      </c>
      <c r="D6039" t="s">
        <v>2678</v>
      </c>
      <c r="E6039" t="s">
        <v>39</v>
      </c>
      <c r="F6039" t="s">
        <v>2407</v>
      </c>
      <c r="G6039" t="s">
        <v>547</v>
      </c>
      <c r="I6039" t="s">
        <v>2465</v>
      </c>
      <c r="J6039" t="s">
        <v>54</v>
      </c>
      <c r="K6039">
        <v>1.31</v>
      </c>
      <c r="L6039" t="s">
        <v>2391</v>
      </c>
      <c r="O6039" t="s">
        <v>2392</v>
      </c>
      <c r="Q6039" t="str">
        <f>IFERROR(VLOOKUP($J$2:$J$12502,Pollutant_mapping!$A$2:$B$9,2, FALSE),"")</f>
        <v>VOC</v>
      </c>
    </row>
    <row r="6040" spans="1:17" hidden="1">
      <c r="A6040" t="s">
        <v>2386</v>
      </c>
      <c r="C6040" t="s">
        <v>2387</v>
      </c>
      <c r="D6040" t="s">
        <v>2679</v>
      </c>
      <c r="E6040" t="s">
        <v>39</v>
      </c>
      <c r="F6040" t="s">
        <v>2462</v>
      </c>
      <c r="G6040" t="s">
        <v>547</v>
      </c>
      <c r="I6040" t="s">
        <v>2465</v>
      </c>
      <c r="J6040" t="s">
        <v>54</v>
      </c>
      <c r="K6040">
        <v>1.31</v>
      </c>
      <c r="L6040" t="s">
        <v>2391</v>
      </c>
      <c r="O6040" t="s">
        <v>2392</v>
      </c>
      <c r="Q6040" t="str">
        <f>IFERROR(VLOOKUP($J$2:$J$12502,Pollutant_mapping!$A$2:$B$9,2, FALSE),"")</f>
        <v>VOC</v>
      </c>
    </row>
    <row r="6041" spans="1:17" hidden="1">
      <c r="A6041" t="s">
        <v>2386</v>
      </c>
      <c r="C6041" t="s">
        <v>2387</v>
      </c>
      <c r="D6041" t="s">
        <v>2680</v>
      </c>
      <c r="E6041" t="s">
        <v>39</v>
      </c>
      <c r="F6041" t="s">
        <v>2455</v>
      </c>
      <c r="G6041" t="s">
        <v>547</v>
      </c>
      <c r="I6041" t="s">
        <v>2497</v>
      </c>
      <c r="J6041" t="s">
        <v>54</v>
      </c>
      <c r="K6041">
        <v>1.33</v>
      </c>
      <c r="L6041" t="s">
        <v>2391</v>
      </c>
      <c r="O6041" t="s">
        <v>2392</v>
      </c>
      <c r="Q6041" t="str">
        <f>IFERROR(VLOOKUP($J$2:$J$12502,Pollutant_mapping!$A$2:$B$9,2, FALSE),"")</f>
        <v>VOC</v>
      </c>
    </row>
    <row r="6042" spans="1:17" hidden="1">
      <c r="A6042" t="s">
        <v>2386</v>
      </c>
      <c r="C6042" t="s">
        <v>2387</v>
      </c>
      <c r="D6042" t="s">
        <v>2681</v>
      </c>
      <c r="E6042" t="s">
        <v>39</v>
      </c>
      <c r="F6042" t="s">
        <v>2431</v>
      </c>
      <c r="G6042" t="s">
        <v>547</v>
      </c>
      <c r="I6042" t="s">
        <v>2497</v>
      </c>
      <c r="J6042" t="s">
        <v>54</v>
      </c>
      <c r="K6042">
        <v>1.36</v>
      </c>
      <c r="L6042" t="s">
        <v>2391</v>
      </c>
      <c r="O6042" t="s">
        <v>2392</v>
      </c>
      <c r="Q6042" t="str">
        <f>IFERROR(VLOOKUP($J$2:$J$12502,Pollutant_mapping!$A$2:$B$9,2, FALSE),"")</f>
        <v>VOC</v>
      </c>
    </row>
    <row r="6043" spans="1:17" hidden="1">
      <c r="A6043" t="s">
        <v>2386</v>
      </c>
      <c r="C6043" t="s">
        <v>2387</v>
      </c>
      <c r="D6043" t="s">
        <v>2682</v>
      </c>
      <c r="E6043" t="s">
        <v>39</v>
      </c>
      <c r="F6043" t="s">
        <v>2417</v>
      </c>
      <c r="G6043" t="s">
        <v>547</v>
      </c>
      <c r="I6043" t="s">
        <v>2497</v>
      </c>
      <c r="J6043" t="s">
        <v>54</v>
      </c>
      <c r="K6043">
        <v>1.55</v>
      </c>
      <c r="L6043" t="s">
        <v>2391</v>
      </c>
      <c r="O6043" t="s">
        <v>2392</v>
      </c>
      <c r="Q6043" t="str">
        <f>IFERROR(VLOOKUP($J$2:$J$12502,Pollutant_mapping!$A$2:$B$9,2, FALSE),"")</f>
        <v>VOC</v>
      </c>
    </row>
    <row r="6044" spans="1:17" hidden="1">
      <c r="A6044" t="s">
        <v>2386</v>
      </c>
      <c r="C6044" t="s">
        <v>2387</v>
      </c>
      <c r="D6044" t="s">
        <v>2683</v>
      </c>
      <c r="E6044" t="s">
        <v>39</v>
      </c>
      <c r="F6044" t="s">
        <v>2438</v>
      </c>
      <c r="G6044" t="s">
        <v>547</v>
      </c>
      <c r="I6044" t="s">
        <v>2465</v>
      </c>
      <c r="J6044" t="s">
        <v>54</v>
      </c>
      <c r="K6044">
        <v>1.64</v>
      </c>
      <c r="L6044" t="s">
        <v>2391</v>
      </c>
      <c r="O6044" t="s">
        <v>2392</v>
      </c>
      <c r="Q6044" t="str">
        <f>IFERROR(VLOOKUP($J$2:$J$12502,Pollutant_mapping!$A$2:$B$9,2, FALSE),"")</f>
        <v>VOC</v>
      </c>
    </row>
    <row r="6045" spans="1:17" hidden="1">
      <c r="A6045" t="s">
        <v>2386</v>
      </c>
      <c r="C6045" t="s">
        <v>2387</v>
      </c>
      <c r="D6045" t="s">
        <v>2684</v>
      </c>
      <c r="E6045" t="s">
        <v>39</v>
      </c>
      <c r="F6045" t="s">
        <v>2462</v>
      </c>
      <c r="G6045" t="s">
        <v>547</v>
      </c>
      <c r="I6045" t="s">
        <v>2396</v>
      </c>
      <c r="J6045" t="s">
        <v>54</v>
      </c>
      <c r="K6045">
        <v>1.65</v>
      </c>
      <c r="L6045" t="s">
        <v>2391</v>
      </c>
      <c r="O6045" t="s">
        <v>2392</v>
      </c>
      <c r="Q6045" t="str">
        <f>IFERROR(VLOOKUP($J$2:$J$12502,Pollutant_mapping!$A$2:$B$9,2, FALSE),"")</f>
        <v>VOC</v>
      </c>
    </row>
    <row r="6046" spans="1:17" hidden="1">
      <c r="A6046" t="s">
        <v>2386</v>
      </c>
      <c r="C6046" t="s">
        <v>2387</v>
      </c>
      <c r="D6046" t="s">
        <v>2685</v>
      </c>
      <c r="E6046" t="s">
        <v>39</v>
      </c>
      <c r="F6046" t="s">
        <v>2414</v>
      </c>
      <c r="G6046" t="s">
        <v>547</v>
      </c>
      <c r="I6046" t="s">
        <v>2396</v>
      </c>
      <c r="J6046" t="s">
        <v>54</v>
      </c>
      <c r="K6046">
        <v>1.67</v>
      </c>
      <c r="L6046" t="s">
        <v>2391</v>
      </c>
      <c r="O6046" t="s">
        <v>2392</v>
      </c>
      <c r="Q6046" t="str">
        <f>IFERROR(VLOOKUP($J$2:$J$12502,Pollutant_mapping!$A$2:$B$9,2, FALSE),"")</f>
        <v>VOC</v>
      </c>
    </row>
    <row r="6047" spans="1:17" hidden="1">
      <c r="A6047" t="s">
        <v>2386</v>
      </c>
      <c r="C6047" t="s">
        <v>2387</v>
      </c>
      <c r="D6047" t="s">
        <v>2686</v>
      </c>
      <c r="E6047" t="s">
        <v>39</v>
      </c>
      <c r="F6047" t="s">
        <v>2389</v>
      </c>
      <c r="G6047" t="s">
        <v>547</v>
      </c>
      <c r="I6047" t="s">
        <v>2497</v>
      </c>
      <c r="J6047" t="s">
        <v>54</v>
      </c>
      <c r="K6047">
        <v>1.71</v>
      </c>
      <c r="L6047" t="s">
        <v>2391</v>
      </c>
      <c r="O6047" t="s">
        <v>2392</v>
      </c>
      <c r="Q6047" t="str">
        <f>IFERROR(VLOOKUP($J$2:$J$12502,Pollutant_mapping!$A$2:$B$9,2, FALSE),"")</f>
        <v>VOC</v>
      </c>
    </row>
    <row r="6048" spans="1:17" hidden="1">
      <c r="A6048" t="s">
        <v>2386</v>
      </c>
      <c r="C6048" t="s">
        <v>2387</v>
      </c>
      <c r="D6048" t="s">
        <v>2687</v>
      </c>
      <c r="E6048" t="s">
        <v>39</v>
      </c>
      <c r="F6048" t="s">
        <v>2414</v>
      </c>
      <c r="G6048" t="s">
        <v>547</v>
      </c>
      <c r="I6048" t="s">
        <v>2396</v>
      </c>
      <c r="J6048" t="s">
        <v>54</v>
      </c>
      <c r="K6048">
        <v>1.75</v>
      </c>
      <c r="L6048" t="s">
        <v>2391</v>
      </c>
      <c r="O6048" t="s">
        <v>2392</v>
      </c>
      <c r="Q6048" t="str">
        <f>IFERROR(VLOOKUP($J$2:$J$12502,Pollutant_mapping!$A$2:$B$9,2, FALSE),"")</f>
        <v>VOC</v>
      </c>
    </row>
    <row r="6049" spans="1:17" hidden="1">
      <c r="A6049" t="s">
        <v>2386</v>
      </c>
      <c r="C6049" t="s">
        <v>2387</v>
      </c>
      <c r="D6049" t="s">
        <v>2688</v>
      </c>
      <c r="E6049" t="s">
        <v>39</v>
      </c>
      <c r="F6049" t="s">
        <v>2414</v>
      </c>
      <c r="G6049" t="s">
        <v>547</v>
      </c>
      <c r="I6049" t="s">
        <v>2497</v>
      </c>
      <c r="J6049" t="s">
        <v>54</v>
      </c>
      <c r="K6049">
        <v>1.83</v>
      </c>
      <c r="L6049" t="s">
        <v>2391</v>
      </c>
      <c r="O6049" t="s">
        <v>2392</v>
      </c>
      <c r="Q6049" t="str">
        <f>IFERROR(VLOOKUP($J$2:$J$12502,Pollutant_mapping!$A$2:$B$9,2, FALSE),"")</f>
        <v>VOC</v>
      </c>
    </row>
    <row r="6050" spans="1:17" hidden="1">
      <c r="A6050" t="s">
        <v>2386</v>
      </c>
      <c r="C6050" t="s">
        <v>2387</v>
      </c>
      <c r="D6050" t="s">
        <v>2689</v>
      </c>
      <c r="E6050" t="s">
        <v>39</v>
      </c>
      <c r="F6050" t="s">
        <v>2448</v>
      </c>
      <c r="G6050" t="s">
        <v>547</v>
      </c>
      <c r="I6050" t="s">
        <v>2497</v>
      </c>
      <c r="J6050" t="s">
        <v>54</v>
      </c>
      <c r="K6050">
        <v>1.83</v>
      </c>
      <c r="L6050" t="s">
        <v>2391</v>
      </c>
      <c r="O6050" t="s">
        <v>2392</v>
      </c>
      <c r="Q6050" t="str">
        <f>IFERROR(VLOOKUP($J$2:$J$12502,Pollutant_mapping!$A$2:$B$9,2, FALSE),"")</f>
        <v>VOC</v>
      </c>
    </row>
    <row r="6051" spans="1:17" hidden="1">
      <c r="A6051" t="s">
        <v>2386</v>
      </c>
      <c r="C6051" t="s">
        <v>2387</v>
      </c>
      <c r="D6051" t="s">
        <v>2690</v>
      </c>
      <c r="E6051" t="s">
        <v>39</v>
      </c>
      <c r="F6051" t="s">
        <v>2431</v>
      </c>
      <c r="G6051" t="s">
        <v>547</v>
      </c>
      <c r="I6051" t="s">
        <v>2497</v>
      </c>
      <c r="J6051" t="s">
        <v>54</v>
      </c>
      <c r="K6051">
        <v>1.88</v>
      </c>
      <c r="L6051" t="s">
        <v>2391</v>
      </c>
      <c r="O6051" t="s">
        <v>2392</v>
      </c>
      <c r="Q6051" t="str">
        <f>IFERROR(VLOOKUP($J$2:$J$12502,Pollutant_mapping!$A$2:$B$9,2, FALSE),"")</f>
        <v>VOC</v>
      </c>
    </row>
    <row r="6052" spans="1:17" hidden="1">
      <c r="A6052" t="s">
        <v>2386</v>
      </c>
      <c r="C6052" t="s">
        <v>2387</v>
      </c>
      <c r="D6052" t="s">
        <v>2691</v>
      </c>
      <c r="E6052" t="s">
        <v>39</v>
      </c>
      <c r="F6052" t="s">
        <v>2414</v>
      </c>
      <c r="G6052" t="s">
        <v>547</v>
      </c>
      <c r="I6052" t="s">
        <v>2390</v>
      </c>
      <c r="J6052" t="s">
        <v>54</v>
      </c>
      <c r="K6052">
        <v>1.96</v>
      </c>
      <c r="L6052" t="s">
        <v>2391</v>
      </c>
      <c r="O6052" t="s">
        <v>2392</v>
      </c>
      <c r="Q6052" t="str">
        <f>IFERROR(VLOOKUP($J$2:$J$12502,Pollutant_mapping!$A$2:$B$9,2, FALSE),"")</f>
        <v>VOC</v>
      </c>
    </row>
    <row r="6053" spans="1:17" hidden="1">
      <c r="A6053" t="s">
        <v>2386</v>
      </c>
      <c r="C6053" t="s">
        <v>2387</v>
      </c>
      <c r="D6053" t="s">
        <v>2692</v>
      </c>
      <c r="E6053" t="s">
        <v>39</v>
      </c>
      <c r="F6053" t="s">
        <v>2462</v>
      </c>
      <c r="G6053" t="s">
        <v>547</v>
      </c>
      <c r="I6053" t="s">
        <v>2396</v>
      </c>
      <c r="J6053" t="s">
        <v>54</v>
      </c>
      <c r="K6053">
        <v>2.0099999999999998</v>
      </c>
      <c r="L6053" t="s">
        <v>2391</v>
      </c>
      <c r="O6053" t="s">
        <v>2392</v>
      </c>
      <c r="Q6053" t="str">
        <f>IFERROR(VLOOKUP($J$2:$J$12502,Pollutant_mapping!$A$2:$B$9,2, FALSE),"")</f>
        <v>VOC</v>
      </c>
    </row>
    <row r="6054" spans="1:17" hidden="1">
      <c r="A6054" t="s">
        <v>2386</v>
      </c>
      <c r="C6054" t="s">
        <v>2387</v>
      </c>
      <c r="D6054" t="s">
        <v>2693</v>
      </c>
      <c r="E6054" t="s">
        <v>39</v>
      </c>
      <c r="F6054" t="s">
        <v>2438</v>
      </c>
      <c r="G6054" t="s">
        <v>547</v>
      </c>
      <c r="I6054" t="s">
        <v>2396</v>
      </c>
      <c r="J6054" t="s">
        <v>54</v>
      </c>
      <c r="K6054">
        <v>2.0499999999999998</v>
      </c>
      <c r="L6054" t="s">
        <v>2391</v>
      </c>
      <c r="O6054" t="s">
        <v>2392</v>
      </c>
      <c r="Q6054" t="str">
        <f>IFERROR(VLOOKUP($J$2:$J$12502,Pollutant_mapping!$A$2:$B$9,2, FALSE),"")</f>
        <v>VOC</v>
      </c>
    </row>
    <row r="6055" spans="1:17" hidden="1">
      <c r="A6055" t="s">
        <v>2386</v>
      </c>
      <c r="C6055" t="s">
        <v>2387</v>
      </c>
      <c r="D6055" t="s">
        <v>2694</v>
      </c>
      <c r="E6055" t="s">
        <v>39</v>
      </c>
      <c r="F6055" t="s">
        <v>2462</v>
      </c>
      <c r="G6055" t="s">
        <v>547</v>
      </c>
      <c r="I6055" t="s">
        <v>2396</v>
      </c>
      <c r="J6055" t="s">
        <v>54</v>
      </c>
      <c r="K6055">
        <v>2.09</v>
      </c>
      <c r="L6055" t="s">
        <v>2391</v>
      </c>
      <c r="O6055" t="s">
        <v>2392</v>
      </c>
      <c r="Q6055" t="str">
        <f>IFERROR(VLOOKUP($J$2:$J$12502,Pollutant_mapping!$A$2:$B$9,2, FALSE),"")</f>
        <v>VOC</v>
      </c>
    </row>
    <row r="6056" spans="1:17" hidden="1">
      <c r="A6056" t="s">
        <v>2386</v>
      </c>
      <c r="C6056" t="s">
        <v>2387</v>
      </c>
      <c r="D6056" t="s">
        <v>2695</v>
      </c>
      <c r="E6056" t="s">
        <v>39</v>
      </c>
      <c r="F6056" t="s">
        <v>2462</v>
      </c>
      <c r="G6056" t="s">
        <v>547</v>
      </c>
      <c r="I6056" t="s">
        <v>2497</v>
      </c>
      <c r="J6056" t="s">
        <v>54</v>
      </c>
      <c r="K6056">
        <v>2.2000000000000002</v>
      </c>
      <c r="L6056" t="s">
        <v>2391</v>
      </c>
      <c r="O6056" t="s">
        <v>2392</v>
      </c>
      <c r="Q6056" t="str">
        <f>IFERROR(VLOOKUP($J$2:$J$12502,Pollutant_mapping!$A$2:$B$9,2, FALSE),"")</f>
        <v>VOC</v>
      </c>
    </row>
    <row r="6057" spans="1:17" hidden="1">
      <c r="A6057" t="s">
        <v>2386</v>
      </c>
      <c r="C6057" t="s">
        <v>2387</v>
      </c>
      <c r="D6057" t="s">
        <v>2696</v>
      </c>
      <c r="E6057" t="s">
        <v>39</v>
      </c>
      <c r="F6057" t="s">
        <v>2400</v>
      </c>
      <c r="G6057" t="s">
        <v>547</v>
      </c>
      <c r="I6057" t="s">
        <v>2497</v>
      </c>
      <c r="J6057" t="s">
        <v>54</v>
      </c>
      <c r="K6057">
        <v>2.25</v>
      </c>
      <c r="L6057" t="s">
        <v>2391</v>
      </c>
      <c r="O6057" t="s">
        <v>2392</v>
      </c>
      <c r="Q6057" t="str">
        <f>IFERROR(VLOOKUP($J$2:$J$12502,Pollutant_mapping!$A$2:$B$9,2, FALSE),"")</f>
        <v>VOC</v>
      </c>
    </row>
    <row r="6058" spans="1:17" hidden="1">
      <c r="A6058" t="s">
        <v>2386</v>
      </c>
      <c r="C6058" t="s">
        <v>2387</v>
      </c>
      <c r="D6058" t="s">
        <v>2697</v>
      </c>
      <c r="E6058" t="s">
        <v>39</v>
      </c>
      <c r="F6058" t="s">
        <v>2462</v>
      </c>
      <c r="G6058" t="s">
        <v>547</v>
      </c>
      <c r="I6058" t="s">
        <v>2390</v>
      </c>
      <c r="J6058" t="s">
        <v>54</v>
      </c>
      <c r="K6058">
        <v>2.35</v>
      </c>
      <c r="L6058" t="s">
        <v>2391</v>
      </c>
      <c r="O6058" t="s">
        <v>2392</v>
      </c>
      <c r="Q6058" t="str">
        <f>IFERROR(VLOOKUP($J$2:$J$12502,Pollutant_mapping!$A$2:$B$9,2, FALSE),"")</f>
        <v>VOC</v>
      </c>
    </row>
    <row r="6059" spans="1:17" hidden="1">
      <c r="A6059" t="s">
        <v>2386</v>
      </c>
      <c r="C6059" t="s">
        <v>2387</v>
      </c>
      <c r="D6059" t="s">
        <v>2698</v>
      </c>
      <c r="E6059" t="s">
        <v>39</v>
      </c>
      <c r="F6059" t="s">
        <v>2414</v>
      </c>
      <c r="G6059" t="s">
        <v>547</v>
      </c>
      <c r="I6059" t="s">
        <v>2390</v>
      </c>
      <c r="J6059" t="s">
        <v>54</v>
      </c>
      <c r="K6059">
        <v>2.39</v>
      </c>
      <c r="L6059" t="s">
        <v>2391</v>
      </c>
      <c r="O6059" t="s">
        <v>2392</v>
      </c>
      <c r="Q6059" t="str">
        <f>IFERROR(VLOOKUP($J$2:$J$12502,Pollutant_mapping!$A$2:$B$9,2, FALSE),"")</f>
        <v>VOC</v>
      </c>
    </row>
    <row r="6060" spans="1:17" hidden="1">
      <c r="A6060" t="s">
        <v>2386</v>
      </c>
      <c r="C6060" t="s">
        <v>2387</v>
      </c>
      <c r="D6060" t="s">
        <v>2699</v>
      </c>
      <c r="E6060" t="s">
        <v>39</v>
      </c>
      <c r="F6060" t="s">
        <v>2414</v>
      </c>
      <c r="G6060" t="s">
        <v>547</v>
      </c>
      <c r="I6060" t="s">
        <v>2390</v>
      </c>
      <c r="J6060" t="s">
        <v>54</v>
      </c>
      <c r="K6060">
        <v>2.5</v>
      </c>
      <c r="L6060" t="s">
        <v>2391</v>
      </c>
      <c r="O6060" t="s">
        <v>2392</v>
      </c>
      <c r="Q6060" t="str">
        <f>IFERROR(VLOOKUP($J$2:$J$12502,Pollutant_mapping!$A$2:$B$9,2, FALSE),"")</f>
        <v>VOC</v>
      </c>
    </row>
    <row r="6061" spans="1:17" hidden="1">
      <c r="A6061" t="s">
        <v>2386</v>
      </c>
      <c r="C6061" t="s">
        <v>2387</v>
      </c>
      <c r="D6061" t="s">
        <v>2700</v>
      </c>
      <c r="E6061" t="s">
        <v>39</v>
      </c>
      <c r="F6061" t="s">
        <v>2438</v>
      </c>
      <c r="G6061" t="s">
        <v>547</v>
      </c>
      <c r="I6061" t="s">
        <v>2396</v>
      </c>
      <c r="J6061" t="s">
        <v>54</v>
      </c>
      <c r="K6061">
        <v>2.5099999999999998</v>
      </c>
      <c r="L6061" t="s">
        <v>2391</v>
      </c>
      <c r="O6061" t="s">
        <v>2392</v>
      </c>
      <c r="Q6061" t="str">
        <f>IFERROR(VLOOKUP($J$2:$J$12502,Pollutant_mapping!$A$2:$B$9,2, FALSE),"")</f>
        <v>VOC</v>
      </c>
    </row>
    <row r="6062" spans="1:17" hidden="1">
      <c r="A6062" t="s">
        <v>2386</v>
      </c>
      <c r="C6062" t="s">
        <v>2387</v>
      </c>
      <c r="D6062" t="s">
        <v>2701</v>
      </c>
      <c r="E6062" t="s">
        <v>39</v>
      </c>
      <c r="F6062" t="s">
        <v>2438</v>
      </c>
      <c r="G6062" t="s">
        <v>547</v>
      </c>
      <c r="I6062" t="s">
        <v>2396</v>
      </c>
      <c r="J6062" t="s">
        <v>54</v>
      </c>
      <c r="K6062">
        <v>2.61</v>
      </c>
      <c r="L6062" t="s">
        <v>2391</v>
      </c>
      <c r="O6062" t="s">
        <v>2392</v>
      </c>
      <c r="Q6062" t="str">
        <f>IFERROR(VLOOKUP($J$2:$J$12502,Pollutant_mapping!$A$2:$B$9,2, FALSE),"")</f>
        <v>VOC</v>
      </c>
    </row>
    <row r="6063" spans="1:17" hidden="1">
      <c r="A6063" t="s">
        <v>2386</v>
      </c>
      <c r="C6063" t="s">
        <v>2387</v>
      </c>
      <c r="D6063" t="s">
        <v>2702</v>
      </c>
      <c r="E6063" t="s">
        <v>39</v>
      </c>
      <c r="F6063" t="s">
        <v>2455</v>
      </c>
      <c r="G6063" t="s">
        <v>547</v>
      </c>
      <c r="I6063" t="s">
        <v>2497</v>
      </c>
      <c r="J6063" t="s">
        <v>54</v>
      </c>
      <c r="K6063">
        <v>2.61</v>
      </c>
      <c r="L6063" t="s">
        <v>2391</v>
      </c>
      <c r="O6063" t="s">
        <v>2392</v>
      </c>
      <c r="Q6063" t="str">
        <f>IFERROR(VLOOKUP($J$2:$J$12502,Pollutant_mapping!$A$2:$B$9,2, FALSE),"")</f>
        <v>VOC</v>
      </c>
    </row>
    <row r="6064" spans="1:17" hidden="1">
      <c r="A6064" t="s">
        <v>2386</v>
      </c>
      <c r="C6064" t="s">
        <v>2387</v>
      </c>
      <c r="D6064" t="s">
        <v>2703</v>
      </c>
      <c r="E6064" t="s">
        <v>39</v>
      </c>
      <c r="F6064" t="s">
        <v>2414</v>
      </c>
      <c r="G6064" t="s">
        <v>547</v>
      </c>
      <c r="I6064" t="s">
        <v>2465</v>
      </c>
      <c r="J6064" t="s">
        <v>54</v>
      </c>
      <c r="K6064">
        <v>2.67</v>
      </c>
      <c r="L6064" t="s">
        <v>2391</v>
      </c>
      <c r="O6064" t="s">
        <v>2392</v>
      </c>
      <c r="Q6064" t="str">
        <f>IFERROR(VLOOKUP($J$2:$J$12502,Pollutant_mapping!$A$2:$B$9,2, FALSE),"")</f>
        <v>VOC</v>
      </c>
    </row>
    <row r="6065" spans="1:17" hidden="1">
      <c r="A6065" t="s">
        <v>2386</v>
      </c>
      <c r="C6065" t="s">
        <v>2387</v>
      </c>
      <c r="D6065" t="s">
        <v>2704</v>
      </c>
      <c r="E6065" t="s">
        <v>39</v>
      </c>
      <c r="F6065" t="s">
        <v>2424</v>
      </c>
      <c r="G6065" t="s">
        <v>547</v>
      </c>
      <c r="I6065" t="s">
        <v>2497</v>
      </c>
      <c r="J6065" t="s">
        <v>54</v>
      </c>
      <c r="K6065">
        <v>2.67</v>
      </c>
      <c r="L6065" t="s">
        <v>2391</v>
      </c>
      <c r="O6065" t="s">
        <v>2392</v>
      </c>
      <c r="Q6065" t="str">
        <f>IFERROR(VLOOKUP($J$2:$J$12502,Pollutant_mapping!$A$2:$B$9,2, FALSE),"")</f>
        <v>VOC</v>
      </c>
    </row>
    <row r="6066" spans="1:17" hidden="1">
      <c r="A6066" t="s">
        <v>2386</v>
      </c>
      <c r="C6066" t="s">
        <v>2387</v>
      </c>
      <c r="D6066" t="s">
        <v>2705</v>
      </c>
      <c r="E6066" t="s">
        <v>39</v>
      </c>
      <c r="F6066" t="s">
        <v>2438</v>
      </c>
      <c r="G6066" t="s">
        <v>547</v>
      </c>
      <c r="I6066" t="s">
        <v>2497</v>
      </c>
      <c r="J6066" t="s">
        <v>54</v>
      </c>
      <c r="K6066">
        <v>2.73</v>
      </c>
      <c r="L6066" t="s">
        <v>2391</v>
      </c>
      <c r="O6066" t="s">
        <v>2392</v>
      </c>
      <c r="Q6066" t="str">
        <f>IFERROR(VLOOKUP($J$2:$J$12502,Pollutant_mapping!$A$2:$B$9,2, FALSE),"")</f>
        <v>VOC</v>
      </c>
    </row>
    <row r="6067" spans="1:17" hidden="1">
      <c r="A6067" t="s">
        <v>2386</v>
      </c>
      <c r="C6067" t="s">
        <v>2387</v>
      </c>
      <c r="D6067" t="s">
        <v>2706</v>
      </c>
      <c r="E6067" t="s">
        <v>39</v>
      </c>
      <c r="F6067" t="s">
        <v>2462</v>
      </c>
      <c r="G6067" t="s">
        <v>547</v>
      </c>
      <c r="I6067" t="s">
        <v>2390</v>
      </c>
      <c r="J6067" t="s">
        <v>54</v>
      </c>
      <c r="K6067">
        <v>2.87</v>
      </c>
      <c r="L6067" t="s">
        <v>2391</v>
      </c>
      <c r="O6067" t="s">
        <v>2392</v>
      </c>
      <c r="Q6067" t="str">
        <f>IFERROR(VLOOKUP($J$2:$J$12502,Pollutant_mapping!$A$2:$B$9,2, FALSE),"")</f>
        <v>VOC</v>
      </c>
    </row>
    <row r="6068" spans="1:17" hidden="1">
      <c r="A6068" t="s">
        <v>2386</v>
      </c>
      <c r="C6068" t="s">
        <v>2387</v>
      </c>
      <c r="D6068" t="s">
        <v>2707</v>
      </c>
      <c r="E6068" t="s">
        <v>39</v>
      </c>
      <c r="F6068" t="s">
        <v>2407</v>
      </c>
      <c r="G6068" t="s">
        <v>547</v>
      </c>
      <c r="I6068" t="s">
        <v>2497</v>
      </c>
      <c r="J6068" t="s">
        <v>54</v>
      </c>
      <c r="K6068">
        <v>2.92</v>
      </c>
      <c r="L6068" t="s">
        <v>2391</v>
      </c>
      <c r="O6068" t="s">
        <v>2392</v>
      </c>
      <c r="Q6068" t="str">
        <f>IFERROR(VLOOKUP($J$2:$J$12502,Pollutant_mapping!$A$2:$B$9,2, FALSE),"")</f>
        <v>VOC</v>
      </c>
    </row>
    <row r="6069" spans="1:17" hidden="1">
      <c r="A6069" t="s">
        <v>2386</v>
      </c>
      <c r="C6069" t="s">
        <v>2387</v>
      </c>
      <c r="D6069" t="s">
        <v>2708</v>
      </c>
      <c r="E6069" t="s">
        <v>39</v>
      </c>
      <c r="F6069" t="s">
        <v>2438</v>
      </c>
      <c r="G6069" t="s">
        <v>547</v>
      </c>
      <c r="I6069" t="s">
        <v>2390</v>
      </c>
      <c r="J6069" t="s">
        <v>54</v>
      </c>
      <c r="K6069">
        <v>2.92</v>
      </c>
      <c r="L6069" t="s">
        <v>2391</v>
      </c>
      <c r="O6069" t="s">
        <v>2392</v>
      </c>
      <c r="Q6069" t="str">
        <f>IFERROR(VLOOKUP($J$2:$J$12502,Pollutant_mapping!$A$2:$B$9,2, FALSE),"")</f>
        <v>VOC</v>
      </c>
    </row>
    <row r="6070" spans="1:17" hidden="1">
      <c r="A6070" t="s">
        <v>2386</v>
      </c>
      <c r="C6070" t="s">
        <v>2387</v>
      </c>
      <c r="D6070" t="s">
        <v>2709</v>
      </c>
      <c r="E6070" t="s">
        <v>39</v>
      </c>
      <c r="F6070" t="s">
        <v>2462</v>
      </c>
      <c r="G6070" t="s">
        <v>547</v>
      </c>
      <c r="I6070" t="s">
        <v>2390</v>
      </c>
      <c r="J6070" t="s">
        <v>54</v>
      </c>
      <c r="K6070">
        <v>2.99</v>
      </c>
      <c r="L6070" t="s">
        <v>2391</v>
      </c>
      <c r="O6070" t="s">
        <v>2392</v>
      </c>
      <c r="Q6070" t="str">
        <f>IFERROR(VLOOKUP($J$2:$J$12502,Pollutant_mapping!$A$2:$B$9,2, FALSE),"")</f>
        <v>VOC</v>
      </c>
    </row>
    <row r="6071" spans="1:17" hidden="1">
      <c r="A6071" t="s">
        <v>2386</v>
      </c>
      <c r="C6071" t="s">
        <v>2387</v>
      </c>
      <c r="D6071" t="s">
        <v>2710</v>
      </c>
      <c r="E6071" t="s">
        <v>39</v>
      </c>
      <c r="F6071" t="s">
        <v>2462</v>
      </c>
      <c r="G6071" t="s">
        <v>547</v>
      </c>
      <c r="I6071" t="s">
        <v>2465</v>
      </c>
      <c r="J6071" t="s">
        <v>54</v>
      </c>
      <c r="K6071">
        <v>3.19</v>
      </c>
      <c r="L6071" t="s">
        <v>2391</v>
      </c>
      <c r="O6071" t="s">
        <v>2392</v>
      </c>
      <c r="Q6071" t="str">
        <f>IFERROR(VLOOKUP($J$2:$J$12502,Pollutant_mapping!$A$2:$B$9,2, FALSE),"")</f>
        <v>VOC</v>
      </c>
    </row>
    <row r="6072" spans="1:17" hidden="1">
      <c r="A6072" t="s">
        <v>2386</v>
      </c>
      <c r="C6072" t="s">
        <v>2387</v>
      </c>
      <c r="D6072" t="s">
        <v>2711</v>
      </c>
      <c r="E6072" t="s">
        <v>39</v>
      </c>
      <c r="F6072" t="s">
        <v>2414</v>
      </c>
      <c r="G6072" t="s">
        <v>547</v>
      </c>
      <c r="I6072" t="s">
        <v>2465</v>
      </c>
      <c r="J6072" t="s">
        <v>54</v>
      </c>
      <c r="K6072">
        <v>3.25</v>
      </c>
      <c r="L6072" t="s">
        <v>2391</v>
      </c>
      <c r="O6072" t="s">
        <v>2392</v>
      </c>
      <c r="Q6072" t="str">
        <f>IFERROR(VLOOKUP($J$2:$J$12502,Pollutant_mapping!$A$2:$B$9,2, FALSE),"")</f>
        <v>VOC</v>
      </c>
    </row>
    <row r="6073" spans="1:17" hidden="1">
      <c r="A6073" t="s">
        <v>2386</v>
      </c>
      <c r="C6073" t="s">
        <v>2387</v>
      </c>
      <c r="D6073" t="s">
        <v>2712</v>
      </c>
      <c r="E6073" t="s">
        <v>39</v>
      </c>
      <c r="F6073" t="s">
        <v>2414</v>
      </c>
      <c r="G6073" t="s">
        <v>547</v>
      </c>
      <c r="I6073" t="s">
        <v>2465</v>
      </c>
      <c r="J6073" t="s">
        <v>54</v>
      </c>
      <c r="K6073">
        <v>3.4</v>
      </c>
      <c r="L6073" t="s">
        <v>2391</v>
      </c>
      <c r="O6073" t="s">
        <v>2392</v>
      </c>
      <c r="Q6073" t="str">
        <f>IFERROR(VLOOKUP($J$2:$J$12502,Pollutant_mapping!$A$2:$B$9,2, FALSE),"")</f>
        <v>VOC</v>
      </c>
    </row>
    <row r="6074" spans="1:17" hidden="1">
      <c r="A6074" t="s">
        <v>2386</v>
      </c>
      <c r="C6074" t="s">
        <v>2387</v>
      </c>
      <c r="D6074" t="s">
        <v>2713</v>
      </c>
      <c r="E6074" t="s">
        <v>39</v>
      </c>
      <c r="F6074" t="s">
        <v>2438</v>
      </c>
      <c r="G6074" t="s">
        <v>547</v>
      </c>
      <c r="I6074" t="s">
        <v>2390</v>
      </c>
      <c r="J6074" t="s">
        <v>54</v>
      </c>
      <c r="K6074">
        <v>3.58</v>
      </c>
      <c r="L6074" t="s">
        <v>2391</v>
      </c>
      <c r="O6074" t="s">
        <v>2392</v>
      </c>
      <c r="Q6074" t="str">
        <f>IFERROR(VLOOKUP($J$2:$J$12502,Pollutant_mapping!$A$2:$B$9,2, FALSE),"")</f>
        <v>VOC</v>
      </c>
    </row>
    <row r="6075" spans="1:17" hidden="1">
      <c r="A6075" t="s">
        <v>2386</v>
      </c>
      <c r="C6075" t="s">
        <v>2387</v>
      </c>
      <c r="D6075" t="s">
        <v>2714</v>
      </c>
      <c r="E6075" t="s">
        <v>39</v>
      </c>
      <c r="F6075" t="s">
        <v>2438</v>
      </c>
      <c r="G6075" t="s">
        <v>547</v>
      </c>
      <c r="I6075" t="s">
        <v>2390</v>
      </c>
      <c r="J6075" t="s">
        <v>54</v>
      </c>
      <c r="K6075">
        <v>3.72</v>
      </c>
      <c r="L6075" t="s">
        <v>2391</v>
      </c>
      <c r="O6075" t="s">
        <v>2392</v>
      </c>
      <c r="Q6075" t="str">
        <f>IFERROR(VLOOKUP($J$2:$J$12502,Pollutant_mapping!$A$2:$B$9,2, FALSE),"")</f>
        <v>VOC</v>
      </c>
    </row>
    <row r="6076" spans="1:17" hidden="1">
      <c r="A6076" t="s">
        <v>2386</v>
      </c>
      <c r="C6076" t="s">
        <v>2387</v>
      </c>
      <c r="D6076" t="s">
        <v>2715</v>
      </c>
      <c r="E6076" t="s">
        <v>39</v>
      </c>
      <c r="F6076" t="s">
        <v>2462</v>
      </c>
      <c r="G6076" t="s">
        <v>547</v>
      </c>
      <c r="I6076" t="s">
        <v>2465</v>
      </c>
      <c r="J6076" t="s">
        <v>54</v>
      </c>
      <c r="K6076">
        <v>3.9</v>
      </c>
      <c r="L6076" t="s">
        <v>2391</v>
      </c>
      <c r="O6076" t="s">
        <v>2392</v>
      </c>
      <c r="Q6076" t="str">
        <f>IFERROR(VLOOKUP($J$2:$J$12502,Pollutant_mapping!$A$2:$B$9,2, FALSE),"")</f>
        <v>VOC</v>
      </c>
    </row>
    <row r="6077" spans="1:17" hidden="1">
      <c r="A6077" t="s">
        <v>2386</v>
      </c>
      <c r="C6077" t="s">
        <v>2387</v>
      </c>
      <c r="D6077" t="s">
        <v>2716</v>
      </c>
      <c r="E6077" t="s">
        <v>39</v>
      </c>
      <c r="F6077" t="s">
        <v>2438</v>
      </c>
      <c r="G6077" t="s">
        <v>547</v>
      </c>
      <c r="I6077" t="s">
        <v>2465</v>
      </c>
      <c r="J6077" t="s">
        <v>54</v>
      </c>
      <c r="K6077">
        <v>3.97</v>
      </c>
      <c r="L6077" t="s">
        <v>2391</v>
      </c>
      <c r="O6077" t="s">
        <v>2392</v>
      </c>
      <c r="Q6077" t="str">
        <f>IFERROR(VLOOKUP($J$2:$J$12502,Pollutant_mapping!$A$2:$B$9,2, FALSE),"")</f>
        <v>VOC</v>
      </c>
    </row>
    <row r="6078" spans="1:17" hidden="1">
      <c r="A6078" t="s">
        <v>2386</v>
      </c>
      <c r="C6078" t="s">
        <v>2387</v>
      </c>
      <c r="D6078" t="s">
        <v>2717</v>
      </c>
      <c r="E6078" t="s">
        <v>39</v>
      </c>
      <c r="F6078" t="s">
        <v>2462</v>
      </c>
      <c r="G6078" t="s">
        <v>547</v>
      </c>
      <c r="I6078" t="s">
        <v>2465</v>
      </c>
      <c r="J6078" t="s">
        <v>54</v>
      </c>
      <c r="K6078">
        <v>4.0599999999999996</v>
      </c>
      <c r="L6078" t="s">
        <v>2391</v>
      </c>
      <c r="O6078" t="s">
        <v>2392</v>
      </c>
      <c r="Q6078" t="str">
        <f>IFERROR(VLOOKUP($J$2:$J$12502,Pollutant_mapping!$A$2:$B$9,2, FALSE),"")</f>
        <v>VOC</v>
      </c>
    </row>
    <row r="6079" spans="1:17" hidden="1">
      <c r="A6079" t="s">
        <v>2386</v>
      </c>
      <c r="C6079" t="s">
        <v>2387</v>
      </c>
      <c r="D6079" t="s">
        <v>2718</v>
      </c>
      <c r="E6079" t="s">
        <v>39</v>
      </c>
      <c r="F6079" t="s">
        <v>2431</v>
      </c>
      <c r="G6079" t="s">
        <v>547</v>
      </c>
      <c r="I6079" t="s">
        <v>2497</v>
      </c>
      <c r="J6079" t="s">
        <v>54</v>
      </c>
      <c r="K6079">
        <v>4.4000000000000004</v>
      </c>
      <c r="L6079" t="s">
        <v>2391</v>
      </c>
      <c r="O6079" t="s">
        <v>2392</v>
      </c>
      <c r="Q6079" t="str">
        <f>IFERROR(VLOOKUP($J$2:$J$12502,Pollutant_mapping!$A$2:$B$9,2, FALSE),"")</f>
        <v>VOC</v>
      </c>
    </row>
    <row r="6080" spans="1:17" hidden="1">
      <c r="A6080" t="s">
        <v>2386</v>
      </c>
      <c r="C6080" t="s">
        <v>2387</v>
      </c>
      <c r="D6080" t="s">
        <v>2719</v>
      </c>
      <c r="E6080" t="s">
        <v>39</v>
      </c>
      <c r="F6080" t="s">
        <v>2414</v>
      </c>
      <c r="G6080" t="s">
        <v>547</v>
      </c>
      <c r="I6080" t="s">
        <v>2497</v>
      </c>
      <c r="J6080" t="s">
        <v>54</v>
      </c>
      <c r="K6080">
        <v>4.4400000000000004</v>
      </c>
      <c r="L6080" t="s">
        <v>2391</v>
      </c>
      <c r="O6080" t="s">
        <v>2392</v>
      </c>
      <c r="Q6080" t="str">
        <f>IFERROR(VLOOKUP($J$2:$J$12502,Pollutant_mapping!$A$2:$B$9,2, FALSE),"")</f>
        <v>VOC</v>
      </c>
    </row>
    <row r="6081" spans="1:17" hidden="1">
      <c r="A6081" t="s">
        <v>2386</v>
      </c>
      <c r="C6081" t="s">
        <v>2387</v>
      </c>
      <c r="D6081" t="s">
        <v>2720</v>
      </c>
      <c r="E6081" t="s">
        <v>39</v>
      </c>
      <c r="F6081" t="s">
        <v>2438</v>
      </c>
      <c r="G6081" t="s">
        <v>547</v>
      </c>
      <c r="I6081" t="s">
        <v>2465</v>
      </c>
      <c r="J6081" t="s">
        <v>54</v>
      </c>
      <c r="K6081">
        <v>4.87</v>
      </c>
      <c r="L6081" t="s">
        <v>2391</v>
      </c>
      <c r="O6081" t="s">
        <v>2392</v>
      </c>
      <c r="Q6081" t="str">
        <f>IFERROR(VLOOKUP($J$2:$J$12502,Pollutant_mapping!$A$2:$B$9,2, FALSE),"")</f>
        <v>VOC</v>
      </c>
    </row>
    <row r="6082" spans="1:17" hidden="1">
      <c r="A6082" t="s">
        <v>2386</v>
      </c>
      <c r="C6082" t="s">
        <v>2387</v>
      </c>
      <c r="D6082" t="s">
        <v>2721</v>
      </c>
      <c r="E6082" t="s">
        <v>39</v>
      </c>
      <c r="F6082" t="s">
        <v>2438</v>
      </c>
      <c r="G6082" t="s">
        <v>547</v>
      </c>
      <c r="I6082" t="s">
        <v>2465</v>
      </c>
      <c r="J6082" t="s">
        <v>54</v>
      </c>
      <c r="K6082">
        <v>5.0599999999999996</v>
      </c>
      <c r="L6082" t="s">
        <v>2391</v>
      </c>
      <c r="O6082" t="s">
        <v>2392</v>
      </c>
      <c r="Q6082" t="str">
        <f>IFERROR(VLOOKUP($J$2:$J$12502,Pollutant_mapping!$A$2:$B$9,2, FALSE),"")</f>
        <v>VOC</v>
      </c>
    </row>
    <row r="6083" spans="1:17" hidden="1">
      <c r="A6083" t="s">
        <v>2386</v>
      </c>
      <c r="C6083" t="s">
        <v>2387</v>
      </c>
      <c r="D6083" t="s">
        <v>2722</v>
      </c>
      <c r="E6083" t="s">
        <v>39</v>
      </c>
      <c r="F6083" t="s">
        <v>2462</v>
      </c>
      <c r="G6083" t="s">
        <v>547</v>
      </c>
      <c r="I6083" t="s">
        <v>2497</v>
      </c>
      <c r="J6083" t="s">
        <v>54</v>
      </c>
      <c r="K6083">
        <v>5.31</v>
      </c>
      <c r="L6083" t="s">
        <v>2391</v>
      </c>
      <c r="O6083" t="s">
        <v>2392</v>
      </c>
      <c r="Q6083" t="str">
        <f>IFERROR(VLOOKUP($J$2:$J$12502,Pollutant_mapping!$A$2:$B$9,2, FALSE),"")</f>
        <v>VOC</v>
      </c>
    </row>
    <row r="6084" spans="1:17" hidden="1">
      <c r="A6084" t="s">
        <v>2386</v>
      </c>
      <c r="C6084" t="s">
        <v>2387</v>
      </c>
      <c r="D6084" t="s">
        <v>2723</v>
      </c>
      <c r="E6084" t="s">
        <v>39</v>
      </c>
      <c r="F6084" t="s">
        <v>2414</v>
      </c>
      <c r="G6084" t="s">
        <v>547</v>
      </c>
      <c r="I6084" t="s">
        <v>2497</v>
      </c>
      <c r="J6084" t="s">
        <v>54</v>
      </c>
      <c r="K6084">
        <v>5.42</v>
      </c>
      <c r="L6084" t="s">
        <v>2391</v>
      </c>
      <c r="O6084" t="s">
        <v>2392</v>
      </c>
      <c r="Q6084" t="str">
        <f>IFERROR(VLOOKUP($J$2:$J$12502,Pollutant_mapping!$A$2:$B$9,2, FALSE),"")</f>
        <v>VOC</v>
      </c>
    </row>
    <row r="6085" spans="1:17" hidden="1">
      <c r="A6085" t="s">
        <v>2386</v>
      </c>
      <c r="C6085" t="s">
        <v>2387</v>
      </c>
      <c r="D6085" t="s">
        <v>2724</v>
      </c>
      <c r="E6085" t="s">
        <v>39</v>
      </c>
      <c r="F6085" t="s">
        <v>2414</v>
      </c>
      <c r="G6085" t="s">
        <v>547</v>
      </c>
      <c r="I6085" t="s">
        <v>2497</v>
      </c>
      <c r="J6085" t="s">
        <v>54</v>
      </c>
      <c r="K6085">
        <v>5.65</v>
      </c>
      <c r="L6085" t="s">
        <v>2391</v>
      </c>
      <c r="O6085" t="s">
        <v>2392</v>
      </c>
      <c r="Q6085" t="str">
        <f>IFERROR(VLOOKUP($J$2:$J$12502,Pollutant_mapping!$A$2:$B$9,2, FALSE),"")</f>
        <v>VOC</v>
      </c>
    </row>
    <row r="6086" spans="1:17" hidden="1">
      <c r="A6086" t="s">
        <v>2386</v>
      </c>
      <c r="C6086" t="s">
        <v>2387</v>
      </c>
      <c r="D6086" t="s">
        <v>2725</v>
      </c>
      <c r="E6086" t="s">
        <v>39</v>
      </c>
      <c r="F6086" t="s">
        <v>2414</v>
      </c>
      <c r="G6086" t="s">
        <v>547</v>
      </c>
      <c r="I6086" t="s">
        <v>2396</v>
      </c>
      <c r="J6086" t="s">
        <v>54</v>
      </c>
      <c r="K6086">
        <v>6.4</v>
      </c>
      <c r="L6086" t="s">
        <v>2391</v>
      </c>
      <c r="O6086" t="s">
        <v>2392</v>
      </c>
      <c r="Q6086" t="str">
        <f>IFERROR(VLOOKUP($J$2:$J$12502,Pollutant_mapping!$A$2:$B$9,2, FALSE),"")</f>
        <v>VOC</v>
      </c>
    </row>
    <row r="6087" spans="1:17" hidden="1">
      <c r="A6087" t="s">
        <v>2386</v>
      </c>
      <c r="C6087" t="s">
        <v>2387</v>
      </c>
      <c r="D6087" t="s">
        <v>2726</v>
      </c>
      <c r="E6087" t="s">
        <v>39</v>
      </c>
      <c r="F6087" t="s">
        <v>2462</v>
      </c>
      <c r="G6087" t="s">
        <v>547</v>
      </c>
      <c r="I6087" t="s">
        <v>2497</v>
      </c>
      <c r="J6087" t="s">
        <v>54</v>
      </c>
      <c r="K6087">
        <v>6.5</v>
      </c>
      <c r="L6087" t="s">
        <v>2391</v>
      </c>
      <c r="O6087" t="s">
        <v>2392</v>
      </c>
      <c r="Q6087" t="str">
        <f>IFERROR(VLOOKUP($J$2:$J$12502,Pollutant_mapping!$A$2:$B$9,2, FALSE),"")</f>
        <v>VOC</v>
      </c>
    </row>
    <row r="6088" spans="1:17" hidden="1">
      <c r="A6088" t="s">
        <v>2386</v>
      </c>
      <c r="C6088" t="s">
        <v>2387</v>
      </c>
      <c r="D6088" t="s">
        <v>2727</v>
      </c>
      <c r="E6088" t="s">
        <v>39</v>
      </c>
      <c r="F6088" t="s">
        <v>2438</v>
      </c>
      <c r="G6088" t="s">
        <v>547</v>
      </c>
      <c r="I6088" t="s">
        <v>2497</v>
      </c>
      <c r="J6088" t="s">
        <v>54</v>
      </c>
      <c r="K6088">
        <v>6.61</v>
      </c>
      <c r="L6088" t="s">
        <v>2391</v>
      </c>
      <c r="O6088" t="s">
        <v>2392</v>
      </c>
      <c r="Q6088" t="str">
        <f>IFERROR(VLOOKUP($J$2:$J$12502,Pollutant_mapping!$A$2:$B$9,2, FALSE),"")</f>
        <v>VOC</v>
      </c>
    </row>
    <row r="6089" spans="1:17" hidden="1">
      <c r="A6089" t="s">
        <v>2386</v>
      </c>
      <c r="C6089" t="s">
        <v>2387</v>
      </c>
      <c r="D6089" t="s">
        <v>2728</v>
      </c>
      <c r="E6089" t="s">
        <v>39</v>
      </c>
      <c r="F6089" t="s">
        <v>2462</v>
      </c>
      <c r="G6089" t="s">
        <v>547</v>
      </c>
      <c r="I6089" t="s">
        <v>2497</v>
      </c>
      <c r="J6089" t="s">
        <v>54</v>
      </c>
      <c r="K6089">
        <v>6.76</v>
      </c>
      <c r="L6089" t="s">
        <v>2391</v>
      </c>
      <c r="O6089" t="s">
        <v>2392</v>
      </c>
      <c r="Q6089" t="str">
        <f>IFERROR(VLOOKUP($J$2:$J$12502,Pollutant_mapping!$A$2:$B$9,2, FALSE),"")</f>
        <v>VOC</v>
      </c>
    </row>
    <row r="6090" spans="1:17" hidden="1">
      <c r="A6090" t="s">
        <v>2386</v>
      </c>
      <c r="C6090" t="s">
        <v>2387</v>
      </c>
      <c r="D6090" t="s">
        <v>2729</v>
      </c>
      <c r="E6090" t="s">
        <v>39</v>
      </c>
      <c r="F6090" t="s">
        <v>2462</v>
      </c>
      <c r="G6090" t="s">
        <v>547</v>
      </c>
      <c r="I6090" t="s">
        <v>2396</v>
      </c>
      <c r="J6090" t="s">
        <v>54</v>
      </c>
      <c r="K6090">
        <v>7.7</v>
      </c>
      <c r="L6090" t="s">
        <v>2391</v>
      </c>
      <c r="O6090" t="s">
        <v>2392</v>
      </c>
      <c r="Q6090" t="str">
        <f>IFERROR(VLOOKUP($J$2:$J$12502,Pollutant_mapping!$A$2:$B$9,2, FALSE),"")</f>
        <v>VOC</v>
      </c>
    </row>
    <row r="6091" spans="1:17" hidden="1">
      <c r="A6091" t="s">
        <v>2386</v>
      </c>
      <c r="C6091" t="s">
        <v>2387</v>
      </c>
      <c r="D6091" t="s">
        <v>2730</v>
      </c>
      <c r="E6091" t="s">
        <v>39</v>
      </c>
      <c r="F6091" t="s">
        <v>2438</v>
      </c>
      <c r="G6091" t="s">
        <v>547</v>
      </c>
      <c r="I6091" t="s">
        <v>2497</v>
      </c>
      <c r="J6091" t="s">
        <v>54</v>
      </c>
      <c r="K6091">
        <v>8.11</v>
      </c>
      <c r="L6091" t="s">
        <v>2391</v>
      </c>
      <c r="O6091" t="s">
        <v>2392</v>
      </c>
      <c r="Q6091" t="str">
        <f>IFERROR(VLOOKUP($J$2:$J$12502,Pollutant_mapping!$A$2:$B$9,2, FALSE),"")</f>
        <v>VOC</v>
      </c>
    </row>
    <row r="6092" spans="1:17" hidden="1">
      <c r="A6092" t="s">
        <v>2386</v>
      </c>
      <c r="C6092" t="s">
        <v>2387</v>
      </c>
      <c r="D6092" t="s">
        <v>2731</v>
      </c>
      <c r="E6092" t="s">
        <v>39</v>
      </c>
      <c r="F6092" t="s">
        <v>2438</v>
      </c>
      <c r="G6092" t="s">
        <v>547</v>
      </c>
      <c r="I6092" t="s">
        <v>2497</v>
      </c>
      <c r="J6092" t="s">
        <v>54</v>
      </c>
      <c r="K6092">
        <v>8.43</v>
      </c>
      <c r="L6092" t="s">
        <v>2391</v>
      </c>
      <c r="O6092" t="s">
        <v>2392</v>
      </c>
      <c r="Q6092" t="str">
        <f>IFERROR(VLOOKUP($J$2:$J$12502,Pollutant_mapping!$A$2:$B$9,2, FALSE),"")</f>
        <v>VOC</v>
      </c>
    </row>
    <row r="6093" spans="1:17" hidden="1">
      <c r="A6093" t="s">
        <v>2386</v>
      </c>
      <c r="C6093" t="s">
        <v>2387</v>
      </c>
      <c r="D6093" t="s">
        <v>2732</v>
      </c>
      <c r="E6093" t="s">
        <v>39</v>
      </c>
      <c r="F6093" t="s">
        <v>2414</v>
      </c>
      <c r="G6093" t="s">
        <v>547</v>
      </c>
      <c r="I6093" t="s">
        <v>2390</v>
      </c>
      <c r="J6093" t="s">
        <v>54</v>
      </c>
      <c r="K6093">
        <v>9.1</v>
      </c>
      <c r="L6093" t="s">
        <v>2391</v>
      </c>
      <c r="O6093" t="s">
        <v>2392</v>
      </c>
      <c r="Q6093" t="str">
        <f>IFERROR(VLOOKUP($J$2:$J$12502,Pollutant_mapping!$A$2:$B$9,2, FALSE),"")</f>
        <v>VOC</v>
      </c>
    </row>
    <row r="6094" spans="1:17" hidden="1">
      <c r="A6094" t="s">
        <v>2386</v>
      </c>
      <c r="C6094" t="s">
        <v>2387</v>
      </c>
      <c r="D6094" t="s">
        <v>2733</v>
      </c>
      <c r="E6094" t="s">
        <v>39</v>
      </c>
      <c r="F6094" t="s">
        <v>2438</v>
      </c>
      <c r="G6094" t="s">
        <v>547</v>
      </c>
      <c r="I6094" t="s">
        <v>2396</v>
      </c>
      <c r="J6094" t="s">
        <v>54</v>
      </c>
      <c r="K6094">
        <v>9.6</v>
      </c>
      <c r="L6094" t="s">
        <v>2391</v>
      </c>
      <c r="O6094" t="s">
        <v>2392</v>
      </c>
      <c r="Q6094" t="str">
        <f>IFERROR(VLOOKUP($J$2:$J$12502,Pollutant_mapping!$A$2:$B$9,2, FALSE),"")</f>
        <v>VOC</v>
      </c>
    </row>
    <row r="6095" spans="1:17" hidden="1">
      <c r="A6095" t="s">
        <v>2386</v>
      </c>
      <c r="C6095" t="s">
        <v>2387</v>
      </c>
      <c r="D6095" t="s">
        <v>2734</v>
      </c>
      <c r="E6095" t="s">
        <v>39</v>
      </c>
      <c r="F6095" t="s">
        <v>2462</v>
      </c>
      <c r="G6095" t="s">
        <v>547</v>
      </c>
      <c r="I6095" t="s">
        <v>2390</v>
      </c>
      <c r="J6095" t="s">
        <v>54</v>
      </c>
      <c r="K6095">
        <v>11</v>
      </c>
      <c r="L6095" t="s">
        <v>2391</v>
      </c>
      <c r="O6095" t="s">
        <v>2392</v>
      </c>
      <c r="Q6095" t="str">
        <f>IFERROR(VLOOKUP($J$2:$J$12502,Pollutant_mapping!$A$2:$B$9,2, FALSE),"")</f>
        <v>VOC</v>
      </c>
    </row>
    <row r="6096" spans="1:17" hidden="1">
      <c r="A6096" t="s">
        <v>2386</v>
      </c>
      <c r="C6096" t="s">
        <v>2387</v>
      </c>
      <c r="D6096" t="s">
        <v>2735</v>
      </c>
      <c r="E6096" t="s">
        <v>39</v>
      </c>
      <c r="F6096" t="s">
        <v>2414</v>
      </c>
      <c r="G6096" t="s">
        <v>547</v>
      </c>
      <c r="I6096" t="s">
        <v>2465</v>
      </c>
      <c r="J6096" t="s">
        <v>54</v>
      </c>
      <c r="K6096">
        <v>12.4</v>
      </c>
      <c r="L6096" t="s">
        <v>2391</v>
      </c>
      <c r="O6096" t="s">
        <v>2392</v>
      </c>
      <c r="Q6096" t="str">
        <f>IFERROR(VLOOKUP($J$2:$J$12502,Pollutant_mapping!$A$2:$B$9,2, FALSE),"")</f>
        <v>VOC</v>
      </c>
    </row>
    <row r="6097" spans="1:17" hidden="1">
      <c r="A6097" t="s">
        <v>2386</v>
      </c>
      <c r="C6097" t="s">
        <v>2387</v>
      </c>
      <c r="D6097" t="s">
        <v>2736</v>
      </c>
      <c r="E6097" t="s">
        <v>39</v>
      </c>
      <c r="F6097" t="s">
        <v>2438</v>
      </c>
      <c r="G6097" t="s">
        <v>547</v>
      </c>
      <c r="I6097" t="s">
        <v>2390</v>
      </c>
      <c r="J6097" t="s">
        <v>54</v>
      </c>
      <c r="K6097">
        <v>13.7</v>
      </c>
      <c r="L6097" t="s">
        <v>2391</v>
      </c>
      <c r="O6097" t="s">
        <v>2392</v>
      </c>
      <c r="Q6097" t="str">
        <f>IFERROR(VLOOKUP($J$2:$J$12502,Pollutant_mapping!$A$2:$B$9,2, FALSE),"")</f>
        <v>VOC</v>
      </c>
    </row>
    <row r="6098" spans="1:17" hidden="1">
      <c r="A6098" t="s">
        <v>2386</v>
      </c>
      <c r="C6098" t="s">
        <v>2387</v>
      </c>
      <c r="D6098" t="s">
        <v>2737</v>
      </c>
      <c r="E6098" t="s">
        <v>39</v>
      </c>
      <c r="F6098" t="s">
        <v>2462</v>
      </c>
      <c r="G6098" t="s">
        <v>547</v>
      </c>
      <c r="I6098" t="s">
        <v>2465</v>
      </c>
      <c r="J6098" t="s">
        <v>54</v>
      </c>
      <c r="K6098">
        <v>14.9</v>
      </c>
      <c r="L6098" t="s">
        <v>2391</v>
      </c>
      <c r="O6098" t="s">
        <v>2392</v>
      </c>
      <c r="Q6098" t="str">
        <f>IFERROR(VLOOKUP($J$2:$J$12502,Pollutant_mapping!$A$2:$B$9,2, FALSE),"")</f>
        <v>VOC</v>
      </c>
    </row>
    <row r="6099" spans="1:17" hidden="1">
      <c r="A6099" t="s">
        <v>2386</v>
      </c>
      <c r="C6099" t="s">
        <v>2387</v>
      </c>
      <c r="D6099" t="s">
        <v>2738</v>
      </c>
      <c r="E6099" t="s">
        <v>39</v>
      </c>
      <c r="F6099" t="s">
        <v>2438</v>
      </c>
      <c r="G6099" t="s">
        <v>547</v>
      </c>
      <c r="I6099" t="s">
        <v>2465</v>
      </c>
      <c r="J6099" t="s">
        <v>54</v>
      </c>
      <c r="K6099">
        <v>18.600000000000001</v>
      </c>
      <c r="L6099" t="s">
        <v>2391</v>
      </c>
      <c r="O6099" t="s">
        <v>2392</v>
      </c>
      <c r="Q6099" t="str">
        <f>IFERROR(VLOOKUP($J$2:$J$12502,Pollutant_mapping!$A$2:$B$9,2, FALSE),"")</f>
        <v>VOC</v>
      </c>
    </row>
    <row r="6100" spans="1:17" hidden="1">
      <c r="A6100" t="s">
        <v>2386</v>
      </c>
      <c r="C6100" t="s">
        <v>2387</v>
      </c>
      <c r="D6100" t="s">
        <v>2739</v>
      </c>
      <c r="E6100" t="s">
        <v>39</v>
      </c>
      <c r="F6100" t="s">
        <v>2414</v>
      </c>
      <c r="G6100" t="s">
        <v>547</v>
      </c>
      <c r="I6100" t="s">
        <v>2497</v>
      </c>
      <c r="J6100" t="s">
        <v>54</v>
      </c>
      <c r="K6100">
        <v>20.7</v>
      </c>
      <c r="L6100" t="s">
        <v>2391</v>
      </c>
      <c r="O6100" t="s">
        <v>2392</v>
      </c>
      <c r="Q6100" t="str">
        <f>IFERROR(VLOOKUP($J$2:$J$12502,Pollutant_mapping!$A$2:$B$9,2, FALSE),"")</f>
        <v>VOC</v>
      </c>
    </row>
    <row r="6101" spans="1:17" hidden="1">
      <c r="A6101" t="s">
        <v>2386</v>
      </c>
      <c r="C6101" t="s">
        <v>2387</v>
      </c>
      <c r="D6101" t="s">
        <v>2740</v>
      </c>
      <c r="E6101" t="s">
        <v>39</v>
      </c>
      <c r="F6101" t="s">
        <v>2462</v>
      </c>
      <c r="G6101" t="s">
        <v>547</v>
      </c>
      <c r="I6101" t="s">
        <v>2497</v>
      </c>
      <c r="J6101" t="s">
        <v>54</v>
      </c>
      <c r="K6101">
        <v>24.8</v>
      </c>
      <c r="L6101" t="s">
        <v>2391</v>
      </c>
      <c r="O6101" t="s">
        <v>2392</v>
      </c>
      <c r="Q6101" t="str">
        <f>IFERROR(VLOOKUP($J$2:$J$12502,Pollutant_mapping!$A$2:$B$9,2, FALSE),"")</f>
        <v>VOC</v>
      </c>
    </row>
    <row r="6102" spans="1:17" hidden="1">
      <c r="A6102" t="s">
        <v>2386</v>
      </c>
      <c r="C6102" t="s">
        <v>2387</v>
      </c>
      <c r="D6102" t="s">
        <v>2741</v>
      </c>
      <c r="E6102" t="s">
        <v>39</v>
      </c>
      <c r="F6102" t="s">
        <v>2438</v>
      </c>
      <c r="G6102" t="s">
        <v>547</v>
      </c>
      <c r="I6102" t="s">
        <v>2497</v>
      </c>
      <c r="J6102" t="s">
        <v>54</v>
      </c>
      <c r="K6102">
        <v>31.1</v>
      </c>
      <c r="L6102" t="s">
        <v>2391</v>
      </c>
      <c r="O6102" t="s">
        <v>2392</v>
      </c>
      <c r="Q6102" t="str">
        <f>IFERROR(VLOOKUP($J$2:$J$12502,Pollutant_mapping!$A$2:$B$9,2, FALSE),"")</f>
        <v>VOC</v>
      </c>
    </row>
    <row r="6103" spans="1:17" hidden="1">
      <c r="A6103" t="s">
        <v>2742</v>
      </c>
      <c r="C6103" t="s">
        <v>2743</v>
      </c>
      <c r="D6103" t="s">
        <v>108</v>
      </c>
      <c r="E6103" t="s">
        <v>237</v>
      </c>
      <c r="J6103" t="s">
        <v>217</v>
      </c>
      <c r="K6103">
        <v>0.08</v>
      </c>
      <c r="L6103" t="s">
        <v>2744</v>
      </c>
      <c r="O6103" t="s">
        <v>2745</v>
      </c>
      <c r="Q6103" t="str">
        <f>IFERROR(VLOOKUP($J$2:$J$12502,Pollutant_mapping!$A$2:$B$9,2, FALSE),"")</f>
        <v/>
      </c>
    </row>
    <row r="6104" spans="1:17" hidden="1">
      <c r="A6104" t="s">
        <v>391</v>
      </c>
      <c r="C6104" t="s">
        <v>392</v>
      </c>
      <c r="D6104" t="s">
        <v>114</v>
      </c>
      <c r="E6104" t="s">
        <v>39</v>
      </c>
      <c r="G6104" t="s">
        <v>41</v>
      </c>
      <c r="J6104" t="s">
        <v>289</v>
      </c>
      <c r="K6104">
        <v>0.9</v>
      </c>
      <c r="L6104" t="s">
        <v>388</v>
      </c>
      <c r="M6104" t="s">
        <v>145</v>
      </c>
      <c r="N6104">
        <v>1</v>
      </c>
      <c r="O6104" t="s">
        <v>2746</v>
      </c>
      <c r="Q6104" t="str">
        <f>IFERROR(VLOOKUP($J$2:$J$12502,Pollutant_mapping!$A$2:$B$9,2, FALSE),"")</f>
        <v/>
      </c>
    </row>
    <row r="6105" spans="1:17" hidden="1">
      <c r="A6105" t="s">
        <v>391</v>
      </c>
      <c r="C6105" t="s">
        <v>392</v>
      </c>
      <c r="D6105" t="s">
        <v>114</v>
      </c>
      <c r="E6105" t="s">
        <v>39</v>
      </c>
      <c r="G6105" t="s">
        <v>41</v>
      </c>
      <c r="J6105" t="s">
        <v>125</v>
      </c>
      <c r="K6105">
        <v>9.2999999999999999E-2</v>
      </c>
      <c r="L6105" t="s">
        <v>388</v>
      </c>
      <c r="M6105" t="s">
        <v>2747</v>
      </c>
      <c r="N6105" t="s">
        <v>2748</v>
      </c>
      <c r="O6105" t="s">
        <v>2746</v>
      </c>
      <c r="Q6105" t="str">
        <f>IFERROR(VLOOKUP($J$2:$J$12502,Pollutant_mapping!$A$2:$B$9,2, FALSE),"")</f>
        <v/>
      </c>
    </row>
    <row r="6106" spans="1:17" hidden="1">
      <c r="A6106" t="s">
        <v>391</v>
      </c>
      <c r="C6106" t="s">
        <v>392</v>
      </c>
      <c r="D6106" t="s">
        <v>114</v>
      </c>
      <c r="E6106" t="s">
        <v>39</v>
      </c>
      <c r="G6106" t="s">
        <v>41</v>
      </c>
      <c r="J6106" t="s">
        <v>281</v>
      </c>
      <c r="K6106">
        <v>0.12</v>
      </c>
      <c r="L6106" t="s">
        <v>388</v>
      </c>
      <c r="M6106" t="s">
        <v>1648</v>
      </c>
      <c r="N6106" t="s">
        <v>213</v>
      </c>
      <c r="O6106" t="s">
        <v>2746</v>
      </c>
      <c r="Q6106" t="str">
        <f>IFERROR(VLOOKUP($J$2:$J$12502,Pollutant_mapping!$A$2:$B$9,2, FALSE),"")</f>
        <v/>
      </c>
    </row>
    <row r="6107" spans="1:17" hidden="1">
      <c r="A6107" t="s">
        <v>391</v>
      </c>
      <c r="C6107" t="s">
        <v>392</v>
      </c>
      <c r="D6107" t="s">
        <v>114</v>
      </c>
      <c r="E6107" t="s">
        <v>39</v>
      </c>
      <c r="G6107" t="s">
        <v>41</v>
      </c>
      <c r="J6107" t="s">
        <v>139</v>
      </c>
      <c r="K6107">
        <v>0.185</v>
      </c>
      <c r="L6107" t="s">
        <v>388</v>
      </c>
      <c r="M6107" t="s">
        <v>2749</v>
      </c>
      <c r="N6107" t="s">
        <v>2750</v>
      </c>
      <c r="O6107" t="s">
        <v>2746</v>
      </c>
      <c r="Q6107" t="str">
        <f>IFERROR(VLOOKUP($J$2:$J$12502,Pollutant_mapping!$A$2:$B$9,2, FALSE),"")</f>
        <v/>
      </c>
    </row>
    <row r="6108" spans="1:17" hidden="1">
      <c r="A6108" t="s">
        <v>1349</v>
      </c>
      <c r="C6108" t="s">
        <v>1350</v>
      </c>
      <c r="D6108" t="s">
        <v>129</v>
      </c>
      <c r="E6108" t="s">
        <v>237</v>
      </c>
      <c r="F6108" t="s">
        <v>1350</v>
      </c>
      <c r="H6108" t="s">
        <v>238</v>
      </c>
      <c r="J6108" t="s">
        <v>65</v>
      </c>
      <c r="K6108">
        <v>0.02</v>
      </c>
      <c r="L6108" t="s">
        <v>239</v>
      </c>
      <c r="O6108" t="s">
        <v>2751</v>
      </c>
      <c r="Q6108" t="str">
        <f>IFERROR(VLOOKUP($J$2:$J$12502,Pollutant_mapping!$A$2:$B$9,2, FALSE),"")</f>
        <v>PM25</v>
      </c>
    </row>
    <row r="6109" spans="1:17" hidden="1">
      <c r="A6109" t="s">
        <v>1352</v>
      </c>
      <c r="C6109" t="s">
        <v>1353</v>
      </c>
      <c r="D6109" t="s">
        <v>129</v>
      </c>
      <c r="E6109" t="s">
        <v>237</v>
      </c>
      <c r="F6109" t="s">
        <v>1353</v>
      </c>
      <c r="H6109" t="s">
        <v>238</v>
      </c>
      <c r="J6109" t="s">
        <v>65</v>
      </c>
      <c r="K6109">
        <v>0.02</v>
      </c>
      <c r="L6109" t="s">
        <v>239</v>
      </c>
      <c r="O6109" t="s">
        <v>2751</v>
      </c>
      <c r="Q6109" t="str">
        <f>IFERROR(VLOOKUP($J$2:$J$12502,Pollutant_mapping!$A$2:$B$9,2, FALSE),"")</f>
        <v>PM25</v>
      </c>
    </row>
    <row r="6110" spans="1:17" hidden="1">
      <c r="A6110" t="s">
        <v>1349</v>
      </c>
      <c r="C6110" t="s">
        <v>1350</v>
      </c>
      <c r="D6110" t="s">
        <v>129</v>
      </c>
      <c r="E6110" t="s">
        <v>237</v>
      </c>
      <c r="F6110" t="s">
        <v>1350</v>
      </c>
      <c r="H6110" t="s">
        <v>238</v>
      </c>
      <c r="J6110" t="s">
        <v>47</v>
      </c>
      <c r="K6110">
        <v>0.06</v>
      </c>
      <c r="L6110" t="s">
        <v>239</v>
      </c>
      <c r="O6110" t="s">
        <v>2751</v>
      </c>
      <c r="Q6110" t="str">
        <f>IFERROR(VLOOKUP($J$2:$J$12502,Pollutant_mapping!$A$2:$B$9,2, FALSE),"")</f>
        <v>PM10</v>
      </c>
    </row>
    <row r="6111" spans="1:17" hidden="1">
      <c r="A6111" t="s">
        <v>1352</v>
      </c>
      <c r="C6111" t="s">
        <v>1353</v>
      </c>
      <c r="D6111" t="s">
        <v>129</v>
      </c>
      <c r="E6111" t="s">
        <v>237</v>
      </c>
      <c r="F6111" t="s">
        <v>1353</v>
      </c>
      <c r="H6111" t="s">
        <v>238</v>
      </c>
      <c r="J6111" t="s">
        <v>47</v>
      </c>
      <c r="K6111">
        <v>0.06</v>
      </c>
      <c r="L6111" t="s">
        <v>239</v>
      </c>
      <c r="O6111" t="s">
        <v>2751</v>
      </c>
      <c r="Q6111" t="str">
        <f>IFERROR(VLOOKUP($J$2:$J$12502,Pollutant_mapping!$A$2:$B$9,2, FALSE),"")</f>
        <v>PM10</v>
      </c>
    </row>
    <row r="6112" spans="1:17" hidden="1">
      <c r="A6112" t="s">
        <v>1349</v>
      </c>
      <c r="C6112" t="s">
        <v>1350</v>
      </c>
      <c r="D6112" t="s">
        <v>129</v>
      </c>
      <c r="E6112" t="s">
        <v>237</v>
      </c>
      <c r="F6112" t="s">
        <v>1350</v>
      </c>
      <c r="H6112" t="s">
        <v>238</v>
      </c>
      <c r="J6112" t="s">
        <v>49</v>
      </c>
      <c r="K6112">
        <v>0.14000000000000001</v>
      </c>
      <c r="L6112" t="s">
        <v>239</v>
      </c>
      <c r="O6112" t="s">
        <v>2751</v>
      </c>
      <c r="Q6112" t="str">
        <f>IFERROR(VLOOKUP($J$2:$J$12502,Pollutant_mapping!$A$2:$B$9,2, FALSE),"")</f>
        <v/>
      </c>
    </row>
    <row r="6113" spans="1:17" hidden="1">
      <c r="A6113" t="s">
        <v>1352</v>
      </c>
      <c r="C6113" t="s">
        <v>1353</v>
      </c>
      <c r="D6113" t="s">
        <v>129</v>
      </c>
      <c r="E6113" t="s">
        <v>237</v>
      </c>
      <c r="F6113" t="s">
        <v>1353</v>
      </c>
      <c r="H6113" t="s">
        <v>238</v>
      </c>
      <c r="J6113" t="s">
        <v>49</v>
      </c>
      <c r="K6113">
        <v>0.14000000000000001</v>
      </c>
      <c r="L6113" t="s">
        <v>239</v>
      </c>
      <c r="O6113" t="s">
        <v>2751</v>
      </c>
      <c r="Q6113" t="str">
        <f>IFERROR(VLOOKUP($J$2:$J$12502,Pollutant_mapping!$A$2:$B$9,2, FALSE),"")</f>
        <v/>
      </c>
    </row>
    <row r="6114" spans="1:17" hidden="1">
      <c r="A6114" t="s">
        <v>1188</v>
      </c>
      <c r="C6114" t="s">
        <v>1189</v>
      </c>
      <c r="D6114" t="s">
        <v>83</v>
      </c>
      <c r="E6114" t="s">
        <v>39</v>
      </c>
      <c r="F6114" t="s">
        <v>2752</v>
      </c>
      <c r="G6114" t="s">
        <v>41</v>
      </c>
      <c r="I6114" t="s">
        <v>53</v>
      </c>
      <c r="J6114" t="s">
        <v>54</v>
      </c>
      <c r="K6114">
        <v>60</v>
      </c>
      <c r="L6114" t="s">
        <v>2753</v>
      </c>
      <c r="M6114">
        <v>30</v>
      </c>
      <c r="N6114">
        <v>120</v>
      </c>
      <c r="O6114" t="s">
        <v>2754</v>
      </c>
      <c r="Q6114" t="str">
        <f>IFERROR(VLOOKUP($J$2:$J$12502,Pollutant_mapping!$A$2:$B$9,2, FALSE),"")</f>
        <v>VOC</v>
      </c>
    </row>
    <row r="6115" spans="1:17" hidden="1">
      <c r="A6115" t="s">
        <v>1188</v>
      </c>
      <c r="C6115" t="s">
        <v>1189</v>
      </c>
      <c r="D6115" t="s">
        <v>441</v>
      </c>
      <c r="E6115" t="s">
        <v>39</v>
      </c>
      <c r="F6115" t="s">
        <v>2755</v>
      </c>
      <c r="G6115" t="s">
        <v>41</v>
      </c>
      <c r="I6115" t="s">
        <v>53</v>
      </c>
      <c r="J6115" t="s">
        <v>281</v>
      </c>
      <c r="K6115">
        <v>30</v>
      </c>
      <c r="L6115" t="s">
        <v>2756</v>
      </c>
      <c r="M6115" t="s">
        <v>44</v>
      </c>
      <c r="N6115">
        <v>150</v>
      </c>
      <c r="O6115" t="s">
        <v>2757</v>
      </c>
      <c r="Q6115" t="str">
        <f>IFERROR(VLOOKUP($J$2:$J$12502,Pollutant_mapping!$A$2:$B$9,2, FALSE),"")</f>
        <v/>
      </c>
    </row>
    <row r="6116" spans="1:17" hidden="1">
      <c r="A6116" t="s">
        <v>1188</v>
      </c>
      <c r="C6116" t="s">
        <v>1189</v>
      </c>
      <c r="D6116" t="s">
        <v>441</v>
      </c>
      <c r="E6116" t="s">
        <v>39</v>
      </c>
      <c r="F6116" t="s">
        <v>2755</v>
      </c>
      <c r="G6116" t="s">
        <v>41</v>
      </c>
      <c r="I6116" t="s">
        <v>53</v>
      </c>
      <c r="J6116" t="s">
        <v>289</v>
      </c>
      <c r="K6116">
        <v>260</v>
      </c>
      <c r="L6116" t="s">
        <v>2756</v>
      </c>
      <c r="M6116">
        <v>26</v>
      </c>
      <c r="N6116">
        <v>2000</v>
      </c>
      <c r="O6116" t="s">
        <v>2757</v>
      </c>
      <c r="Q6116" t="str">
        <f>IFERROR(VLOOKUP($J$2:$J$12502,Pollutant_mapping!$A$2:$B$9,2, FALSE),"")</f>
        <v/>
      </c>
    </row>
    <row r="6117" spans="1:17" hidden="1">
      <c r="A6117" t="s">
        <v>1188</v>
      </c>
      <c r="C6117" t="s">
        <v>1189</v>
      </c>
      <c r="D6117" t="s">
        <v>375</v>
      </c>
      <c r="E6117" t="s">
        <v>39</v>
      </c>
      <c r="F6117" t="s">
        <v>2758</v>
      </c>
      <c r="G6117" t="s">
        <v>41</v>
      </c>
      <c r="I6117" t="s">
        <v>53</v>
      </c>
      <c r="J6117" t="s">
        <v>54</v>
      </c>
      <c r="K6117">
        <v>110</v>
      </c>
      <c r="L6117" t="s">
        <v>2759</v>
      </c>
      <c r="M6117">
        <v>50</v>
      </c>
      <c r="N6117">
        <v>250</v>
      </c>
      <c r="O6117" t="s">
        <v>2760</v>
      </c>
      <c r="Q6117" t="str">
        <f>IFERROR(VLOOKUP($J$2:$J$12502,Pollutant_mapping!$A$2:$B$9,2, FALSE),"")</f>
        <v>VOC</v>
      </c>
    </row>
    <row r="6118" spans="1:17" hidden="1">
      <c r="A6118" t="s">
        <v>1188</v>
      </c>
      <c r="C6118" t="s">
        <v>1189</v>
      </c>
      <c r="D6118" t="s">
        <v>114</v>
      </c>
      <c r="E6118" t="s">
        <v>39</v>
      </c>
      <c r="F6118" t="s">
        <v>2761</v>
      </c>
      <c r="G6118" t="s">
        <v>41</v>
      </c>
      <c r="I6118" t="s">
        <v>53</v>
      </c>
      <c r="J6118" t="s">
        <v>54</v>
      </c>
      <c r="K6118">
        <v>250</v>
      </c>
      <c r="L6118" t="s">
        <v>1842</v>
      </c>
      <c r="M6118">
        <v>100</v>
      </c>
      <c r="N6118">
        <v>500</v>
      </c>
      <c r="O6118" t="s">
        <v>2762</v>
      </c>
      <c r="Q6118" t="str">
        <f>IFERROR(VLOOKUP($J$2:$J$12502,Pollutant_mapping!$A$2:$B$9,2, FALSE),"")</f>
        <v>VOC</v>
      </c>
    </row>
    <row r="6119" spans="1:17" hidden="1">
      <c r="A6119" t="s">
        <v>1188</v>
      </c>
      <c r="C6119" t="s">
        <v>1189</v>
      </c>
      <c r="D6119" t="s">
        <v>136</v>
      </c>
      <c r="E6119" t="s">
        <v>39</v>
      </c>
      <c r="F6119" t="s">
        <v>2763</v>
      </c>
      <c r="G6119" t="s">
        <v>41</v>
      </c>
      <c r="I6119" t="s">
        <v>53</v>
      </c>
      <c r="J6119" t="s">
        <v>54</v>
      </c>
      <c r="K6119">
        <v>250</v>
      </c>
      <c r="L6119" t="s">
        <v>1842</v>
      </c>
      <c r="M6119">
        <v>120</v>
      </c>
      <c r="N6119">
        <v>500</v>
      </c>
      <c r="O6119" t="s">
        <v>2762</v>
      </c>
      <c r="Q6119" t="str">
        <f>IFERROR(VLOOKUP($J$2:$J$12502,Pollutant_mapping!$A$2:$B$9,2, FALSE),"")</f>
        <v>VOC</v>
      </c>
    </row>
    <row r="6120" spans="1:17" hidden="1">
      <c r="A6120" t="s">
        <v>1188</v>
      </c>
      <c r="C6120" t="s">
        <v>1189</v>
      </c>
      <c r="D6120" t="s">
        <v>404</v>
      </c>
      <c r="E6120" t="s">
        <v>39</v>
      </c>
      <c r="F6120" t="s">
        <v>2764</v>
      </c>
      <c r="G6120" t="s">
        <v>41</v>
      </c>
      <c r="I6120" t="s">
        <v>53</v>
      </c>
      <c r="J6120" t="s">
        <v>54</v>
      </c>
      <c r="K6120">
        <v>950</v>
      </c>
      <c r="L6120" t="s">
        <v>1842</v>
      </c>
      <c r="M6120">
        <v>900</v>
      </c>
      <c r="N6120">
        <v>1000</v>
      </c>
      <c r="O6120" t="s">
        <v>2765</v>
      </c>
      <c r="Q6120" t="str">
        <f>IFERROR(VLOOKUP($J$2:$J$12502,Pollutant_mapping!$A$2:$B$9,2, FALSE),"")</f>
        <v>VOC</v>
      </c>
    </row>
    <row r="6121" spans="1:17" hidden="1">
      <c r="A6121" t="s">
        <v>1188</v>
      </c>
      <c r="C6121" t="s">
        <v>1189</v>
      </c>
      <c r="D6121" t="s">
        <v>441</v>
      </c>
      <c r="E6121" t="s">
        <v>39</v>
      </c>
      <c r="F6121" t="s">
        <v>2755</v>
      </c>
      <c r="G6121" t="s">
        <v>41</v>
      </c>
      <c r="I6121" t="s">
        <v>53</v>
      </c>
      <c r="J6121" t="s">
        <v>141</v>
      </c>
      <c r="K6121">
        <v>1.33</v>
      </c>
      <c r="L6121" t="s">
        <v>2756</v>
      </c>
      <c r="M6121" t="s">
        <v>46</v>
      </c>
      <c r="N6121">
        <v>13</v>
      </c>
      <c r="O6121" t="s">
        <v>2766</v>
      </c>
      <c r="Q6121" t="str">
        <f>IFERROR(VLOOKUP($J$2:$J$12502,Pollutant_mapping!$A$2:$B$9,2, FALSE),"")</f>
        <v/>
      </c>
    </row>
    <row r="6122" spans="1:17" hidden="1">
      <c r="A6122" t="s">
        <v>1188</v>
      </c>
      <c r="C6122" t="s">
        <v>1189</v>
      </c>
      <c r="D6122" t="s">
        <v>441</v>
      </c>
      <c r="E6122" t="s">
        <v>39</v>
      </c>
      <c r="F6122" t="s">
        <v>2755</v>
      </c>
      <c r="G6122" t="s">
        <v>41</v>
      </c>
      <c r="I6122" t="s">
        <v>53</v>
      </c>
      <c r="J6122" t="s">
        <v>139</v>
      </c>
      <c r="K6122">
        <v>15.6</v>
      </c>
      <c r="L6122" t="s">
        <v>2756</v>
      </c>
      <c r="M6122" t="s">
        <v>46</v>
      </c>
      <c r="N6122">
        <v>150</v>
      </c>
      <c r="O6122" t="s">
        <v>2766</v>
      </c>
      <c r="Q6122" t="str">
        <f>IFERROR(VLOOKUP($J$2:$J$12502,Pollutant_mapping!$A$2:$B$9,2, FALSE),"")</f>
        <v/>
      </c>
    </row>
    <row r="6123" spans="1:17" hidden="1">
      <c r="A6123" t="s">
        <v>1188</v>
      </c>
      <c r="C6123" t="s">
        <v>1189</v>
      </c>
      <c r="D6123" t="s">
        <v>441</v>
      </c>
      <c r="E6123" t="s">
        <v>39</v>
      </c>
      <c r="F6123" t="s">
        <v>2755</v>
      </c>
      <c r="G6123" t="s">
        <v>41</v>
      </c>
      <c r="I6123" t="s">
        <v>53</v>
      </c>
      <c r="J6123" t="s">
        <v>125</v>
      </c>
      <c r="K6123">
        <v>444</v>
      </c>
      <c r="L6123" t="s">
        <v>2756</v>
      </c>
      <c r="M6123">
        <v>100</v>
      </c>
      <c r="N6123">
        <v>2000</v>
      </c>
      <c r="O6123" t="s">
        <v>2766</v>
      </c>
      <c r="Q6123" t="str">
        <f>IFERROR(VLOOKUP($J$2:$J$12502,Pollutant_mapping!$A$2:$B$9,2, FALSE),"")</f>
        <v/>
      </c>
    </row>
    <row r="6124" spans="1:17" hidden="1">
      <c r="A6124" t="s">
        <v>1188</v>
      </c>
      <c r="C6124" t="s">
        <v>1189</v>
      </c>
      <c r="D6124" t="s">
        <v>441</v>
      </c>
      <c r="E6124" t="s">
        <v>39</v>
      </c>
      <c r="F6124" t="s">
        <v>2755</v>
      </c>
      <c r="G6124" t="s">
        <v>41</v>
      </c>
      <c r="I6124" t="s">
        <v>53</v>
      </c>
      <c r="J6124" t="s">
        <v>179</v>
      </c>
      <c r="K6124">
        <v>260</v>
      </c>
      <c r="L6124" t="s">
        <v>2756</v>
      </c>
      <c r="M6124">
        <v>130</v>
      </c>
      <c r="N6124">
        <v>520</v>
      </c>
      <c r="O6124" t="s">
        <v>2767</v>
      </c>
      <c r="Q6124" t="str">
        <f>IFERROR(VLOOKUP($J$2:$J$12502,Pollutant_mapping!$A$2:$B$9,2, FALSE),"")</f>
        <v>NOx</v>
      </c>
    </row>
    <row r="6125" spans="1:17" hidden="1">
      <c r="A6125" t="s">
        <v>1188</v>
      </c>
      <c r="C6125" t="s">
        <v>1189</v>
      </c>
      <c r="D6125" t="s">
        <v>375</v>
      </c>
      <c r="E6125" t="s">
        <v>39</v>
      </c>
      <c r="F6125" t="s">
        <v>2758</v>
      </c>
      <c r="G6125" t="s">
        <v>41</v>
      </c>
      <c r="I6125" t="s">
        <v>53</v>
      </c>
      <c r="J6125" t="s">
        <v>54</v>
      </c>
      <c r="K6125">
        <v>246</v>
      </c>
      <c r="L6125" t="s">
        <v>2756</v>
      </c>
      <c r="M6125">
        <v>125</v>
      </c>
      <c r="N6125">
        <v>500</v>
      </c>
      <c r="O6125" t="s">
        <v>2768</v>
      </c>
      <c r="Q6125" t="str">
        <f>IFERROR(VLOOKUP($J$2:$J$12502,Pollutant_mapping!$A$2:$B$9,2, FALSE),"")</f>
        <v>VOC</v>
      </c>
    </row>
    <row r="6126" spans="1:17" hidden="1">
      <c r="A6126" t="s">
        <v>1188</v>
      </c>
      <c r="C6126" t="s">
        <v>1189</v>
      </c>
      <c r="D6126" t="s">
        <v>375</v>
      </c>
      <c r="E6126" t="s">
        <v>39</v>
      </c>
      <c r="F6126" t="s">
        <v>2758</v>
      </c>
      <c r="G6126" t="s">
        <v>41</v>
      </c>
      <c r="I6126" t="s">
        <v>53</v>
      </c>
      <c r="J6126" t="s">
        <v>54</v>
      </c>
      <c r="K6126">
        <v>915</v>
      </c>
      <c r="L6126" t="s">
        <v>2756</v>
      </c>
      <c r="M6126">
        <v>450</v>
      </c>
      <c r="N6126">
        <v>1800</v>
      </c>
      <c r="O6126" t="s">
        <v>2769</v>
      </c>
      <c r="Q6126" t="str">
        <f>IFERROR(VLOOKUP($J$2:$J$12502,Pollutant_mapping!$A$2:$B$9,2, FALSE),"")</f>
        <v>VOC</v>
      </c>
    </row>
    <row r="6127" spans="1:17" hidden="1">
      <c r="A6127" t="s">
        <v>1188</v>
      </c>
      <c r="C6127" t="s">
        <v>1189</v>
      </c>
      <c r="D6127" t="s">
        <v>375</v>
      </c>
      <c r="E6127" t="s">
        <v>39</v>
      </c>
      <c r="F6127" t="s">
        <v>2758</v>
      </c>
      <c r="G6127" t="s">
        <v>41</v>
      </c>
      <c r="I6127" t="s">
        <v>53</v>
      </c>
      <c r="J6127" t="s">
        <v>54</v>
      </c>
      <c r="K6127">
        <v>1</v>
      </c>
      <c r="L6127" t="s">
        <v>2756</v>
      </c>
      <c r="M6127">
        <v>500</v>
      </c>
      <c r="N6127">
        <v>2</v>
      </c>
      <c r="O6127" t="s">
        <v>2770</v>
      </c>
      <c r="Q6127" t="str">
        <f>IFERROR(VLOOKUP($J$2:$J$12502,Pollutant_mapping!$A$2:$B$9,2, FALSE),"")</f>
        <v>VOC</v>
      </c>
    </row>
    <row r="6128" spans="1:17" hidden="1">
      <c r="A6128" t="s">
        <v>1188</v>
      </c>
      <c r="C6128" t="s">
        <v>1189</v>
      </c>
      <c r="D6128" t="s">
        <v>375</v>
      </c>
      <c r="E6128" t="s">
        <v>39</v>
      </c>
      <c r="F6128" t="s">
        <v>2758</v>
      </c>
      <c r="G6128" t="s">
        <v>41</v>
      </c>
      <c r="I6128" t="s">
        <v>53</v>
      </c>
      <c r="J6128" t="s">
        <v>54</v>
      </c>
      <c r="K6128">
        <v>28</v>
      </c>
      <c r="L6128" t="s">
        <v>2756</v>
      </c>
      <c r="M6128">
        <v>14</v>
      </c>
      <c r="N6128">
        <v>56</v>
      </c>
      <c r="O6128" t="s">
        <v>2771</v>
      </c>
      <c r="Q6128" t="str">
        <f>IFERROR(VLOOKUP($J$2:$J$12502,Pollutant_mapping!$A$2:$B$9,2, FALSE),"")</f>
        <v>VOC</v>
      </c>
    </row>
    <row r="6129" spans="1:17" hidden="1">
      <c r="A6129" t="s">
        <v>1188</v>
      </c>
      <c r="C6129" t="s">
        <v>1189</v>
      </c>
      <c r="D6129" t="s">
        <v>375</v>
      </c>
      <c r="E6129" t="s">
        <v>39</v>
      </c>
      <c r="F6129" t="s">
        <v>2758</v>
      </c>
      <c r="G6129" t="s">
        <v>41</v>
      </c>
      <c r="I6129" t="s">
        <v>53</v>
      </c>
      <c r="J6129" t="s">
        <v>54</v>
      </c>
      <c r="K6129">
        <v>69</v>
      </c>
      <c r="L6129" t="s">
        <v>2756</v>
      </c>
      <c r="M6129">
        <v>35</v>
      </c>
      <c r="N6129">
        <v>140</v>
      </c>
      <c r="O6129" t="s">
        <v>2772</v>
      </c>
      <c r="Q6129" t="str">
        <f>IFERROR(VLOOKUP($J$2:$J$12502,Pollutant_mapping!$A$2:$B$9,2, FALSE),"")</f>
        <v>VOC</v>
      </c>
    </row>
    <row r="6130" spans="1:17" hidden="1">
      <c r="A6130" t="s">
        <v>1188</v>
      </c>
      <c r="C6130" t="s">
        <v>1189</v>
      </c>
      <c r="D6130" t="s">
        <v>272</v>
      </c>
      <c r="E6130" t="s">
        <v>39</v>
      </c>
      <c r="F6130" t="s">
        <v>2773</v>
      </c>
      <c r="G6130" t="s">
        <v>41</v>
      </c>
      <c r="I6130" t="s">
        <v>53</v>
      </c>
      <c r="J6130" t="s">
        <v>142</v>
      </c>
      <c r="K6130">
        <v>1.6000000000000001E-3</v>
      </c>
      <c r="L6130" t="s">
        <v>2774</v>
      </c>
      <c r="M6130" t="s">
        <v>286</v>
      </c>
      <c r="N6130" t="s">
        <v>1955</v>
      </c>
      <c r="O6130" t="s">
        <v>2775</v>
      </c>
      <c r="Q6130" t="str">
        <f>IFERROR(VLOOKUP($J$2:$J$12502,Pollutant_mapping!$A$2:$B$9,2, FALSE),"")</f>
        <v/>
      </c>
    </row>
    <row r="6131" spans="1:17" hidden="1">
      <c r="A6131" t="s">
        <v>1188</v>
      </c>
      <c r="C6131" t="s">
        <v>1189</v>
      </c>
      <c r="D6131" t="s">
        <v>38</v>
      </c>
      <c r="E6131" t="s">
        <v>39</v>
      </c>
      <c r="F6131" t="s">
        <v>40</v>
      </c>
      <c r="G6131" t="s">
        <v>41</v>
      </c>
      <c r="I6131" t="s">
        <v>42</v>
      </c>
      <c r="J6131" t="s">
        <v>65</v>
      </c>
      <c r="K6131">
        <v>0.6</v>
      </c>
      <c r="L6131" t="s">
        <v>45</v>
      </c>
      <c r="M6131" t="s">
        <v>46</v>
      </c>
      <c r="N6131">
        <v>6</v>
      </c>
      <c r="O6131" t="s">
        <v>2776</v>
      </c>
      <c r="Q6131" t="str">
        <f>IFERROR(VLOOKUP($J$2:$J$12502,Pollutant_mapping!$A$2:$B$9,2, FALSE),"")</f>
        <v>PM25</v>
      </c>
    </row>
    <row r="6132" spans="1:17" hidden="1">
      <c r="A6132" t="s">
        <v>1188</v>
      </c>
      <c r="C6132" t="s">
        <v>1189</v>
      </c>
      <c r="D6132" t="s">
        <v>38</v>
      </c>
      <c r="E6132" t="s">
        <v>39</v>
      </c>
      <c r="F6132" t="s">
        <v>40</v>
      </c>
      <c r="G6132" t="s">
        <v>41</v>
      </c>
      <c r="I6132" t="s">
        <v>42</v>
      </c>
      <c r="J6132" t="s">
        <v>47</v>
      </c>
      <c r="K6132">
        <v>0.9</v>
      </c>
      <c r="L6132" t="s">
        <v>45</v>
      </c>
      <c r="M6132" t="s">
        <v>46</v>
      </c>
      <c r="N6132">
        <v>9</v>
      </c>
      <c r="O6132" t="s">
        <v>2776</v>
      </c>
      <c r="Q6132" t="str">
        <f>IFERROR(VLOOKUP($J$2:$J$12502,Pollutant_mapping!$A$2:$B$9,2, FALSE),"")</f>
        <v>PM10</v>
      </c>
    </row>
    <row r="6133" spans="1:17" hidden="1">
      <c r="A6133" t="s">
        <v>1188</v>
      </c>
      <c r="C6133" t="s">
        <v>1189</v>
      </c>
      <c r="D6133" t="s">
        <v>38</v>
      </c>
      <c r="E6133" t="s">
        <v>39</v>
      </c>
      <c r="F6133" t="s">
        <v>40</v>
      </c>
      <c r="G6133" t="s">
        <v>41</v>
      </c>
      <c r="I6133" t="s">
        <v>42</v>
      </c>
      <c r="J6133" t="s">
        <v>49</v>
      </c>
      <c r="K6133">
        <v>1.1000000000000001</v>
      </c>
      <c r="L6133" t="s">
        <v>45</v>
      </c>
      <c r="M6133" t="s">
        <v>46</v>
      </c>
      <c r="N6133">
        <v>10</v>
      </c>
      <c r="O6133" t="s">
        <v>2776</v>
      </c>
      <c r="Q6133" t="str">
        <f>IFERROR(VLOOKUP($J$2:$J$12502,Pollutant_mapping!$A$2:$B$9,2, FALSE),"")</f>
        <v/>
      </c>
    </row>
    <row r="6134" spans="1:17" hidden="1">
      <c r="A6134" t="s">
        <v>1188</v>
      </c>
      <c r="C6134" t="s">
        <v>1189</v>
      </c>
      <c r="D6134" t="s">
        <v>404</v>
      </c>
      <c r="E6134" t="s">
        <v>39</v>
      </c>
      <c r="F6134" t="s">
        <v>2764</v>
      </c>
      <c r="G6134" t="s">
        <v>41</v>
      </c>
      <c r="I6134" t="s">
        <v>53</v>
      </c>
      <c r="J6134" t="s">
        <v>54</v>
      </c>
      <c r="K6134">
        <v>636</v>
      </c>
      <c r="L6134" t="s">
        <v>2777</v>
      </c>
      <c r="M6134">
        <v>300</v>
      </c>
      <c r="N6134">
        <v>900</v>
      </c>
      <c r="O6134" t="s">
        <v>2778</v>
      </c>
      <c r="Q6134" t="str">
        <f>IFERROR(VLOOKUP($J$2:$J$12502,Pollutant_mapping!$A$2:$B$9,2, FALSE),"")</f>
        <v>VOC</v>
      </c>
    </row>
    <row r="6135" spans="1:17" hidden="1">
      <c r="A6135" t="s">
        <v>1188</v>
      </c>
      <c r="C6135" t="s">
        <v>1189</v>
      </c>
      <c r="D6135" t="s">
        <v>129</v>
      </c>
      <c r="E6135" t="s">
        <v>39</v>
      </c>
      <c r="F6135" t="s">
        <v>2779</v>
      </c>
      <c r="G6135" t="s">
        <v>41</v>
      </c>
      <c r="I6135" t="s">
        <v>53</v>
      </c>
      <c r="J6135" t="s">
        <v>199</v>
      </c>
      <c r="K6135">
        <v>1.05</v>
      </c>
      <c r="L6135" t="s">
        <v>2780</v>
      </c>
      <c r="M6135" t="s">
        <v>100</v>
      </c>
      <c r="N6135">
        <v>5</v>
      </c>
      <c r="O6135" t="s">
        <v>2781</v>
      </c>
      <c r="Q6135" t="str">
        <f>IFERROR(VLOOKUP($J$2:$J$12502,Pollutant_mapping!$A$2:$B$9,2, FALSE),"")</f>
        <v/>
      </c>
    </row>
    <row r="6136" spans="1:17" hidden="1">
      <c r="A6136" t="s">
        <v>1188</v>
      </c>
      <c r="C6136" t="s">
        <v>1189</v>
      </c>
      <c r="D6136" t="s">
        <v>129</v>
      </c>
      <c r="E6136" t="s">
        <v>39</v>
      </c>
      <c r="F6136" t="s">
        <v>2779</v>
      </c>
      <c r="G6136" t="s">
        <v>41</v>
      </c>
      <c r="I6136" t="s">
        <v>53</v>
      </c>
      <c r="J6136" t="s">
        <v>202</v>
      </c>
      <c r="K6136">
        <v>0.53</v>
      </c>
      <c r="L6136" t="s">
        <v>2780</v>
      </c>
      <c r="M6136" t="s">
        <v>46</v>
      </c>
      <c r="N6136" t="s">
        <v>1246</v>
      </c>
      <c r="O6136" t="s">
        <v>2781</v>
      </c>
      <c r="Q6136" t="str">
        <f>IFERROR(VLOOKUP($J$2:$J$12502,Pollutant_mapping!$A$2:$B$9,2, FALSE),"")</f>
        <v/>
      </c>
    </row>
    <row r="6137" spans="1:17" hidden="1">
      <c r="A6137" t="s">
        <v>1188</v>
      </c>
      <c r="C6137" t="s">
        <v>1189</v>
      </c>
      <c r="D6137" t="s">
        <v>129</v>
      </c>
      <c r="E6137" t="s">
        <v>39</v>
      </c>
      <c r="F6137" t="s">
        <v>2779</v>
      </c>
      <c r="G6137" t="s">
        <v>41</v>
      </c>
      <c r="I6137" t="s">
        <v>53</v>
      </c>
      <c r="J6137" t="s">
        <v>192</v>
      </c>
      <c r="K6137">
        <v>0.53</v>
      </c>
      <c r="L6137" t="s">
        <v>2780</v>
      </c>
      <c r="M6137" t="s">
        <v>46</v>
      </c>
      <c r="N6137" t="s">
        <v>1246</v>
      </c>
      <c r="O6137" t="s">
        <v>2781</v>
      </c>
      <c r="Q6137" t="str">
        <f>IFERROR(VLOOKUP($J$2:$J$12502,Pollutant_mapping!$A$2:$B$9,2, FALSE),"")</f>
        <v/>
      </c>
    </row>
    <row r="6138" spans="1:17" hidden="1">
      <c r="A6138" t="s">
        <v>1188</v>
      </c>
      <c r="C6138" t="s">
        <v>1189</v>
      </c>
      <c r="D6138" t="s">
        <v>129</v>
      </c>
      <c r="E6138" t="s">
        <v>39</v>
      </c>
      <c r="F6138" t="s">
        <v>2779</v>
      </c>
      <c r="G6138" t="s">
        <v>41</v>
      </c>
      <c r="I6138" t="s">
        <v>53</v>
      </c>
      <c r="J6138" t="s">
        <v>198</v>
      </c>
      <c r="K6138">
        <v>0.53</v>
      </c>
      <c r="L6138" t="s">
        <v>2780</v>
      </c>
      <c r="M6138" t="s">
        <v>46</v>
      </c>
      <c r="N6138" t="s">
        <v>1246</v>
      </c>
      <c r="O6138" t="s">
        <v>2781</v>
      </c>
      <c r="Q6138" t="str">
        <f>IFERROR(VLOOKUP($J$2:$J$12502,Pollutant_mapping!$A$2:$B$9,2, FALSE),"")</f>
        <v/>
      </c>
    </row>
    <row r="6139" spans="1:17" hidden="1">
      <c r="A6139" t="s">
        <v>1188</v>
      </c>
      <c r="C6139" t="s">
        <v>1189</v>
      </c>
      <c r="D6139" t="s">
        <v>243</v>
      </c>
      <c r="E6139" t="s">
        <v>39</v>
      </c>
      <c r="F6139" t="s">
        <v>2782</v>
      </c>
      <c r="G6139" t="s">
        <v>41</v>
      </c>
      <c r="I6139" t="s">
        <v>53</v>
      </c>
      <c r="J6139" t="s">
        <v>54</v>
      </c>
      <c r="K6139">
        <v>5</v>
      </c>
      <c r="L6139" t="s">
        <v>2783</v>
      </c>
      <c r="M6139" t="s">
        <v>140</v>
      </c>
      <c r="N6139">
        <v>7</v>
      </c>
      <c r="O6139" t="s">
        <v>2784</v>
      </c>
      <c r="Q6139" t="str">
        <f>IFERROR(VLOOKUP($J$2:$J$12502,Pollutant_mapping!$A$2:$B$9,2, FALSE),"")</f>
        <v>VOC</v>
      </c>
    </row>
    <row r="6140" spans="1:17" hidden="1">
      <c r="A6140" t="s">
        <v>1188</v>
      </c>
      <c r="C6140" t="s">
        <v>1189</v>
      </c>
      <c r="D6140" t="s">
        <v>441</v>
      </c>
      <c r="E6140" t="s">
        <v>39</v>
      </c>
      <c r="F6140" t="s">
        <v>2755</v>
      </c>
      <c r="G6140" t="s">
        <v>41</v>
      </c>
      <c r="I6140" t="s">
        <v>53</v>
      </c>
      <c r="J6140" t="s">
        <v>135</v>
      </c>
      <c r="K6140">
        <v>5.7000000000000002E-2</v>
      </c>
      <c r="L6140" t="s">
        <v>2756</v>
      </c>
      <c r="M6140" t="s">
        <v>1952</v>
      </c>
      <c r="N6140" t="s">
        <v>140</v>
      </c>
      <c r="O6140" t="s">
        <v>2785</v>
      </c>
      <c r="Q6140" t="str">
        <f>IFERROR(VLOOKUP($J$2:$J$12502,Pollutant_mapping!$A$2:$B$9,2, FALSE),"")</f>
        <v/>
      </c>
    </row>
    <row r="6141" spans="1:17" hidden="1">
      <c r="A6141" t="s">
        <v>1188</v>
      </c>
      <c r="C6141" t="s">
        <v>1189</v>
      </c>
      <c r="D6141" t="s">
        <v>129</v>
      </c>
      <c r="E6141" t="s">
        <v>39</v>
      </c>
      <c r="F6141" t="s">
        <v>2779</v>
      </c>
      <c r="G6141" t="s">
        <v>41</v>
      </c>
      <c r="I6141" t="s">
        <v>53</v>
      </c>
      <c r="J6141" t="s">
        <v>54</v>
      </c>
      <c r="K6141">
        <v>105</v>
      </c>
      <c r="L6141" t="s">
        <v>2786</v>
      </c>
      <c r="M6141">
        <v>70</v>
      </c>
      <c r="N6141">
        <v>160</v>
      </c>
      <c r="O6141" t="s">
        <v>2787</v>
      </c>
      <c r="Q6141" t="str">
        <f>IFERROR(VLOOKUP($J$2:$J$12502,Pollutant_mapping!$A$2:$B$9,2, FALSE),"")</f>
        <v>VOC</v>
      </c>
    </row>
    <row r="6142" spans="1:17" hidden="1">
      <c r="A6142" t="s">
        <v>1188</v>
      </c>
      <c r="C6142" t="s">
        <v>1189</v>
      </c>
      <c r="D6142" t="s">
        <v>441</v>
      </c>
      <c r="E6142" t="s">
        <v>39</v>
      </c>
      <c r="F6142" t="s">
        <v>2755</v>
      </c>
      <c r="G6142" t="s">
        <v>41</v>
      </c>
      <c r="I6142" t="s">
        <v>53</v>
      </c>
      <c r="J6142" t="s">
        <v>65</v>
      </c>
      <c r="K6142">
        <v>51940</v>
      </c>
      <c r="L6142" t="s">
        <v>2756</v>
      </c>
      <c r="M6142">
        <v>10000</v>
      </c>
      <c r="N6142">
        <v>90000</v>
      </c>
      <c r="O6142" t="s">
        <v>2788</v>
      </c>
      <c r="Q6142" t="str">
        <f>IFERROR(VLOOKUP($J$2:$J$12502,Pollutant_mapping!$A$2:$B$9,2, FALSE),"")</f>
        <v>PM25</v>
      </c>
    </row>
    <row r="6143" spans="1:17" hidden="1">
      <c r="A6143" t="s">
        <v>1188</v>
      </c>
      <c r="C6143" t="s">
        <v>1189</v>
      </c>
      <c r="D6143" t="s">
        <v>441</v>
      </c>
      <c r="E6143" t="s">
        <v>39</v>
      </c>
      <c r="F6143" t="s">
        <v>2755</v>
      </c>
      <c r="G6143" t="s">
        <v>41</v>
      </c>
      <c r="I6143" t="s">
        <v>53</v>
      </c>
      <c r="J6143" t="s">
        <v>47</v>
      </c>
      <c r="K6143">
        <v>99920</v>
      </c>
      <c r="L6143" t="s">
        <v>2756</v>
      </c>
      <c r="M6143">
        <v>40000</v>
      </c>
      <c r="N6143">
        <v>160000</v>
      </c>
      <c r="O6143" t="s">
        <v>2788</v>
      </c>
      <c r="Q6143" t="str">
        <f>IFERROR(VLOOKUP($J$2:$J$12502,Pollutant_mapping!$A$2:$B$9,2, FALSE),"")</f>
        <v>PM10</v>
      </c>
    </row>
    <row r="6144" spans="1:17" hidden="1">
      <c r="A6144" t="s">
        <v>1188</v>
      </c>
      <c r="C6144" t="s">
        <v>1189</v>
      </c>
      <c r="D6144" t="s">
        <v>441</v>
      </c>
      <c r="E6144" t="s">
        <v>39</v>
      </c>
      <c r="F6144" t="s">
        <v>2755</v>
      </c>
      <c r="G6144" t="s">
        <v>41</v>
      </c>
      <c r="I6144" t="s">
        <v>53</v>
      </c>
      <c r="J6144" t="s">
        <v>49</v>
      </c>
      <c r="K6144">
        <v>109830</v>
      </c>
      <c r="L6144" t="s">
        <v>2756</v>
      </c>
      <c r="M6144">
        <v>50000</v>
      </c>
      <c r="N6144">
        <v>170000</v>
      </c>
      <c r="O6144" t="s">
        <v>2788</v>
      </c>
      <c r="Q6144" t="str">
        <f>IFERROR(VLOOKUP($J$2:$J$12502,Pollutant_mapping!$A$2:$B$9,2, FALSE),"")</f>
        <v/>
      </c>
    </row>
    <row r="6145" spans="1:17" hidden="1">
      <c r="A6145" t="s">
        <v>1188</v>
      </c>
      <c r="C6145" t="s">
        <v>1189</v>
      </c>
      <c r="D6145" t="s">
        <v>441</v>
      </c>
      <c r="E6145" t="s">
        <v>39</v>
      </c>
      <c r="F6145" t="s">
        <v>2755</v>
      </c>
      <c r="G6145" t="s">
        <v>41</v>
      </c>
      <c r="I6145" t="s">
        <v>53</v>
      </c>
      <c r="J6145" t="s">
        <v>79</v>
      </c>
      <c r="K6145">
        <v>3020</v>
      </c>
      <c r="L6145" t="s">
        <v>2756</v>
      </c>
      <c r="M6145">
        <v>1500</v>
      </c>
      <c r="N6145">
        <v>4500</v>
      </c>
      <c r="O6145" t="s">
        <v>2789</v>
      </c>
      <c r="Q6145" t="str">
        <f>IFERROR(VLOOKUP($J$2:$J$12502,Pollutant_mapping!$A$2:$B$9,2, FALSE),"")</f>
        <v>SOx</v>
      </c>
    </row>
    <row r="6146" spans="1:17" hidden="1">
      <c r="A6146" t="s">
        <v>1188</v>
      </c>
      <c r="C6146" t="s">
        <v>1189</v>
      </c>
      <c r="D6146" t="s">
        <v>441</v>
      </c>
      <c r="E6146" t="s">
        <v>39</v>
      </c>
      <c r="F6146" t="s">
        <v>2755</v>
      </c>
      <c r="G6146" t="s">
        <v>41</v>
      </c>
      <c r="I6146" t="s">
        <v>53</v>
      </c>
      <c r="J6146" t="s">
        <v>298</v>
      </c>
      <c r="K6146">
        <v>7150</v>
      </c>
      <c r="L6146" t="s">
        <v>2756</v>
      </c>
      <c r="M6146">
        <v>6800</v>
      </c>
      <c r="N6146">
        <v>7500</v>
      </c>
      <c r="O6146" t="s">
        <v>2789</v>
      </c>
      <c r="Q6146" t="str">
        <f>IFERROR(VLOOKUP($J$2:$J$12502,Pollutant_mapping!$A$2:$B$9,2, FALSE),"")</f>
        <v>CO</v>
      </c>
    </row>
    <row r="6147" spans="1:17" hidden="1">
      <c r="A6147" t="s">
        <v>1188</v>
      </c>
      <c r="C6147" t="s">
        <v>1189</v>
      </c>
      <c r="D6147" t="s">
        <v>1210</v>
      </c>
      <c r="E6147" t="s">
        <v>39</v>
      </c>
      <c r="F6147" t="s">
        <v>2790</v>
      </c>
      <c r="G6147" t="s">
        <v>41</v>
      </c>
      <c r="I6147" t="s">
        <v>53</v>
      </c>
      <c r="J6147" t="s">
        <v>54</v>
      </c>
      <c r="K6147">
        <v>562</v>
      </c>
      <c r="L6147" t="s">
        <v>1842</v>
      </c>
      <c r="M6147">
        <v>350</v>
      </c>
      <c r="N6147">
        <v>900</v>
      </c>
      <c r="O6147" t="s">
        <v>2791</v>
      </c>
      <c r="Q6147" t="str">
        <f>IFERROR(VLOOKUP($J$2:$J$12502,Pollutant_mapping!$A$2:$B$9,2, FALSE),"")</f>
        <v>VOC</v>
      </c>
    </row>
    <row r="6148" spans="1:17" hidden="1">
      <c r="A6148" t="s">
        <v>1188</v>
      </c>
      <c r="C6148" t="s">
        <v>1189</v>
      </c>
      <c r="D6148" t="s">
        <v>441</v>
      </c>
      <c r="E6148" t="s">
        <v>39</v>
      </c>
      <c r="F6148" t="s">
        <v>2755</v>
      </c>
      <c r="G6148" t="s">
        <v>41</v>
      </c>
      <c r="I6148" t="s">
        <v>53</v>
      </c>
      <c r="J6148" t="s">
        <v>134</v>
      </c>
      <c r="K6148">
        <v>1.48</v>
      </c>
      <c r="L6148" t="s">
        <v>2756</v>
      </c>
      <c r="M6148" t="s">
        <v>46</v>
      </c>
      <c r="N6148">
        <v>14</v>
      </c>
      <c r="O6148" t="s">
        <v>2792</v>
      </c>
      <c r="Q6148" t="str">
        <f>IFERROR(VLOOKUP($J$2:$J$12502,Pollutant_mapping!$A$2:$B$9,2, FALSE),"")</f>
        <v/>
      </c>
    </row>
    <row r="6149" spans="1:17" hidden="1">
      <c r="A6149" t="s">
        <v>1188</v>
      </c>
      <c r="C6149" t="s">
        <v>1189</v>
      </c>
      <c r="D6149" t="s">
        <v>441</v>
      </c>
      <c r="E6149" t="s">
        <v>39</v>
      </c>
      <c r="F6149" t="s">
        <v>2755</v>
      </c>
      <c r="G6149" t="s">
        <v>41</v>
      </c>
      <c r="I6149" t="s">
        <v>53</v>
      </c>
      <c r="J6149" t="s">
        <v>131</v>
      </c>
      <c r="K6149">
        <v>784</v>
      </c>
      <c r="L6149" t="s">
        <v>2756</v>
      </c>
      <c r="M6149">
        <v>200</v>
      </c>
      <c r="N6149">
        <v>3000</v>
      </c>
      <c r="O6149" t="s">
        <v>2792</v>
      </c>
      <c r="Q6149" t="str">
        <f>IFERROR(VLOOKUP($J$2:$J$12502,Pollutant_mapping!$A$2:$B$9,2, FALSE),"")</f>
        <v/>
      </c>
    </row>
    <row r="6150" spans="1:17" hidden="1">
      <c r="A6150" t="s">
        <v>1188</v>
      </c>
      <c r="C6150" t="s">
        <v>1189</v>
      </c>
      <c r="D6150" t="s">
        <v>1210</v>
      </c>
      <c r="E6150" t="s">
        <v>39</v>
      </c>
      <c r="F6150" t="s">
        <v>2790</v>
      </c>
      <c r="G6150" t="s">
        <v>41</v>
      </c>
      <c r="I6150" t="s">
        <v>53</v>
      </c>
      <c r="J6150" t="s">
        <v>54</v>
      </c>
      <c r="K6150">
        <v>522</v>
      </c>
      <c r="L6150" t="s">
        <v>2793</v>
      </c>
      <c r="M6150">
        <v>200</v>
      </c>
      <c r="N6150">
        <v>900</v>
      </c>
      <c r="O6150" t="s">
        <v>2794</v>
      </c>
      <c r="Q6150" t="str">
        <f>IFERROR(VLOOKUP($J$2:$J$12502,Pollutant_mapping!$A$2:$B$9,2, FALSE),"")</f>
        <v>VOC</v>
      </c>
    </row>
    <row r="6151" spans="1:17" hidden="1">
      <c r="A6151" t="s">
        <v>1188</v>
      </c>
      <c r="C6151" t="s">
        <v>1189</v>
      </c>
      <c r="D6151" t="s">
        <v>38</v>
      </c>
      <c r="E6151" t="s">
        <v>39</v>
      </c>
      <c r="F6151" t="s">
        <v>40</v>
      </c>
      <c r="G6151" t="s">
        <v>41</v>
      </c>
      <c r="I6151" t="s">
        <v>42</v>
      </c>
      <c r="J6151" t="s">
        <v>54</v>
      </c>
      <c r="K6151">
        <v>1.57</v>
      </c>
      <c r="L6151" t="s">
        <v>45</v>
      </c>
      <c r="M6151" t="s">
        <v>104</v>
      </c>
      <c r="N6151" t="s">
        <v>105</v>
      </c>
      <c r="O6151" t="s">
        <v>2794</v>
      </c>
      <c r="Q6151" t="str">
        <f>IFERROR(VLOOKUP($J$2:$J$12502,Pollutant_mapping!$A$2:$B$9,2, FALSE),"")</f>
        <v>VOC</v>
      </c>
    </row>
    <row r="6152" spans="1:17" hidden="1">
      <c r="A6152" t="s">
        <v>1188</v>
      </c>
      <c r="C6152" t="s">
        <v>1189</v>
      </c>
      <c r="D6152" t="s">
        <v>183</v>
      </c>
      <c r="E6152" t="s">
        <v>39</v>
      </c>
      <c r="F6152" t="s">
        <v>2795</v>
      </c>
      <c r="G6152" t="s">
        <v>41</v>
      </c>
      <c r="I6152" t="s">
        <v>53</v>
      </c>
      <c r="J6152" t="s">
        <v>54</v>
      </c>
      <c r="K6152">
        <v>945</v>
      </c>
      <c r="L6152" t="s">
        <v>2783</v>
      </c>
      <c r="M6152">
        <v>900</v>
      </c>
      <c r="N6152">
        <v>1000</v>
      </c>
      <c r="O6152" t="s">
        <v>2796</v>
      </c>
      <c r="Q6152" t="str">
        <f>IFERROR(VLOOKUP($J$2:$J$12502,Pollutant_mapping!$A$2:$B$9,2, FALSE),"")</f>
        <v>VOC</v>
      </c>
    </row>
    <row r="6153" spans="1:17" hidden="1">
      <c r="A6153" t="s">
        <v>1184</v>
      </c>
      <c r="C6153" t="s">
        <v>1185</v>
      </c>
      <c r="D6153" t="s">
        <v>313</v>
      </c>
      <c r="E6153" t="s">
        <v>1337</v>
      </c>
      <c r="F6153" t="s">
        <v>1360</v>
      </c>
      <c r="G6153" t="s">
        <v>1376</v>
      </c>
      <c r="H6153" t="s">
        <v>1351</v>
      </c>
      <c r="J6153" t="s">
        <v>217</v>
      </c>
      <c r="K6153">
        <v>0.31</v>
      </c>
      <c r="L6153" t="s">
        <v>1339</v>
      </c>
      <c r="O6153" t="s">
        <v>2797</v>
      </c>
      <c r="Q6153" t="str">
        <f>IFERROR(VLOOKUP($J$2:$J$12502,Pollutant_mapping!$A$2:$B$9,2, FALSE),"")</f>
        <v/>
      </c>
    </row>
    <row r="6154" spans="1:17" hidden="1">
      <c r="A6154" t="s">
        <v>66</v>
      </c>
      <c r="C6154" t="s">
        <v>67</v>
      </c>
      <c r="D6154" t="s">
        <v>404</v>
      </c>
      <c r="E6154" t="s">
        <v>120</v>
      </c>
      <c r="F6154" t="s">
        <v>41</v>
      </c>
      <c r="G6154" t="s">
        <v>164</v>
      </c>
      <c r="I6154" t="s">
        <v>41</v>
      </c>
      <c r="J6154" t="s">
        <v>65</v>
      </c>
      <c r="K6154">
        <v>140</v>
      </c>
      <c r="L6154" t="s">
        <v>62</v>
      </c>
      <c r="M6154">
        <v>70</v>
      </c>
      <c r="N6154">
        <v>279</v>
      </c>
      <c r="O6154" t="s">
        <v>2798</v>
      </c>
      <c r="P6154" t="s">
        <v>164</v>
      </c>
      <c r="Q6154" t="str">
        <f>IFERROR(VLOOKUP($J$2:$J$12502,Pollutant_mapping!$A$2:$B$9,2, FALSE),"")</f>
        <v>PM25</v>
      </c>
    </row>
    <row r="6155" spans="1:17" hidden="1">
      <c r="A6155" t="s">
        <v>72</v>
      </c>
      <c r="B6155" t="s">
        <v>57</v>
      </c>
      <c r="C6155" t="s">
        <v>73</v>
      </c>
      <c r="D6155" t="s">
        <v>404</v>
      </c>
      <c r="E6155" t="s">
        <v>120</v>
      </c>
      <c r="F6155" t="s">
        <v>41</v>
      </c>
      <c r="G6155" t="s">
        <v>164</v>
      </c>
      <c r="I6155" t="s">
        <v>41</v>
      </c>
      <c r="J6155" t="s">
        <v>65</v>
      </c>
      <c r="K6155">
        <v>140</v>
      </c>
      <c r="L6155" t="s">
        <v>62</v>
      </c>
      <c r="M6155">
        <v>70</v>
      </c>
      <c r="N6155">
        <v>279</v>
      </c>
      <c r="O6155" t="s">
        <v>2798</v>
      </c>
      <c r="P6155" t="s">
        <v>164</v>
      </c>
      <c r="Q6155" t="str">
        <f>IFERROR(VLOOKUP($J$2:$J$12502,Pollutant_mapping!$A$2:$B$9,2, FALSE),"")</f>
        <v>PM25</v>
      </c>
    </row>
    <row r="6156" spans="1:17" hidden="1">
      <c r="A6156" t="s">
        <v>88</v>
      </c>
      <c r="B6156" t="s">
        <v>57</v>
      </c>
      <c r="C6156" t="s">
        <v>89</v>
      </c>
      <c r="D6156" t="s">
        <v>404</v>
      </c>
      <c r="E6156" t="s">
        <v>120</v>
      </c>
      <c r="F6156" t="s">
        <v>41</v>
      </c>
      <c r="G6156" t="s">
        <v>164</v>
      </c>
      <c r="I6156" t="s">
        <v>41</v>
      </c>
      <c r="J6156" t="s">
        <v>65</v>
      </c>
      <c r="K6156">
        <v>140</v>
      </c>
      <c r="L6156" t="s">
        <v>62</v>
      </c>
      <c r="M6156">
        <v>70</v>
      </c>
      <c r="N6156">
        <v>279</v>
      </c>
      <c r="O6156" t="s">
        <v>2798</v>
      </c>
      <c r="P6156" t="s">
        <v>164</v>
      </c>
      <c r="Q6156" t="str">
        <f>IFERROR(VLOOKUP($J$2:$J$12502,Pollutant_mapping!$A$2:$B$9,2, FALSE),"")</f>
        <v>PM25</v>
      </c>
    </row>
    <row r="6157" spans="1:17" hidden="1">
      <c r="A6157" t="s">
        <v>66</v>
      </c>
      <c r="C6157" t="s">
        <v>67</v>
      </c>
      <c r="D6157" t="s">
        <v>404</v>
      </c>
      <c r="E6157" t="s">
        <v>120</v>
      </c>
      <c r="F6157" t="s">
        <v>41</v>
      </c>
      <c r="G6157" t="s">
        <v>164</v>
      </c>
      <c r="I6157" t="s">
        <v>41</v>
      </c>
      <c r="J6157" t="s">
        <v>47</v>
      </c>
      <c r="K6157">
        <v>143</v>
      </c>
      <c r="L6157" t="s">
        <v>62</v>
      </c>
      <c r="M6157">
        <v>71</v>
      </c>
      <c r="N6157">
        <v>285</v>
      </c>
      <c r="O6157" t="s">
        <v>2798</v>
      </c>
      <c r="P6157" t="s">
        <v>164</v>
      </c>
      <c r="Q6157" t="str">
        <f>IFERROR(VLOOKUP($J$2:$J$12502,Pollutant_mapping!$A$2:$B$9,2, FALSE),"")</f>
        <v>PM10</v>
      </c>
    </row>
    <row r="6158" spans="1:17" hidden="1">
      <c r="A6158" t="s">
        <v>72</v>
      </c>
      <c r="B6158" t="s">
        <v>57</v>
      </c>
      <c r="C6158" t="s">
        <v>73</v>
      </c>
      <c r="D6158" t="s">
        <v>404</v>
      </c>
      <c r="E6158" t="s">
        <v>120</v>
      </c>
      <c r="F6158" t="s">
        <v>41</v>
      </c>
      <c r="G6158" t="s">
        <v>164</v>
      </c>
      <c r="I6158" t="s">
        <v>41</v>
      </c>
      <c r="J6158" t="s">
        <v>47</v>
      </c>
      <c r="K6158">
        <v>143</v>
      </c>
      <c r="L6158" t="s">
        <v>62</v>
      </c>
      <c r="M6158">
        <v>71</v>
      </c>
      <c r="N6158">
        <v>285</v>
      </c>
      <c r="O6158" t="s">
        <v>2798</v>
      </c>
      <c r="P6158" t="s">
        <v>164</v>
      </c>
      <c r="Q6158" t="str">
        <f>IFERROR(VLOOKUP($J$2:$J$12502,Pollutant_mapping!$A$2:$B$9,2, FALSE),"")</f>
        <v>PM10</v>
      </c>
    </row>
    <row r="6159" spans="1:17" hidden="1">
      <c r="A6159" t="s">
        <v>88</v>
      </c>
      <c r="B6159" t="s">
        <v>57</v>
      </c>
      <c r="C6159" t="s">
        <v>89</v>
      </c>
      <c r="D6159" t="s">
        <v>404</v>
      </c>
      <c r="E6159" t="s">
        <v>120</v>
      </c>
      <c r="F6159" t="s">
        <v>41</v>
      </c>
      <c r="G6159" t="s">
        <v>164</v>
      </c>
      <c r="I6159" t="s">
        <v>41</v>
      </c>
      <c r="J6159" t="s">
        <v>47</v>
      </c>
      <c r="K6159">
        <v>143</v>
      </c>
      <c r="L6159" t="s">
        <v>62</v>
      </c>
      <c r="M6159">
        <v>71</v>
      </c>
      <c r="N6159">
        <v>285</v>
      </c>
      <c r="O6159" t="s">
        <v>2798</v>
      </c>
      <c r="P6159" t="s">
        <v>164</v>
      </c>
      <c r="Q6159" t="str">
        <f>IFERROR(VLOOKUP($J$2:$J$12502,Pollutant_mapping!$A$2:$B$9,2, FALSE),"")</f>
        <v>PM10</v>
      </c>
    </row>
    <row r="6160" spans="1:17" hidden="1">
      <c r="A6160" t="s">
        <v>66</v>
      </c>
      <c r="C6160" t="s">
        <v>67</v>
      </c>
      <c r="D6160" t="s">
        <v>404</v>
      </c>
      <c r="E6160" t="s">
        <v>120</v>
      </c>
      <c r="F6160" t="s">
        <v>41</v>
      </c>
      <c r="G6160" t="s">
        <v>164</v>
      </c>
      <c r="I6160" t="s">
        <v>41</v>
      </c>
      <c r="J6160" t="s">
        <v>49</v>
      </c>
      <c r="K6160">
        <v>150</v>
      </c>
      <c r="L6160" t="s">
        <v>62</v>
      </c>
      <c r="M6160">
        <v>75</v>
      </c>
      <c r="N6160">
        <v>300</v>
      </c>
      <c r="O6160" t="s">
        <v>2798</v>
      </c>
      <c r="P6160" t="s">
        <v>164</v>
      </c>
      <c r="Q6160" t="str">
        <f>IFERROR(VLOOKUP($J$2:$J$12502,Pollutant_mapping!$A$2:$B$9,2, FALSE),"")</f>
        <v/>
      </c>
    </row>
    <row r="6161" spans="1:17" hidden="1">
      <c r="A6161" t="s">
        <v>72</v>
      </c>
      <c r="B6161" t="s">
        <v>57</v>
      </c>
      <c r="C6161" t="s">
        <v>73</v>
      </c>
      <c r="D6161" t="s">
        <v>404</v>
      </c>
      <c r="E6161" t="s">
        <v>120</v>
      </c>
      <c r="F6161" t="s">
        <v>41</v>
      </c>
      <c r="G6161" t="s">
        <v>164</v>
      </c>
      <c r="I6161" t="s">
        <v>41</v>
      </c>
      <c r="J6161" t="s">
        <v>49</v>
      </c>
      <c r="K6161">
        <v>150</v>
      </c>
      <c r="L6161" t="s">
        <v>62</v>
      </c>
      <c r="M6161">
        <v>75</v>
      </c>
      <c r="N6161">
        <v>300</v>
      </c>
      <c r="O6161" t="s">
        <v>2798</v>
      </c>
      <c r="P6161" t="s">
        <v>164</v>
      </c>
      <c r="Q6161" t="str">
        <f>IFERROR(VLOOKUP($J$2:$J$12502,Pollutant_mapping!$A$2:$B$9,2, FALSE),"")</f>
        <v/>
      </c>
    </row>
    <row r="6162" spans="1:17" hidden="1">
      <c r="A6162" t="s">
        <v>88</v>
      </c>
      <c r="B6162" t="s">
        <v>57</v>
      </c>
      <c r="C6162" t="s">
        <v>89</v>
      </c>
      <c r="D6162" t="s">
        <v>404</v>
      </c>
      <c r="E6162" t="s">
        <v>120</v>
      </c>
      <c r="F6162" t="s">
        <v>41</v>
      </c>
      <c r="G6162" t="s">
        <v>164</v>
      </c>
      <c r="I6162" t="s">
        <v>41</v>
      </c>
      <c r="J6162" t="s">
        <v>49</v>
      </c>
      <c r="K6162">
        <v>150</v>
      </c>
      <c r="L6162" t="s">
        <v>62</v>
      </c>
      <c r="M6162">
        <v>75</v>
      </c>
      <c r="N6162">
        <v>300</v>
      </c>
      <c r="O6162" t="s">
        <v>2798</v>
      </c>
      <c r="P6162" t="s">
        <v>164</v>
      </c>
      <c r="Q6162" t="str">
        <f>IFERROR(VLOOKUP($J$2:$J$12502,Pollutant_mapping!$A$2:$B$9,2, FALSE),"")</f>
        <v/>
      </c>
    </row>
    <row r="6163" spans="1:17" hidden="1">
      <c r="A6163" t="s">
        <v>416</v>
      </c>
      <c r="C6163" t="s">
        <v>417</v>
      </c>
      <c r="D6163" t="s">
        <v>129</v>
      </c>
      <c r="E6163" t="s">
        <v>120</v>
      </c>
      <c r="F6163" t="s">
        <v>41</v>
      </c>
      <c r="G6163" t="s">
        <v>164</v>
      </c>
      <c r="I6163" t="s">
        <v>41</v>
      </c>
      <c r="J6163" t="s">
        <v>49</v>
      </c>
      <c r="K6163">
        <v>150</v>
      </c>
      <c r="L6163" t="s">
        <v>62</v>
      </c>
      <c r="M6163">
        <v>75</v>
      </c>
      <c r="N6163">
        <v>300</v>
      </c>
      <c r="O6163" t="s">
        <v>2798</v>
      </c>
      <c r="P6163" t="s">
        <v>164</v>
      </c>
      <c r="Q6163" t="str">
        <f>IFERROR(VLOOKUP($J$2:$J$12502,Pollutant_mapping!$A$2:$B$9,2, FALSE),"")</f>
        <v/>
      </c>
    </row>
    <row r="6164" spans="1:17" hidden="1">
      <c r="A6164" t="s">
        <v>418</v>
      </c>
      <c r="C6164" t="s">
        <v>419</v>
      </c>
      <c r="D6164" t="s">
        <v>129</v>
      </c>
      <c r="E6164" t="s">
        <v>120</v>
      </c>
      <c r="F6164" t="s">
        <v>41</v>
      </c>
      <c r="G6164" t="s">
        <v>164</v>
      </c>
      <c r="I6164" t="s">
        <v>41</v>
      </c>
      <c r="J6164" t="s">
        <v>49</v>
      </c>
      <c r="K6164">
        <v>150</v>
      </c>
      <c r="L6164" t="s">
        <v>62</v>
      </c>
      <c r="M6164">
        <v>75</v>
      </c>
      <c r="N6164">
        <v>300</v>
      </c>
      <c r="O6164" t="s">
        <v>2798</v>
      </c>
      <c r="P6164" t="s">
        <v>164</v>
      </c>
      <c r="Q6164" t="str">
        <f>IFERROR(VLOOKUP($J$2:$J$12502,Pollutant_mapping!$A$2:$B$9,2, FALSE),"")</f>
        <v/>
      </c>
    </row>
    <row r="6165" spans="1:17" hidden="1">
      <c r="A6165" t="s">
        <v>241</v>
      </c>
      <c r="C6165" t="s">
        <v>242</v>
      </c>
      <c r="D6165" t="s">
        <v>129</v>
      </c>
      <c r="E6165" t="s">
        <v>120</v>
      </c>
      <c r="F6165" t="s">
        <v>41</v>
      </c>
      <c r="G6165" t="s">
        <v>164</v>
      </c>
      <c r="I6165" t="s">
        <v>41</v>
      </c>
      <c r="J6165" t="s">
        <v>49</v>
      </c>
      <c r="K6165">
        <v>150</v>
      </c>
      <c r="L6165" t="s">
        <v>62</v>
      </c>
      <c r="M6165">
        <v>75</v>
      </c>
      <c r="N6165">
        <v>300</v>
      </c>
      <c r="O6165" t="s">
        <v>2798</v>
      </c>
      <c r="P6165" t="s">
        <v>164</v>
      </c>
      <c r="Q6165" t="str">
        <f>IFERROR(VLOOKUP($J$2:$J$12502,Pollutant_mapping!$A$2:$B$9,2, FALSE),"")</f>
        <v/>
      </c>
    </row>
    <row r="6166" spans="1:17" hidden="1">
      <c r="A6166" t="s">
        <v>420</v>
      </c>
      <c r="C6166" t="s">
        <v>421</v>
      </c>
      <c r="D6166" t="s">
        <v>129</v>
      </c>
      <c r="E6166" t="s">
        <v>120</v>
      </c>
      <c r="F6166" t="s">
        <v>41</v>
      </c>
      <c r="G6166" t="s">
        <v>164</v>
      </c>
      <c r="I6166" t="s">
        <v>41</v>
      </c>
      <c r="J6166" t="s">
        <v>49</v>
      </c>
      <c r="K6166">
        <v>150</v>
      </c>
      <c r="L6166" t="s">
        <v>62</v>
      </c>
      <c r="M6166">
        <v>75</v>
      </c>
      <c r="N6166">
        <v>300</v>
      </c>
      <c r="O6166" t="s">
        <v>2798</v>
      </c>
      <c r="P6166" t="s">
        <v>164</v>
      </c>
      <c r="Q6166" t="str">
        <f>IFERROR(VLOOKUP($J$2:$J$12502,Pollutant_mapping!$A$2:$B$9,2, FALSE),"")</f>
        <v/>
      </c>
    </row>
    <row r="6167" spans="1:17" hidden="1">
      <c r="A6167" t="s">
        <v>422</v>
      </c>
      <c r="C6167" t="s">
        <v>423</v>
      </c>
      <c r="D6167" t="s">
        <v>129</v>
      </c>
      <c r="E6167" t="s">
        <v>120</v>
      </c>
      <c r="F6167" t="s">
        <v>41</v>
      </c>
      <c r="G6167" t="s">
        <v>164</v>
      </c>
      <c r="I6167" t="s">
        <v>41</v>
      </c>
      <c r="J6167" t="s">
        <v>49</v>
      </c>
      <c r="K6167">
        <v>150</v>
      </c>
      <c r="L6167" t="s">
        <v>62</v>
      </c>
      <c r="M6167">
        <v>75</v>
      </c>
      <c r="N6167">
        <v>300</v>
      </c>
      <c r="O6167" t="s">
        <v>2798</v>
      </c>
      <c r="P6167" t="s">
        <v>164</v>
      </c>
      <c r="Q6167" t="str">
        <f>IFERROR(VLOOKUP($J$2:$J$12502,Pollutant_mapping!$A$2:$B$9,2, FALSE),"")</f>
        <v/>
      </c>
    </row>
    <row r="6168" spans="1:17" hidden="1">
      <c r="A6168" t="s">
        <v>424</v>
      </c>
      <c r="C6168" t="s">
        <v>425</v>
      </c>
      <c r="D6168" t="s">
        <v>129</v>
      </c>
      <c r="E6168" t="s">
        <v>120</v>
      </c>
      <c r="F6168" t="s">
        <v>41</v>
      </c>
      <c r="G6168" t="s">
        <v>164</v>
      </c>
      <c r="I6168" t="s">
        <v>41</v>
      </c>
      <c r="J6168" t="s">
        <v>49</v>
      </c>
      <c r="K6168">
        <v>150</v>
      </c>
      <c r="L6168" t="s">
        <v>62</v>
      </c>
      <c r="M6168">
        <v>75</v>
      </c>
      <c r="N6168">
        <v>300</v>
      </c>
      <c r="O6168" t="s">
        <v>2798</v>
      </c>
      <c r="P6168" t="s">
        <v>164</v>
      </c>
      <c r="Q6168" t="str">
        <f>IFERROR(VLOOKUP($J$2:$J$12502,Pollutant_mapping!$A$2:$B$9,2, FALSE),"")</f>
        <v/>
      </c>
    </row>
    <row r="6169" spans="1:17" hidden="1">
      <c r="A6169" t="s">
        <v>66</v>
      </c>
      <c r="C6169" t="s">
        <v>67</v>
      </c>
      <c r="D6169" t="s">
        <v>404</v>
      </c>
      <c r="E6169" t="s">
        <v>120</v>
      </c>
      <c r="F6169" t="s">
        <v>41</v>
      </c>
      <c r="G6169" t="s">
        <v>164</v>
      </c>
      <c r="I6169" t="s">
        <v>41</v>
      </c>
      <c r="J6169" t="s">
        <v>54</v>
      </c>
      <c r="K6169">
        <v>300</v>
      </c>
      <c r="L6169" t="s">
        <v>62</v>
      </c>
      <c r="M6169">
        <v>5</v>
      </c>
      <c r="N6169">
        <v>500</v>
      </c>
      <c r="O6169" t="s">
        <v>2798</v>
      </c>
      <c r="P6169" t="s">
        <v>164</v>
      </c>
      <c r="Q6169" t="str">
        <f>IFERROR(VLOOKUP($J$2:$J$12502,Pollutant_mapping!$A$2:$B$9,2, FALSE),"")</f>
        <v>VOC</v>
      </c>
    </row>
    <row r="6170" spans="1:17" hidden="1">
      <c r="A6170" t="s">
        <v>72</v>
      </c>
      <c r="B6170" t="s">
        <v>57</v>
      </c>
      <c r="C6170" t="s">
        <v>73</v>
      </c>
      <c r="D6170" t="s">
        <v>404</v>
      </c>
      <c r="E6170" t="s">
        <v>120</v>
      </c>
      <c r="F6170" t="s">
        <v>41</v>
      </c>
      <c r="G6170" t="s">
        <v>164</v>
      </c>
      <c r="I6170" t="s">
        <v>41</v>
      </c>
      <c r="J6170" t="s">
        <v>54</v>
      </c>
      <c r="K6170">
        <v>300</v>
      </c>
      <c r="L6170" t="s">
        <v>62</v>
      </c>
      <c r="M6170">
        <v>5</v>
      </c>
      <c r="N6170">
        <v>500</v>
      </c>
      <c r="O6170" t="s">
        <v>2798</v>
      </c>
      <c r="P6170" t="s">
        <v>164</v>
      </c>
      <c r="Q6170" t="str">
        <f>IFERROR(VLOOKUP($J$2:$J$12502,Pollutant_mapping!$A$2:$B$9,2, FALSE),"")</f>
        <v>VOC</v>
      </c>
    </row>
    <row r="6171" spans="1:17" hidden="1">
      <c r="A6171" t="s">
        <v>88</v>
      </c>
      <c r="B6171" t="s">
        <v>57</v>
      </c>
      <c r="C6171" t="s">
        <v>89</v>
      </c>
      <c r="D6171" t="s">
        <v>404</v>
      </c>
      <c r="E6171" t="s">
        <v>120</v>
      </c>
      <c r="F6171" t="s">
        <v>41</v>
      </c>
      <c r="G6171" t="s">
        <v>164</v>
      </c>
      <c r="I6171" t="s">
        <v>41</v>
      </c>
      <c r="J6171" t="s">
        <v>54</v>
      </c>
      <c r="K6171">
        <v>300</v>
      </c>
      <c r="L6171" t="s">
        <v>62</v>
      </c>
      <c r="M6171">
        <v>5</v>
      </c>
      <c r="N6171">
        <v>500</v>
      </c>
      <c r="O6171" t="s">
        <v>2798</v>
      </c>
      <c r="P6171" t="s">
        <v>164</v>
      </c>
      <c r="Q6171" t="str">
        <f>IFERROR(VLOOKUP($J$2:$J$12502,Pollutant_mapping!$A$2:$B$9,2, FALSE),"")</f>
        <v>VOC</v>
      </c>
    </row>
    <row r="6172" spans="1:17" hidden="1">
      <c r="A6172" t="s">
        <v>416</v>
      </c>
      <c r="C6172" t="s">
        <v>417</v>
      </c>
      <c r="D6172" t="s">
        <v>129</v>
      </c>
      <c r="E6172" t="s">
        <v>120</v>
      </c>
      <c r="F6172" t="s">
        <v>41</v>
      </c>
      <c r="G6172" t="s">
        <v>164</v>
      </c>
      <c r="I6172" t="s">
        <v>41</v>
      </c>
      <c r="J6172" t="s">
        <v>54</v>
      </c>
      <c r="K6172">
        <v>300</v>
      </c>
      <c r="L6172" t="s">
        <v>62</v>
      </c>
      <c r="M6172">
        <v>5</v>
      </c>
      <c r="N6172">
        <v>500</v>
      </c>
      <c r="O6172" t="s">
        <v>2798</v>
      </c>
      <c r="P6172" t="s">
        <v>164</v>
      </c>
      <c r="Q6172" t="str">
        <f>IFERROR(VLOOKUP($J$2:$J$12502,Pollutant_mapping!$A$2:$B$9,2, FALSE),"")</f>
        <v>VOC</v>
      </c>
    </row>
    <row r="6173" spans="1:17" hidden="1">
      <c r="A6173" t="s">
        <v>418</v>
      </c>
      <c r="C6173" t="s">
        <v>419</v>
      </c>
      <c r="D6173" t="s">
        <v>129</v>
      </c>
      <c r="E6173" t="s">
        <v>120</v>
      </c>
      <c r="F6173" t="s">
        <v>41</v>
      </c>
      <c r="G6173" t="s">
        <v>164</v>
      </c>
      <c r="I6173" t="s">
        <v>41</v>
      </c>
      <c r="J6173" t="s">
        <v>54</v>
      </c>
      <c r="K6173">
        <v>300</v>
      </c>
      <c r="L6173" t="s">
        <v>62</v>
      </c>
      <c r="M6173">
        <v>5</v>
      </c>
      <c r="N6173">
        <v>500</v>
      </c>
      <c r="O6173" t="s">
        <v>2798</v>
      </c>
      <c r="P6173" t="s">
        <v>164</v>
      </c>
      <c r="Q6173" t="str">
        <f>IFERROR(VLOOKUP($J$2:$J$12502,Pollutant_mapping!$A$2:$B$9,2, FALSE),"")</f>
        <v>VOC</v>
      </c>
    </row>
    <row r="6174" spans="1:17" hidden="1">
      <c r="A6174" t="s">
        <v>241</v>
      </c>
      <c r="C6174" t="s">
        <v>242</v>
      </c>
      <c r="D6174" t="s">
        <v>129</v>
      </c>
      <c r="E6174" t="s">
        <v>120</v>
      </c>
      <c r="F6174" t="s">
        <v>41</v>
      </c>
      <c r="G6174" t="s">
        <v>164</v>
      </c>
      <c r="I6174" t="s">
        <v>41</v>
      </c>
      <c r="J6174" t="s">
        <v>54</v>
      </c>
      <c r="K6174">
        <v>300</v>
      </c>
      <c r="L6174" t="s">
        <v>62</v>
      </c>
      <c r="M6174">
        <v>5</v>
      </c>
      <c r="N6174">
        <v>500</v>
      </c>
      <c r="O6174" t="s">
        <v>2798</v>
      </c>
      <c r="P6174" t="s">
        <v>164</v>
      </c>
      <c r="Q6174" t="str">
        <f>IFERROR(VLOOKUP($J$2:$J$12502,Pollutant_mapping!$A$2:$B$9,2, FALSE),"")</f>
        <v>VOC</v>
      </c>
    </row>
    <row r="6175" spans="1:17" hidden="1">
      <c r="A6175" t="s">
        <v>420</v>
      </c>
      <c r="C6175" t="s">
        <v>421</v>
      </c>
      <c r="D6175" t="s">
        <v>129</v>
      </c>
      <c r="E6175" t="s">
        <v>120</v>
      </c>
      <c r="F6175" t="s">
        <v>41</v>
      </c>
      <c r="G6175" t="s">
        <v>164</v>
      </c>
      <c r="I6175" t="s">
        <v>41</v>
      </c>
      <c r="J6175" t="s">
        <v>54</v>
      </c>
      <c r="K6175">
        <v>300</v>
      </c>
      <c r="L6175" t="s">
        <v>62</v>
      </c>
      <c r="M6175">
        <v>5</v>
      </c>
      <c r="N6175">
        <v>500</v>
      </c>
      <c r="O6175" t="s">
        <v>2798</v>
      </c>
      <c r="P6175" t="s">
        <v>164</v>
      </c>
      <c r="Q6175" t="str">
        <f>IFERROR(VLOOKUP($J$2:$J$12502,Pollutant_mapping!$A$2:$B$9,2, FALSE),"")</f>
        <v>VOC</v>
      </c>
    </row>
    <row r="6176" spans="1:17" hidden="1">
      <c r="A6176" t="s">
        <v>422</v>
      </c>
      <c r="C6176" t="s">
        <v>423</v>
      </c>
      <c r="D6176" t="s">
        <v>129</v>
      </c>
      <c r="E6176" t="s">
        <v>120</v>
      </c>
      <c r="F6176" t="s">
        <v>41</v>
      </c>
      <c r="G6176" t="s">
        <v>164</v>
      </c>
      <c r="I6176" t="s">
        <v>41</v>
      </c>
      <c r="J6176" t="s">
        <v>54</v>
      </c>
      <c r="K6176">
        <v>300</v>
      </c>
      <c r="L6176" t="s">
        <v>62</v>
      </c>
      <c r="M6176">
        <v>5</v>
      </c>
      <c r="N6176">
        <v>500</v>
      </c>
      <c r="O6176" t="s">
        <v>2798</v>
      </c>
      <c r="P6176" t="s">
        <v>164</v>
      </c>
      <c r="Q6176" t="str">
        <f>IFERROR(VLOOKUP($J$2:$J$12502,Pollutant_mapping!$A$2:$B$9,2, FALSE),"")</f>
        <v>VOC</v>
      </c>
    </row>
    <row r="6177" spans="1:17" hidden="1">
      <c r="A6177" t="s">
        <v>424</v>
      </c>
      <c r="C6177" t="s">
        <v>425</v>
      </c>
      <c r="D6177" t="s">
        <v>129</v>
      </c>
      <c r="E6177" t="s">
        <v>120</v>
      </c>
      <c r="F6177" t="s">
        <v>41</v>
      </c>
      <c r="G6177" t="s">
        <v>164</v>
      </c>
      <c r="I6177" t="s">
        <v>41</v>
      </c>
      <c r="J6177" t="s">
        <v>54</v>
      </c>
      <c r="K6177">
        <v>300</v>
      </c>
      <c r="L6177" t="s">
        <v>62</v>
      </c>
      <c r="M6177">
        <v>5</v>
      </c>
      <c r="N6177">
        <v>500</v>
      </c>
      <c r="O6177" t="s">
        <v>2798</v>
      </c>
      <c r="P6177" t="s">
        <v>164</v>
      </c>
      <c r="Q6177" t="str">
        <f>IFERROR(VLOOKUP($J$2:$J$12502,Pollutant_mapping!$A$2:$B$9,2, FALSE),"")</f>
        <v>VOC</v>
      </c>
    </row>
    <row r="6178" spans="1:17" hidden="1">
      <c r="A6178" t="s">
        <v>66</v>
      </c>
      <c r="C6178" t="s">
        <v>67</v>
      </c>
      <c r="D6178" t="s">
        <v>412</v>
      </c>
      <c r="E6178" t="s">
        <v>39</v>
      </c>
      <c r="F6178" t="s">
        <v>413</v>
      </c>
      <c r="G6178" t="s">
        <v>162</v>
      </c>
      <c r="I6178" t="s">
        <v>41</v>
      </c>
      <c r="J6178" t="s">
        <v>54</v>
      </c>
      <c r="K6178">
        <v>300</v>
      </c>
      <c r="L6178" t="s">
        <v>62</v>
      </c>
      <c r="M6178">
        <v>5</v>
      </c>
      <c r="N6178">
        <v>500</v>
      </c>
      <c r="O6178" t="s">
        <v>2798</v>
      </c>
      <c r="P6178" t="s">
        <v>164</v>
      </c>
      <c r="Q6178" t="str">
        <f>IFERROR(VLOOKUP($J$2:$J$12502,Pollutant_mapping!$A$2:$B$9,2, FALSE),"")</f>
        <v>VOC</v>
      </c>
    </row>
    <row r="6179" spans="1:17" hidden="1">
      <c r="A6179" t="s">
        <v>72</v>
      </c>
      <c r="B6179" t="s">
        <v>57</v>
      </c>
      <c r="C6179" t="s">
        <v>73</v>
      </c>
      <c r="D6179" t="s">
        <v>412</v>
      </c>
      <c r="E6179" t="s">
        <v>39</v>
      </c>
      <c r="F6179" t="s">
        <v>413</v>
      </c>
      <c r="G6179" t="s">
        <v>162</v>
      </c>
      <c r="I6179" t="s">
        <v>41</v>
      </c>
      <c r="J6179" t="s">
        <v>54</v>
      </c>
      <c r="K6179">
        <v>300</v>
      </c>
      <c r="L6179" t="s">
        <v>62</v>
      </c>
      <c r="M6179">
        <v>5</v>
      </c>
      <c r="N6179">
        <v>500</v>
      </c>
      <c r="O6179" t="s">
        <v>2798</v>
      </c>
      <c r="P6179" t="s">
        <v>164</v>
      </c>
      <c r="Q6179" t="str">
        <f>IFERROR(VLOOKUP($J$2:$J$12502,Pollutant_mapping!$A$2:$B$9,2, FALSE),"")</f>
        <v>VOC</v>
      </c>
    </row>
    <row r="6180" spans="1:17" hidden="1">
      <c r="A6180" t="s">
        <v>88</v>
      </c>
      <c r="B6180" t="s">
        <v>57</v>
      </c>
      <c r="C6180" t="s">
        <v>89</v>
      </c>
      <c r="D6180" t="s">
        <v>412</v>
      </c>
      <c r="E6180" t="s">
        <v>39</v>
      </c>
      <c r="F6180" t="s">
        <v>413</v>
      </c>
      <c r="G6180" t="s">
        <v>162</v>
      </c>
      <c r="I6180" t="s">
        <v>41</v>
      </c>
      <c r="J6180" t="s">
        <v>54</v>
      </c>
      <c r="K6180">
        <v>300</v>
      </c>
      <c r="L6180" t="s">
        <v>62</v>
      </c>
      <c r="M6180">
        <v>5</v>
      </c>
      <c r="N6180">
        <v>500</v>
      </c>
      <c r="O6180" t="s">
        <v>2798</v>
      </c>
      <c r="P6180" t="s">
        <v>164</v>
      </c>
      <c r="Q6180" t="str">
        <f>IFERROR(VLOOKUP($J$2:$J$12502,Pollutant_mapping!$A$2:$B$9,2, FALSE),"")</f>
        <v>VOC</v>
      </c>
    </row>
    <row r="6181" spans="1:17" hidden="1">
      <c r="A6181" t="s">
        <v>416</v>
      </c>
      <c r="C6181" t="s">
        <v>417</v>
      </c>
      <c r="D6181" t="s">
        <v>129</v>
      </c>
      <c r="E6181" t="s">
        <v>120</v>
      </c>
      <c r="F6181" t="s">
        <v>41</v>
      </c>
      <c r="G6181" t="s">
        <v>164</v>
      </c>
      <c r="I6181" t="s">
        <v>41</v>
      </c>
      <c r="J6181" t="s">
        <v>65</v>
      </c>
      <c r="K6181">
        <v>140</v>
      </c>
      <c r="L6181" t="s">
        <v>62</v>
      </c>
      <c r="M6181">
        <v>70</v>
      </c>
      <c r="N6181">
        <v>279</v>
      </c>
      <c r="O6181" t="s">
        <v>2799</v>
      </c>
      <c r="P6181" t="s">
        <v>164</v>
      </c>
      <c r="Q6181" t="str">
        <f>IFERROR(VLOOKUP($J$2:$J$12502,Pollutant_mapping!$A$2:$B$9,2, FALSE),"")</f>
        <v>PM25</v>
      </c>
    </row>
    <row r="6182" spans="1:17" hidden="1">
      <c r="A6182" t="s">
        <v>418</v>
      </c>
      <c r="C6182" t="s">
        <v>419</v>
      </c>
      <c r="D6182" t="s">
        <v>129</v>
      </c>
      <c r="E6182" t="s">
        <v>120</v>
      </c>
      <c r="F6182" t="s">
        <v>41</v>
      </c>
      <c r="G6182" t="s">
        <v>164</v>
      </c>
      <c r="I6182" t="s">
        <v>41</v>
      </c>
      <c r="J6182" t="s">
        <v>65</v>
      </c>
      <c r="K6182">
        <v>140</v>
      </c>
      <c r="L6182" t="s">
        <v>62</v>
      </c>
      <c r="M6182">
        <v>70</v>
      </c>
      <c r="N6182">
        <v>279</v>
      </c>
      <c r="O6182" t="s">
        <v>2799</v>
      </c>
      <c r="P6182" t="s">
        <v>164</v>
      </c>
      <c r="Q6182" t="str">
        <f>IFERROR(VLOOKUP($J$2:$J$12502,Pollutant_mapping!$A$2:$B$9,2, FALSE),"")</f>
        <v>PM25</v>
      </c>
    </row>
    <row r="6183" spans="1:17" hidden="1">
      <c r="A6183" t="s">
        <v>241</v>
      </c>
      <c r="C6183" t="s">
        <v>242</v>
      </c>
      <c r="D6183" t="s">
        <v>129</v>
      </c>
      <c r="E6183" t="s">
        <v>120</v>
      </c>
      <c r="F6183" t="s">
        <v>41</v>
      </c>
      <c r="G6183" t="s">
        <v>164</v>
      </c>
      <c r="I6183" t="s">
        <v>41</v>
      </c>
      <c r="J6183" t="s">
        <v>65</v>
      </c>
      <c r="K6183">
        <v>140</v>
      </c>
      <c r="L6183" t="s">
        <v>62</v>
      </c>
      <c r="M6183">
        <v>70</v>
      </c>
      <c r="N6183">
        <v>279</v>
      </c>
      <c r="O6183" t="s">
        <v>2799</v>
      </c>
      <c r="P6183" t="s">
        <v>164</v>
      </c>
      <c r="Q6183" t="str">
        <f>IFERROR(VLOOKUP($J$2:$J$12502,Pollutant_mapping!$A$2:$B$9,2, FALSE),"")</f>
        <v>PM25</v>
      </c>
    </row>
    <row r="6184" spans="1:17" hidden="1">
      <c r="A6184" t="s">
        <v>420</v>
      </c>
      <c r="C6184" t="s">
        <v>421</v>
      </c>
      <c r="D6184" t="s">
        <v>129</v>
      </c>
      <c r="E6184" t="s">
        <v>120</v>
      </c>
      <c r="F6184" t="s">
        <v>41</v>
      </c>
      <c r="G6184" t="s">
        <v>164</v>
      </c>
      <c r="I6184" t="s">
        <v>41</v>
      </c>
      <c r="J6184" t="s">
        <v>65</v>
      </c>
      <c r="K6184">
        <v>140</v>
      </c>
      <c r="L6184" t="s">
        <v>62</v>
      </c>
      <c r="M6184">
        <v>70</v>
      </c>
      <c r="N6184">
        <v>279</v>
      </c>
      <c r="O6184" t="s">
        <v>2799</v>
      </c>
      <c r="P6184" t="s">
        <v>164</v>
      </c>
      <c r="Q6184" t="str">
        <f>IFERROR(VLOOKUP($J$2:$J$12502,Pollutant_mapping!$A$2:$B$9,2, FALSE),"")</f>
        <v>PM25</v>
      </c>
    </row>
    <row r="6185" spans="1:17" hidden="1">
      <c r="A6185" t="s">
        <v>422</v>
      </c>
      <c r="C6185" t="s">
        <v>423</v>
      </c>
      <c r="D6185" t="s">
        <v>129</v>
      </c>
      <c r="E6185" t="s">
        <v>120</v>
      </c>
      <c r="F6185" t="s">
        <v>41</v>
      </c>
      <c r="G6185" t="s">
        <v>164</v>
      </c>
      <c r="I6185" t="s">
        <v>41</v>
      </c>
      <c r="J6185" t="s">
        <v>65</v>
      </c>
      <c r="K6185">
        <v>140</v>
      </c>
      <c r="L6185" t="s">
        <v>62</v>
      </c>
      <c r="M6185">
        <v>70</v>
      </c>
      <c r="N6185">
        <v>279</v>
      </c>
      <c r="O6185" t="s">
        <v>2799</v>
      </c>
      <c r="P6185" t="s">
        <v>164</v>
      </c>
      <c r="Q6185" t="str">
        <f>IFERROR(VLOOKUP($J$2:$J$12502,Pollutant_mapping!$A$2:$B$9,2, FALSE),"")</f>
        <v>PM25</v>
      </c>
    </row>
    <row r="6186" spans="1:17" hidden="1">
      <c r="A6186" t="s">
        <v>424</v>
      </c>
      <c r="C6186" t="s">
        <v>425</v>
      </c>
      <c r="D6186" t="s">
        <v>129</v>
      </c>
      <c r="E6186" t="s">
        <v>120</v>
      </c>
      <c r="F6186" t="s">
        <v>41</v>
      </c>
      <c r="G6186" t="s">
        <v>164</v>
      </c>
      <c r="I6186" t="s">
        <v>41</v>
      </c>
      <c r="J6186" t="s">
        <v>65</v>
      </c>
      <c r="K6186">
        <v>140</v>
      </c>
      <c r="L6186" t="s">
        <v>62</v>
      </c>
      <c r="M6186">
        <v>70</v>
      </c>
      <c r="N6186">
        <v>279</v>
      </c>
      <c r="O6186" t="s">
        <v>2799</v>
      </c>
      <c r="P6186" t="s">
        <v>164</v>
      </c>
      <c r="Q6186" t="str">
        <f>IFERROR(VLOOKUP($J$2:$J$12502,Pollutant_mapping!$A$2:$B$9,2, FALSE),"")</f>
        <v>PM25</v>
      </c>
    </row>
    <row r="6187" spans="1:17" hidden="1">
      <c r="A6187" t="s">
        <v>416</v>
      </c>
      <c r="C6187" t="s">
        <v>417</v>
      </c>
      <c r="D6187" t="s">
        <v>129</v>
      </c>
      <c r="E6187" t="s">
        <v>120</v>
      </c>
      <c r="F6187" t="s">
        <v>41</v>
      </c>
      <c r="G6187" t="s">
        <v>164</v>
      </c>
      <c r="I6187" t="s">
        <v>41</v>
      </c>
      <c r="J6187" t="s">
        <v>47</v>
      </c>
      <c r="K6187">
        <v>143</v>
      </c>
      <c r="L6187" t="s">
        <v>62</v>
      </c>
      <c r="M6187">
        <v>71</v>
      </c>
      <c r="N6187">
        <v>285</v>
      </c>
      <c r="O6187" t="s">
        <v>2799</v>
      </c>
      <c r="P6187" t="s">
        <v>164</v>
      </c>
      <c r="Q6187" t="str">
        <f>IFERROR(VLOOKUP($J$2:$J$12502,Pollutant_mapping!$A$2:$B$9,2, FALSE),"")</f>
        <v>PM10</v>
      </c>
    </row>
    <row r="6188" spans="1:17" hidden="1">
      <c r="A6188" t="s">
        <v>418</v>
      </c>
      <c r="C6188" t="s">
        <v>419</v>
      </c>
      <c r="D6188" t="s">
        <v>129</v>
      </c>
      <c r="E6188" t="s">
        <v>120</v>
      </c>
      <c r="F6188" t="s">
        <v>41</v>
      </c>
      <c r="G6188" t="s">
        <v>164</v>
      </c>
      <c r="I6188" t="s">
        <v>41</v>
      </c>
      <c r="J6188" t="s">
        <v>47</v>
      </c>
      <c r="K6188">
        <v>143</v>
      </c>
      <c r="L6188" t="s">
        <v>62</v>
      </c>
      <c r="M6188">
        <v>71</v>
      </c>
      <c r="N6188">
        <v>285</v>
      </c>
      <c r="O6188" t="s">
        <v>2799</v>
      </c>
      <c r="P6188" t="s">
        <v>164</v>
      </c>
      <c r="Q6188" t="str">
        <f>IFERROR(VLOOKUP($J$2:$J$12502,Pollutant_mapping!$A$2:$B$9,2, FALSE),"")</f>
        <v>PM10</v>
      </c>
    </row>
    <row r="6189" spans="1:17" hidden="1">
      <c r="A6189" t="s">
        <v>241</v>
      </c>
      <c r="C6189" t="s">
        <v>242</v>
      </c>
      <c r="D6189" t="s">
        <v>129</v>
      </c>
      <c r="E6189" t="s">
        <v>120</v>
      </c>
      <c r="F6189" t="s">
        <v>41</v>
      </c>
      <c r="G6189" t="s">
        <v>164</v>
      </c>
      <c r="I6189" t="s">
        <v>41</v>
      </c>
      <c r="J6189" t="s">
        <v>47</v>
      </c>
      <c r="K6189">
        <v>143</v>
      </c>
      <c r="L6189" t="s">
        <v>62</v>
      </c>
      <c r="M6189">
        <v>71</v>
      </c>
      <c r="N6189">
        <v>285</v>
      </c>
      <c r="O6189" t="s">
        <v>2799</v>
      </c>
      <c r="P6189" t="s">
        <v>164</v>
      </c>
      <c r="Q6189" t="str">
        <f>IFERROR(VLOOKUP($J$2:$J$12502,Pollutant_mapping!$A$2:$B$9,2, FALSE),"")</f>
        <v>PM10</v>
      </c>
    </row>
    <row r="6190" spans="1:17" hidden="1">
      <c r="A6190" t="s">
        <v>420</v>
      </c>
      <c r="C6190" t="s">
        <v>421</v>
      </c>
      <c r="D6190" t="s">
        <v>129</v>
      </c>
      <c r="E6190" t="s">
        <v>120</v>
      </c>
      <c r="F6190" t="s">
        <v>41</v>
      </c>
      <c r="G6190" t="s">
        <v>164</v>
      </c>
      <c r="I6190" t="s">
        <v>41</v>
      </c>
      <c r="J6190" t="s">
        <v>47</v>
      </c>
      <c r="K6190">
        <v>143</v>
      </c>
      <c r="L6190" t="s">
        <v>62</v>
      </c>
      <c r="M6190">
        <v>71</v>
      </c>
      <c r="N6190">
        <v>285</v>
      </c>
      <c r="O6190" t="s">
        <v>2799</v>
      </c>
      <c r="P6190" t="s">
        <v>164</v>
      </c>
      <c r="Q6190" t="str">
        <f>IFERROR(VLOOKUP($J$2:$J$12502,Pollutant_mapping!$A$2:$B$9,2, FALSE),"")</f>
        <v>PM10</v>
      </c>
    </row>
    <row r="6191" spans="1:17" hidden="1">
      <c r="A6191" t="s">
        <v>422</v>
      </c>
      <c r="C6191" t="s">
        <v>423</v>
      </c>
      <c r="D6191" t="s">
        <v>129</v>
      </c>
      <c r="E6191" t="s">
        <v>120</v>
      </c>
      <c r="F6191" t="s">
        <v>41</v>
      </c>
      <c r="G6191" t="s">
        <v>164</v>
      </c>
      <c r="I6191" t="s">
        <v>41</v>
      </c>
      <c r="J6191" t="s">
        <v>47</v>
      </c>
      <c r="K6191">
        <v>143</v>
      </c>
      <c r="L6191" t="s">
        <v>62</v>
      </c>
      <c r="M6191">
        <v>71</v>
      </c>
      <c r="N6191">
        <v>285</v>
      </c>
      <c r="O6191" t="s">
        <v>2799</v>
      </c>
      <c r="P6191" t="s">
        <v>164</v>
      </c>
      <c r="Q6191" t="str">
        <f>IFERROR(VLOOKUP($J$2:$J$12502,Pollutant_mapping!$A$2:$B$9,2, FALSE),"")</f>
        <v>PM10</v>
      </c>
    </row>
    <row r="6192" spans="1:17" hidden="1">
      <c r="A6192" t="s">
        <v>424</v>
      </c>
      <c r="C6192" t="s">
        <v>425</v>
      </c>
      <c r="D6192" t="s">
        <v>129</v>
      </c>
      <c r="E6192" t="s">
        <v>120</v>
      </c>
      <c r="F6192" t="s">
        <v>41</v>
      </c>
      <c r="G6192" t="s">
        <v>164</v>
      </c>
      <c r="I6192" t="s">
        <v>41</v>
      </c>
      <c r="J6192" t="s">
        <v>47</v>
      </c>
      <c r="K6192">
        <v>143</v>
      </c>
      <c r="L6192" t="s">
        <v>62</v>
      </c>
      <c r="M6192">
        <v>71</v>
      </c>
      <c r="N6192">
        <v>285</v>
      </c>
      <c r="O6192" t="s">
        <v>2799</v>
      </c>
      <c r="P6192" t="s">
        <v>164</v>
      </c>
      <c r="Q6192" t="str">
        <f>IFERROR(VLOOKUP($J$2:$J$12502,Pollutant_mapping!$A$2:$B$9,2, FALSE),"")</f>
        <v>PM10</v>
      </c>
    </row>
    <row r="6193" spans="1:17" hidden="1">
      <c r="A6193" t="s">
        <v>1923</v>
      </c>
      <c r="C6193" t="s">
        <v>1924</v>
      </c>
      <c r="D6193" t="s">
        <v>38</v>
      </c>
      <c r="E6193" t="s">
        <v>39</v>
      </c>
      <c r="G6193" t="s">
        <v>41</v>
      </c>
      <c r="J6193" t="s">
        <v>54</v>
      </c>
      <c r="K6193">
        <v>0.05</v>
      </c>
      <c r="L6193" t="s">
        <v>1926</v>
      </c>
      <c r="M6193" t="s">
        <v>333</v>
      </c>
      <c r="N6193" t="s">
        <v>2800</v>
      </c>
      <c r="O6193" t="s">
        <v>2801</v>
      </c>
      <c r="Q6193" t="str">
        <f>IFERROR(VLOOKUP($J$2:$J$12502,Pollutant_mapping!$A$2:$B$9,2, FALSE),"")</f>
        <v>VOC</v>
      </c>
    </row>
    <row r="6194" spans="1:17" hidden="1">
      <c r="A6194" t="s">
        <v>66</v>
      </c>
      <c r="C6194" t="s">
        <v>67</v>
      </c>
      <c r="D6194" t="s">
        <v>77</v>
      </c>
      <c r="E6194" t="s">
        <v>39</v>
      </c>
      <c r="F6194" t="s">
        <v>78</v>
      </c>
      <c r="G6194" t="s">
        <v>61</v>
      </c>
      <c r="I6194" t="s">
        <v>41</v>
      </c>
      <c r="J6194" t="s">
        <v>298</v>
      </c>
      <c r="K6194">
        <v>2.6</v>
      </c>
      <c r="L6194" t="s">
        <v>62</v>
      </c>
      <c r="M6194">
        <v>2</v>
      </c>
      <c r="N6194">
        <v>4</v>
      </c>
      <c r="O6194" t="s">
        <v>2802</v>
      </c>
      <c r="P6194" t="s">
        <v>64</v>
      </c>
      <c r="Q6194" t="str">
        <f>IFERROR(VLOOKUP($J$2:$J$12502,Pollutant_mapping!$A$2:$B$9,2, FALSE),"")</f>
        <v>CO</v>
      </c>
    </row>
    <row r="6195" spans="1:17" hidden="1">
      <c r="A6195" t="s">
        <v>72</v>
      </c>
      <c r="B6195" t="s">
        <v>57</v>
      </c>
      <c r="C6195" t="s">
        <v>73</v>
      </c>
      <c r="D6195" t="s">
        <v>77</v>
      </c>
      <c r="E6195" t="s">
        <v>39</v>
      </c>
      <c r="F6195" t="s">
        <v>78</v>
      </c>
      <c r="G6195" t="s">
        <v>61</v>
      </c>
      <c r="I6195" t="s">
        <v>41</v>
      </c>
      <c r="J6195" t="s">
        <v>298</v>
      </c>
      <c r="K6195">
        <v>2.6</v>
      </c>
      <c r="L6195" t="s">
        <v>62</v>
      </c>
      <c r="M6195">
        <v>2</v>
      </c>
      <c r="N6195">
        <v>4</v>
      </c>
      <c r="O6195" t="s">
        <v>2802</v>
      </c>
      <c r="P6195" t="s">
        <v>64</v>
      </c>
      <c r="Q6195" t="str">
        <f>IFERROR(VLOOKUP($J$2:$J$12502,Pollutant_mapping!$A$2:$B$9,2, FALSE),"")</f>
        <v>CO</v>
      </c>
    </row>
    <row r="6196" spans="1:17" hidden="1">
      <c r="A6196" t="s">
        <v>56</v>
      </c>
      <c r="B6196" t="s">
        <v>57</v>
      </c>
      <c r="C6196" t="s">
        <v>58</v>
      </c>
      <c r="D6196" t="s">
        <v>77</v>
      </c>
      <c r="E6196" t="s">
        <v>39</v>
      </c>
      <c r="F6196" t="s">
        <v>78</v>
      </c>
      <c r="G6196" t="s">
        <v>61</v>
      </c>
      <c r="I6196" t="s">
        <v>41</v>
      </c>
      <c r="J6196" t="s">
        <v>298</v>
      </c>
      <c r="K6196">
        <v>2.6</v>
      </c>
      <c r="L6196" t="s">
        <v>62</v>
      </c>
      <c r="M6196">
        <v>2</v>
      </c>
      <c r="N6196">
        <v>4</v>
      </c>
      <c r="O6196" t="s">
        <v>2802</v>
      </c>
      <c r="P6196" t="s">
        <v>64</v>
      </c>
      <c r="Q6196" t="str">
        <f>IFERROR(VLOOKUP($J$2:$J$12502,Pollutant_mapping!$A$2:$B$9,2, FALSE),"")</f>
        <v>CO</v>
      </c>
    </row>
    <row r="6197" spans="1:17" hidden="1">
      <c r="A6197" t="s">
        <v>66</v>
      </c>
      <c r="C6197" t="s">
        <v>67</v>
      </c>
      <c r="D6197" t="s">
        <v>75</v>
      </c>
      <c r="E6197" t="s">
        <v>39</v>
      </c>
      <c r="F6197" t="s">
        <v>76</v>
      </c>
      <c r="G6197" t="s">
        <v>61</v>
      </c>
      <c r="I6197" t="s">
        <v>41</v>
      </c>
      <c r="J6197" t="s">
        <v>142</v>
      </c>
      <c r="K6197">
        <v>0.99</v>
      </c>
      <c r="L6197" t="s">
        <v>318</v>
      </c>
      <c r="M6197" t="s">
        <v>100</v>
      </c>
      <c r="N6197">
        <v>5</v>
      </c>
      <c r="O6197" t="s">
        <v>2802</v>
      </c>
      <c r="P6197" t="s">
        <v>64</v>
      </c>
      <c r="Q6197" t="str">
        <f>IFERROR(VLOOKUP($J$2:$J$12502,Pollutant_mapping!$A$2:$B$9,2, FALSE),"")</f>
        <v/>
      </c>
    </row>
    <row r="6198" spans="1:17" hidden="1">
      <c r="A6198" t="s">
        <v>72</v>
      </c>
      <c r="B6198" t="s">
        <v>57</v>
      </c>
      <c r="C6198" t="s">
        <v>73</v>
      </c>
      <c r="D6198" t="s">
        <v>75</v>
      </c>
      <c r="E6198" t="s">
        <v>39</v>
      </c>
      <c r="F6198" t="s">
        <v>76</v>
      </c>
      <c r="G6198" t="s">
        <v>61</v>
      </c>
      <c r="I6198" t="s">
        <v>41</v>
      </c>
      <c r="J6198" t="s">
        <v>142</v>
      </c>
      <c r="K6198">
        <v>0.99</v>
      </c>
      <c r="L6198" t="s">
        <v>318</v>
      </c>
      <c r="M6198" t="s">
        <v>100</v>
      </c>
      <c r="N6198">
        <v>5</v>
      </c>
      <c r="O6198" t="s">
        <v>2802</v>
      </c>
      <c r="P6198" t="s">
        <v>64</v>
      </c>
      <c r="Q6198" t="str">
        <f>IFERROR(VLOOKUP($J$2:$J$12502,Pollutant_mapping!$A$2:$B$9,2, FALSE),"")</f>
        <v/>
      </c>
    </row>
    <row r="6199" spans="1:17" hidden="1">
      <c r="A6199" t="s">
        <v>56</v>
      </c>
      <c r="B6199" t="s">
        <v>57</v>
      </c>
      <c r="C6199" t="s">
        <v>58</v>
      </c>
      <c r="D6199" t="s">
        <v>75</v>
      </c>
      <c r="E6199" t="s">
        <v>39</v>
      </c>
      <c r="F6199" t="s">
        <v>76</v>
      </c>
      <c r="G6199" t="s">
        <v>61</v>
      </c>
      <c r="I6199" t="s">
        <v>41</v>
      </c>
      <c r="J6199" t="s">
        <v>142</v>
      </c>
      <c r="K6199">
        <v>0.99</v>
      </c>
      <c r="L6199" t="s">
        <v>318</v>
      </c>
      <c r="M6199" t="s">
        <v>100</v>
      </c>
      <c r="N6199">
        <v>5</v>
      </c>
      <c r="O6199" t="s">
        <v>2802</v>
      </c>
      <c r="P6199" t="s">
        <v>64</v>
      </c>
      <c r="Q6199" t="str">
        <f>IFERROR(VLOOKUP($J$2:$J$12502,Pollutant_mapping!$A$2:$B$9,2, FALSE),"")</f>
        <v/>
      </c>
    </row>
    <row r="6200" spans="1:17" hidden="1">
      <c r="A6200" t="s">
        <v>66</v>
      </c>
      <c r="C6200" t="s">
        <v>67</v>
      </c>
      <c r="D6200" t="s">
        <v>68</v>
      </c>
      <c r="E6200" t="s">
        <v>39</v>
      </c>
      <c r="F6200" t="s">
        <v>69</v>
      </c>
      <c r="G6200" t="s">
        <v>70</v>
      </c>
      <c r="I6200" t="s">
        <v>41</v>
      </c>
      <c r="J6200" t="s">
        <v>199</v>
      </c>
      <c r="K6200">
        <v>1.2</v>
      </c>
      <c r="L6200" t="s">
        <v>193</v>
      </c>
      <c r="M6200" t="s">
        <v>1528</v>
      </c>
      <c r="N6200">
        <v>6</v>
      </c>
      <c r="O6200" t="s">
        <v>2802</v>
      </c>
      <c r="P6200" t="s">
        <v>71</v>
      </c>
      <c r="Q6200" t="str">
        <f>IFERROR(VLOOKUP($J$2:$J$12502,Pollutant_mapping!$A$2:$B$9,2, FALSE),"")</f>
        <v/>
      </c>
    </row>
    <row r="6201" spans="1:17" hidden="1">
      <c r="A6201" t="s">
        <v>72</v>
      </c>
      <c r="B6201" t="s">
        <v>57</v>
      </c>
      <c r="C6201" t="s">
        <v>73</v>
      </c>
      <c r="D6201" t="s">
        <v>68</v>
      </c>
      <c r="E6201" t="s">
        <v>39</v>
      </c>
      <c r="F6201" t="s">
        <v>69</v>
      </c>
      <c r="G6201" t="s">
        <v>70</v>
      </c>
      <c r="I6201" t="s">
        <v>41</v>
      </c>
      <c r="J6201" t="s">
        <v>199</v>
      </c>
      <c r="K6201">
        <v>1.2</v>
      </c>
      <c r="L6201" t="s">
        <v>193</v>
      </c>
      <c r="M6201" t="s">
        <v>1528</v>
      </c>
      <c r="N6201">
        <v>6</v>
      </c>
      <c r="O6201" t="s">
        <v>2802</v>
      </c>
      <c r="P6201" t="s">
        <v>74</v>
      </c>
      <c r="Q6201" t="str">
        <f>IFERROR(VLOOKUP($J$2:$J$12502,Pollutant_mapping!$A$2:$B$9,2, FALSE),"")</f>
        <v/>
      </c>
    </row>
    <row r="6202" spans="1:17" hidden="1">
      <c r="A6202" t="s">
        <v>56</v>
      </c>
      <c r="B6202" t="s">
        <v>57</v>
      </c>
      <c r="C6202" t="s">
        <v>58</v>
      </c>
      <c r="D6202" t="s">
        <v>68</v>
      </c>
      <c r="E6202" t="s">
        <v>39</v>
      </c>
      <c r="F6202" t="s">
        <v>69</v>
      </c>
      <c r="G6202" t="s">
        <v>70</v>
      </c>
      <c r="I6202" t="s">
        <v>41</v>
      </c>
      <c r="J6202" t="s">
        <v>199</v>
      </c>
      <c r="K6202">
        <v>1.2</v>
      </c>
      <c r="L6202" t="s">
        <v>193</v>
      </c>
      <c r="M6202" t="s">
        <v>1528</v>
      </c>
      <c r="N6202">
        <v>6</v>
      </c>
      <c r="O6202" t="s">
        <v>2802</v>
      </c>
      <c r="P6202" t="s">
        <v>74</v>
      </c>
      <c r="Q6202" t="str">
        <f>IFERROR(VLOOKUP($J$2:$J$12502,Pollutant_mapping!$A$2:$B$9,2, FALSE),"")</f>
        <v/>
      </c>
    </row>
    <row r="6203" spans="1:17" hidden="1">
      <c r="A6203" t="s">
        <v>66</v>
      </c>
      <c r="C6203" t="s">
        <v>67</v>
      </c>
      <c r="D6203" t="s">
        <v>68</v>
      </c>
      <c r="E6203" t="s">
        <v>39</v>
      </c>
      <c r="F6203" t="s">
        <v>69</v>
      </c>
      <c r="G6203" t="s">
        <v>70</v>
      </c>
      <c r="I6203" t="s">
        <v>41</v>
      </c>
      <c r="J6203" t="s">
        <v>198</v>
      </c>
      <c r="K6203">
        <v>1.8</v>
      </c>
      <c r="L6203" t="s">
        <v>193</v>
      </c>
      <c r="M6203" t="s">
        <v>312</v>
      </c>
      <c r="N6203">
        <v>9</v>
      </c>
      <c r="O6203" t="s">
        <v>2802</v>
      </c>
      <c r="P6203" t="s">
        <v>71</v>
      </c>
      <c r="Q6203" t="str">
        <f>IFERROR(VLOOKUP($J$2:$J$12502,Pollutant_mapping!$A$2:$B$9,2, FALSE),"")</f>
        <v/>
      </c>
    </row>
    <row r="6204" spans="1:17" hidden="1">
      <c r="A6204" t="s">
        <v>72</v>
      </c>
      <c r="B6204" t="s">
        <v>57</v>
      </c>
      <c r="C6204" t="s">
        <v>73</v>
      </c>
      <c r="D6204" t="s">
        <v>68</v>
      </c>
      <c r="E6204" t="s">
        <v>39</v>
      </c>
      <c r="F6204" t="s">
        <v>69</v>
      </c>
      <c r="G6204" t="s">
        <v>70</v>
      </c>
      <c r="I6204" t="s">
        <v>41</v>
      </c>
      <c r="J6204" t="s">
        <v>198</v>
      </c>
      <c r="K6204">
        <v>1.8</v>
      </c>
      <c r="L6204" t="s">
        <v>193</v>
      </c>
      <c r="M6204" t="s">
        <v>312</v>
      </c>
      <c r="N6204">
        <v>9</v>
      </c>
      <c r="O6204" t="s">
        <v>2802</v>
      </c>
      <c r="P6204" t="s">
        <v>74</v>
      </c>
      <c r="Q6204" t="str">
        <f>IFERROR(VLOOKUP($J$2:$J$12502,Pollutant_mapping!$A$2:$B$9,2, FALSE),"")</f>
        <v/>
      </c>
    </row>
    <row r="6205" spans="1:17" hidden="1">
      <c r="A6205" t="s">
        <v>56</v>
      </c>
      <c r="B6205" t="s">
        <v>57</v>
      </c>
      <c r="C6205" t="s">
        <v>58</v>
      </c>
      <c r="D6205" t="s">
        <v>68</v>
      </c>
      <c r="E6205" t="s">
        <v>39</v>
      </c>
      <c r="F6205" t="s">
        <v>69</v>
      </c>
      <c r="G6205" t="s">
        <v>70</v>
      </c>
      <c r="I6205" t="s">
        <v>41</v>
      </c>
      <c r="J6205" t="s">
        <v>198</v>
      </c>
      <c r="K6205">
        <v>1.8</v>
      </c>
      <c r="L6205" t="s">
        <v>193</v>
      </c>
      <c r="M6205" t="s">
        <v>312</v>
      </c>
      <c r="N6205">
        <v>9</v>
      </c>
      <c r="O6205" t="s">
        <v>2802</v>
      </c>
      <c r="P6205" t="s">
        <v>74</v>
      </c>
      <c r="Q6205" t="str">
        <f>IFERROR(VLOOKUP($J$2:$J$12502,Pollutant_mapping!$A$2:$B$9,2, FALSE),"")</f>
        <v/>
      </c>
    </row>
    <row r="6206" spans="1:17" hidden="1">
      <c r="A6206" t="s">
        <v>66</v>
      </c>
      <c r="C6206" t="s">
        <v>67</v>
      </c>
      <c r="D6206" t="s">
        <v>77</v>
      </c>
      <c r="E6206" t="s">
        <v>39</v>
      </c>
      <c r="F6206" t="s">
        <v>78</v>
      </c>
      <c r="G6206" t="s">
        <v>61</v>
      </c>
      <c r="I6206" t="s">
        <v>41</v>
      </c>
      <c r="J6206" t="s">
        <v>49</v>
      </c>
      <c r="K6206">
        <v>9.5</v>
      </c>
      <c r="L6206" t="s">
        <v>62</v>
      </c>
      <c r="M6206">
        <v>6</v>
      </c>
      <c r="N6206">
        <v>13</v>
      </c>
      <c r="O6206" t="s">
        <v>2802</v>
      </c>
      <c r="P6206" t="s">
        <v>64</v>
      </c>
      <c r="Q6206" t="str">
        <f>IFERROR(VLOOKUP($J$2:$J$12502,Pollutant_mapping!$A$2:$B$9,2, FALSE),"")</f>
        <v/>
      </c>
    </row>
    <row r="6207" spans="1:17" hidden="1">
      <c r="A6207" t="s">
        <v>72</v>
      </c>
      <c r="B6207" t="s">
        <v>57</v>
      </c>
      <c r="C6207" t="s">
        <v>73</v>
      </c>
      <c r="D6207" t="s">
        <v>77</v>
      </c>
      <c r="E6207" t="s">
        <v>39</v>
      </c>
      <c r="F6207" t="s">
        <v>78</v>
      </c>
      <c r="G6207" t="s">
        <v>61</v>
      </c>
      <c r="I6207" t="s">
        <v>41</v>
      </c>
      <c r="J6207" t="s">
        <v>49</v>
      </c>
      <c r="K6207">
        <v>9.5</v>
      </c>
      <c r="L6207" t="s">
        <v>62</v>
      </c>
      <c r="M6207">
        <v>6</v>
      </c>
      <c r="N6207">
        <v>13</v>
      </c>
      <c r="O6207" t="s">
        <v>2802</v>
      </c>
      <c r="P6207" t="s">
        <v>64</v>
      </c>
      <c r="Q6207" t="str">
        <f>IFERROR(VLOOKUP($J$2:$J$12502,Pollutant_mapping!$A$2:$B$9,2, FALSE),"")</f>
        <v/>
      </c>
    </row>
    <row r="6208" spans="1:17" hidden="1">
      <c r="A6208" t="s">
        <v>56</v>
      </c>
      <c r="B6208" t="s">
        <v>57</v>
      </c>
      <c r="C6208" t="s">
        <v>58</v>
      </c>
      <c r="D6208" t="s">
        <v>77</v>
      </c>
      <c r="E6208" t="s">
        <v>39</v>
      </c>
      <c r="F6208" t="s">
        <v>78</v>
      </c>
      <c r="G6208" t="s">
        <v>61</v>
      </c>
      <c r="I6208" t="s">
        <v>41</v>
      </c>
      <c r="J6208" t="s">
        <v>49</v>
      </c>
      <c r="K6208">
        <v>9.5</v>
      </c>
      <c r="L6208" t="s">
        <v>62</v>
      </c>
      <c r="M6208">
        <v>6</v>
      </c>
      <c r="N6208">
        <v>13</v>
      </c>
      <c r="O6208" t="s">
        <v>2802</v>
      </c>
      <c r="P6208" t="s">
        <v>64</v>
      </c>
      <c r="Q6208" t="str">
        <f>IFERROR(VLOOKUP($J$2:$J$12502,Pollutant_mapping!$A$2:$B$9,2, FALSE),"")</f>
        <v/>
      </c>
    </row>
    <row r="6209" spans="1:17" hidden="1">
      <c r="A6209" t="s">
        <v>66</v>
      </c>
      <c r="C6209" t="s">
        <v>67</v>
      </c>
      <c r="D6209" t="s">
        <v>75</v>
      </c>
      <c r="E6209" t="s">
        <v>39</v>
      </c>
      <c r="F6209" t="s">
        <v>76</v>
      </c>
      <c r="G6209" t="s">
        <v>61</v>
      </c>
      <c r="I6209" t="s">
        <v>41</v>
      </c>
      <c r="J6209" t="s">
        <v>202</v>
      </c>
      <c r="K6209">
        <v>15</v>
      </c>
      <c r="L6209" t="s">
        <v>193</v>
      </c>
      <c r="M6209" t="s">
        <v>127</v>
      </c>
      <c r="N6209">
        <v>15</v>
      </c>
      <c r="O6209" t="s">
        <v>2802</v>
      </c>
      <c r="P6209" t="s">
        <v>64</v>
      </c>
      <c r="Q6209" t="str">
        <f>IFERROR(VLOOKUP($J$2:$J$12502,Pollutant_mapping!$A$2:$B$9,2, FALSE),"")</f>
        <v/>
      </c>
    </row>
    <row r="6210" spans="1:17" hidden="1">
      <c r="A6210" t="s">
        <v>72</v>
      </c>
      <c r="B6210" t="s">
        <v>57</v>
      </c>
      <c r="C6210" t="s">
        <v>73</v>
      </c>
      <c r="D6210" t="s">
        <v>75</v>
      </c>
      <c r="E6210" t="s">
        <v>39</v>
      </c>
      <c r="F6210" t="s">
        <v>76</v>
      </c>
      <c r="G6210" t="s">
        <v>61</v>
      </c>
      <c r="I6210" t="s">
        <v>41</v>
      </c>
      <c r="J6210" t="s">
        <v>202</v>
      </c>
      <c r="K6210">
        <v>15</v>
      </c>
      <c r="L6210" t="s">
        <v>193</v>
      </c>
      <c r="M6210" t="s">
        <v>127</v>
      </c>
      <c r="N6210">
        <v>15</v>
      </c>
      <c r="O6210" t="s">
        <v>2802</v>
      </c>
      <c r="P6210" t="s">
        <v>64</v>
      </c>
      <c r="Q6210" t="str">
        <f>IFERROR(VLOOKUP($J$2:$J$12502,Pollutant_mapping!$A$2:$B$9,2, FALSE),"")</f>
        <v/>
      </c>
    </row>
    <row r="6211" spans="1:17" hidden="1">
      <c r="A6211" t="s">
        <v>56</v>
      </c>
      <c r="B6211" t="s">
        <v>57</v>
      </c>
      <c r="C6211" t="s">
        <v>58</v>
      </c>
      <c r="D6211" t="s">
        <v>75</v>
      </c>
      <c r="E6211" t="s">
        <v>39</v>
      </c>
      <c r="F6211" t="s">
        <v>76</v>
      </c>
      <c r="G6211" t="s">
        <v>61</v>
      </c>
      <c r="I6211" t="s">
        <v>41</v>
      </c>
      <c r="J6211" t="s">
        <v>202</v>
      </c>
      <c r="K6211">
        <v>15</v>
      </c>
      <c r="L6211" t="s">
        <v>193</v>
      </c>
      <c r="M6211" t="s">
        <v>127</v>
      </c>
      <c r="N6211">
        <v>15</v>
      </c>
      <c r="O6211" t="s">
        <v>2802</v>
      </c>
      <c r="P6211" t="s">
        <v>64</v>
      </c>
      <c r="Q6211" t="str">
        <f>IFERROR(VLOOKUP($J$2:$J$12502,Pollutant_mapping!$A$2:$B$9,2, FALSE),"")</f>
        <v/>
      </c>
    </row>
    <row r="6212" spans="1:17" hidden="1">
      <c r="A6212" t="s">
        <v>66</v>
      </c>
      <c r="C6212" t="s">
        <v>67</v>
      </c>
      <c r="D6212" t="s">
        <v>313</v>
      </c>
      <c r="E6212" t="s">
        <v>120</v>
      </c>
      <c r="F6212" t="s">
        <v>41</v>
      </c>
      <c r="G6212" t="s">
        <v>314</v>
      </c>
      <c r="I6212" t="s">
        <v>41</v>
      </c>
      <c r="J6212" t="s">
        <v>202</v>
      </c>
      <c r="K6212">
        <v>15</v>
      </c>
      <c r="L6212" t="s">
        <v>193</v>
      </c>
      <c r="M6212" t="s">
        <v>127</v>
      </c>
      <c r="N6212">
        <v>15</v>
      </c>
      <c r="O6212" t="s">
        <v>2802</v>
      </c>
      <c r="Q6212" t="str">
        <f>IFERROR(VLOOKUP($J$2:$J$12502,Pollutant_mapping!$A$2:$B$9,2, FALSE),"")</f>
        <v/>
      </c>
    </row>
    <row r="6213" spans="1:17" hidden="1">
      <c r="A6213" t="s">
        <v>72</v>
      </c>
      <c r="B6213" t="s">
        <v>57</v>
      </c>
      <c r="C6213" t="s">
        <v>73</v>
      </c>
      <c r="D6213" t="s">
        <v>313</v>
      </c>
      <c r="E6213" t="s">
        <v>120</v>
      </c>
      <c r="F6213" t="s">
        <v>41</v>
      </c>
      <c r="G6213" t="s">
        <v>314</v>
      </c>
      <c r="I6213" t="s">
        <v>41</v>
      </c>
      <c r="J6213" t="s">
        <v>202</v>
      </c>
      <c r="K6213">
        <v>15</v>
      </c>
      <c r="L6213" t="s">
        <v>193</v>
      </c>
      <c r="M6213" t="s">
        <v>127</v>
      </c>
      <c r="N6213">
        <v>15</v>
      </c>
      <c r="O6213" t="s">
        <v>2802</v>
      </c>
      <c r="Q6213" t="str">
        <f>IFERROR(VLOOKUP($J$2:$J$12502,Pollutant_mapping!$A$2:$B$9,2, FALSE),"")</f>
        <v/>
      </c>
    </row>
    <row r="6214" spans="1:17" hidden="1">
      <c r="A6214" t="s">
        <v>88</v>
      </c>
      <c r="B6214" t="s">
        <v>57</v>
      </c>
      <c r="C6214" t="s">
        <v>89</v>
      </c>
      <c r="D6214" t="s">
        <v>313</v>
      </c>
      <c r="E6214" t="s">
        <v>120</v>
      </c>
      <c r="F6214" t="s">
        <v>41</v>
      </c>
      <c r="G6214" t="s">
        <v>314</v>
      </c>
      <c r="I6214" t="s">
        <v>41</v>
      </c>
      <c r="J6214" t="s">
        <v>202</v>
      </c>
      <c r="K6214">
        <v>15</v>
      </c>
      <c r="L6214" t="s">
        <v>193</v>
      </c>
      <c r="M6214" t="s">
        <v>127</v>
      </c>
      <c r="N6214">
        <v>15</v>
      </c>
      <c r="O6214" t="s">
        <v>2802</v>
      </c>
      <c r="Q6214" t="str">
        <f>IFERROR(VLOOKUP($J$2:$J$12502,Pollutant_mapping!$A$2:$B$9,2, FALSE),"")</f>
        <v/>
      </c>
    </row>
    <row r="6215" spans="1:17" hidden="1">
      <c r="A6215" t="s">
        <v>66</v>
      </c>
      <c r="C6215" t="s">
        <v>67</v>
      </c>
      <c r="D6215" t="s">
        <v>80</v>
      </c>
      <c r="E6215" t="s">
        <v>39</v>
      </c>
      <c r="F6215" t="s">
        <v>78</v>
      </c>
      <c r="G6215" t="s">
        <v>70</v>
      </c>
      <c r="I6215" t="s">
        <v>41</v>
      </c>
      <c r="J6215" t="s">
        <v>298</v>
      </c>
      <c r="K6215">
        <v>4.8</v>
      </c>
      <c r="L6215" t="s">
        <v>62</v>
      </c>
      <c r="M6215" t="s">
        <v>148</v>
      </c>
      <c r="N6215">
        <v>42</v>
      </c>
      <c r="O6215" t="s">
        <v>2802</v>
      </c>
      <c r="Q6215" t="str">
        <f>IFERROR(VLOOKUP($J$2:$J$12502,Pollutant_mapping!$A$2:$B$9,2, FALSE),"")</f>
        <v>CO</v>
      </c>
    </row>
    <row r="6216" spans="1:17" hidden="1">
      <c r="A6216" t="s">
        <v>72</v>
      </c>
      <c r="B6216" t="s">
        <v>57</v>
      </c>
      <c r="C6216" t="s">
        <v>73</v>
      </c>
      <c r="D6216" t="s">
        <v>80</v>
      </c>
      <c r="E6216" t="s">
        <v>39</v>
      </c>
      <c r="F6216" t="s">
        <v>78</v>
      </c>
      <c r="G6216" t="s">
        <v>70</v>
      </c>
      <c r="I6216" t="s">
        <v>41</v>
      </c>
      <c r="J6216" t="s">
        <v>298</v>
      </c>
      <c r="K6216">
        <v>4.8</v>
      </c>
      <c r="L6216" t="s">
        <v>62</v>
      </c>
      <c r="M6216" t="s">
        <v>148</v>
      </c>
      <c r="N6216">
        <v>42</v>
      </c>
      <c r="O6216" t="s">
        <v>2802</v>
      </c>
      <c r="P6216" t="s">
        <v>74</v>
      </c>
      <c r="Q6216" t="str">
        <f>IFERROR(VLOOKUP($J$2:$J$12502,Pollutant_mapping!$A$2:$B$9,2, FALSE),"")</f>
        <v>CO</v>
      </c>
    </row>
    <row r="6217" spans="1:17" hidden="1">
      <c r="A6217" t="s">
        <v>56</v>
      </c>
      <c r="B6217" t="s">
        <v>57</v>
      </c>
      <c r="C6217" t="s">
        <v>58</v>
      </c>
      <c r="D6217" t="s">
        <v>80</v>
      </c>
      <c r="E6217" t="s">
        <v>39</v>
      </c>
      <c r="F6217" t="s">
        <v>78</v>
      </c>
      <c r="G6217" t="s">
        <v>70</v>
      </c>
      <c r="I6217" t="s">
        <v>41</v>
      </c>
      <c r="J6217" t="s">
        <v>298</v>
      </c>
      <c r="K6217">
        <v>4.8</v>
      </c>
      <c r="L6217" t="s">
        <v>62</v>
      </c>
      <c r="M6217" t="s">
        <v>148</v>
      </c>
      <c r="N6217">
        <v>42</v>
      </c>
      <c r="O6217" t="s">
        <v>2802</v>
      </c>
      <c r="P6217" t="s">
        <v>74</v>
      </c>
      <c r="Q6217" t="str">
        <f>IFERROR(VLOOKUP($J$2:$J$12502,Pollutant_mapping!$A$2:$B$9,2, FALSE),"")</f>
        <v>CO</v>
      </c>
    </row>
    <row r="6218" spans="1:17" hidden="1">
      <c r="A6218" t="s">
        <v>66</v>
      </c>
      <c r="C6218" t="s">
        <v>67</v>
      </c>
      <c r="D6218" t="s">
        <v>68</v>
      </c>
      <c r="E6218" t="s">
        <v>39</v>
      </c>
      <c r="F6218" t="s">
        <v>69</v>
      </c>
      <c r="G6218" t="s">
        <v>70</v>
      </c>
      <c r="I6218" t="s">
        <v>41</v>
      </c>
      <c r="J6218" t="s">
        <v>202</v>
      </c>
      <c r="K6218">
        <v>9</v>
      </c>
      <c r="L6218" t="s">
        <v>193</v>
      </c>
      <c r="M6218" t="s">
        <v>148</v>
      </c>
      <c r="N6218">
        <v>45</v>
      </c>
      <c r="O6218" t="s">
        <v>2802</v>
      </c>
      <c r="P6218" t="s">
        <v>71</v>
      </c>
      <c r="Q6218" t="str">
        <f>IFERROR(VLOOKUP($J$2:$J$12502,Pollutant_mapping!$A$2:$B$9,2, FALSE),"")</f>
        <v/>
      </c>
    </row>
    <row r="6219" spans="1:17" hidden="1">
      <c r="A6219" t="s">
        <v>72</v>
      </c>
      <c r="B6219" t="s">
        <v>57</v>
      </c>
      <c r="C6219" t="s">
        <v>73</v>
      </c>
      <c r="D6219" t="s">
        <v>68</v>
      </c>
      <c r="E6219" t="s">
        <v>39</v>
      </c>
      <c r="F6219" t="s">
        <v>69</v>
      </c>
      <c r="G6219" t="s">
        <v>70</v>
      </c>
      <c r="I6219" t="s">
        <v>41</v>
      </c>
      <c r="J6219" t="s">
        <v>202</v>
      </c>
      <c r="K6219">
        <v>9</v>
      </c>
      <c r="L6219" t="s">
        <v>193</v>
      </c>
      <c r="M6219" t="s">
        <v>148</v>
      </c>
      <c r="N6219">
        <v>45</v>
      </c>
      <c r="O6219" t="s">
        <v>2802</v>
      </c>
      <c r="P6219" t="s">
        <v>74</v>
      </c>
      <c r="Q6219" t="str">
        <f>IFERROR(VLOOKUP($J$2:$J$12502,Pollutant_mapping!$A$2:$B$9,2, FALSE),"")</f>
        <v/>
      </c>
    </row>
    <row r="6220" spans="1:17" hidden="1">
      <c r="A6220" t="s">
        <v>56</v>
      </c>
      <c r="B6220" t="s">
        <v>57</v>
      </c>
      <c r="C6220" t="s">
        <v>58</v>
      </c>
      <c r="D6220" t="s">
        <v>68</v>
      </c>
      <c r="E6220" t="s">
        <v>39</v>
      </c>
      <c r="F6220" t="s">
        <v>69</v>
      </c>
      <c r="G6220" t="s">
        <v>70</v>
      </c>
      <c r="I6220" t="s">
        <v>41</v>
      </c>
      <c r="J6220" t="s">
        <v>202</v>
      </c>
      <c r="K6220">
        <v>9</v>
      </c>
      <c r="L6220" t="s">
        <v>193</v>
      </c>
      <c r="M6220" t="s">
        <v>148</v>
      </c>
      <c r="N6220">
        <v>45</v>
      </c>
      <c r="O6220" t="s">
        <v>2802</v>
      </c>
      <c r="P6220" t="s">
        <v>74</v>
      </c>
      <c r="Q6220" t="str">
        <f>IFERROR(VLOOKUP($J$2:$J$12502,Pollutant_mapping!$A$2:$B$9,2, FALSE),"")</f>
        <v/>
      </c>
    </row>
    <row r="6221" spans="1:17" hidden="1">
      <c r="A6221" t="s">
        <v>391</v>
      </c>
      <c r="C6221" t="s">
        <v>392</v>
      </c>
      <c r="D6221" t="s">
        <v>108</v>
      </c>
      <c r="E6221" t="s">
        <v>120</v>
      </c>
      <c r="F6221" t="s">
        <v>41</v>
      </c>
      <c r="G6221" t="s">
        <v>41</v>
      </c>
      <c r="I6221" t="s">
        <v>41</v>
      </c>
      <c r="J6221" t="s">
        <v>293</v>
      </c>
      <c r="K6221">
        <v>11.7</v>
      </c>
      <c r="L6221" t="s">
        <v>367</v>
      </c>
      <c r="M6221" t="s">
        <v>1627</v>
      </c>
      <c r="N6221">
        <v>62</v>
      </c>
      <c r="O6221" t="s">
        <v>2802</v>
      </c>
      <c r="Q6221" t="str">
        <f>IFERROR(VLOOKUP($J$2:$J$12502,Pollutant_mapping!$A$2:$B$9,2, FALSE),"")</f>
        <v/>
      </c>
    </row>
    <row r="6222" spans="1:17" hidden="1">
      <c r="A6222" t="s">
        <v>66</v>
      </c>
      <c r="C6222" t="s">
        <v>67</v>
      </c>
      <c r="D6222" t="s">
        <v>80</v>
      </c>
      <c r="E6222" t="s">
        <v>39</v>
      </c>
      <c r="F6222" t="s">
        <v>78</v>
      </c>
      <c r="G6222" t="s">
        <v>70</v>
      </c>
      <c r="I6222" t="s">
        <v>41</v>
      </c>
      <c r="J6222" t="s">
        <v>179</v>
      </c>
      <c r="K6222">
        <v>48</v>
      </c>
      <c r="L6222" t="s">
        <v>62</v>
      </c>
      <c r="M6222">
        <v>29</v>
      </c>
      <c r="N6222">
        <v>67</v>
      </c>
      <c r="O6222" t="s">
        <v>2802</v>
      </c>
      <c r="Q6222" t="str">
        <f>IFERROR(VLOOKUP($J$2:$J$12502,Pollutant_mapping!$A$2:$B$9,2, FALSE),"")</f>
        <v>NOx</v>
      </c>
    </row>
    <row r="6223" spans="1:17" hidden="1">
      <c r="A6223" t="s">
        <v>72</v>
      </c>
      <c r="B6223" t="s">
        <v>57</v>
      </c>
      <c r="C6223" t="s">
        <v>73</v>
      </c>
      <c r="D6223" t="s">
        <v>80</v>
      </c>
      <c r="E6223" t="s">
        <v>39</v>
      </c>
      <c r="F6223" t="s">
        <v>78</v>
      </c>
      <c r="G6223" t="s">
        <v>70</v>
      </c>
      <c r="I6223" t="s">
        <v>41</v>
      </c>
      <c r="J6223" t="s">
        <v>179</v>
      </c>
      <c r="K6223">
        <v>48</v>
      </c>
      <c r="L6223" t="s">
        <v>62</v>
      </c>
      <c r="M6223">
        <v>29</v>
      </c>
      <c r="N6223">
        <v>67</v>
      </c>
      <c r="O6223" t="s">
        <v>2802</v>
      </c>
      <c r="P6223" t="s">
        <v>74</v>
      </c>
      <c r="Q6223" t="str">
        <f>IFERROR(VLOOKUP($J$2:$J$12502,Pollutant_mapping!$A$2:$B$9,2, FALSE),"")</f>
        <v>NOx</v>
      </c>
    </row>
    <row r="6224" spans="1:17" hidden="1">
      <c r="A6224" t="s">
        <v>56</v>
      </c>
      <c r="B6224" t="s">
        <v>57</v>
      </c>
      <c r="C6224" t="s">
        <v>58</v>
      </c>
      <c r="D6224" t="s">
        <v>80</v>
      </c>
      <c r="E6224" t="s">
        <v>39</v>
      </c>
      <c r="F6224" t="s">
        <v>78</v>
      </c>
      <c r="G6224" t="s">
        <v>70</v>
      </c>
      <c r="I6224" t="s">
        <v>41</v>
      </c>
      <c r="J6224" t="s">
        <v>179</v>
      </c>
      <c r="K6224">
        <v>48</v>
      </c>
      <c r="L6224" t="s">
        <v>62</v>
      </c>
      <c r="M6224">
        <v>29</v>
      </c>
      <c r="N6224">
        <v>67</v>
      </c>
      <c r="O6224" t="s">
        <v>2802</v>
      </c>
      <c r="P6224" t="s">
        <v>74</v>
      </c>
      <c r="Q6224" t="str">
        <f>IFERROR(VLOOKUP($J$2:$J$12502,Pollutant_mapping!$A$2:$B$9,2, FALSE),"")</f>
        <v>NOx</v>
      </c>
    </row>
    <row r="6225" spans="1:17" hidden="1">
      <c r="A6225" t="s">
        <v>66</v>
      </c>
      <c r="C6225" t="s">
        <v>67</v>
      </c>
      <c r="D6225" t="s">
        <v>68</v>
      </c>
      <c r="E6225" t="s">
        <v>39</v>
      </c>
      <c r="F6225" t="s">
        <v>69</v>
      </c>
      <c r="G6225" t="s">
        <v>70</v>
      </c>
      <c r="I6225" t="s">
        <v>41</v>
      </c>
      <c r="J6225" t="s">
        <v>298</v>
      </c>
      <c r="K6225">
        <v>56</v>
      </c>
      <c r="L6225" t="s">
        <v>62</v>
      </c>
      <c r="M6225">
        <v>34</v>
      </c>
      <c r="N6225">
        <v>78</v>
      </c>
      <c r="O6225" t="s">
        <v>2802</v>
      </c>
      <c r="P6225" t="s">
        <v>71</v>
      </c>
      <c r="Q6225" t="str">
        <f>IFERROR(VLOOKUP($J$2:$J$12502,Pollutant_mapping!$A$2:$B$9,2, FALSE),"")</f>
        <v>CO</v>
      </c>
    </row>
    <row r="6226" spans="1:17" hidden="1">
      <c r="A6226" t="s">
        <v>72</v>
      </c>
      <c r="B6226" t="s">
        <v>57</v>
      </c>
      <c r="C6226" t="s">
        <v>73</v>
      </c>
      <c r="D6226" t="s">
        <v>68</v>
      </c>
      <c r="E6226" t="s">
        <v>39</v>
      </c>
      <c r="F6226" t="s">
        <v>69</v>
      </c>
      <c r="G6226" t="s">
        <v>70</v>
      </c>
      <c r="I6226" t="s">
        <v>41</v>
      </c>
      <c r="J6226" t="s">
        <v>298</v>
      </c>
      <c r="K6226">
        <v>56</v>
      </c>
      <c r="L6226" t="s">
        <v>62</v>
      </c>
      <c r="M6226">
        <v>34</v>
      </c>
      <c r="N6226">
        <v>78</v>
      </c>
      <c r="O6226" t="s">
        <v>2802</v>
      </c>
      <c r="P6226" t="s">
        <v>74</v>
      </c>
      <c r="Q6226" t="str">
        <f>IFERROR(VLOOKUP($J$2:$J$12502,Pollutant_mapping!$A$2:$B$9,2, FALSE),"")</f>
        <v>CO</v>
      </c>
    </row>
    <row r="6227" spans="1:17" hidden="1">
      <c r="A6227" t="s">
        <v>56</v>
      </c>
      <c r="B6227" t="s">
        <v>57</v>
      </c>
      <c r="C6227" t="s">
        <v>58</v>
      </c>
      <c r="D6227" t="s">
        <v>68</v>
      </c>
      <c r="E6227" t="s">
        <v>39</v>
      </c>
      <c r="F6227" t="s">
        <v>69</v>
      </c>
      <c r="G6227" t="s">
        <v>70</v>
      </c>
      <c r="I6227" t="s">
        <v>41</v>
      </c>
      <c r="J6227" t="s">
        <v>298</v>
      </c>
      <c r="K6227">
        <v>56</v>
      </c>
      <c r="L6227" t="s">
        <v>62</v>
      </c>
      <c r="M6227">
        <v>34</v>
      </c>
      <c r="N6227">
        <v>78</v>
      </c>
      <c r="O6227" t="s">
        <v>2802</v>
      </c>
      <c r="P6227" t="s">
        <v>74</v>
      </c>
      <c r="Q6227" t="str">
        <f>IFERROR(VLOOKUP($J$2:$J$12502,Pollutant_mapping!$A$2:$B$9,2, FALSE),"")</f>
        <v>CO</v>
      </c>
    </row>
    <row r="6228" spans="1:17" hidden="1">
      <c r="A6228" t="s">
        <v>66</v>
      </c>
      <c r="C6228" t="s">
        <v>67</v>
      </c>
      <c r="D6228" t="s">
        <v>75</v>
      </c>
      <c r="E6228" t="s">
        <v>39</v>
      </c>
      <c r="F6228" t="s">
        <v>76</v>
      </c>
      <c r="G6228" t="s">
        <v>61</v>
      </c>
      <c r="I6228" t="s">
        <v>41</v>
      </c>
      <c r="J6228" t="s">
        <v>289</v>
      </c>
      <c r="K6228">
        <v>58</v>
      </c>
      <c r="L6228" t="s">
        <v>207</v>
      </c>
      <c r="M6228">
        <v>29</v>
      </c>
      <c r="N6228">
        <v>116</v>
      </c>
      <c r="O6228" t="s">
        <v>2802</v>
      </c>
      <c r="P6228" t="s">
        <v>64</v>
      </c>
      <c r="Q6228" t="str">
        <f>IFERROR(VLOOKUP($J$2:$J$12502,Pollutant_mapping!$A$2:$B$9,2, FALSE),"")</f>
        <v/>
      </c>
    </row>
    <row r="6229" spans="1:17" hidden="1">
      <c r="A6229" t="s">
        <v>72</v>
      </c>
      <c r="B6229" t="s">
        <v>57</v>
      </c>
      <c r="C6229" t="s">
        <v>73</v>
      </c>
      <c r="D6229" t="s">
        <v>75</v>
      </c>
      <c r="E6229" t="s">
        <v>39</v>
      </c>
      <c r="F6229" t="s">
        <v>76</v>
      </c>
      <c r="G6229" t="s">
        <v>61</v>
      </c>
      <c r="I6229" t="s">
        <v>41</v>
      </c>
      <c r="J6229" t="s">
        <v>289</v>
      </c>
      <c r="K6229">
        <v>58</v>
      </c>
      <c r="L6229" t="s">
        <v>207</v>
      </c>
      <c r="M6229">
        <v>29</v>
      </c>
      <c r="N6229">
        <v>116</v>
      </c>
      <c r="O6229" t="s">
        <v>2802</v>
      </c>
      <c r="P6229" t="s">
        <v>64</v>
      </c>
      <c r="Q6229" t="str">
        <f>IFERROR(VLOOKUP($J$2:$J$12502,Pollutant_mapping!$A$2:$B$9,2, FALSE),"")</f>
        <v/>
      </c>
    </row>
    <row r="6230" spans="1:17" hidden="1">
      <c r="A6230" t="s">
        <v>56</v>
      </c>
      <c r="B6230" t="s">
        <v>57</v>
      </c>
      <c r="C6230" t="s">
        <v>58</v>
      </c>
      <c r="D6230" t="s">
        <v>75</v>
      </c>
      <c r="E6230" t="s">
        <v>39</v>
      </c>
      <c r="F6230" t="s">
        <v>76</v>
      </c>
      <c r="G6230" t="s">
        <v>61</v>
      </c>
      <c r="I6230" t="s">
        <v>41</v>
      </c>
      <c r="J6230" t="s">
        <v>289</v>
      </c>
      <c r="K6230">
        <v>58</v>
      </c>
      <c r="L6230" t="s">
        <v>207</v>
      </c>
      <c r="M6230">
        <v>29</v>
      </c>
      <c r="N6230">
        <v>116</v>
      </c>
      <c r="O6230" t="s">
        <v>2802</v>
      </c>
      <c r="P6230" t="s">
        <v>64</v>
      </c>
      <c r="Q6230" t="str">
        <f>IFERROR(VLOOKUP($J$2:$J$12502,Pollutant_mapping!$A$2:$B$9,2, FALSE),"")</f>
        <v/>
      </c>
    </row>
    <row r="6231" spans="1:17" hidden="1">
      <c r="A6231" t="s">
        <v>66</v>
      </c>
      <c r="C6231" t="s">
        <v>67</v>
      </c>
      <c r="D6231" t="s">
        <v>77</v>
      </c>
      <c r="E6231" t="s">
        <v>39</v>
      </c>
      <c r="F6231" t="s">
        <v>78</v>
      </c>
      <c r="G6231" t="s">
        <v>61</v>
      </c>
      <c r="I6231" t="s">
        <v>41</v>
      </c>
      <c r="J6231" t="s">
        <v>179</v>
      </c>
      <c r="K6231">
        <v>83</v>
      </c>
      <c r="L6231" t="s">
        <v>62</v>
      </c>
      <c r="M6231">
        <v>50</v>
      </c>
      <c r="N6231">
        <v>116</v>
      </c>
      <c r="O6231" t="s">
        <v>2802</v>
      </c>
      <c r="P6231" t="s">
        <v>64</v>
      </c>
      <c r="Q6231" t="str">
        <f>IFERROR(VLOOKUP($J$2:$J$12502,Pollutant_mapping!$A$2:$B$9,2, FALSE),"")</f>
        <v>NOx</v>
      </c>
    </row>
    <row r="6232" spans="1:17" hidden="1">
      <c r="A6232" t="s">
        <v>72</v>
      </c>
      <c r="B6232" t="s">
        <v>57</v>
      </c>
      <c r="C6232" t="s">
        <v>73</v>
      </c>
      <c r="D6232" t="s">
        <v>77</v>
      </c>
      <c r="E6232" t="s">
        <v>39</v>
      </c>
      <c r="F6232" t="s">
        <v>78</v>
      </c>
      <c r="G6232" t="s">
        <v>61</v>
      </c>
      <c r="I6232" t="s">
        <v>41</v>
      </c>
      <c r="J6232" t="s">
        <v>179</v>
      </c>
      <c r="K6232">
        <v>83</v>
      </c>
      <c r="L6232" t="s">
        <v>62</v>
      </c>
      <c r="M6232">
        <v>50</v>
      </c>
      <c r="N6232">
        <v>116</v>
      </c>
      <c r="O6232" t="s">
        <v>2802</v>
      </c>
      <c r="P6232" t="s">
        <v>64</v>
      </c>
      <c r="Q6232" t="str">
        <f>IFERROR(VLOOKUP($J$2:$J$12502,Pollutant_mapping!$A$2:$B$9,2, FALSE),"")</f>
        <v>NOx</v>
      </c>
    </row>
    <row r="6233" spans="1:17" hidden="1">
      <c r="A6233" t="s">
        <v>56</v>
      </c>
      <c r="B6233" t="s">
        <v>57</v>
      </c>
      <c r="C6233" t="s">
        <v>58</v>
      </c>
      <c r="D6233" t="s">
        <v>77</v>
      </c>
      <c r="E6233" t="s">
        <v>39</v>
      </c>
      <c r="F6233" t="s">
        <v>78</v>
      </c>
      <c r="G6233" t="s">
        <v>61</v>
      </c>
      <c r="I6233" t="s">
        <v>41</v>
      </c>
      <c r="J6233" t="s">
        <v>179</v>
      </c>
      <c r="K6233">
        <v>83</v>
      </c>
      <c r="L6233" t="s">
        <v>62</v>
      </c>
      <c r="M6233">
        <v>50</v>
      </c>
      <c r="N6233">
        <v>116</v>
      </c>
      <c r="O6233" t="s">
        <v>2802</v>
      </c>
      <c r="P6233" t="s">
        <v>64</v>
      </c>
      <c r="Q6233" t="str">
        <f>IFERROR(VLOOKUP($J$2:$J$12502,Pollutant_mapping!$A$2:$B$9,2, FALSE),"")</f>
        <v>NOx</v>
      </c>
    </row>
    <row r="6234" spans="1:17" hidden="1">
      <c r="A6234" t="s">
        <v>66</v>
      </c>
      <c r="C6234" t="s">
        <v>67</v>
      </c>
      <c r="D6234" t="s">
        <v>68</v>
      </c>
      <c r="E6234" t="s">
        <v>39</v>
      </c>
      <c r="F6234" t="s">
        <v>69</v>
      </c>
      <c r="G6234" t="s">
        <v>70</v>
      </c>
      <c r="I6234" t="s">
        <v>41</v>
      </c>
      <c r="J6234" t="s">
        <v>54</v>
      </c>
      <c r="K6234">
        <v>89</v>
      </c>
      <c r="L6234" t="s">
        <v>62</v>
      </c>
      <c r="M6234">
        <v>53</v>
      </c>
      <c r="N6234">
        <v>125</v>
      </c>
      <c r="O6234" t="s">
        <v>2802</v>
      </c>
      <c r="P6234" t="s">
        <v>71</v>
      </c>
      <c r="Q6234" t="str">
        <f>IFERROR(VLOOKUP($J$2:$J$12502,Pollutant_mapping!$A$2:$B$9,2, FALSE),"")</f>
        <v>VOC</v>
      </c>
    </row>
    <row r="6235" spans="1:17" hidden="1">
      <c r="A6235" t="s">
        <v>72</v>
      </c>
      <c r="B6235" t="s">
        <v>57</v>
      </c>
      <c r="C6235" t="s">
        <v>73</v>
      </c>
      <c r="D6235" t="s">
        <v>68</v>
      </c>
      <c r="E6235" t="s">
        <v>39</v>
      </c>
      <c r="F6235" t="s">
        <v>69</v>
      </c>
      <c r="G6235" t="s">
        <v>70</v>
      </c>
      <c r="I6235" t="s">
        <v>41</v>
      </c>
      <c r="J6235" t="s">
        <v>54</v>
      </c>
      <c r="K6235">
        <v>89</v>
      </c>
      <c r="L6235" t="s">
        <v>62</v>
      </c>
      <c r="M6235">
        <v>53</v>
      </c>
      <c r="N6235">
        <v>125</v>
      </c>
      <c r="O6235" t="s">
        <v>2802</v>
      </c>
      <c r="P6235" t="s">
        <v>74</v>
      </c>
      <c r="Q6235" t="str">
        <f>IFERROR(VLOOKUP($J$2:$J$12502,Pollutant_mapping!$A$2:$B$9,2, FALSE),"")</f>
        <v>VOC</v>
      </c>
    </row>
    <row r="6236" spans="1:17" hidden="1">
      <c r="A6236" t="s">
        <v>56</v>
      </c>
      <c r="B6236" t="s">
        <v>57</v>
      </c>
      <c r="C6236" t="s">
        <v>58</v>
      </c>
      <c r="D6236" t="s">
        <v>68</v>
      </c>
      <c r="E6236" t="s">
        <v>39</v>
      </c>
      <c r="F6236" t="s">
        <v>69</v>
      </c>
      <c r="G6236" t="s">
        <v>70</v>
      </c>
      <c r="I6236" t="s">
        <v>41</v>
      </c>
      <c r="J6236" t="s">
        <v>54</v>
      </c>
      <c r="K6236">
        <v>89</v>
      </c>
      <c r="L6236" t="s">
        <v>62</v>
      </c>
      <c r="M6236">
        <v>53</v>
      </c>
      <c r="N6236">
        <v>125</v>
      </c>
      <c r="O6236" t="s">
        <v>2802</v>
      </c>
      <c r="P6236" t="s">
        <v>74</v>
      </c>
      <c r="Q6236" t="str">
        <f>IFERROR(VLOOKUP($J$2:$J$12502,Pollutant_mapping!$A$2:$B$9,2, FALSE),"")</f>
        <v>VOC</v>
      </c>
    </row>
    <row r="6237" spans="1:17" hidden="1">
      <c r="A6237" t="s">
        <v>66</v>
      </c>
      <c r="C6237" t="s">
        <v>67</v>
      </c>
      <c r="D6237" t="s">
        <v>75</v>
      </c>
      <c r="E6237" t="s">
        <v>39</v>
      </c>
      <c r="F6237" t="s">
        <v>76</v>
      </c>
      <c r="G6237" t="s">
        <v>61</v>
      </c>
      <c r="I6237" t="s">
        <v>41</v>
      </c>
      <c r="J6237" t="s">
        <v>298</v>
      </c>
      <c r="K6237">
        <v>130</v>
      </c>
      <c r="L6237" t="s">
        <v>62</v>
      </c>
      <c r="M6237">
        <v>78</v>
      </c>
      <c r="N6237">
        <v>182</v>
      </c>
      <c r="O6237" t="s">
        <v>2802</v>
      </c>
      <c r="P6237" t="s">
        <v>64</v>
      </c>
      <c r="Q6237" t="str">
        <f>IFERROR(VLOOKUP($J$2:$J$12502,Pollutant_mapping!$A$2:$B$9,2, FALSE),"")</f>
        <v>CO</v>
      </c>
    </row>
    <row r="6238" spans="1:17" hidden="1">
      <c r="A6238" t="s">
        <v>72</v>
      </c>
      <c r="B6238" t="s">
        <v>57</v>
      </c>
      <c r="C6238" t="s">
        <v>73</v>
      </c>
      <c r="D6238" t="s">
        <v>75</v>
      </c>
      <c r="E6238" t="s">
        <v>39</v>
      </c>
      <c r="F6238" t="s">
        <v>76</v>
      </c>
      <c r="G6238" t="s">
        <v>61</v>
      </c>
      <c r="I6238" t="s">
        <v>41</v>
      </c>
      <c r="J6238" t="s">
        <v>298</v>
      </c>
      <c r="K6238">
        <v>130</v>
      </c>
      <c r="L6238" t="s">
        <v>62</v>
      </c>
      <c r="M6238">
        <v>78</v>
      </c>
      <c r="N6238">
        <v>182</v>
      </c>
      <c r="O6238" t="s">
        <v>2802</v>
      </c>
      <c r="P6238" t="s">
        <v>64</v>
      </c>
      <c r="Q6238" t="str">
        <f>IFERROR(VLOOKUP($J$2:$J$12502,Pollutant_mapping!$A$2:$B$9,2, FALSE),"")</f>
        <v>CO</v>
      </c>
    </row>
    <row r="6239" spans="1:17" hidden="1">
      <c r="A6239" t="s">
        <v>56</v>
      </c>
      <c r="B6239" t="s">
        <v>57</v>
      </c>
      <c r="C6239" t="s">
        <v>58</v>
      </c>
      <c r="D6239" t="s">
        <v>75</v>
      </c>
      <c r="E6239" t="s">
        <v>39</v>
      </c>
      <c r="F6239" t="s">
        <v>76</v>
      </c>
      <c r="G6239" t="s">
        <v>61</v>
      </c>
      <c r="I6239" t="s">
        <v>41</v>
      </c>
      <c r="J6239" t="s">
        <v>298</v>
      </c>
      <c r="K6239">
        <v>130</v>
      </c>
      <c r="L6239" t="s">
        <v>62</v>
      </c>
      <c r="M6239">
        <v>78</v>
      </c>
      <c r="N6239">
        <v>182</v>
      </c>
      <c r="O6239" t="s">
        <v>2802</v>
      </c>
      <c r="P6239" t="s">
        <v>64</v>
      </c>
      <c r="Q6239" t="str">
        <f>IFERROR(VLOOKUP($J$2:$J$12502,Pollutant_mapping!$A$2:$B$9,2, FALSE),"")</f>
        <v>CO</v>
      </c>
    </row>
    <row r="6240" spans="1:17" hidden="1">
      <c r="A6240" t="s">
        <v>66</v>
      </c>
      <c r="C6240" t="s">
        <v>67</v>
      </c>
      <c r="D6240" t="s">
        <v>68</v>
      </c>
      <c r="E6240" t="s">
        <v>39</v>
      </c>
      <c r="F6240" t="s">
        <v>69</v>
      </c>
      <c r="G6240" t="s">
        <v>70</v>
      </c>
      <c r="I6240" t="s">
        <v>41</v>
      </c>
      <c r="J6240" t="s">
        <v>179</v>
      </c>
      <c r="K6240">
        <v>135</v>
      </c>
      <c r="L6240" t="s">
        <v>62</v>
      </c>
      <c r="M6240">
        <v>81</v>
      </c>
      <c r="N6240">
        <v>189</v>
      </c>
      <c r="O6240" t="s">
        <v>2802</v>
      </c>
      <c r="P6240" t="s">
        <v>71</v>
      </c>
      <c r="Q6240" t="str">
        <f>IFERROR(VLOOKUP($J$2:$J$12502,Pollutant_mapping!$A$2:$B$9,2, FALSE),"")</f>
        <v>NOx</v>
      </c>
    </row>
    <row r="6241" spans="1:17" hidden="1">
      <c r="A6241" t="s">
        <v>72</v>
      </c>
      <c r="B6241" t="s">
        <v>57</v>
      </c>
      <c r="C6241" t="s">
        <v>73</v>
      </c>
      <c r="D6241" t="s">
        <v>68</v>
      </c>
      <c r="E6241" t="s">
        <v>39</v>
      </c>
      <c r="F6241" t="s">
        <v>69</v>
      </c>
      <c r="G6241" t="s">
        <v>70</v>
      </c>
      <c r="I6241" t="s">
        <v>41</v>
      </c>
      <c r="J6241" t="s">
        <v>179</v>
      </c>
      <c r="K6241">
        <v>135</v>
      </c>
      <c r="L6241" t="s">
        <v>62</v>
      </c>
      <c r="M6241">
        <v>81</v>
      </c>
      <c r="N6241">
        <v>189</v>
      </c>
      <c r="O6241" t="s">
        <v>2802</v>
      </c>
      <c r="P6241" t="s">
        <v>74</v>
      </c>
      <c r="Q6241" t="str">
        <f>IFERROR(VLOOKUP($J$2:$J$12502,Pollutant_mapping!$A$2:$B$9,2, FALSE),"")</f>
        <v>NOx</v>
      </c>
    </row>
    <row r="6242" spans="1:17" hidden="1">
      <c r="A6242" t="s">
        <v>56</v>
      </c>
      <c r="B6242" t="s">
        <v>57</v>
      </c>
      <c r="C6242" t="s">
        <v>58</v>
      </c>
      <c r="D6242" t="s">
        <v>68</v>
      </c>
      <c r="E6242" t="s">
        <v>39</v>
      </c>
      <c r="F6242" t="s">
        <v>69</v>
      </c>
      <c r="G6242" t="s">
        <v>70</v>
      </c>
      <c r="I6242" t="s">
        <v>41</v>
      </c>
      <c r="J6242" t="s">
        <v>179</v>
      </c>
      <c r="K6242">
        <v>135</v>
      </c>
      <c r="L6242" t="s">
        <v>62</v>
      </c>
      <c r="M6242">
        <v>81</v>
      </c>
      <c r="N6242">
        <v>189</v>
      </c>
      <c r="O6242" t="s">
        <v>2802</v>
      </c>
      <c r="P6242" t="s">
        <v>74</v>
      </c>
      <c r="Q6242" t="str">
        <f>IFERROR(VLOOKUP($J$2:$J$12502,Pollutant_mapping!$A$2:$B$9,2, FALSE),"")</f>
        <v>NOx</v>
      </c>
    </row>
    <row r="6243" spans="1:17" hidden="1">
      <c r="A6243" t="s">
        <v>391</v>
      </c>
      <c r="C6243" t="s">
        <v>392</v>
      </c>
      <c r="D6243" t="s">
        <v>108</v>
      </c>
      <c r="E6243" t="s">
        <v>120</v>
      </c>
      <c r="F6243" t="s">
        <v>41</v>
      </c>
      <c r="G6243" t="s">
        <v>41</v>
      </c>
      <c r="I6243" t="s">
        <v>41</v>
      </c>
      <c r="J6243" t="s">
        <v>298</v>
      </c>
      <c r="K6243">
        <v>41</v>
      </c>
      <c r="L6243" t="s">
        <v>1181</v>
      </c>
      <c r="M6243">
        <v>7</v>
      </c>
      <c r="N6243">
        <v>253</v>
      </c>
      <c r="O6243" t="s">
        <v>2802</v>
      </c>
      <c r="Q6243" t="str">
        <f>IFERROR(VLOOKUP($J$2:$J$12502,Pollutant_mapping!$A$2:$B$9,2, FALSE),"")</f>
        <v>CO</v>
      </c>
    </row>
    <row r="6244" spans="1:17" hidden="1">
      <c r="A6244" t="s">
        <v>391</v>
      </c>
      <c r="C6244" t="s">
        <v>392</v>
      </c>
      <c r="D6244" t="s">
        <v>108</v>
      </c>
      <c r="E6244" t="s">
        <v>120</v>
      </c>
      <c r="F6244" t="s">
        <v>41</v>
      </c>
      <c r="G6244" t="s">
        <v>41</v>
      </c>
      <c r="I6244" t="s">
        <v>41</v>
      </c>
      <c r="J6244" t="s">
        <v>79</v>
      </c>
      <c r="K6244">
        <v>87</v>
      </c>
      <c r="L6244" t="s">
        <v>1181</v>
      </c>
      <c r="M6244">
        <v>16</v>
      </c>
      <c r="N6244">
        <v>466</v>
      </c>
      <c r="O6244" t="s">
        <v>2802</v>
      </c>
      <c r="Q6244" t="str">
        <f>IFERROR(VLOOKUP($J$2:$J$12502,Pollutant_mapping!$A$2:$B$9,2, FALSE),"")</f>
        <v>SOx</v>
      </c>
    </row>
    <row r="6245" spans="1:17" hidden="1">
      <c r="A6245" t="s">
        <v>66</v>
      </c>
      <c r="C6245" t="s">
        <v>67</v>
      </c>
      <c r="D6245" t="s">
        <v>75</v>
      </c>
      <c r="E6245" t="s">
        <v>39</v>
      </c>
      <c r="F6245" t="s">
        <v>76</v>
      </c>
      <c r="G6245" t="s">
        <v>61</v>
      </c>
      <c r="I6245" t="s">
        <v>41</v>
      </c>
      <c r="J6245" t="s">
        <v>179</v>
      </c>
      <c r="K6245">
        <v>942</v>
      </c>
      <c r="L6245" t="s">
        <v>62</v>
      </c>
      <c r="M6245">
        <v>565</v>
      </c>
      <c r="N6245">
        <v>1319</v>
      </c>
      <c r="O6245" t="s">
        <v>2802</v>
      </c>
      <c r="P6245" t="s">
        <v>64</v>
      </c>
      <c r="Q6245" t="str">
        <f>IFERROR(VLOOKUP($J$2:$J$12502,Pollutant_mapping!$A$2:$B$9,2, FALSE),"")</f>
        <v>NOx</v>
      </c>
    </row>
    <row r="6246" spans="1:17" hidden="1">
      <c r="A6246" t="s">
        <v>72</v>
      </c>
      <c r="B6246" t="s">
        <v>57</v>
      </c>
      <c r="C6246" t="s">
        <v>73</v>
      </c>
      <c r="D6246" t="s">
        <v>75</v>
      </c>
      <c r="E6246" t="s">
        <v>39</v>
      </c>
      <c r="F6246" t="s">
        <v>76</v>
      </c>
      <c r="G6246" t="s">
        <v>61</v>
      </c>
      <c r="I6246" t="s">
        <v>41</v>
      </c>
      <c r="J6246" t="s">
        <v>179</v>
      </c>
      <c r="K6246">
        <v>942</v>
      </c>
      <c r="L6246" t="s">
        <v>62</v>
      </c>
      <c r="M6246">
        <v>565</v>
      </c>
      <c r="N6246">
        <v>1319</v>
      </c>
      <c r="O6246" t="s">
        <v>2802</v>
      </c>
      <c r="P6246" t="s">
        <v>64</v>
      </c>
      <c r="Q6246" t="str">
        <f>IFERROR(VLOOKUP($J$2:$J$12502,Pollutant_mapping!$A$2:$B$9,2, FALSE),"")</f>
        <v>NOx</v>
      </c>
    </row>
    <row r="6247" spans="1:17" hidden="1">
      <c r="A6247" t="s">
        <v>56</v>
      </c>
      <c r="B6247" t="s">
        <v>57</v>
      </c>
      <c r="C6247" t="s">
        <v>58</v>
      </c>
      <c r="D6247" t="s">
        <v>75</v>
      </c>
      <c r="E6247" t="s">
        <v>39</v>
      </c>
      <c r="F6247" t="s">
        <v>76</v>
      </c>
      <c r="G6247" t="s">
        <v>61</v>
      </c>
      <c r="I6247" t="s">
        <v>41</v>
      </c>
      <c r="J6247" t="s">
        <v>179</v>
      </c>
      <c r="K6247">
        <v>942</v>
      </c>
      <c r="L6247" t="s">
        <v>62</v>
      </c>
      <c r="M6247">
        <v>565</v>
      </c>
      <c r="N6247">
        <v>1319</v>
      </c>
      <c r="O6247" t="s">
        <v>2802</v>
      </c>
      <c r="P6247" t="s">
        <v>64</v>
      </c>
      <c r="Q6247" t="str">
        <f>IFERROR(VLOOKUP($J$2:$J$12502,Pollutant_mapping!$A$2:$B$9,2, FALSE),"")</f>
        <v>NOx</v>
      </c>
    </row>
    <row r="6248" spans="1:17" hidden="1">
      <c r="A6248" t="s">
        <v>391</v>
      </c>
      <c r="C6248" t="s">
        <v>392</v>
      </c>
      <c r="D6248" t="s">
        <v>108</v>
      </c>
      <c r="E6248" t="s">
        <v>120</v>
      </c>
      <c r="F6248" t="s">
        <v>41</v>
      </c>
      <c r="G6248" t="s">
        <v>41</v>
      </c>
      <c r="I6248" t="s">
        <v>41</v>
      </c>
      <c r="J6248" t="s">
        <v>179</v>
      </c>
      <c r="K6248">
        <v>1071</v>
      </c>
      <c r="L6248" t="s">
        <v>1181</v>
      </c>
      <c r="M6248">
        <v>749</v>
      </c>
      <c r="N6248">
        <v>1532</v>
      </c>
      <c r="O6248" t="s">
        <v>2802</v>
      </c>
      <c r="Q6248" t="str">
        <f>IFERROR(VLOOKUP($J$2:$J$12502,Pollutant_mapping!$A$2:$B$9,2, FALSE),"")</f>
        <v>NOx</v>
      </c>
    </row>
    <row r="6249" spans="1:17" hidden="1">
      <c r="A6249" t="s">
        <v>66</v>
      </c>
      <c r="C6249" t="s">
        <v>67</v>
      </c>
      <c r="D6249" t="s">
        <v>68</v>
      </c>
      <c r="E6249" t="s">
        <v>39</v>
      </c>
      <c r="F6249" t="s">
        <v>69</v>
      </c>
      <c r="G6249" t="s">
        <v>70</v>
      </c>
      <c r="I6249" t="s">
        <v>41</v>
      </c>
      <c r="J6249" t="s">
        <v>134</v>
      </c>
      <c r="K6249">
        <v>3.0000000000000001E-3</v>
      </c>
      <c r="L6249" t="s">
        <v>207</v>
      </c>
      <c r="M6249" t="s">
        <v>2803</v>
      </c>
      <c r="N6249" t="s">
        <v>332</v>
      </c>
      <c r="O6249" t="s">
        <v>2802</v>
      </c>
      <c r="P6249" t="s">
        <v>71</v>
      </c>
      <c r="Q6249" t="str">
        <f>IFERROR(VLOOKUP($J$2:$J$12502,Pollutant_mapping!$A$2:$B$9,2, FALSE),"")</f>
        <v/>
      </c>
    </row>
    <row r="6250" spans="1:17" hidden="1">
      <c r="A6250" t="s">
        <v>72</v>
      </c>
      <c r="B6250" t="s">
        <v>57</v>
      </c>
      <c r="C6250" t="s">
        <v>73</v>
      </c>
      <c r="D6250" t="s">
        <v>68</v>
      </c>
      <c r="E6250" t="s">
        <v>39</v>
      </c>
      <c r="F6250" t="s">
        <v>69</v>
      </c>
      <c r="G6250" t="s">
        <v>70</v>
      </c>
      <c r="I6250" t="s">
        <v>41</v>
      </c>
      <c r="J6250" t="s">
        <v>134</v>
      </c>
      <c r="K6250">
        <v>3.0000000000000001E-3</v>
      </c>
      <c r="L6250" t="s">
        <v>207</v>
      </c>
      <c r="M6250" t="s">
        <v>2803</v>
      </c>
      <c r="N6250" t="s">
        <v>332</v>
      </c>
      <c r="O6250" t="s">
        <v>2802</v>
      </c>
      <c r="P6250" t="s">
        <v>74</v>
      </c>
      <c r="Q6250" t="str">
        <f>IFERROR(VLOOKUP($J$2:$J$12502,Pollutant_mapping!$A$2:$B$9,2, FALSE),"")</f>
        <v/>
      </c>
    </row>
    <row r="6251" spans="1:17" hidden="1">
      <c r="A6251" t="s">
        <v>56</v>
      </c>
      <c r="B6251" t="s">
        <v>57</v>
      </c>
      <c r="C6251" t="s">
        <v>58</v>
      </c>
      <c r="D6251" t="s">
        <v>68</v>
      </c>
      <c r="E6251" t="s">
        <v>39</v>
      </c>
      <c r="F6251" t="s">
        <v>69</v>
      </c>
      <c r="G6251" t="s">
        <v>70</v>
      </c>
      <c r="I6251" t="s">
        <v>41</v>
      </c>
      <c r="J6251" t="s">
        <v>134</v>
      </c>
      <c r="K6251">
        <v>3.0000000000000001E-3</v>
      </c>
      <c r="L6251" t="s">
        <v>207</v>
      </c>
      <c r="M6251" t="s">
        <v>2803</v>
      </c>
      <c r="N6251" t="s">
        <v>332</v>
      </c>
      <c r="O6251" t="s">
        <v>2802</v>
      </c>
      <c r="P6251" t="s">
        <v>74</v>
      </c>
      <c r="Q6251" t="str">
        <f>IFERROR(VLOOKUP($J$2:$J$12502,Pollutant_mapping!$A$2:$B$9,2, FALSE),"")</f>
        <v/>
      </c>
    </row>
    <row r="6252" spans="1:17" hidden="1">
      <c r="A6252" t="s">
        <v>66</v>
      </c>
      <c r="C6252" t="s">
        <v>67</v>
      </c>
      <c r="D6252" t="s">
        <v>75</v>
      </c>
      <c r="E6252" t="s">
        <v>39</v>
      </c>
      <c r="F6252" t="s">
        <v>76</v>
      </c>
      <c r="G6252" t="s">
        <v>61</v>
      </c>
      <c r="I6252" t="s">
        <v>41</v>
      </c>
      <c r="J6252" t="s">
        <v>134</v>
      </c>
      <c r="K6252">
        <v>0.01</v>
      </c>
      <c r="L6252" t="s">
        <v>207</v>
      </c>
      <c r="M6252" t="s">
        <v>1952</v>
      </c>
      <c r="N6252" t="s">
        <v>119</v>
      </c>
      <c r="O6252" t="s">
        <v>2802</v>
      </c>
      <c r="P6252" t="s">
        <v>64</v>
      </c>
      <c r="Q6252" t="str">
        <f>IFERROR(VLOOKUP($J$2:$J$12502,Pollutant_mapping!$A$2:$B$9,2, FALSE),"")</f>
        <v/>
      </c>
    </row>
    <row r="6253" spans="1:17" hidden="1">
      <c r="A6253" t="s">
        <v>72</v>
      </c>
      <c r="B6253" t="s">
        <v>57</v>
      </c>
      <c r="C6253" t="s">
        <v>73</v>
      </c>
      <c r="D6253" t="s">
        <v>75</v>
      </c>
      <c r="E6253" t="s">
        <v>39</v>
      </c>
      <c r="F6253" t="s">
        <v>76</v>
      </c>
      <c r="G6253" t="s">
        <v>61</v>
      </c>
      <c r="I6253" t="s">
        <v>41</v>
      </c>
      <c r="J6253" t="s">
        <v>134</v>
      </c>
      <c r="K6253">
        <v>0.01</v>
      </c>
      <c r="L6253" t="s">
        <v>207</v>
      </c>
      <c r="M6253" t="s">
        <v>1952</v>
      </c>
      <c r="N6253" t="s">
        <v>119</v>
      </c>
      <c r="O6253" t="s">
        <v>2802</v>
      </c>
      <c r="P6253" t="s">
        <v>64</v>
      </c>
      <c r="Q6253" t="str">
        <f>IFERROR(VLOOKUP($J$2:$J$12502,Pollutant_mapping!$A$2:$B$9,2, FALSE),"")</f>
        <v/>
      </c>
    </row>
    <row r="6254" spans="1:17" hidden="1">
      <c r="A6254" t="s">
        <v>56</v>
      </c>
      <c r="B6254" t="s">
        <v>57</v>
      </c>
      <c r="C6254" t="s">
        <v>58</v>
      </c>
      <c r="D6254" t="s">
        <v>75</v>
      </c>
      <c r="E6254" t="s">
        <v>39</v>
      </c>
      <c r="F6254" t="s">
        <v>76</v>
      </c>
      <c r="G6254" t="s">
        <v>61</v>
      </c>
      <c r="I6254" t="s">
        <v>41</v>
      </c>
      <c r="J6254" t="s">
        <v>134</v>
      </c>
      <c r="K6254">
        <v>0.01</v>
      </c>
      <c r="L6254" t="s">
        <v>207</v>
      </c>
      <c r="M6254" t="s">
        <v>1952</v>
      </c>
      <c r="N6254" t="s">
        <v>119</v>
      </c>
      <c r="O6254" t="s">
        <v>2802</v>
      </c>
      <c r="P6254" t="s">
        <v>64</v>
      </c>
      <c r="Q6254" t="str">
        <f>IFERROR(VLOOKUP($J$2:$J$12502,Pollutant_mapping!$A$2:$B$9,2, FALSE),"")</f>
        <v/>
      </c>
    </row>
    <row r="6255" spans="1:17" hidden="1">
      <c r="A6255" t="s">
        <v>66</v>
      </c>
      <c r="C6255" t="s">
        <v>67</v>
      </c>
      <c r="D6255" t="s">
        <v>68</v>
      </c>
      <c r="E6255" t="s">
        <v>39</v>
      </c>
      <c r="F6255" t="s">
        <v>69</v>
      </c>
      <c r="G6255" t="s">
        <v>70</v>
      </c>
      <c r="I6255" t="s">
        <v>41</v>
      </c>
      <c r="J6255" t="s">
        <v>125</v>
      </c>
      <c r="K6255">
        <v>0.01</v>
      </c>
      <c r="L6255" t="s">
        <v>207</v>
      </c>
      <c r="M6255" t="s">
        <v>1952</v>
      </c>
      <c r="N6255" t="s">
        <v>119</v>
      </c>
      <c r="O6255" t="s">
        <v>2802</v>
      </c>
      <c r="P6255" t="s">
        <v>71</v>
      </c>
      <c r="Q6255" t="str">
        <f>IFERROR(VLOOKUP($J$2:$J$12502,Pollutant_mapping!$A$2:$B$9,2, FALSE),"")</f>
        <v/>
      </c>
    </row>
    <row r="6256" spans="1:17" hidden="1">
      <c r="A6256" t="s">
        <v>72</v>
      </c>
      <c r="B6256" t="s">
        <v>57</v>
      </c>
      <c r="C6256" t="s">
        <v>73</v>
      </c>
      <c r="D6256" t="s">
        <v>68</v>
      </c>
      <c r="E6256" t="s">
        <v>39</v>
      </c>
      <c r="F6256" t="s">
        <v>69</v>
      </c>
      <c r="G6256" t="s">
        <v>70</v>
      </c>
      <c r="I6256" t="s">
        <v>41</v>
      </c>
      <c r="J6256" t="s">
        <v>125</v>
      </c>
      <c r="K6256">
        <v>0.01</v>
      </c>
      <c r="L6256" t="s">
        <v>207</v>
      </c>
      <c r="M6256" t="s">
        <v>1952</v>
      </c>
      <c r="N6256" t="s">
        <v>119</v>
      </c>
      <c r="O6256" t="s">
        <v>2802</v>
      </c>
      <c r="P6256" t="s">
        <v>74</v>
      </c>
      <c r="Q6256" t="str">
        <f>IFERROR(VLOOKUP($J$2:$J$12502,Pollutant_mapping!$A$2:$B$9,2, FALSE),"")</f>
        <v/>
      </c>
    </row>
    <row r="6257" spans="1:17" hidden="1">
      <c r="A6257" t="s">
        <v>56</v>
      </c>
      <c r="B6257" t="s">
        <v>57</v>
      </c>
      <c r="C6257" t="s">
        <v>58</v>
      </c>
      <c r="D6257" t="s">
        <v>68</v>
      </c>
      <c r="E6257" t="s">
        <v>39</v>
      </c>
      <c r="F6257" t="s">
        <v>69</v>
      </c>
      <c r="G6257" t="s">
        <v>70</v>
      </c>
      <c r="I6257" t="s">
        <v>41</v>
      </c>
      <c r="J6257" t="s">
        <v>125</v>
      </c>
      <c r="K6257">
        <v>0.01</v>
      </c>
      <c r="L6257" t="s">
        <v>207</v>
      </c>
      <c r="M6257" t="s">
        <v>1952</v>
      </c>
      <c r="N6257" t="s">
        <v>119</v>
      </c>
      <c r="O6257" t="s">
        <v>2802</v>
      </c>
      <c r="P6257" t="s">
        <v>74</v>
      </c>
      <c r="Q6257" t="str">
        <f>IFERROR(VLOOKUP($J$2:$J$12502,Pollutant_mapping!$A$2:$B$9,2, FALSE),"")</f>
        <v/>
      </c>
    </row>
    <row r="6258" spans="1:17" hidden="1">
      <c r="A6258" t="s">
        <v>66</v>
      </c>
      <c r="C6258" t="s">
        <v>67</v>
      </c>
      <c r="D6258" t="s">
        <v>75</v>
      </c>
      <c r="E6258" t="s">
        <v>39</v>
      </c>
      <c r="F6258" t="s">
        <v>76</v>
      </c>
      <c r="G6258" t="s">
        <v>61</v>
      </c>
      <c r="I6258" t="s">
        <v>41</v>
      </c>
      <c r="J6258" t="s">
        <v>281</v>
      </c>
      <c r="K6258">
        <v>0.01</v>
      </c>
      <c r="L6258" t="s">
        <v>207</v>
      </c>
      <c r="M6258" t="s">
        <v>1952</v>
      </c>
      <c r="N6258" t="s">
        <v>119</v>
      </c>
      <c r="O6258" t="s">
        <v>2802</v>
      </c>
      <c r="P6258" t="s">
        <v>64</v>
      </c>
      <c r="Q6258" t="str">
        <f>IFERROR(VLOOKUP($J$2:$J$12502,Pollutant_mapping!$A$2:$B$9,2, FALSE),"")</f>
        <v/>
      </c>
    </row>
    <row r="6259" spans="1:17" hidden="1">
      <c r="A6259" t="s">
        <v>72</v>
      </c>
      <c r="B6259" t="s">
        <v>57</v>
      </c>
      <c r="C6259" t="s">
        <v>73</v>
      </c>
      <c r="D6259" t="s">
        <v>75</v>
      </c>
      <c r="E6259" t="s">
        <v>39</v>
      </c>
      <c r="F6259" t="s">
        <v>76</v>
      </c>
      <c r="G6259" t="s">
        <v>61</v>
      </c>
      <c r="I6259" t="s">
        <v>41</v>
      </c>
      <c r="J6259" t="s">
        <v>281</v>
      </c>
      <c r="K6259">
        <v>0.01</v>
      </c>
      <c r="L6259" t="s">
        <v>207</v>
      </c>
      <c r="M6259" t="s">
        <v>1952</v>
      </c>
      <c r="N6259" t="s">
        <v>119</v>
      </c>
      <c r="O6259" t="s">
        <v>2802</v>
      </c>
      <c r="P6259" t="s">
        <v>64</v>
      </c>
      <c r="Q6259" t="str">
        <f>IFERROR(VLOOKUP($J$2:$J$12502,Pollutant_mapping!$A$2:$B$9,2, FALSE),"")</f>
        <v/>
      </c>
    </row>
    <row r="6260" spans="1:17" hidden="1">
      <c r="A6260" t="s">
        <v>56</v>
      </c>
      <c r="B6260" t="s">
        <v>57</v>
      </c>
      <c r="C6260" t="s">
        <v>58</v>
      </c>
      <c r="D6260" t="s">
        <v>75</v>
      </c>
      <c r="E6260" t="s">
        <v>39</v>
      </c>
      <c r="F6260" t="s">
        <v>76</v>
      </c>
      <c r="G6260" t="s">
        <v>61</v>
      </c>
      <c r="I6260" t="s">
        <v>41</v>
      </c>
      <c r="J6260" t="s">
        <v>281</v>
      </c>
      <c r="K6260">
        <v>0.01</v>
      </c>
      <c r="L6260" t="s">
        <v>207</v>
      </c>
      <c r="M6260" t="s">
        <v>1952</v>
      </c>
      <c r="N6260" t="s">
        <v>119</v>
      </c>
      <c r="O6260" t="s">
        <v>2802</v>
      </c>
      <c r="P6260" t="s">
        <v>64</v>
      </c>
      <c r="Q6260" t="str">
        <f>IFERROR(VLOOKUP($J$2:$J$12502,Pollutant_mapping!$A$2:$B$9,2, FALSE),"")</f>
        <v/>
      </c>
    </row>
    <row r="6261" spans="1:17" hidden="1">
      <c r="A6261" t="s">
        <v>66</v>
      </c>
      <c r="C6261" t="s">
        <v>67</v>
      </c>
      <c r="D6261" t="s">
        <v>68</v>
      </c>
      <c r="E6261" t="s">
        <v>39</v>
      </c>
      <c r="F6261" t="s">
        <v>69</v>
      </c>
      <c r="G6261" t="s">
        <v>70</v>
      </c>
      <c r="I6261" t="s">
        <v>41</v>
      </c>
      <c r="J6261" t="s">
        <v>141</v>
      </c>
      <c r="K6261">
        <v>0.05</v>
      </c>
      <c r="L6261" t="s">
        <v>207</v>
      </c>
      <c r="M6261" t="s">
        <v>2804</v>
      </c>
      <c r="N6261" t="s">
        <v>252</v>
      </c>
      <c r="O6261" t="s">
        <v>2802</v>
      </c>
      <c r="P6261" t="s">
        <v>71</v>
      </c>
      <c r="Q6261" t="str">
        <f>IFERROR(VLOOKUP($J$2:$J$12502,Pollutant_mapping!$A$2:$B$9,2, FALSE),"")</f>
        <v/>
      </c>
    </row>
    <row r="6262" spans="1:17" hidden="1">
      <c r="A6262" t="s">
        <v>72</v>
      </c>
      <c r="B6262" t="s">
        <v>57</v>
      </c>
      <c r="C6262" t="s">
        <v>73</v>
      </c>
      <c r="D6262" t="s">
        <v>68</v>
      </c>
      <c r="E6262" t="s">
        <v>39</v>
      </c>
      <c r="F6262" t="s">
        <v>69</v>
      </c>
      <c r="G6262" t="s">
        <v>70</v>
      </c>
      <c r="I6262" t="s">
        <v>41</v>
      </c>
      <c r="J6262" t="s">
        <v>141</v>
      </c>
      <c r="K6262">
        <v>0.05</v>
      </c>
      <c r="L6262" t="s">
        <v>207</v>
      </c>
      <c r="M6262" t="s">
        <v>2804</v>
      </c>
      <c r="N6262" t="s">
        <v>252</v>
      </c>
      <c r="O6262" t="s">
        <v>2802</v>
      </c>
      <c r="P6262" t="s">
        <v>74</v>
      </c>
      <c r="Q6262" t="str">
        <f>IFERROR(VLOOKUP($J$2:$J$12502,Pollutant_mapping!$A$2:$B$9,2, FALSE),"")</f>
        <v/>
      </c>
    </row>
    <row r="6263" spans="1:17" hidden="1">
      <c r="A6263" t="s">
        <v>56</v>
      </c>
      <c r="B6263" t="s">
        <v>57</v>
      </c>
      <c r="C6263" t="s">
        <v>58</v>
      </c>
      <c r="D6263" t="s">
        <v>68</v>
      </c>
      <c r="E6263" t="s">
        <v>39</v>
      </c>
      <c r="F6263" t="s">
        <v>69</v>
      </c>
      <c r="G6263" t="s">
        <v>70</v>
      </c>
      <c r="I6263" t="s">
        <v>41</v>
      </c>
      <c r="J6263" t="s">
        <v>141</v>
      </c>
      <c r="K6263">
        <v>0.05</v>
      </c>
      <c r="L6263" t="s">
        <v>207</v>
      </c>
      <c r="M6263" t="s">
        <v>2804</v>
      </c>
      <c r="N6263" t="s">
        <v>252</v>
      </c>
      <c r="O6263" t="s">
        <v>2802</v>
      </c>
      <c r="P6263" t="s">
        <v>74</v>
      </c>
      <c r="Q6263" t="str">
        <f>IFERROR(VLOOKUP($J$2:$J$12502,Pollutant_mapping!$A$2:$B$9,2, FALSE),"")</f>
        <v/>
      </c>
    </row>
    <row r="6264" spans="1:17" hidden="1">
      <c r="A6264" t="s">
        <v>66</v>
      </c>
      <c r="C6264" t="s">
        <v>67</v>
      </c>
      <c r="D6264" t="s">
        <v>68</v>
      </c>
      <c r="E6264" t="s">
        <v>39</v>
      </c>
      <c r="F6264" t="s">
        <v>69</v>
      </c>
      <c r="G6264" t="s">
        <v>70</v>
      </c>
      <c r="I6264" t="s">
        <v>41</v>
      </c>
      <c r="J6264" t="s">
        <v>131</v>
      </c>
      <c r="K6264">
        <v>0.04</v>
      </c>
      <c r="L6264" t="s">
        <v>207</v>
      </c>
      <c r="M6264" t="s">
        <v>119</v>
      </c>
      <c r="N6264" t="s">
        <v>1648</v>
      </c>
      <c r="O6264" t="s">
        <v>2802</v>
      </c>
      <c r="P6264" t="s">
        <v>71</v>
      </c>
      <c r="Q6264" t="str">
        <f>IFERROR(VLOOKUP($J$2:$J$12502,Pollutant_mapping!$A$2:$B$9,2, FALSE),"")</f>
        <v/>
      </c>
    </row>
    <row r="6265" spans="1:17" hidden="1">
      <c r="A6265" t="s">
        <v>72</v>
      </c>
      <c r="B6265" t="s">
        <v>57</v>
      </c>
      <c r="C6265" t="s">
        <v>73</v>
      </c>
      <c r="D6265" t="s">
        <v>68</v>
      </c>
      <c r="E6265" t="s">
        <v>39</v>
      </c>
      <c r="F6265" t="s">
        <v>69</v>
      </c>
      <c r="G6265" t="s">
        <v>70</v>
      </c>
      <c r="I6265" t="s">
        <v>41</v>
      </c>
      <c r="J6265" t="s">
        <v>131</v>
      </c>
      <c r="K6265">
        <v>0.04</v>
      </c>
      <c r="L6265" t="s">
        <v>207</v>
      </c>
      <c r="M6265" t="s">
        <v>119</v>
      </c>
      <c r="N6265" t="s">
        <v>1648</v>
      </c>
      <c r="O6265" t="s">
        <v>2802</v>
      </c>
      <c r="P6265" t="s">
        <v>74</v>
      </c>
      <c r="Q6265" t="str">
        <f>IFERROR(VLOOKUP($J$2:$J$12502,Pollutant_mapping!$A$2:$B$9,2, FALSE),"")</f>
        <v/>
      </c>
    </row>
    <row r="6266" spans="1:17" hidden="1">
      <c r="A6266" t="s">
        <v>56</v>
      </c>
      <c r="B6266" t="s">
        <v>57</v>
      </c>
      <c r="C6266" t="s">
        <v>58</v>
      </c>
      <c r="D6266" t="s">
        <v>68</v>
      </c>
      <c r="E6266" t="s">
        <v>39</v>
      </c>
      <c r="F6266" t="s">
        <v>69</v>
      </c>
      <c r="G6266" t="s">
        <v>70</v>
      </c>
      <c r="I6266" t="s">
        <v>41</v>
      </c>
      <c r="J6266" t="s">
        <v>131</v>
      </c>
      <c r="K6266">
        <v>0.04</v>
      </c>
      <c r="L6266" t="s">
        <v>207</v>
      </c>
      <c r="M6266" t="s">
        <v>119</v>
      </c>
      <c r="N6266" t="s">
        <v>1648</v>
      </c>
      <c r="O6266" t="s">
        <v>2802</v>
      </c>
      <c r="P6266" t="s">
        <v>74</v>
      </c>
      <c r="Q6266" t="str">
        <f>IFERROR(VLOOKUP($J$2:$J$12502,Pollutant_mapping!$A$2:$B$9,2, FALSE),"")</f>
        <v/>
      </c>
    </row>
    <row r="6267" spans="1:17" hidden="1">
      <c r="A6267" t="s">
        <v>66</v>
      </c>
      <c r="C6267" t="s">
        <v>67</v>
      </c>
      <c r="D6267" t="s">
        <v>68</v>
      </c>
      <c r="E6267" t="s">
        <v>39</v>
      </c>
      <c r="F6267" t="s">
        <v>69</v>
      </c>
      <c r="G6267" t="s">
        <v>70</v>
      </c>
      <c r="I6267" t="s">
        <v>41</v>
      </c>
      <c r="J6267" t="s">
        <v>139</v>
      </c>
      <c r="K6267">
        <v>0.05</v>
      </c>
      <c r="L6267" t="s">
        <v>207</v>
      </c>
      <c r="M6267" t="s">
        <v>322</v>
      </c>
      <c r="N6267" t="s">
        <v>46</v>
      </c>
      <c r="O6267" t="s">
        <v>2802</v>
      </c>
      <c r="P6267" t="s">
        <v>71</v>
      </c>
      <c r="Q6267" t="str">
        <f>IFERROR(VLOOKUP($J$2:$J$12502,Pollutant_mapping!$A$2:$B$9,2, FALSE),"")</f>
        <v/>
      </c>
    </row>
    <row r="6268" spans="1:17" hidden="1">
      <c r="A6268" t="s">
        <v>72</v>
      </c>
      <c r="B6268" t="s">
        <v>57</v>
      </c>
      <c r="C6268" t="s">
        <v>73</v>
      </c>
      <c r="D6268" t="s">
        <v>68</v>
      </c>
      <c r="E6268" t="s">
        <v>39</v>
      </c>
      <c r="F6268" t="s">
        <v>69</v>
      </c>
      <c r="G6268" t="s">
        <v>70</v>
      </c>
      <c r="I6268" t="s">
        <v>41</v>
      </c>
      <c r="J6268" t="s">
        <v>139</v>
      </c>
      <c r="K6268">
        <v>0.05</v>
      </c>
      <c r="L6268" t="s">
        <v>207</v>
      </c>
      <c r="M6268" t="s">
        <v>322</v>
      </c>
      <c r="N6268" t="s">
        <v>46</v>
      </c>
      <c r="O6268" t="s">
        <v>2802</v>
      </c>
      <c r="P6268" t="s">
        <v>74</v>
      </c>
      <c r="Q6268" t="str">
        <f>IFERROR(VLOOKUP($J$2:$J$12502,Pollutant_mapping!$A$2:$B$9,2, FALSE),"")</f>
        <v/>
      </c>
    </row>
    <row r="6269" spans="1:17" hidden="1">
      <c r="A6269" t="s">
        <v>56</v>
      </c>
      <c r="B6269" t="s">
        <v>57</v>
      </c>
      <c r="C6269" t="s">
        <v>58</v>
      </c>
      <c r="D6269" t="s">
        <v>68</v>
      </c>
      <c r="E6269" t="s">
        <v>39</v>
      </c>
      <c r="F6269" t="s">
        <v>69</v>
      </c>
      <c r="G6269" t="s">
        <v>70</v>
      </c>
      <c r="I6269" t="s">
        <v>41</v>
      </c>
      <c r="J6269" t="s">
        <v>139</v>
      </c>
      <c r="K6269">
        <v>0.05</v>
      </c>
      <c r="L6269" t="s">
        <v>207</v>
      </c>
      <c r="M6269" t="s">
        <v>322</v>
      </c>
      <c r="N6269" t="s">
        <v>46</v>
      </c>
      <c r="O6269" t="s">
        <v>2802</v>
      </c>
      <c r="P6269" t="s">
        <v>74</v>
      </c>
      <c r="Q6269" t="str">
        <f>IFERROR(VLOOKUP($J$2:$J$12502,Pollutant_mapping!$A$2:$B$9,2, FALSE),"")</f>
        <v/>
      </c>
    </row>
    <row r="6270" spans="1:17" hidden="1">
      <c r="A6270" t="s">
        <v>66</v>
      </c>
      <c r="C6270" t="s">
        <v>67</v>
      </c>
      <c r="D6270" t="s">
        <v>68</v>
      </c>
      <c r="E6270" t="s">
        <v>39</v>
      </c>
      <c r="F6270" t="s">
        <v>69</v>
      </c>
      <c r="G6270" t="s">
        <v>70</v>
      </c>
      <c r="I6270" t="s">
        <v>41</v>
      </c>
      <c r="J6270" t="s">
        <v>281</v>
      </c>
      <c r="K6270">
        <v>0.05</v>
      </c>
      <c r="L6270" t="s">
        <v>207</v>
      </c>
      <c r="M6270" t="s">
        <v>322</v>
      </c>
      <c r="N6270" t="s">
        <v>46</v>
      </c>
      <c r="O6270" t="s">
        <v>2802</v>
      </c>
      <c r="P6270" t="s">
        <v>71</v>
      </c>
      <c r="Q6270" t="str">
        <f>IFERROR(VLOOKUP($J$2:$J$12502,Pollutant_mapping!$A$2:$B$9,2, FALSE),"")</f>
        <v/>
      </c>
    </row>
    <row r="6271" spans="1:17" hidden="1">
      <c r="A6271" t="s">
        <v>72</v>
      </c>
      <c r="B6271" t="s">
        <v>57</v>
      </c>
      <c r="C6271" t="s">
        <v>73</v>
      </c>
      <c r="D6271" t="s">
        <v>68</v>
      </c>
      <c r="E6271" t="s">
        <v>39</v>
      </c>
      <c r="F6271" t="s">
        <v>69</v>
      </c>
      <c r="G6271" t="s">
        <v>70</v>
      </c>
      <c r="I6271" t="s">
        <v>41</v>
      </c>
      <c r="J6271" t="s">
        <v>281</v>
      </c>
      <c r="K6271">
        <v>0.05</v>
      </c>
      <c r="L6271" t="s">
        <v>207</v>
      </c>
      <c r="M6271" t="s">
        <v>322</v>
      </c>
      <c r="N6271" t="s">
        <v>46</v>
      </c>
      <c r="O6271" t="s">
        <v>2802</v>
      </c>
      <c r="P6271" t="s">
        <v>74</v>
      </c>
      <c r="Q6271" t="str">
        <f>IFERROR(VLOOKUP($J$2:$J$12502,Pollutant_mapping!$A$2:$B$9,2, FALSE),"")</f>
        <v/>
      </c>
    </row>
    <row r="6272" spans="1:17" hidden="1">
      <c r="A6272" t="s">
        <v>56</v>
      </c>
      <c r="B6272" t="s">
        <v>57</v>
      </c>
      <c r="C6272" t="s">
        <v>58</v>
      </c>
      <c r="D6272" t="s">
        <v>68</v>
      </c>
      <c r="E6272" t="s">
        <v>39</v>
      </c>
      <c r="F6272" t="s">
        <v>69</v>
      </c>
      <c r="G6272" t="s">
        <v>70</v>
      </c>
      <c r="I6272" t="s">
        <v>41</v>
      </c>
      <c r="J6272" t="s">
        <v>281</v>
      </c>
      <c r="K6272">
        <v>0.05</v>
      </c>
      <c r="L6272" t="s">
        <v>207</v>
      </c>
      <c r="M6272" t="s">
        <v>322</v>
      </c>
      <c r="N6272" t="s">
        <v>46</v>
      </c>
      <c r="O6272" t="s">
        <v>2802</v>
      </c>
      <c r="P6272" t="s">
        <v>74</v>
      </c>
      <c r="Q6272" t="str">
        <f>IFERROR(VLOOKUP($J$2:$J$12502,Pollutant_mapping!$A$2:$B$9,2, FALSE),"")</f>
        <v/>
      </c>
    </row>
    <row r="6273" spans="1:17" hidden="1">
      <c r="A6273" t="s">
        <v>66</v>
      </c>
      <c r="C6273" t="s">
        <v>67</v>
      </c>
      <c r="D6273" t="s">
        <v>68</v>
      </c>
      <c r="E6273" t="s">
        <v>39</v>
      </c>
      <c r="F6273" t="s">
        <v>69</v>
      </c>
      <c r="G6273" t="s">
        <v>70</v>
      </c>
      <c r="I6273" t="s">
        <v>41</v>
      </c>
      <c r="J6273" t="s">
        <v>135</v>
      </c>
      <c r="K6273">
        <v>0.1</v>
      </c>
      <c r="L6273" t="s">
        <v>207</v>
      </c>
      <c r="M6273" t="s">
        <v>322</v>
      </c>
      <c r="N6273" t="s">
        <v>46</v>
      </c>
      <c r="O6273" t="s">
        <v>2802</v>
      </c>
      <c r="P6273" t="s">
        <v>71</v>
      </c>
      <c r="Q6273" t="str">
        <f>IFERROR(VLOOKUP($J$2:$J$12502,Pollutant_mapping!$A$2:$B$9,2, FALSE),"")</f>
        <v/>
      </c>
    </row>
    <row r="6274" spans="1:17" hidden="1">
      <c r="A6274" t="s">
        <v>72</v>
      </c>
      <c r="B6274" t="s">
        <v>57</v>
      </c>
      <c r="C6274" t="s">
        <v>73</v>
      </c>
      <c r="D6274" t="s">
        <v>68</v>
      </c>
      <c r="E6274" t="s">
        <v>39</v>
      </c>
      <c r="F6274" t="s">
        <v>69</v>
      </c>
      <c r="G6274" t="s">
        <v>70</v>
      </c>
      <c r="I6274" t="s">
        <v>41</v>
      </c>
      <c r="J6274" t="s">
        <v>135</v>
      </c>
      <c r="K6274">
        <v>0.1</v>
      </c>
      <c r="L6274" t="s">
        <v>207</v>
      </c>
      <c r="M6274" t="s">
        <v>322</v>
      </c>
      <c r="N6274" t="s">
        <v>46</v>
      </c>
      <c r="O6274" t="s">
        <v>2802</v>
      </c>
      <c r="P6274" t="s">
        <v>74</v>
      </c>
      <c r="Q6274" t="str">
        <f>IFERROR(VLOOKUP($J$2:$J$12502,Pollutant_mapping!$A$2:$B$9,2, FALSE),"")</f>
        <v/>
      </c>
    </row>
    <row r="6275" spans="1:17" hidden="1">
      <c r="A6275" t="s">
        <v>56</v>
      </c>
      <c r="B6275" t="s">
        <v>57</v>
      </c>
      <c r="C6275" t="s">
        <v>58</v>
      </c>
      <c r="D6275" t="s">
        <v>68</v>
      </c>
      <c r="E6275" t="s">
        <v>39</v>
      </c>
      <c r="F6275" t="s">
        <v>69</v>
      </c>
      <c r="G6275" t="s">
        <v>70</v>
      </c>
      <c r="I6275" t="s">
        <v>41</v>
      </c>
      <c r="J6275" t="s">
        <v>135</v>
      </c>
      <c r="K6275">
        <v>0.1</v>
      </c>
      <c r="L6275" t="s">
        <v>207</v>
      </c>
      <c r="M6275" t="s">
        <v>322</v>
      </c>
      <c r="N6275" t="s">
        <v>46</v>
      </c>
      <c r="O6275" t="s">
        <v>2802</v>
      </c>
      <c r="P6275" t="s">
        <v>74</v>
      </c>
      <c r="Q6275" t="str">
        <f>IFERROR(VLOOKUP($J$2:$J$12502,Pollutant_mapping!$A$2:$B$9,2, FALSE),"")</f>
        <v/>
      </c>
    </row>
    <row r="6276" spans="1:17" hidden="1">
      <c r="A6276" t="s">
        <v>66</v>
      </c>
      <c r="C6276" t="s">
        <v>67</v>
      </c>
      <c r="D6276" t="s">
        <v>75</v>
      </c>
      <c r="E6276" t="s">
        <v>39</v>
      </c>
      <c r="F6276" t="s">
        <v>76</v>
      </c>
      <c r="G6276" t="s">
        <v>61</v>
      </c>
      <c r="I6276" t="s">
        <v>41</v>
      </c>
      <c r="J6276" t="s">
        <v>141</v>
      </c>
      <c r="K6276">
        <v>0.06</v>
      </c>
      <c r="L6276" t="s">
        <v>207</v>
      </c>
      <c r="M6276" t="s">
        <v>341</v>
      </c>
      <c r="N6276" t="s">
        <v>81</v>
      </c>
      <c r="O6276" t="s">
        <v>2802</v>
      </c>
      <c r="P6276" t="s">
        <v>64</v>
      </c>
      <c r="Q6276" t="str">
        <f>IFERROR(VLOOKUP($J$2:$J$12502,Pollutant_mapping!$A$2:$B$9,2, FALSE),"")</f>
        <v/>
      </c>
    </row>
    <row r="6277" spans="1:17" hidden="1">
      <c r="A6277" t="s">
        <v>72</v>
      </c>
      <c r="B6277" t="s">
        <v>57</v>
      </c>
      <c r="C6277" t="s">
        <v>73</v>
      </c>
      <c r="D6277" t="s">
        <v>75</v>
      </c>
      <c r="E6277" t="s">
        <v>39</v>
      </c>
      <c r="F6277" t="s">
        <v>76</v>
      </c>
      <c r="G6277" t="s">
        <v>61</v>
      </c>
      <c r="I6277" t="s">
        <v>41</v>
      </c>
      <c r="J6277" t="s">
        <v>141</v>
      </c>
      <c r="K6277">
        <v>0.06</v>
      </c>
      <c r="L6277" t="s">
        <v>207</v>
      </c>
      <c r="M6277" t="s">
        <v>341</v>
      </c>
      <c r="N6277" t="s">
        <v>81</v>
      </c>
      <c r="O6277" t="s">
        <v>2802</v>
      </c>
      <c r="P6277" t="s">
        <v>64</v>
      </c>
      <c r="Q6277" t="str">
        <f>IFERROR(VLOOKUP($J$2:$J$12502,Pollutant_mapping!$A$2:$B$9,2, FALSE),"")</f>
        <v/>
      </c>
    </row>
    <row r="6278" spans="1:17" hidden="1">
      <c r="A6278" t="s">
        <v>56</v>
      </c>
      <c r="B6278" t="s">
        <v>57</v>
      </c>
      <c r="C6278" t="s">
        <v>58</v>
      </c>
      <c r="D6278" t="s">
        <v>75</v>
      </c>
      <c r="E6278" t="s">
        <v>39</v>
      </c>
      <c r="F6278" t="s">
        <v>76</v>
      </c>
      <c r="G6278" t="s">
        <v>61</v>
      </c>
      <c r="I6278" t="s">
        <v>41</v>
      </c>
      <c r="J6278" t="s">
        <v>141</v>
      </c>
      <c r="K6278">
        <v>0.06</v>
      </c>
      <c r="L6278" t="s">
        <v>207</v>
      </c>
      <c r="M6278" t="s">
        <v>341</v>
      </c>
      <c r="N6278" t="s">
        <v>81</v>
      </c>
      <c r="O6278" t="s">
        <v>2802</v>
      </c>
      <c r="P6278" t="s">
        <v>64</v>
      </c>
      <c r="Q6278" t="str">
        <f>IFERROR(VLOOKUP($J$2:$J$12502,Pollutant_mapping!$A$2:$B$9,2, FALSE),"")</f>
        <v/>
      </c>
    </row>
    <row r="6279" spans="1:17" hidden="1">
      <c r="A6279" t="s">
        <v>66</v>
      </c>
      <c r="C6279" t="s">
        <v>67</v>
      </c>
      <c r="D6279" t="s">
        <v>75</v>
      </c>
      <c r="E6279" t="s">
        <v>39</v>
      </c>
      <c r="F6279" t="s">
        <v>76</v>
      </c>
      <c r="G6279" t="s">
        <v>61</v>
      </c>
      <c r="I6279" t="s">
        <v>41</v>
      </c>
      <c r="J6279" t="s">
        <v>1264</v>
      </c>
      <c r="K6279">
        <v>0.13</v>
      </c>
      <c r="L6279" t="s">
        <v>2805</v>
      </c>
      <c r="M6279" t="s">
        <v>1642</v>
      </c>
      <c r="N6279" t="s">
        <v>290</v>
      </c>
      <c r="O6279" t="s">
        <v>2802</v>
      </c>
      <c r="P6279" t="s">
        <v>64</v>
      </c>
      <c r="Q6279" t="str">
        <f>IFERROR(VLOOKUP($J$2:$J$12502,Pollutant_mapping!$A$2:$B$9,2, FALSE),"")</f>
        <v/>
      </c>
    </row>
    <row r="6280" spans="1:17" hidden="1">
      <c r="A6280" t="s">
        <v>72</v>
      </c>
      <c r="B6280" t="s">
        <v>57</v>
      </c>
      <c r="C6280" t="s">
        <v>73</v>
      </c>
      <c r="D6280" t="s">
        <v>75</v>
      </c>
      <c r="E6280" t="s">
        <v>39</v>
      </c>
      <c r="F6280" t="s">
        <v>76</v>
      </c>
      <c r="G6280" t="s">
        <v>61</v>
      </c>
      <c r="I6280" t="s">
        <v>41</v>
      </c>
      <c r="J6280" t="s">
        <v>1264</v>
      </c>
      <c r="K6280">
        <v>0.13</v>
      </c>
      <c r="L6280" t="s">
        <v>2805</v>
      </c>
      <c r="M6280" t="s">
        <v>1642</v>
      </c>
      <c r="N6280" t="s">
        <v>290</v>
      </c>
      <c r="O6280" t="s">
        <v>2802</v>
      </c>
      <c r="P6280" t="s">
        <v>64</v>
      </c>
      <c r="Q6280" t="str">
        <f>IFERROR(VLOOKUP($J$2:$J$12502,Pollutant_mapping!$A$2:$B$9,2, FALSE),"")</f>
        <v/>
      </c>
    </row>
    <row r="6281" spans="1:17" hidden="1">
      <c r="A6281" t="s">
        <v>56</v>
      </c>
      <c r="B6281" t="s">
        <v>57</v>
      </c>
      <c r="C6281" t="s">
        <v>58</v>
      </c>
      <c r="D6281" t="s">
        <v>75</v>
      </c>
      <c r="E6281" t="s">
        <v>39</v>
      </c>
      <c r="F6281" t="s">
        <v>76</v>
      </c>
      <c r="G6281" t="s">
        <v>61</v>
      </c>
      <c r="I6281" t="s">
        <v>41</v>
      </c>
      <c r="J6281" t="s">
        <v>1264</v>
      </c>
      <c r="K6281">
        <v>0.13</v>
      </c>
      <c r="L6281" t="s">
        <v>2805</v>
      </c>
      <c r="M6281" t="s">
        <v>1642</v>
      </c>
      <c r="N6281" t="s">
        <v>290</v>
      </c>
      <c r="O6281" t="s">
        <v>2802</v>
      </c>
      <c r="P6281" t="s">
        <v>64</v>
      </c>
      <c r="Q6281" t="str">
        <f>IFERROR(VLOOKUP($J$2:$J$12502,Pollutant_mapping!$A$2:$B$9,2, FALSE),"")</f>
        <v/>
      </c>
    </row>
    <row r="6282" spans="1:17" hidden="1">
      <c r="A6282" t="s">
        <v>66</v>
      </c>
      <c r="C6282" t="s">
        <v>67</v>
      </c>
      <c r="D6282" t="s">
        <v>68</v>
      </c>
      <c r="E6282" t="s">
        <v>39</v>
      </c>
      <c r="F6282" t="s">
        <v>69</v>
      </c>
      <c r="G6282" t="s">
        <v>70</v>
      </c>
      <c r="I6282" t="s">
        <v>41</v>
      </c>
      <c r="J6282" t="s">
        <v>293</v>
      </c>
      <c r="K6282">
        <v>0.2</v>
      </c>
      <c r="L6282" t="s">
        <v>207</v>
      </c>
      <c r="M6282" t="s">
        <v>252</v>
      </c>
      <c r="N6282" t="s">
        <v>100</v>
      </c>
      <c r="O6282" t="s">
        <v>2802</v>
      </c>
      <c r="P6282" t="s">
        <v>71</v>
      </c>
      <c r="Q6282" t="str">
        <f>IFERROR(VLOOKUP($J$2:$J$12502,Pollutant_mapping!$A$2:$B$9,2, FALSE),"")</f>
        <v/>
      </c>
    </row>
    <row r="6283" spans="1:17" hidden="1">
      <c r="A6283" t="s">
        <v>72</v>
      </c>
      <c r="B6283" t="s">
        <v>57</v>
      </c>
      <c r="C6283" t="s">
        <v>73</v>
      </c>
      <c r="D6283" t="s">
        <v>68</v>
      </c>
      <c r="E6283" t="s">
        <v>39</v>
      </c>
      <c r="F6283" t="s">
        <v>69</v>
      </c>
      <c r="G6283" t="s">
        <v>70</v>
      </c>
      <c r="I6283" t="s">
        <v>41</v>
      </c>
      <c r="J6283" t="s">
        <v>293</v>
      </c>
      <c r="K6283">
        <v>0.2</v>
      </c>
      <c r="L6283" t="s">
        <v>207</v>
      </c>
      <c r="M6283" t="s">
        <v>252</v>
      </c>
      <c r="N6283" t="s">
        <v>100</v>
      </c>
      <c r="O6283" t="s">
        <v>2802</v>
      </c>
      <c r="P6283" t="s">
        <v>74</v>
      </c>
      <c r="Q6283" t="str">
        <f>IFERROR(VLOOKUP($J$2:$J$12502,Pollutant_mapping!$A$2:$B$9,2, FALSE),"")</f>
        <v/>
      </c>
    </row>
    <row r="6284" spans="1:17" hidden="1">
      <c r="A6284" t="s">
        <v>56</v>
      </c>
      <c r="B6284" t="s">
        <v>57</v>
      </c>
      <c r="C6284" t="s">
        <v>58</v>
      </c>
      <c r="D6284" t="s">
        <v>68</v>
      </c>
      <c r="E6284" t="s">
        <v>39</v>
      </c>
      <c r="F6284" t="s">
        <v>69</v>
      </c>
      <c r="G6284" t="s">
        <v>70</v>
      </c>
      <c r="I6284" t="s">
        <v>41</v>
      </c>
      <c r="J6284" t="s">
        <v>293</v>
      </c>
      <c r="K6284">
        <v>0.2</v>
      </c>
      <c r="L6284" t="s">
        <v>207</v>
      </c>
      <c r="M6284" t="s">
        <v>252</v>
      </c>
      <c r="N6284" t="s">
        <v>100</v>
      </c>
      <c r="O6284" t="s">
        <v>2802</v>
      </c>
      <c r="P6284" t="s">
        <v>74</v>
      </c>
      <c r="Q6284" t="str">
        <f>IFERROR(VLOOKUP($J$2:$J$12502,Pollutant_mapping!$A$2:$B$9,2, FALSE),"")</f>
        <v/>
      </c>
    </row>
    <row r="6285" spans="1:17" hidden="1">
      <c r="A6285" t="s">
        <v>66</v>
      </c>
      <c r="C6285" t="s">
        <v>67</v>
      </c>
      <c r="D6285" t="s">
        <v>313</v>
      </c>
      <c r="E6285" t="s">
        <v>120</v>
      </c>
      <c r="F6285" t="s">
        <v>41</v>
      </c>
      <c r="G6285" t="s">
        <v>314</v>
      </c>
      <c r="I6285" t="s">
        <v>41</v>
      </c>
      <c r="J6285" t="s">
        <v>1264</v>
      </c>
      <c r="K6285">
        <v>0.13</v>
      </c>
      <c r="L6285" t="s">
        <v>193</v>
      </c>
      <c r="M6285" t="s">
        <v>1642</v>
      </c>
      <c r="N6285" t="s">
        <v>323</v>
      </c>
      <c r="O6285" t="s">
        <v>2802</v>
      </c>
      <c r="Q6285" t="str">
        <f>IFERROR(VLOOKUP($J$2:$J$12502,Pollutant_mapping!$A$2:$B$9,2, FALSE),"")</f>
        <v/>
      </c>
    </row>
    <row r="6286" spans="1:17" hidden="1">
      <c r="A6286" t="s">
        <v>72</v>
      </c>
      <c r="B6286" t="s">
        <v>57</v>
      </c>
      <c r="C6286" t="s">
        <v>73</v>
      </c>
      <c r="D6286" t="s">
        <v>313</v>
      </c>
      <c r="E6286" t="s">
        <v>120</v>
      </c>
      <c r="F6286" t="s">
        <v>41</v>
      </c>
      <c r="G6286" t="s">
        <v>314</v>
      </c>
      <c r="I6286" t="s">
        <v>41</v>
      </c>
      <c r="J6286" t="s">
        <v>1264</v>
      </c>
      <c r="K6286">
        <v>0.13</v>
      </c>
      <c r="L6286" t="s">
        <v>193</v>
      </c>
      <c r="M6286" t="s">
        <v>1642</v>
      </c>
      <c r="N6286" t="s">
        <v>323</v>
      </c>
      <c r="O6286" t="s">
        <v>2802</v>
      </c>
      <c r="Q6286" t="str">
        <f>IFERROR(VLOOKUP($J$2:$J$12502,Pollutant_mapping!$A$2:$B$9,2, FALSE),"")</f>
        <v/>
      </c>
    </row>
    <row r="6287" spans="1:17" hidden="1">
      <c r="A6287" t="s">
        <v>88</v>
      </c>
      <c r="B6287" t="s">
        <v>57</v>
      </c>
      <c r="C6287" t="s">
        <v>89</v>
      </c>
      <c r="D6287" t="s">
        <v>313</v>
      </c>
      <c r="E6287" t="s">
        <v>120</v>
      </c>
      <c r="F6287" t="s">
        <v>41</v>
      </c>
      <c r="G6287" t="s">
        <v>314</v>
      </c>
      <c r="I6287" t="s">
        <v>41</v>
      </c>
      <c r="J6287" t="s">
        <v>1264</v>
      </c>
      <c r="K6287">
        <v>0.13</v>
      </c>
      <c r="L6287" t="s">
        <v>193</v>
      </c>
      <c r="M6287" t="s">
        <v>1642</v>
      </c>
      <c r="N6287" t="s">
        <v>323</v>
      </c>
      <c r="O6287" t="s">
        <v>2802</v>
      </c>
      <c r="Q6287" t="str">
        <f>IFERROR(VLOOKUP($J$2:$J$12502,Pollutant_mapping!$A$2:$B$9,2, FALSE),"")</f>
        <v/>
      </c>
    </row>
    <row r="6288" spans="1:17" hidden="1">
      <c r="A6288" t="s">
        <v>66</v>
      </c>
      <c r="C6288" t="s">
        <v>67</v>
      </c>
      <c r="D6288" t="s">
        <v>75</v>
      </c>
      <c r="E6288" t="s">
        <v>39</v>
      </c>
      <c r="F6288" t="s">
        <v>76</v>
      </c>
      <c r="G6288" t="s">
        <v>61</v>
      </c>
      <c r="I6288" t="s">
        <v>41</v>
      </c>
      <c r="J6288" t="s">
        <v>366</v>
      </c>
      <c r="K6288">
        <v>0.22</v>
      </c>
      <c r="L6288" t="s">
        <v>193</v>
      </c>
      <c r="M6288" t="s">
        <v>303</v>
      </c>
      <c r="N6288" t="s">
        <v>323</v>
      </c>
      <c r="O6288" t="s">
        <v>2802</v>
      </c>
      <c r="P6288" t="s">
        <v>64</v>
      </c>
      <c r="Q6288" t="str">
        <f>IFERROR(VLOOKUP($J$2:$J$12502,Pollutant_mapping!$A$2:$B$9,2, FALSE),"")</f>
        <v/>
      </c>
    </row>
    <row r="6289" spans="1:17" hidden="1">
      <c r="A6289" t="s">
        <v>72</v>
      </c>
      <c r="B6289" t="s">
        <v>57</v>
      </c>
      <c r="C6289" t="s">
        <v>73</v>
      </c>
      <c r="D6289" t="s">
        <v>75</v>
      </c>
      <c r="E6289" t="s">
        <v>39</v>
      </c>
      <c r="F6289" t="s">
        <v>76</v>
      </c>
      <c r="G6289" t="s">
        <v>61</v>
      </c>
      <c r="I6289" t="s">
        <v>41</v>
      </c>
      <c r="J6289" t="s">
        <v>366</v>
      </c>
      <c r="K6289">
        <v>0.22</v>
      </c>
      <c r="L6289" t="s">
        <v>193</v>
      </c>
      <c r="M6289" t="s">
        <v>303</v>
      </c>
      <c r="N6289" t="s">
        <v>323</v>
      </c>
      <c r="O6289" t="s">
        <v>2802</v>
      </c>
      <c r="P6289" t="s">
        <v>64</v>
      </c>
      <c r="Q6289" t="str">
        <f>IFERROR(VLOOKUP($J$2:$J$12502,Pollutant_mapping!$A$2:$B$9,2, FALSE),"")</f>
        <v/>
      </c>
    </row>
    <row r="6290" spans="1:17" hidden="1">
      <c r="A6290" t="s">
        <v>56</v>
      </c>
      <c r="B6290" t="s">
        <v>57</v>
      </c>
      <c r="C6290" t="s">
        <v>58</v>
      </c>
      <c r="D6290" t="s">
        <v>75</v>
      </c>
      <c r="E6290" t="s">
        <v>39</v>
      </c>
      <c r="F6290" t="s">
        <v>76</v>
      </c>
      <c r="G6290" t="s">
        <v>61</v>
      </c>
      <c r="I6290" t="s">
        <v>41</v>
      </c>
      <c r="J6290" t="s">
        <v>366</v>
      </c>
      <c r="K6290">
        <v>0.22</v>
      </c>
      <c r="L6290" t="s">
        <v>193</v>
      </c>
      <c r="M6290" t="s">
        <v>303</v>
      </c>
      <c r="N6290" t="s">
        <v>323</v>
      </c>
      <c r="O6290" t="s">
        <v>2802</v>
      </c>
      <c r="P6290" t="s">
        <v>64</v>
      </c>
      <c r="Q6290" t="str">
        <f>IFERROR(VLOOKUP($J$2:$J$12502,Pollutant_mapping!$A$2:$B$9,2, FALSE),"")</f>
        <v/>
      </c>
    </row>
    <row r="6291" spans="1:17" hidden="1">
      <c r="A6291" t="s">
        <v>66</v>
      </c>
      <c r="C6291" t="s">
        <v>67</v>
      </c>
      <c r="D6291" t="s">
        <v>75</v>
      </c>
      <c r="E6291" t="s">
        <v>39</v>
      </c>
      <c r="F6291" t="s">
        <v>76</v>
      </c>
      <c r="G6291" t="s">
        <v>61</v>
      </c>
      <c r="I6291" t="s">
        <v>41</v>
      </c>
      <c r="J6291" t="s">
        <v>135</v>
      </c>
      <c r="K6291">
        <v>0.11</v>
      </c>
      <c r="L6291" t="s">
        <v>207</v>
      </c>
      <c r="M6291" t="s">
        <v>2806</v>
      </c>
      <c r="N6291" t="s">
        <v>323</v>
      </c>
      <c r="O6291" t="s">
        <v>2802</v>
      </c>
      <c r="P6291" t="s">
        <v>64</v>
      </c>
      <c r="Q6291" t="str">
        <f>IFERROR(VLOOKUP($J$2:$J$12502,Pollutant_mapping!$A$2:$B$9,2, FALSE),"")</f>
        <v/>
      </c>
    </row>
    <row r="6292" spans="1:17" hidden="1">
      <c r="A6292" t="s">
        <v>72</v>
      </c>
      <c r="B6292" t="s">
        <v>57</v>
      </c>
      <c r="C6292" t="s">
        <v>73</v>
      </c>
      <c r="D6292" t="s">
        <v>75</v>
      </c>
      <c r="E6292" t="s">
        <v>39</v>
      </c>
      <c r="F6292" t="s">
        <v>76</v>
      </c>
      <c r="G6292" t="s">
        <v>61</v>
      </c>
      <c r="I6292" t="s">
        <v>41</v>
      </c>
      <c r="J6292" t="s">
        <v>135</v>
      </c>
      <c r="K6292">
        <v>0.11</v>
      </c>
      <c r="L6292" t="s">
        <v>207</v>
      </c>
      <c r="M6292" t="s">
        <v>2806</v>
      </c>
      <c r="N6292" t="s">
        <v>323</v>
      </c>
      <c r="O6292" t="s">
        <v>2802</v>
      </c>
      <c r="P6292" t="s">
        <v>64</v>
      </c>
      <c r="Q6292" t="str">
        <f>IFERROR(VLOOKUP($J$2:$J$12502,Pollutant_mapping!$A$2:$B$9,2, FALSE),"")</f>
        <v/>
      </c>
    </row>
    <row r="6293" spans="1:17" hidden="1">
      <c r="A6293" t="s">
        <v>56</v>
      </c>
      <c r="B6293" t="s">
        <v>57</v>
      </c>
      <c r="C6293" t="s">
        <v>58</v>
      </c>
      <c r="D6293" t="s">
        <v>75</v>
      </c>
      <c r="E6293" t="s">
        <v>39</v>
      </c>
      <c r="F6293" t="s">
        <v>76</v>
      </c>
      <c r="G6293" t="s">
        <v>61</v>
      </c>
      <c r="I6293" t="s">
        <v>41</v>
      </c>
      <c r="J6293" t="s">
        <v>135</v>
      </c>
      <c r="K6293">
        <v>0.11</v>
      </c>
      <c r="L6293" t="s">
        <v>207</v>
      </c>
      <c r="M6293" t="s">
        <v>2806</v>
      </c>
      <c r="N6293" t="s">
        <v>323</v>
      </c>
      <c r="O6293" t="s">
        <v>2802</v>
      </c>
      <c r="P6293" t="s">
        <v>64</v>
      </c>
      <c r="Q6293" t="str">
        <f>IFERROR(VLOOKUP($J$2:$J$12502,Pollutant_mapping!$A$2:$B$9,2, FALSE),"")</f>
        <v/>
      </c>
    </row>
    <row r="6294" spans="1:17" hidden="1">
      <c r="A6294" t="s">
        <v>66</v>
      </c>
      <c r="C6294" t="s">
        <v>67</v>
      </c>
      <c r="D6294" t="s">
        <v>75</v>
      </c>
      <c r="E6294" t="s">
        <v>39</v>
      </c>
      <c r="F6294" t="s">
        <v>76</v>
      </c>
      <c r="G6294" t="s">
        <v>61</v>
      </c>
      <c r="I6294" t="s">
        <v>41</v>
      </c>
      <c r="J6294" t="s">
        <v>131</v>
      </c>
      <c r="K6294">
        <v>0.15</v>
      </c>
      <c r="L6294" t="s">
        <v>207</v>
      </c>
      <c r="M6294" t="s">
        <v>2006</v>
      </c>
      <c r="N6294" t="s">
        <v>122</v>
      </c>
      <c r="O6294" t="s">
        <v>2802</v>
      </c>
      <c r="P6294" t="s">
        <v>64</v>
      </c>
      <c r="Q6294" t="str">
        <f>IFERROR(VLOOKUP($J$2:$J$12502,Pollutant_mapping!$A$2:$B$9,2, FALSE),"")</f>
        <v/>
      </c>
    </row>
    <row r="6295" spans="1:17" hidden="1">
      <c r="A6295" t="s">
        <v>72</v>
      </c>
      <c r="B6295" t="s">
        <v>57</v>
      </c>
      <c r="C6295" t="s">
        <v>73</v>
      </c>
      <c r="D6295" t="s">
        <v>75</v>
      </c>
      <c r="E6295" t="s">
        <v>39</v>
      </c>
      <c r="F6295" t="s">
        <v>76</v>
      </c>
      <c r="G6295" t="s">
        <v>61</v>
      </c>
      <c r="I6295" t="s">
        <v>41</v>
      </c>
      <c r="J6295" t="s">
        <v>131</v>
      </c>
      <c r="K6295">
        <v>0.15</v>
      </c>
      <c r="L6295" t="s">
        <v>207</v>
      </c>
      <c r="M6295" t="s">
        <v>2006</v>
      </c>
      <c r="N6295" t="s">
        <v>122</v>
      </c>
      <c r="O6295" t="s">
        <v>2802</v>
      </c>
      <c r="P6295" t="s">
        <v>64</v>
      </c>
      <c r="Q6295" t="str">
        <f>IFERROR(VLOOKUP($J$2:$J$12502,Pollutant_mapping!$A$2:$B$9,2, FALSE),"")</f>
        <v/>
      </c>
    </row>
    <row r="6296" spans="1:17" hidden="1">
      <c r="A6296" t="s">
        <v>56</v>
      </c>
      <c r="B6296" t="s">
        <v>57</v>
      </c>
      <c r="C6296" t="s">
        <v>58</v>
      </c>
      <c r="D6296" t="s">
        <v>75</v>
      </c>
      <c r="E6296" t="s">
        <v>39</v>
      </c>
      <c r="F6296" t="s">
        <v>76</v>
      </c>
      <c r="G6296" t="s">
        <v>61</v>
      </c>
      <c r="I6296" t="s">
        <v>41</v>
      </c>
      <c r="J6296" t="s">
        <v>131</v>
      </c>
      <c r="K6296">
        <v>0.15</v>
      </c>
      <c r="L6296" t="s">
        <v>207</v>
      </c>
      <c r="M6296" t="s">
        <v>2006</v>
      </c>
      <c r="N6296" t="s">
        <v>122</v>
      </c>
      <c r="O6296" t="s">
        <v>2802</v>
      </c>
      <c r="P6296" t="s">
        <v>64</v>
      </c>
      <c r="Q6296" t="str">
        <f>IFERROR(VLOOKUP($J$2:$J$12502,Pollutant_mapping!$A$2:$B$9,2, FALSE),"")</f>
        <v/>
      </c>
    </row>
    <row r="6297" spans="1:17" hidden="1">
      <c r="A6297" t="s">
        <v>66</v>
      </c>
      <c r="C6297" t="s">
        <v>67</v>
      </c>
      <c r="D6297" t="s">
        <v>75</v>
      </c>
      <c r="E6297" t="s">
        <v>39</v>
      </c>
      <c r="F6297" t="s">
        <v>76</v>
      </c>
      <c r="G6297" t="s">
        <v>61</v>
      </c>
      <c r="I6297" t="s">
        <v>41</v>
      </c>
      <c r="J6297" t="s">
        <v>139</v>
      </c>
      <c r="K6297">
        <v>0.2</v>
      </c>
      <c r="L6297" t="s">
        <v>207</v>
      </c>
      <c r="M6297" t="s">
        <v>46</v>
      </c>
      <c r="N6297" t="s">
        <v>138</v>
      </c>
      <c r="O6297" t="s">
        <v>2802</v>
      </c>
      <c r="P6297" t="s">
        <v>64</v>
      </c>
      <c r="Q6297" t="str">
        <f>IFERROR(VLOOKUP($J$2:$J$12502,Pollutant_mapping!$A$2:$B$9,2, FALSE),"")</f>
        <v/>
      </c>
    </row>
    <row r="6298" spans="1:17" hidden="1">
      <c r="A6298" t="s">
        <v>72</v>
      </c>
      <c r="B6298" t="s">
        <v>57</v>
      </c>
      <c r="C6298" t="s">
        <v>73</v>
      </c>
      <c r="D6298" t="s">
        <v>75</v>
      </c>
      <c r="E6298" t="s">
        <v>39</v>
      </c>
      <c r="F6298" t="s">
        <v>76</v>
      </c>
      <c r="G6298" t="s">
        <v>61</v>
      </c>
      <c r="I6298" t="s">
        <v>41</v>
      </c>
      <c r="J6298" t="s">
        <v>139</v>
      </c>
      <c r="K6298">
        <v>0.2</v>
      </c>
      <c r="L6298" t="s">
        <v>207</v>
      </c>
      <c r="M6298" t="s">
        <v>46</v>
      </c>
      <c r="N6298" t="s">
        <v>138</v>
      </c>
      <c r="O6298" t="s">
        <v>2802</v>
      </c>
      <c r="P6298" t="s">
        <v>64</v>
      </c>
      <c r="Q6298" t="str">
        <f>IFERROR(VLOOKUP($J$2:$J$12502,Pollutant_mapping!$A$2:$B$9,2, FALSE),"")</f>
        <v/>
      </c>
    </row>
    <row r="6299" spans="1:17" hidden="1">
      <c r="A6299" t="s">
        <v>56</v>
      </c>
      <c r="B6299" t="s">
        <v>57</v>
      </c>
      <c r="C6299" t="s">
        <v>58</v>
      </c>
      <c r="D6299" t="s">
        <v>75</v>
      </c>
      <c r="E6299" t="s">
        <v>39</v>
      </c>
      <c r="F6299" t="s">
        <v>76</v>
      </c>
      <c r="G6299" t="s">
        <v>61</v>
      </c>
      <c r="I6299" t="s">
        <v>41</v>
      </c>
      <c r="J6299" t="s">
        <v>139</v>
      </c>
      <c r="K6299">
        <v>0.2</v>
      </c>
      <c r="L6299" t="s">
        <v>207</v>
      </c>
      <c r="M6299" t="s">
        <v>46</v>
      </c>
      <c r="N6299" t="s">
        <v>138</v>
      </c>
      <c r="O6299" t="s">
        <v>2802</v>
      </c>
      <c r="P6299" t="s">
        <v>64</v>
      </c>
      <c r="Q6299" t="str">
        <f>IFERROR(VLOOKUP($J$2:$J$12502,Pollutant_mapping!$A$2:$B$9,2, FALSE),"")</f>
        <v/>
      </c>
    </row>
    <row r="6300" spans="1:17" hidden="1">
      <c r="A6300" t="s">
        <v>66</v>
      </c>
      <c r="C6300" t="s">
        <v>67</v>
      </c>
      <c r="D6300" t="s">
        <v>75</v>
      </c>
      <c r="E6300" t="s">
        <v>39</v>
      </c>
      <c r="F6300" t="s">
        <v>76</v>
      </c>
      <c r="G6300" t="s">
        <v>61</v>
      </c>
      <c r="I6300" t="s">
        <v>41</v>
      </c>
      <c r="J6300" t="s">
        <v>293</v>
      </c>
      <c r="K6300">
        <v>0.22</v>
      </c>
      <c r="L6300" t="s">
        <v>207</v>
      </c>
      <c r="M6300" t="s">
        <v>1517</v>
      </c>
      <c r="N6300" t="s">
        <v>324</v>
      </c>
      <c r="O6300" t="s">
        <v>2802</v>
      </c>
      <c r="P6300" t="s">
        <v>64</v>
      </c>
      <c r="Q6300" t="str">
        <f>IFERROR(VLOOKUP($J$2:$J$12502,Pollutant_mapping!$A$2:$B$9,2, FALSE),"")</f>
        <v/>
      </c>
    </row>
    <row r="6301" spans="1:17" hidden="1">
      <c r="A6301" t="s">
        <v>72</v>
      </c>
      <c r="B6301" t="s">
        <v>57</v>
      </c>
      <c r="C6301" t="s">
        <v>73</v>
      </c>
      <c r="D6301" t="s">
        <v>75</v>
      </c>
      <c r="E6301" t="s">
        <v>39</v>
      </c>
      <c r="F6301" t="s">
        <v>76</v>
      </c>
      <c r="G6301" t="s">
        <v>61</v>
      </c>
      <c r="I6301" t="s">
        <v>41</v>
      </c>
      <c r="J6301" t="s">
        <v>293</v>
      </c>
      <c r="K6301">
        <v>0.22</v>
      </c>
      <c r="L6301" t="s">
        <v>207</v>
      </c>
      <c r="M6301" t="s">
        <v>1517</v>
      </c>
      <c r="N6301" t="s">
        <v>324</v>
      </c>
      <c r="O6301" t="s">
        <v>2802</v>
      </c>
      <c r="P6301" t="s">
        <v>64</v>
      </c>
      <c r="Q6301" t="str">
        <f>IFERROR(VLOOKUP($J$2:$J$12502,Pollutant_mapping!$A$2:$B$9,2, FALSE),"")</f>
        <v/>
      </c>
    </row>
    <row r="6302" spans="1:17" hidden="1">
      <c r="A6302" t="s">
        <v>56</v>
      </c>
      <c r="B6302" t="s">
        <v>57</v>
      </c>
      <c r="C6302" t="s">
        <v>58</v>
      </c>
      <c r="D6302" t="s">
        <v>75</v>
      </c>
      <c r="E6302" t="s">
        <v>39</v>
      </c>
      <c r="F6302" t="s">
        <v>76</v>
      </c>
      <c r="G6302" t="s">
        <v>61</v>
      </c>
      <c r="I6302" t="s">
        <v>41</v>
      </c>
      <c r="J6302" t="s">
        <v>293</v>
      </c>
      <c r="K6302">
        <v>0.22</v>
      </c>
      <c r="L6302" t="s">
        <v>207</v>
      </c>
      <c r="M6302" t="s">
        <v>1517</v>
      </c>
      <c r="N6302" t="s">
        <v>324</v>
      </c>
      <c r="O6302" t="s">
        <v>2802</v>
      </c>
      <c r="P6302" t="s">
        <v>64</v>
      </c>
      <c r="Q6302" t="str">
        <f>IFERROR(VLOOKUP($J$2:$J$12502,Pollutant_mapping!$A$2:$B$9,2, FALSE),"")</f>
        <v/>
      </c>
    </row>
    <row r="6303" spans="1:17" hidden="1">
      <c r="A6303" t="s">
        <v>66</v>
      </c>
      <c r="C6303" t="s">
        <v>67</v>
      </c>
      <c r="D6303" t="s">
        <v>75</v>
      </c>
      <c r="E6303" t="s">
        <v>39</v>
      </c>
      <c r="F6303" t="s">
        <v>76</v>
      </c>
      <c r="G6303" t="s">
        <v>61</v>
      </c>
      <c r="I6303" t="s">
        <v>41</v>
      </c>
      <c r="J6303" t="s">
        <v>125</v>
      </c>
      <c r="K6303">
        <v>0.3</v>
      </c>
      <c r="L6303" t="s">
        <v>207</v>
      </c>
      <c r="M6303" t="s">
        <v>1522</v>
      </c>
      <c r="N6303" t="s">
        <v>44</v>
      </c>
      <c r="O6303" t="s">
        <v>2802</v>
      </c>
      <c r="P6303" t="s">
        <v>64</v>
      </c>
      <c r="Q6303" t="str">
        <f>IFERROR(VLOOKUP($J$2:$J$12502,Pollutant_mapping!$A$2:$B$9,2, FALSE),"")</f>
        <v/>
      </c>
    </row>
    <row r="6304" spans="1:17" hidden="1">
      <c r="A6304" t="s">
        <v>72</v>
      </c>
      <c r="B6304" t="s">
        <v>57</v>
      </c>
      <c r="C6304" t="s">
        <v>73</v>
      </c>
      <c r="D6304" t="s">
        <v>75</v>
      </c>
      <c r="E6304" t="s">
        <v>39</v>
      </c>
      <c r="F6304" t="s">
        <v>76</v>
      </c>
      <c r="G6304" t="s">
        <v>61</v>
      </c>
      <c r="I6304" t="s">
        <v>41</v>
      </c>
      <c r="J6304" t="s">
        <v>125</v>
      </c>
      <c r="K6304">
        <v>0.3</v>
      </c>
      <c r="L6304" t="s">
        <v>207</v>
      </c>
      <c r="M6304" t="s">
        <v>1522</v>
      </c>
      <c r="N6304" t="s">
        <v>44</v>
      </c>
      <c r="O6304" t="s">
        <v>2802</v>
      </c>
      <c r="P6304" t="s">
        <v>64</v>
      </c>
      <c r="Q6304" t="str">
        <f>IFERROR(VLOOKUP($J$2:$J$12502,Pollutant_mapping!$A$2:$B$9,2, FALSE),"")</f>
        <v/>
      </c>
    </row>
    <row r="6305" spans="1:17" hidden="1">
      <c r="A6305" t="s">
        <v>56</v>
      </c>
      <c r="B6305" t="s">
        <v>57</v>
      </c>
      <c r="C6305" t="s">
        <v>58</v>
      </c>
      <c r="D6305" t="s">
        <v>75</v>
      </c>
      <c r="E6305" t="s">
        <v>39</v>
      </c>
      <c r="F6305" t="s">
        <v>76</v>
      </c>
      <c r="G6305" t="s">
        <v>61</v>
      </c>
      <c r="I6305" t="s">
        <v>41</v>
      </c>
      <c r="J6305" t="s">
        <v>125</v>
      </c>
      <c r="K6305">
        <v>0.3</v>
      </c>
      <c r="L6305" t="s">
        <v>207</v>
      </c>
      <c r="M6305" t="s">
        <v>1522</v>
      </c>
      <c r="N6305" t="s">
        <v>44</v>
      </c>
      <c r="O6305" t="s">
        <v>2802</v>
      </c>
      <c r="P6305" t="s">
        <v>64</v>
      </c>
      <c r="Q6305" t="str">
        <f>IFERROR(VLOOKUP($J$2:$J$12502,Pollutant_mapping!$A$2:$B$9,2, FALSE),"")</f>
        <v/>
      </c>
    </row>
    <row r="6306" spans="1:17" hidden="1">
      <c r="A6306" t="s">
        <v>66</v>
      </c>
      <c r="C6306" t="s">
        <v>67</v>
      </c>
      <c r="D6306" t="s">
        <v>80</v>
      </c>
      <c r="E6306" t="s">
        <v>39</v>
      </c>
      <c r="F6306" t="s">
        <v>78</v>
      </c>
      <c r="G6306" t="s">
        <v>70</v>
      </c>
      <c r="I6306" t="s">
        <v>41</v>
      </c>
      <c r="J6306" t="s">
        <v>135</v>
      </c>
      <c r="K6306">
        <v>0.1</v>
      </c>
      <c r="L6306" t="s">
        <v>207</v>
      </c>
      <c r="M6306" t="s">
        <v>300</v>
      </c>
      <c r="N6306" t="s">
        <v>334</v>
      </c>
      <c r="O6306" t="s">
        <v>2802</v>
      </c>
      <c r="Q6306" t="str">
        <f>IFERROR(VLOOKUP($J$2:$J$12502,Pollutant_mapping!$A$2:$B$9,2, FALSE),"")</f>
        <v/>
      </c>
    </row>
    <row r="6307" spans="1:17" hidden="1">
      <c r="A6307" t="s">
        <v>72</v>
      </c>
      <c r="B6307" t="s">
        <v>57</v>
      </c>
      <c r="C6307" t="s">
        <v>73</v>
      </c>
      <c r="D6307" t="s">
        <v>80</v>
      </c>
      <c r="E6307" t="s">
        <v>39</v>
      </c>
      <c r="F6307" t="s">
        <v>78</v>
      </c>
      <c r="G6307" t="s">
        <v>70</v>
      </c>
      <c r="I6307" t="s">
        <v>41</v>
      </c>
      <c r="J6307" t="s">
        <v>135</v>
      </c>
      <c r="K6307">
        <v>0.1</v>
      </c>
      <c r="L6307" t="s">
        <v>207</v>
      </c>
      <c r="M6307" t="s">
        <v>300</v>
      </c>
      <c r="N6307" t="s">
        <v>334</v>
      </c>
      <c r="O6307" t="s">
        <v>2802</v>
      </c>
      <c r="P6307" t="s">
        <v>74</v>
      </c>
      <c r="Q6307" t="str">
        <f>IFERROR(VLOOKUP($J$2:$J$12502,Pollutant_mapping!$A$2:$B$9,2, FALSE),"")</f>
        <v/>
      </c>
    </row>
    <row r="6308" spans="1:17" hidden="1">
      <c r="A6308" t="s">
        <v>56</v>
      </c>
      <c r="B6308" t="s">
        <v>57</v>
      </c>
      <c r="C6308" t="s">
        <v>58</v>
      </c>
      <c r="D6308" t="s">
        <v>80</v>
      </c>
      <c r="E6308" t="s">
        <v>39</v>
      </c>
      <c r="F6308" t="s">
        <v>78</v>
      </c>
      <c r="G6308" t="s">
        <v>70</v>
      </c>
      <c r="I6308" t="s">
        <v>41</v>
      </c>
      <c r="J6308" t="s">
        <v>135</v>
      </c>
      <c r="K6308">
        <v>0.1</v>
      </c>
      <c r="L6308" t="s">
        <v>207</v>
      </c>
      <c r="M6308" t="s">
        <v>300</v>
      </c>
      <c r="N6308" t="s">
        <v>334</v>
      </c>
      <c r="O6308" t="s">
        <v>2802</v>
      </c>
      <c r="P6308" t="s">
        <v>74</v>
      </c>
      <c r="Q6308" t="str">
        <f>IFERROR(VLOOKUP($J$2:$J$12502,Pollutant_mapping!$A$2:$B$9,2, FALSE),"")</f>
        <v/>
      </c>
    </row>
    <row r="6309" spans="1:17" hidden="1">
      <c r="A6309" t="s">
        <v>66</v>
      </c>
      <c r="C6309" t="s">
        <v>67</v>
      </c>
      <c r="D6309" t="s">
        <v>84</v>
      </c>
      <c r="E6309" t="s">
        <v>39</v>
      </c>
      <c r="F6309" t="s">
        <v>85</v>
      </c>
      <c r="G6309" t="s">
        <v>70</v>
      </c>
      <c r="I6309" t="s">
        <v>41</v>
      </c>
      <c r="J6309" t="s">
        <v>135</v>
      </c>
      <c r="K6309">
        <v>0.1</v>
      </c>
      <c r="L6309" t="s">
        <v>207</v>
      </c>
      <c r="M6309" t="s">
        <v>300</v>
      </c>
      <c r="N6309" t="s">
        <v>334</v>
      </c>
      <c r="O6309" t="s">
        <v>2802</v>
      </c>
      <c r="Q6309" t="str">
        <f>IFERROR(VLOOKUP($J$2:$J$12502,Pollutant_mapping!$A$2:$B$9,2, FALSE),"")</f>
        <v/>
      </c>
    </row>
    <row r="6310" spans="1:17" hidden="1">
      <c r="A6310" t="s">
        <v>72</v>
      </c>
      <c r="B6310" t="s">
        <v>57</v>
      </c>
      <c r="C6310" t="s">
        <v>73</v>
      </c>
      <c r="D6310" t="s">
        <v>84</v>
      </c>
      <c r="E6310" t="s">
        <v>39</v>
      </c>
      <c r="F6310" t="s">
        <v>85</v>
      </c>
      <c r="G6310" t="s">
        <v>70</v>
      </c>
      <c r="I6310" t="s">
        <v>41</v>
      </c>
      <c r="J6310" t="s">
        <v>135</v>
      </c>
      <c r="K6310">
        <v>0.1</v>
      </c>
      <c r="L6310" t="s">
        <v>207</v>
      </c>
      <c r="M6310" t="s">
        <v>300</v>
      </c>
      <c r="N6310" t="s">
        <v>334</v>
      </c>
      <c r="O6310" t="s">
        <v>2802</v>
      </c>
      <c r="P6310" t="s">
        <v>74</v>
      </c>
      <c r="Q6310" t="str">
        <f>IFERROR(VLOOKUP($J$2:$J$12502,Pollutant_mapping!$A$2:$B$9,2, FALSE),"")</f>
        <v/>
      </c>
    </row>
    <row r="6311" spans="1:17" hidden="1">
      <c r="A6311" t="s">
        <v>88</v>
      </c>
      <c r="B6311" t="s">
        <v>57</v>
      </c>
      <c r="C6311" t="s">
        <v>89</v>
      </c>
      <c r="D6311" t="s">
        <v>84</v>
      </c>
      <c r="E6311" t="s">
        <v>39</v>
      </c>
      <c r="F6311" t="s">
        <v>85</v>
      </c>
      <c r="G6311" t="s">
        <v>70</v>
      </c>
      <c r="I6311" t="s">
        <v>41</v>
      </c>
      <c r="J6311" t="s">
        <v>135</v>
      </c>
      <c r="K6311">
        <v>0.1</v>
      </c>
      <c r="L6311" t="s">
        <v>207</v>
      </c>
      <c r="M6311" t="s">
        <v>300</v>
      </c>
      <c r="N6311" t="s">
        <v>334</v>
      </c>
      <c r="O6311" t="s">
        <v>2802</v>
      </c>
      <c r="P6311" t="s">
        <v>74</v>
      </c>
      <c r="Q6311" t="str">
        <f>IFERROR(VLOOKUP($J$2:$J$12502,Pollutant_mapping!$A$2:$B$9,2, FALSE),"")</f>
        <v/>
      </c>
    </row>
    <row r="6312" spans="1:17" hidden="1">
      <c r="A6312" t="s">
        <v>66</v>
      </c>
      <c r="C6312" t="s">
        <v>67</v>
      </c>
      <c r="D6312" t="s">
        <v>90</v>
      </c>
      <c r="E6312" t="s">
        <v>39</v>
      </c>
      <c r="F6312" t="s">
        <v>91</v>
      </c>
      <c r="G6312" t="s">
        <v>70</v>
      </c>
      <c r="I6312" t="s">
        <v>41</v>
      </c>
      <c r="J6312" t="s">
        <v>135</v>
      </c>
      <c r="K6312">
        <v>0.1</v>
      </c>
      <c r="L6312" t="s">
        <v>207</v>
      </c>
      <c r="M6312" t="s">
        <v>300</v>
      </c>
      <c r="N6312" t="s">
        <v>334</v>
      </c>
      <c r="O6312" t="s">
        <v>2802</v>
      </c>
      <c r="Q6312" t="str">
        <f>IFERROR(VLOOKUP($J$2:$J$12502,Pollutant_mapping!$A$2:$B$9,2, FALSE),"")</f>
        <v/>
      </c>
    </row>
    <row r="6313" spans="1:17" hidden="1">
      <c r="A6313" t="s">
        <v>72</v>
      </c>
      <c r="B6313" t="s">
        <v>57</v>
      </c>
      <c r="C6313" t="s">
        <v>73</v>
      </c>
      <c r="D6313" t="s">
        <v>90</v>
      </c>
      <c r="E6313" t="s">
        <v>39</v>
      </c>
      <c r="F6313" t="s">
        <v>91</v>
      </c>
      <c r="G6313" t="s">
        <v>70</v>
      </c>
      <c r="I6313" t="s">
        <v>41</v>
      </c>
      <c r="J6313" t="s">
        <v>135</v>
      </c>
      <c r="K6313">
        <v>0.1</v>
      </c>
      <c r="L6313" t="s">
        <v>207</v>
      </c>
      <c r="M6313" t="s">
        <v>300</v>
      </c>
      <c r="N6313" t="s">
        <v>334</v>
      </c>
      <c r="O6313" t="s">
        <v>2802</v>
      </c>
      <c r="P6313" t="s">
        <v>74</v>
      </c>
      <c r="Q6313" t="str">
        <f>IFERROR(VLOOKUP($J$2:$J$12502,Pollutant_mapping!$A$2:$B$9,2, FALSE),"")</f>
        <v/>
      </c>
    </row>
    <row r="6314" spans="1:17" hidden="1">
      <c r="A6314" t="s">
        <v>88</v>
      </c>
      <c r="B6314" t="s">
        <v>57</v>
      </c>
      <c r="C6314" t="s">
        <v>89</v>
      </c>
      <c r="D6314" t="s">
        <v>90</v>
      </c>
      <c r="E6314" t="s">
        <v>39</v>
      </c>
      <c r="F6314" t="s">
        <v>91</v>
      </c>
      <c r="G6314" t="s">
        <v>70</v>
      </c>
      <c r="I6314" t="s">
        <v>41</v>
      </c>
      <c r="J6314" t="s">
        <v>135</v>
      </c>
      <c r="K6314">
        <v>0.1</v>
      </c>
      <c r="L6314" t="s">
        <v>207</v>
      </c>
      <c r="M6314" t="s">
        <v>300</v>
      </c>
      <c r="N6314" t="s">
        <v>334</v>
      </c>
      <c r="O6314" t="s">
        <v>2802</v>
      </c>
      <c r="P6314" t="s">
        <v>74</v>
      </c>
      <c r="Q6314" t="str">
        <f>IFERROR(VLOOKUP($J$2:$J$12502,Pollutant_mapping!$A$2:$B$9,2, FALSE),"")</f>
        <v/>
      </c>
    </row>
    <row r="6315" spans="1:17" hidden="1">
      <c r="A6315" t="s">
        <v>56</v>
      </c>
      <c r="B6315" t="s">
        <v>57</v>
      </c>
      <c r="C6315" t="s">
        <v>58</v>
      </c>
      <c r="D6315" t="s">
        <v>83</v>
      </c>
      <c r="E6315" t="s">
        <v>39</v>
      </c>
      <c r="F6315" t="s">
        <v>60</v>
      </c>
      <c r="G6315" t="s">
        <v>70</v>
      </c>
      <c r="I6315" t="s">
        <v>41</v>
      </c>
      <c r="J6315" t="s">
        <v>135</v>
      </c>
      <c r="K6315">
        <v>0.1</v>
      </c>
      <c r="L6315" t="s">
        <v>207</v>
      </c>
      <c r="M6315" t="s">
        <v>300</v>
      </c>
      <c r="N6315" t="s">
        <v>334</v>
      </c>
      <c r="O6315" t="s">
        <v>2802</v>
      </c>
      <c r="P6315" t="s">
        <v>74</v>
      </c>
      <c r="Q6315" t="str">
        <f>IFERROR(VLOOKUP($J$2:$J$12502,Pollutant_mapping!$A$2:$B$9,2, FALSE),"")</f>
        <v/>
      </c>
    </row>
    <row r="6316" spans="1:17" hidden="1">
      <c r="A6316" t="s">
        <v>56</v>
      </c>
      <c r="B6316" t="s">
        <v>57</v>
      </c>
      <c r="C6316" t="s">
        <v>58</v>
      </c>
      <c r="D6316" t="s">
        <v>51</v>
      </c>
      <c r="E6316" t="s">
        <v>39</v>
      </c>
      <c r="F6316" t="s">
        <v>92</v>
      </c>
      <c r="G6316" t="s">
        <v>70</v>
      </c>
      <c r="I6316" t="s">
        <v>41</v>
      </c>
      <c r="J6316" t="s">
        <v>135</v>
      </c>
      <c r="K6316">
        <v>0.1</v>
      </c>
      <c r="L6316" t="s">
        <v>207</v>
      </c>
      <c r="M6316" t="s">
        <v>300</v>
      </c>
      <c r="N6316" t="s">
        <v>334</v>
      </c>
      <c r="O6316" t="s">
        <v>2802</v>
      </c>
      <c r="P6316" t="s">
        <v>74</v>
      </c>
      <c r="Q6316" t="str">
        <f>IFERROR(VLOOKUP($J$2:$J$12502,Pollutant_mapping!$A$2:$B$9,2, FALSE),"")</f>
        <v/>
      </c>
    </row>
    <row r="6317" spans="1:17" hidden="1">
      <c r="A6317" t="s">
        <v>66</v>
      </c>
      <c r="C6317" t="s">
        <v>67</v>
      </c>
      <c r="D6317" t="s">
        <v>313</v>
      </c>
      <c r="E6317" t="s">
        <v>120</v>
      </c>
      <c r="F6317" t="s">
        <v>41</v>
      </c>
      <c r="G6317" t="s">
        <v>314</v>
      </c>
      <c r="I6317" t="s">
        <v>41</v>
      </c>
      <c r="J6317" t="s">
        <v>366</v>
      </c>
      <c r="K6317">
        <v>0.22</v>
      </c>
      <c r="L6317" t="s">
        <v>193</v>
      </c>
      <c r="M6317" t="s">
        <v>303</v>
      </c>
      <c r="N6317" t="s">
        <v>127</v>
      </c>
      <c r="O6317" t="s">
        <v>2802</v>
      </c>
      <c r="Q6317" t="str">
        <f>IFERROR(VLOOKUP($J$2:$J$12502,Pollutant_mapping!$A$2:$B$9,2, FALSE),"")</f>
        <v/>
      </c>
    </row>
    <row r="6318" spans="1:17" hidden="1">
      <c r="A6318" t="s">
        <v>72</v>
      </c>
      <c r="B6318" t="s">
        <v>57</v>
      </c>
      <c r="C6318" t="s">
        <v>73</v>
      </c>
      <c r="D6318" t="s">
        <v>313</v>
      </c>
      <c r="E6318" t="s">
        <v>120</v>
      </c>
      <c r="F6318" t="s">
        <v>41</v>
      </c>
      <c r="G6318" t="s">
        <v>314</v>
      </c>
      <c r="I6318" t="s">
        <v>41</v>
      </c>
      <c r="J6318" t="s">
        <v>366</v>
      </c>
      <c r="K6318">
        <v>0.22</v>
      </c>
      <c r="L6318" t="s">
        <v>193</v>
      </c>
      <c r="M6318" t="s">
        <v>303</v>
      </c>
      <c r="N6318" t="s">
        <v>127</v>
      </c>
      <c r="O6318" t="s">
        <v>2802</v>
      </c>
      <c r="Q6318" t="str">
        <f>IFERROR(VLOOKUP($J$2:$J$12502,Pollutant_mapping!$A$2:$B$9,2, FALSE),"")</f>
        <v/>
      </c>
    </row>
    <row r="6319" spans="1:17" hidden="1">
      <c r="A6319" t="s">
        <v>88</v>
      </c>
      <c r="B6319" t="s">
        <v>57</v>
      </c>
      <c r="C6319" t="s">
        <v>89</v>
      </c>
      <c r="D6319" t="s">
        <v>313</v>
      </c>
      <c r="E6319" t="s">
        <v>120</v>
      </c>
      <c r="F6319" t="s">
        <v>41</v>
      </c>
      <c r="G6319" t="s">
        <v>314</v>
      </c>
      <c r="I6319" t="s">
        <v>41</v>
      </c>
      <c r="J6319" t="s">
        <v>366</v>
      </c>
      <c r="K6319">
        <v>0.22</v>
      </c>
      <c r="L6319" t="s">
        <v>193</v>
      </c>
      <c r="M6319" t="s">
        <v>303</v>
      </c>
      <c r="N6319" t="s">
        <v>127</v>
      </c>
      <c r="O6319" t="s">
        <v>2802</v>
      </c>
      <c r="Q6319" t="str">
        <f>IFERROR(VLOOKUP($J$2:$J$12502,Pollutant_mapping!$A$2:$B$9,2, FALSE),"")</f>
        <v/>
      </c>
    </row>
    <row r="6320" spans="1:17" hidden="1">
      <c r="A6320" t="s">
        <v>66</v>
      </c>
      <c r="C6320" t="s">
        <v>67</v>
      </c>
      <c r="D6320" t="s">
        <v>75</v>
      </c>
      <c r="E6320" t="s">
        <v>39</v>
      </c>
      <c r="F6320" t="s">
        <v>76</v>
      </c>
      <c r="G6320" t="s">
        <v>61</v>
      </c>
      <c r="I6320" t="s">
        <v>41</v>
      </c>
      <c r="J6320" t="s">
        <v>198</v>
      </c>
      <c r="K6320">
        <v>1.5</v>
      </c>
      <c r="L6320" t="s">
        <v>193</v>
      </c>
      <c r="M6320" t="s">
        <v>1522</v>
      </c>
      <c r="N6320" t="s">
        <v>127</v>
      </c>
      <c r="O6320" t="s">
        <v>2802</v>
      </c>
      <c r="P6320" t="s">
        <v>64</v>
      </c>
      <c r="Q6320" t="str">
        <f>IFERROR(VLOOKUP($J$2:$J$12502,Pollutant_mapping!$A$2:$B$9,2, FALSE),"")</f>
        <v/>
      </c>
    </row>
    <row r="6321" spans="1:17" hidden="1">
      <c r="A6321" t="s">
        <v>72</v>
      </c>
      <c r="B6321" t="s">
        <v>57</v>
      </c>
      <c r="C6321" t="s">
        <v>73</v>
      </c>
      <c r="D6321" t="s">
        <v>75</v>
      </c>
      <c r="E6321" t="s">
        <v>39</v>
      </c>
      <c r="F6321" t="s">
        <v>76</v>
      </c>
      <c r="G6321" t="s">
        <v>61</v>
      </c>
      <c r="I6321" t="s">
        <v>41</v>
      </c>
      <c r="J6321" t="s">
        <v>198</v>
      </c>
      <c r="K6321">
        <v>1.5</v>
      </c>
      <c r="L6321" t="s">
        <v>193</v>
      </c>
      <c r="M6321" t="s">
        <v>1522</v>
      </c>
      <c r="N6321" t="s">
        <v>127</v>
      </c>
      <c r="O6321" t="s">
        <v>2802</v>
      </c>
      <c r="P6321" t="s">
        <v>64</v>
      </c>
      <c r="Q6321" t="str">
        <f>IFERROR(VLOOKUP($J$2:$J$12502,Pollutant_mapping!$A$2:$B$9,2, FALSE),"")</f>
        <v/>
      </c>
    </row>
    <row r="6322" spans="1:17" hidden="1">
      <c r="A6322" t="s">
        <v>56</v>
      </c>
      <c r="B6322" t="s">
        <v>57</v>
      </c>
      <c r="C6322" t="s">
        <v>58</v>
      </c>
      <c r="D6322" t="s">
        <v>75</v>
      </c>
      <c r="E6322" t="s">
        <v>39</v>
      </c>
      <c r="F6322" t="s">
        <v>76</v>
      </c>
      <c r="G6322" t="s">
        <v>61</v>
      </c>
      <c r="I6322" t="s">
        <v>41</v>
      </c>
      <c r="J6322" t="s">
        <v>198</v>
      </c>
      <c r="K6322">
        <v>1.5</v>
      </c>
      <c r="L6322" t="s">
        <v>193</v>
      </c>
      <c r="M6322" t="s">
        <v>1522</v>
      </c>
      <c r="N6322" t="s">
        <v>127</v>
      </c>
      <c r="O6322" t="s">
        <v>2802</v>
      </c>
      <c r="P6322" t="s">
        <v>64</v>
      </c>
      <c r="Q6322" t="str">
        <f>IFERROR(VLOOKUP($J$2:$J$12502,Pollutant_mapping!$A$2:$B$9,2, FALSE),"")</f>
        <v/>
      </c>
    </row>
    <row r="6323" spans="1:17" hidden="1">
      <c r="A6323" t="s">
        <v>66</v>
      </c>
      <c r="C6323" t="s">
        <v>67</v>
      </c>
      <c r="D6323" t="s">
        <v>313</v>
      </c>
      <c r="E6323" t="s">
        <v>120</v>
      </c>
      <c r="F6323" t="s">
        <v>41</v>
      </c>
      <c r="G6323" t="s">
        <v>314</v>
      </c>
      <c r="I6323" t="s">
        <v>41</v>
      </c>
      <c r="J6323" t="s">
        <v>198</v>
      </c>
      <c r="K6323">
        <v>1.5</v>
      </c>
      <c r="L6323" t="s">
        <v>193</v>
      </c>
      <c r="M6323" t="s">
        <v>1522</v>
      </c>
      <c r="N6323" t="s">
        <v>127</v>
      </c>
      <c r="O6323" t="s">
        <v>2802</v>
      </c>
      <c r="Q6323" t="str">
        <f>IFERROR(VLOOKUP($J$2:$J$12502,Pollutant_mapping!$A$2:$B$9,2, FALSE),"")</f>
        <v/>
      </c>
    </row>
    <row r="6324" spans="1:17" hidden="1">
      <c r="A6324" t="s">
        <v>72</v>
      </c>
      <c r="B6324" t="s">
        <v>57</v>
      </c>
      <c r="C6324" t="s">
        <v>73</v>
      </c>
      <c r="D6324" t="s">
        <v>313</v>
      </c>
      <c r="E6324" t="s">
        <v>120</v>
      </c>
      <c r="F6324" t="s">
        <v>41</v>
      </c>
      <c r="G6324" t="s">
        <v>314</v>
      </c>
      <c r="I6324" t="s">
        <v>41</v>
      </c>
      <c r="J6324" t="s">
        <v>198</v>
      </c>
      <c r="K6324">
        <v>1.5</v>
      </c>
      <c r="L6324" t="s">
        <v>193</v>
      </c>
      <c r="M6324" t="s">
        <v>1522</v>
      </c>
      <c r="N6324" t="s">
        <v>127</v>
      </c>
      <c r="O6324" t="s">
        <v>2802</v>
      </c>
      <c r="Q6324" t="str">
        <f>IFERROR(VLOOKUP($J$2:$J$12502,Pollutant_mapping!$A$2:$B$9,2, FALSE),"")</f>
        <v/>
      </c>
    </row>
    <row r="6325" spans="1:17" hidden="1">
      <c r="A6325" t="s">
        <v>88</v>
      </c>
      <c r="B6325" t="s">
        <v>57</v>
      </c>
      <c r="C6325" t="s">
        <v>89</v>
      </c>
      <c r="D6325" t="s">
        <v>313</v>
      </c>
      <c r="E6325" t="s">
        <v>120</v>
      </c>
      <c r="F6325" t="s">
        <v>41</v>
      </c>
      <c r="G6325" t="s">
        <v>314</v>
      </c>
      <c r="I6325" t="s">
        <v>41</v>
      </c>
      <c r="J6325" t="s">
        <v>198</v>
      </c>
      <c r="K6325">
        <v>1.5</v>
      </c>
      <c r="L6325" t="s">
        <v>193</v>
      </c>
      <c r="M6325" t="s">
        <v>1522</v>
      </c>
      <c r="N6325" t="s">
        <v>127</v>
      </c>
      <c r="O6325" t="s">
        <v>2802</v>
      </c>
      <c r="Q6325" t="str">
        <f>IFERROR(VLOOKUP($J$2:$J$12502,Pollutant_mapping!$A$2:$B$9,2, FALSE),"")</f>
        <v/>
      </c>
    </row>
    <row r="6326" spans="1:17" hidden="1">
      <c r="A6326" t="s">
        <v>66</v>
      </c>
      <c r="C6326" t="s">
        <v>67</v>
      </c>
      <c r="D6326" t="s">
        <v>75</v>
      </c>
      <c r="E6326" t="s">
        <v>39</v>
      </c>
      <c r="F6326" t="s">
        <v>76</v>
      </c>
      <c r="G6326" t="s">
        <v>61</v>
      </c>
      <c r="I6326" t="s">
        <v>41</v>
      </c>
      <c r="J6326" t="s">
        <v>192</v>
      </c>
      <c r="K6326">
        <v>1.7</v>
      </c>
      <c r="L6326" t="s">
        <v>193</v>
      </c>
      <c r="M6326" t="s">
        <v>2268</v>
      </c>
      <c r="N6326" t="s">
        <v>147</v>
      </c>
      <c r="O6326" t="s">
        <v>2802</v>
      </c>
      <c r="P6326" t="s">
        <v>64</v>
      </c>
      <c r="Q6326" t="str">
        <f>IFERROR(VLOOKUP($J$2:$J$12502,Pollutant_mapping!$A$2:$B$9,2, FALSE),"")</f>
        <v/>
      </c>
    </row>
    <row r="6327" spans="1:17" hidden="1">
      <c r="A6327" t="s">
        <v>72</v>
      </c>
      <c r="B6327" t="s">
        <v>57</v>
      </c>
      <c r="C6327" t="s">
        <v>73</v>
      </c>
      <c r="D6327" t="s">
        <v>75</v>
      </c>
      <c r="E6327" t="s">
        <v>39</v>
      </c>
      <c r="F6327" t="s">
        <v>76</v>
      </c>
      <c r="G6327" t="s">
        <v>61</v>
      </c>
      <c r="I6327" t="s">
        <v>41</v>
      </c>
      <c r="J6327" t="s">
        <v>192</v>
      </c>
      <c r="K6327">
        <v>1.7</v>
      </c>
      <c r="L6327" t="s">
        <v>193</v>
      </c>
      <c r="M6327" t="s">
        <v>2268</v>
      </c>
      <c r="N6327" t="s">
        <v>147</v>
      </c>
      <c r="O6327" t="s">
        <v>2802</v>
      </c>
      <c r="P6327" t="s">
        <v>64</v>
      </c>
      <c r="Q6327" t="str">
        <f>IFERROR(VLOOKUP($J$2:$J$12502,Pollutant_mapping!$A$2:$B$9,2, FALSE),"")</f>
        <v/>
      </c>
    </row>
    <row r="6328" spans="1:17" hidden="1">
      <c r="A6328" t="s">
        <v>56</v>
      </c>
      <c r="B6328" t="s">
        <v>57</v>
      </c>
      <c r="C6328" t="s">
        <v>58</v>
      </c>
      <c r="D6328" t="s">
        <v>75</v>
      </c>
      <c r="E6328" t="s">
        <v>39</v>
      </c>
      <c r="F6328" t="s">
        <v>76</v>
      </c>
      <c r="G6328" t="s">
        <v>61</v>
      </c>
      <c r="I6328" t="s">
        <v>41</v>
      </c>
      <c r="J6328" t="s">
        <v>192</v>
      </c>
      <c r="K6328">
        <v>1.7</v>
      </c>
      <c r="L6328" t="s">
        <v>193</v>
      </c>
      <c r="M6328" t="s">
        <v>2268</v>
      </c>
      <c r="N6328" t="s">
        <v>147</v>
      </c>
      <c r="O6328" t="s">
        <v>2802</v>
      </c>
      <c r="P6328" t="s">
        <v>64</v>
      </c>
      <c r="Q6328" t="str">
        <f>IFERROR(VLOOKUP($J$2:$J$12502,Pollutant_mapping!$A$2:$B$9,2, FALSE),"")</f>
        <v/>
      </c>
    </row>
    <row r="6329" spans="1:17" hidden="1">
      <c r="A6329" t="s">
        <v>66</v>
      </c>
      <c r="C6329" t="s">
        <v>67</v>
      </c>
      <c r="D6329" t="s">
        <v>313</v>
      </c>
      <c r="E6329" t="s">
        <v>120</v>
      </c>
      <c r="F6329" t="s">
        <v>41</v>
      </c>
      <c r="G6329" t="s">
        <v>314</v>
      </c>
      <c r="I6329" t="s">
        <v>41</v>
      </c>
      <c r="J6329" t="s">
        <v>192</v>
      </c>
      <c r="K6329">
        <v>1.7</v>
      </c>
      <c r="L6329" t="s">
        <v>193</v>
      </c>
      <c r="M6329" t="s">
        <v>2268</v>
      </c>
      <c r="N6329" t="s">
        <v>147</v>
      </c>
      <c r="O6329" t="s">
        <v>2802</v>
      </c>
      <c r="Q6329" t="str">
        <f>IFERROR(VLOOKUP($J$2:$J$12502,Pollutant_mapping!$A$2:$B$9,2, FALSE),"")</f>
        <v/>
      </c>
    </row>
    <row r="6330" spans="1:17" hidden="1">
      <c r="A6330" t="s">
        <v>72</v>
      </c>
      <c r="B6330" t="s">
        <v>57</v>
      </c>
      <c r="C6330" t="s">
        <v>73</v>
      </c>
      <c r="D6330" t="s">
        <v>313</v>
      </c>
      <c r="E6330" t="s">
        <v>120</v>
      </c>
      <c r="F6330" t="s">
        <v>41</v>
      </c>
      <c r="G6330" t="s">
        <v>314</v>
      </c>
      <c r="I6330" t="s">
        <v>41</v>
      </c>
      <c r="J6330" t="s">
        <v>192</v>
      </c>
      <c r="K6330">
        <v>1.7</v>
      </c>
      <c r="L6330" t="s">
        <v>193</v>
      </c>
      <c r="M6330" t="s">
        <v>2268</v>
      </c>
      <c r="N6330" t="s">
        <v>147</v>
      </c>
      <c r="O6330" t="s">
        <v>2802</v>
      </c>
      <c r="Q6330" t="str">
        <f>IFERROR(VLOOKUP($J$2:$J$12502,Pollutant_mapping!$A$2:$B$9,2, FALSE),"")</f>
        <v/>
      </c>
    </row>
    <row r="6331" spans="1:17" hidden="1">
      <c r="A6331" t="s">
        <v>88</v>
      </c>
      <c r="B6331" t="s">
        <v>57</v>
      </c>
      <c r="C6331" t="s">
        <v>89</v>
      </c>
      <c r="D6331" t="s">
        <v>313</v>
      </c>
      <c r="E6331" t="s">
        <v>120</v>
      </c>
      <c r="F6331" t="s">
        <v>41</v>
      </c>
      <c r="G6331" t="s">
        <v>314</v>
      </c>
      <c r="I6331" t="s">
        <v>41</v>
      </c>
      <c r="J6331" t="s">
        <v>192</v>
      </c>
      <c r="K6331">
        <v>1.7</v>
      </c>
      <c r="L6331" t="s">
        <v>193</v>
      </c>
      <c r="M6331" t="s">
        <v>2268</v>
      </c>
      <c r="N6331" t="s">
        <v>147</v>
      </c>
      <c r="O6331" t="s">
        <v>2802</v>
      </c>
      <c r="Q6331" t="str">
        <f>IFERROR(VLOOKUP($J$2:$J$12502,Pollutant_mapping!$A$2:$B$9,2, FALSE),"")</f>
        <v/>
      </c>
    </row>
    <row r="6332" spans="1:17" hidden="1">
      <c r="A6332" t="s">
        <v>66</v>
      </c>
      <c r="C6332" t="s">
        <v>67</v>
      </c>
      <c r="D6332" t="s">
        <v>75</v>
      </c>
      <c r="E6332" t="s">
        <v>39</v>
      </c>
      <c r="F6332" t="s">
        <v>76</v>
      </c>
      <c r="G6332" t="s">
        <v>61</v>
      </c>
      <c r="I6332" t="s">
        <v>41</v>
      </c>
      <c r="J6332" t="s">
        <v>199</v>
      </c>
      <c r="K6332">
        <v>1.9</v>
      </c>
      <c r="L6332" t="s">
        <v>193</v>
      </c>
      <c r="M6332" t="s">
        <v>308</v>
      </c>
      <c r="N6332" t="s">
        <v>385</v>
      </c>
      <c r="O6332" t="s">
        <v>2802</v>
      </c>
      <c r="P6332" t="s">
        <v>64</v>
      </c>
      <c r="Q6332" t="str">
        <f>IFERROR(VLOOKUP($J$2:$J$12502,Pollutant_mapping!$A$2:$B$9,2, FALSE),"")</f>
        <v/>
      </c>
    </row>
    <row r="6333" spans="1:17" hidden="1">
      <c r="A6333" t="s">
        <v>72</v>
      </c>
      <c r="B6333" t="s">
        <v>57</v>
      </c>
      <c r="C6333" t="s">
        <v>73</v>
      </c>
      <c r="D6333" t="s">
        <v>75</v>
      </c>
      <c r="E6333" t="s">
        <v>39</v>
      </c>
      <c r="F6333" t="s">
        <v>76</v>
      </c>
      <c r="G6333" t="s">
        <v>61</v>
      </c>
      <c r="I6333" t="s">
        <v>41</v>
      </c>
      <c r="J6333" t="s">
        <v>199</v>
      </c>
      <c r="K6333">
        <v>1.9</v>
      </c>
      <c r="L6333" t="s">
        <v>193</v>
      </c>
      <c r="M6333" t="s">
        <v>308</v>
      </c>
      <c r="N6333" t="s">
        <v>385</v>
      </c>
      <c r="O6333" t="s">
        <v>2802</v>
      </c>
      <c r="P6333" t="s">
        <v>64</v>
      </c>
      <c r="Q6333" t="str">
        <f>IFERROR(VLOOKUP($J$2:$J$12502,Pollutant_mapping!$A$2:$B$9,2, FALSE),"")</f>
        <v/>
      </c>
    </row>
    <row r="6334" spans="1:17" hidden="1">
      <c r="A6334" t="s">
        <v>56</v>
      </c>
      <c r="B6334" t="s">
        <v>57</v>
      </c>
      <c r="C6334" t="s">
        <v>58</v>
      </c>
      <c r="D6334" t="s">
        <v>75</v>
      </c>
      <c r="E6334" t="s">
        <v>39</v>
      </c>
      <c r="F6334" t="s">
        <v>76</v>
      </c>
      <c r="G6334" t="s">
        <v>61</v>
      </c>
      <c r="I6334" t="s">
        <v>41</v>
      </c>
      <c r="J6334" t="s">
        <v>199</v>
      </c>
      <c r="K6334">
        <v>1.9</v>
      </c>
      <c r="L6334" t="s">
        <v>193</v>
      </c>
      <c r="M6334" t="s">
        <v>308</v>
      </c>
      <c r="N6334" t="s">
        <v>385</v>
      </c>
      <c r="O6334" t="s">
        <v>2802</v>
      </c>
      <c r="P6334" t="s">
        <v>64</v>
      </c>
      <c r="Q6334" t="str">
        <f>IFERROR(VLOOKUP($J$2:$J$12502,Pollutant_mapping!$A$2:$B$9,2, FALSE),"")</f>
        <v/>
      </c>
    </row>
    <row r="6335" spans="1:17" hidden="1">
      <c r="A6335" t="s">
        <v>66</v>
      </c>
      <c r="C6335" t="s">
        <v>67</v>
      </c>
      <c r="D6335" t="s">
        <v>313</v>
      </c>
      <c r="E6335" t="s">
        <v>120</v>
      </c>
      <c r="F6335" t="s">
        <v>41</v>
      </c>
      <c r="G6335" t="s">
        <v>314</v>
      </c>
      <c r="I6335" t="s">
        <v>41</v>
      </c>
      <c r="J6335" t="s">
        <v>199</v>
      </c>
      <c r="K6335">
        <v>1.9</v>
      </c>
      <c r="L6335" t="s">
        <v>193</v>
      </c>
      <c r="M6335" t="s">
        <v>100</v>
      </c>
      <c r="N6335" t="s">
        <v>385</v>
      </c>
      <c r="O6335" t="s">
        <v>2802</v>
      </c>
      <c r="Q6335" t="str">
        <f>IFERROR(VLOOKUP($J$2:$J$12502,Pollutant_mapping!$A$2:$B$9,2, FALSE),"")</f>
        <v/>
      </c>
    </row>
    <row r="6336" spans="1:17" hidden="1">
      <c r="A6336" t="s">
        <v>72</v>
      </c>
      <c r="B6336" t="s">
        <v>57</v>
      </c>
      <c r="C6336" t="s">
        <v>73</v>
      </c>
      <c r="D6336" t="s">
        <v>313</v>
      </c>
      <c r="E6336" t="s">
        <v>120</v>
      </c>
      <c r="F6336" t="s">
        <v>41</v>
      </c>
      <c r="G6336" t="s">
        <v>314</v>
      </c>
      <c r="I6336" t="s">
        <v>41</v>
      </c>
      <c r="J6336" t="s">
        <v>199</v>
      </c>
      <c r="K6336">
        <v>1.9</v>
      </c>
      <c r="L6336" t="s">
        <v>193</v>
      </c>
      <c r="M6336" t="s">
        <v>100</v>
      </c>
      <c r="N6336" t="s">
        <v>385</v>
      </c>
      <c r="O6336" t="s">
        <v>2802</v>
      </c>
      <c r="Q6336" t="str">
        <f>IFERROR(VLOOKUP($J$2:$J$12502,Pollutant_mapping!$A$2:$B$9,2, FALSE),"")</f>
        <v/>
      </c>
    </row>
    <row r="6337" spans="1:17" hidden="1">
      <c r="A6337" t="s">
        <v>88</v>
      </c>
      <c r="B6337" t="s">
        <v>57</v>
      </c>
      <c r="C6337" t="s">
        <v>89</v>
      </c>
      <c r="D6337" t="s">
        <v>313</v>
      </c>
      <c r="E6337" t="s">
        <v>120</v>
      </c>
      <c r="F6337" t="s">
        <v>41</v>
      </c>
      <c r="G6337" t="s">
        <v>314</v>
      </c>
      <c r="I6337" t="s">
        <v>41</v>
      </c>
      <c r="J6337" t="s">
        <v>199</v>
      </c>
      <c r="K6337">
        <v>1.9</v>
      </c>
      <c r="L6337" t="s">
        <v>193</v>
      </c>
      <c r="M6337" t="s">
        <v>100</v>
      </c>
      <c r="N6337" t="s">
        <v>385</v>
      </c>
      <c r="O6337" t="s">
        <v>2802</v>
      </c>
      <c r="Q6337" t="str">
        <f>IFERROR(VLOOKUP($J$2:$J$12502,Pollutant_mapping!$A$2:$B$9,2, FALSE),"")</f>
        <v/>
      </c>
    </row>
    <row r="6338" spans="1:17" hidden="1">
      <c r="A6338" t="s">
        <v>391</v>
      </c>
      <c r="C6338" t="s">
        <v>392</v>
      </c>
      <c r="D6338" t="s">
        <v>108</v>
      </c>
      <c r="E6338" t="s">
        <v>120</v>
      </c>
      <c r="F6338" t="s">
        <v>41</v>
      </c>
      <c r="G6338" t="s">
        <v>41</v>
      </c>
      <c r="I6338" t="s">
        <v>41</v>
      </c>
      <c r="J6338" t="s">
        <v>281</v>
      </c>
      <c r="K6338">
        <v>21.6</v>
      </c>
      <c r="L6338" t="s">
        <v>367</v>
      </c>
      <c r="M6338" t="s">
        <v>1262</v>
      </c>
      <c r="N6338" t="s">
        <v>2807</v>
      </c>
      <c r="O6338" t="s">
        <v>2802</v>
      </c>
      <c r="Q6338" t="str">
        <f>IFERROR(VLOOKUP($J$2:$J$12502,Pollutant_mapping!$A$2:$B$9,2, FALSE),"")</f>
        <v/>
      </c>
    </row>
    <row r="6339" spans="1:17" hidden="1">
      <c r="A6339" t="s">
        <v>391</v>
      </c>
      <c r="C6339" t="s">
        <v>392</v>
      </c>
      <c r="D6339" t="s">
        <v>108</v>
      </c>
      <c r="E6339" t="s">
        <v>120</v>
      </c>
      <c r="F6339" t="s">
        <v>41</v>
      </c>
      <c r="G6339" t="s">
        <v>41</v>
      </c>
      <c r="I6339" t="s">
        <v>41</v>
      </c>
      <c r="J6339" t="s">
        <v>54</v>
      </c>
      <c r="K6339">
        <v>5.9</v>
      </c>
      <c r="L6339" t="s">
        <v>1181</v>
      </c>
      <c r="M6339" t="s">
        <v>152</v>
      </c>
      <c r="N6339" t="s">
        <v>2808</v>
      </c>
      <c r="O6339" t="s">
        <v>2802</v>
      </c>
      <c r="Q6339" t="str">
        <f>IFERROR(VLOOKUP($J$2:$J$12502,Pollutant_mapping!$A$2:$B$9,2, FALSE),"")</f>
        <v>VOC</v>
      </c>
    </row>
    <row r="6340" spans="1:17" hidden="1">
      <c r="A6340" t="s">
        <v>391</v>
      </c>
      <c r="C6340" t="s">
        <v>392</v>
      </c>
      <c r="D6340" t="s">
        <v>108</v>
      </c>
      <c r="E6340" t="s">
        <v>120</v>
      </c>
      <c r="F6340" t="s">
        <v>41</v>
      </c>
      <c r="G6340" t="s">
        <v>41</v>
      </c>
      <c r="I6340" t="s">
        <v>41</v>
      </c>
      <c r="J6340" t="s">
        <v>142</v>
      </c>
      <c r="K6340">
        <v>52.5</v>
      </c>
      <c r="L6340" t="s">
        <v>2809</v>
      </c>
      <c r="M6340" t="s">
        <v>2810</v>
      </c>
      <c r="N6340" t="s">
        <v>2811</v>
      </c>
      <c r="O6340" t="s">
        <v>2802</v>
      </c>
      <c r="Q6340" t="str">
        <f>IFERROR(VLOOKUP($J$2:$J$12502,Pollutant_mapping!$A$2:$B$9,2, FALSE),"")</f>
        <v/>
      </c>
    </row>
    <row r="6341" spans="1:17" hidden="1">
      <c r="A6341" t="s">
        <v>391</v>
      </c>
      <c r="C6341" t="s">
        <v>392</v>
      </c>
      <c r="D6341" t="s">
        <v>108</v>
      </c>
      <c r="E6341" t="s">
        <v>120</v>
      </c>
      <c r="F6341" t="s">
        <v>41</v>
      </c>
      <c r="G6341" t="s">
        <v>41</v>
      </c>
      <c r="I6341" t="s">
        <v>41</v>
      </c>
      <c r="J6341" t="s">
        <v>217</v>
      </c>
      <c r="K6341">
        <v>3</v>
      </c>
      <c r="L6341" t="s">
        <v>1181</v>
      </c>
      <c r="M6341" t="s">
        <v>140</v>
      </c>
      <c r="N6341" t="s">
        <v>2812</v>
      </c>
      <c r="O6341" t="s">
        <v>2802</v>
      </c>
      <c r="Q6341" t="str">
        <f>IFERROR(VLOOKUP($J$2:$J$12502,Pollutant_mapping!$A$2:$B$9,2, FALSE),"")</f>
        <v/>
      </c>
    </row>
    <row r="6342" spans="1:17" hidden="1">
      <c r="A6342" t="s">
        <v>391</v>
      </c>
      <c r="C6342" t="s">
        <v>392</v>
      </c>
      <c r="D6342" t="s">
        <v>108</v>
      </c>
      <c r="E6342" t="s">
        <v>120</v>
      </c>
      <c r="F6342" t="s">
        <v>41</v>
      </c>
      <c r="G6342" t="s">
        <v>41</v>
      </c>
      <c r="I6342" t="s">
        <v>41</v>
      </c>
      <c r="J6342" t="s">
        <v>134</v>
      </c>
      <c r="K6342">
        <v>4.5999999999999996</v>
      </c>
      <c r="L6342" t="s">
        <v>367</v>
      </c>
      <c r="M6342" t="s">
        <v>50</v>
      </c>
      <c r="N6342" t="s">
        <v>2813</v>
      </c>
      <c r="O6342" t="s">
        <v>2802</v>
      </c>
      <c r="Q6342" t="str">
        <f>IFERROR(VLOOKUP($J$2:$J$12502,Pollutant_mapping!$A$2:$B$9,2, FALSE),"")</f>
        <v/>
      </c>
    </row>
    <row r="6343" spans="1:17" hidden="1">
      <c r="A6343" t="s">
        <v>66</v>
      </c>
      <c r="C6343" t="s">
        <v>67</v>
      </c>
      <c r="D6343" t="s">
        <v>80</v>
      </c>
      <c r="E6343" t="s">
        <v>39</v>
      </c>
      <c r="F6343" t="s">
        <v>78</v>
      </c>
      <c r="G6343" t="s">
        <v>70</v>
      </c>
      <c r="I6343" t="s">
        <v>41</v>
      </c>
      <c r="J6343" t="s">
        <v>54</v>
      </c>
      <c r="K6343">
        <v>1.6</v>
      </c>
      <c r="L6343" t="s">
        <v>62</v>
      </c>
      <c r="M6343">
        <v>1</v>
      </c>
      <c r="N6343" t="s">
        <v>1627</v>
      </c>
      <c r="O6343" t="s">
        <v>2802</v>
      </c>
      <c r="Q6343" t="str">
        <f>IFERROR(VLOOKUP($J$2:$J$12502,Pollutant_mapping!$A$2:$B$9,2, FALSE),"")</f>
        <v>VOC</v>
      </c>
    </row>
    <row r="6344" spans="1:17" hidden="1">
      <c r="A6344" t="s">
        <v>72</v>
      </c>
      <c r="B6344" t="s">
        <v>57</v>
      </c>
      <c r="C6344" t="s">
        <v>73</v>
      </c>
      <c r="D6344" t="s">
        <v>80</v>
      </c>
      <c r="E6344" t="s">
        <v>39</v>
      </c>
      <c r="F6344" t="s">
        <v>78</v>
      </c>
      <c r="G6344" t="s">
        <v>70</v>
      </c>
      <c r="I6344" t="s">
        <v>41</v>
      </c>
      <c r="J6344" t="s">
        <v>54</v>
      </c>
      <c r="K6344">
        <v>1.6</v>
      </c>
      <c r="L6344" t="s">
        <v>62</v>
      </c>
      <c r="M6344">
        <v>1</v>
      </c>
      <c r="N6344" t="s">
        <v>1627</v>
      </c>
      <c r="O6344" t="s">
        <v>2802</v>
      </c>
      <c r="P6344" t="s">
        <v>74</v>
      </c>
      <c r="Q6344" t="str">
        <f>IFERROR(VLOOKUP($J$2:$J$12502,Pollutant_mapping!$A$2:$B$9,2, FALSE),"")</f>
        <v>VOC</v>
      </c>
    </row>
    <row r="6345" spans="1:17" hidden="1">
      <c r="A6345" t="s">
        <v>56</v>
      </c>
      <c r="B6345" t="s">
        <v>57</v>
      </c>
      <c r="C6345" t="s">
        <v>58</v>
      </c>
      <c r="D6345" t="s">
        <v>80</v>
      </c>
      <c r="E6345" t="s">
        <v>39</v>
      </c>
      <c r="F6345" t="s">
        <v>78</v>
      </c>
      <c r="G6345" t="s">
        <v>70</v>
      </c>
      <c r="I6345" t="s">
        <v>41</v>
      </c>
      <c r="J6345" t="s">
        <v>54</v>
      </c>
      <c r="K6345">
        <v>1.6</v>
      </c>
      <c r="L6345" t="s">
        <v>62</v>
      </c>
      <c r="M6345">
        <v>1</v>
      </c>
      <c r="N6345" t="s">
        <v>1627</v>
      </c>
      <c r="O6345" t="s">
        <v>2802</v>
      </c>
      <c r="P6345" t="s">
        <v>74</v>
      </c>
      <c r="Q6345" t="str">
        <f>IFERROR(VLOOKUP($J$2:$J$12502,Pollutant_mapping!$A$2:$B$9,2, FALSE),"")</f>
        <v>VOC</v>
      </c>
    </row>
    <row r="6346" spans="1:17" hidden="1">
      <c r="A6346" t="s">
        <v>66</v>
      </c>
      <c r="C6346" t="s">
        <v>67</v>
      </c>
      <c r="D6346" t="s">
        <v>68</v>
      </c>
      <c r="E6346" t="s">
        <v>39</v>
      </c>
      <c r="F6346" t="s">
        <v>69</v>
      </c>
      <c r="G6346" t="s">
        <v>70</v>
      </c>
      <c r="I6346" t="s">
        <v>41</v>
      </c>
      <c r="J6346" t="s">
        <v>142</v>
      </c>
      <c r="K6346">
        <v>0.56999999999999995</v>
      </c>
      <c r="L6346" t="s">
        <v>318</v>
      </c>
      <c r="M6346" t="s">
        <v>1517</v>
      </c>
      <c r="N6346" t="s">
        <v>153</v>
      </c>
      <c r="O6346" t="s">
        <v>2802</v>
      </c>
      <c r="P6346" t="s">
        <v>71</v>
      </c>
      <c r="Q6346" t="str">
        <f>IFERROR(VLOOKUP($J$2:$J$12502,Pollutant_mapping!$A$2:$B$9,2, FALSE),"")</f>
        <v/>
      </c>
    </row>
    <row r="6347" spans="1:17" hidden="1">
      <c r="A6347" t="s">
        <v>72</v>
      </c>
      <c r="B6347" t="s">
        <v>57</v>
      </c>
      <c r="C6347" t="s">
        <v>73</v>
      </c>
      <c r="D6347" t="s">
        <v>68</v>
      </c>
      <c r="E6347" t="s">
        <v>39</v>
      </c>
      <c r="F6347" t="s">
        <v>69</v>
      </c>
      <c r="G6347" t="s">
        <v>70</v>
      </c>
      <c r="I6347" t="s">
        <v>41</v>
      </c>
      <c r="J6347" t="s">
        <v>142</v>
      </c>
      <c r="K6347">
        <v>0.56999999999999995</v>
      </c>
      <c r="L6347" t="s">
        <v>318</v>
      </c>
      <c r="M6347" t="s">
        <v>1517</v>
      </c>
      <c r="N6347" t="s">
        <v>153</v>
      </c>
      <c r="O6347" t="s">
        <v>2802</v>
      </c>
      <c r="P6347" t="s">
        <v>74</v>
      </c>
      <c r="Q6347" t="str">
        <f>IFERROR(VLOOKUP($J$2:$J$12502,Pollutant_mapping!$A$2:$B$9,2, FALSE),"")</f>
        <v/>
      </c>
    </row>
    <row r="6348" spans="1:17" hidden="1">
      <c r="A6348" t="s">
        <v>56</v>
      </c>
      <c r="B6348" t="s">
        <v>57</v>
      </c>
      <c r="C6348" t="s">
        <v>58</v>
      </c>
      <c r="D6348" t="s">
        <v>68</v>
      </c>
      <c r="E6348" t="s">
        <v>39</v>
      </c>
      <c r="F6348" t="s">
        <v>69</v>
      </c>
      <c r="G6348" t="s">
        <v>70</v>
      </c>
      <c r="I6348" t="s">
        <v>41</v>
      </c>
      <c r="J6348" t="s">
        <v>142</v>
      </c>
      <c r="K6348">
        <v>0.56999999999999995</v>
      </c>
      <c r="L6348" t="s">
        <v>318</v>
      </c>
      <c r="M6348" t="s">
        <v>1517</v>
      </c>
      <c r="N6348" t="s">
        <v>153</v>
      </c>
      <c r="O6348" t="s">
        <v>2802</v>
      </c>
      <c r="P6348" t="s">
        <v>74</v>
      </c>
      <c r="Q6348" t="str">
        <f>IFERROR(VLOOKUP($J$2:$J$12502,Pollutant_mapping!$A$2:$B$9,2, FALSE),"")</f>
        <v/>
      </c>
    </row>
    <row r="6349" spans="1:17" hidden="1">
      <c r="A6349" t="s">
        <v>391</v>
      </c>
      <c r="C6349" t="s">
        <v>392</v>
      </c>
      <c r="D6349" t="s">
        <v>108</v>
      </c>
      <c r="E6349" t="s">
        <v>120</v>
      </c>
      <c r="F6349" t="s">
        <v>41</v>
      </c>
      <c r="G6349" t="s">
        <v>41</v>
      </c>
      <c r="I6349" t="s">
        <v>41</v>
      </c>
      <c r="J6349" t="s">
        <v>289</v>
      </c>
      <c r="K6349">
        <v>24.5</v>
      </c>
      <c r="L6349" t="s">
        <v>367</v>
      </c>
      <c r="M6349" t="s">
        <v>152</v>
      </c>
      <c r="N6349" t="s">
        <v>2814</v>
      </c>
      <c r="O6349" t="s">
        <v>2802</v>
      </c>
      <c r="Q6349" t="str">
        <f>IFERROR(VLOOKUP($J$2:$J$12502,Pollutant_mapping!$A$2:$B$9,2, FALSE),"")</f>
        <v/>
      </c>
    </row>
    <row r="6350" spans="1:17" hidden="1">
      <c r="A6350" t="s">
        <v>391</v>
      </c>
      <c r="C6350" t="s">
        <v>392</v>
      </c>
      <c r="D6350" t="s">
        <v>108</v>
      </c>
      <c r="E6350" t="s">
        <v>120</v>
      </c>
      <c r="F6350" t="s">
        <v>41</v>
      </c>
      <c r="G6350" t="s">
        <v>41</v>
      </c>
      <c r="I6350" t="s">
        <v>41</v>
      </c>
      <c r="J6350" t="s">
        <v>366</v>
      </c>
      <c r="K6350">
        <v>45.2</v>
      </c>
      <c r="L6350" t="s">
        <v>2815</v>
      </c>
      <c r="M6350">
        <v>8</v>
      </c>
      <c r="N6350" t="s">
        <v>2816</v>
      </c>
      <c r="O6350" t="s">
        <v>2802</v>
      </c>
      <c r="Q6350" t="str">
        <f>IFERROR(VLOOKUP($J$2:$J$12502,Pollutant_mapping!$A$2:$B$9,2, FALSE),"")</f>
        <v/>
      </c>
    </row>
    <row r="6351" spans="1:17" hidden="1">
      <c r="A6351" t="s">
        <v>391</v>
      </c>
      <c r="C6351" t="s">
        <v>392</v>
      </c>
      <c r="D6351" t="s">
        <v>108</v>
      </c>
      <c r="E6351" t="s">
        <v>120</v>
      </c>
      <c r="F6351" t="s">
        <v>41</v>
      </c>
      <c r="G6351" t="s">
        <v>41</v>
      </c>
      <c r="I6351" t="s">
        <v>41</v>
      </c>
      <c r="J6351" t="s">
        <v>131</v>
      </c>
      <c r="K6351">
        <v>58</v>
      </c>
      <c r="L6351" t="s">
        <v>367</v>
      </c>
      <c r="M6351">
        <v>12</v>
      </c>
      <c r="N6351" t="s">
        <v>2817</v>
      </c>
      <c r="O6351" t="s">
        <v>2802</v>
      </c>
      <c r="Q6351" t="str">
        <f>IFERROR(VLOOKUP($J$2:$J$12502,Pollutant_mapping!$A$2:$B$9,2, FALSE),"")</f>
        <v/>
      </c>
    </row>
    <row r="6352" spans="1:17" hidden="1">
      <c r="A6352" t="s">
        <v>391</v>
      </c>
      <c r="C6352" t="s">
        <v>392</v>
      </c>
      <c r="D6352" t="s">
        <v>108</v>
      </c>
      <c r="E6352" t="s">
        <v>120</v>
      </c>
      <c r="F6352" t="s">
        <v>41</v>
      </c>
      <c r="G6352" t="s">
        <v>41</v>
      </c>
      <c r="I6352" t="s">
        <v>41</v>
      </c>
      <c r="J6352" t="s">
        <v>141</v>
      </c>
      <c r="K6352">
        <v>6.2</v>
      </c>
      <c r="L6352" t="s">
        <v>367</v>
      </c>
      <c r="M6352" t="s">
        <v>93</v>
      </c>
      <c r="N6352" t="s">
        <v>2818</v>
      </c>
      <c r="O6352" t="s">
        <v>2802</v>
      </c>
      <c r="Q6352" t="str">
        <f>IFERROR(VLOOKUP($J$2:$J$12502,Pollutant_mapping!$A$2:$B$9,2, FALSE),"")</f>
        <v/>
      </c>
    </row>
    <row r="6353" spans="1:17" hidden="1">
      <c r="A6353" t="s">
        <v>391</v>
      </c>
      <c r="C6353" t="s">
        <v>392</v>
      </c>
      <c r="D6353" t="s">
        <v>108</v>
      </c>
      <c r="E6353" t="s">
        <v>120</v>
      </c>
      <c r="F6353" t="s">
        <v>41</v>
      </c>
      <c r="G6353" t="s">
        <v>41</v>
      </c>
      <c r="I6353" t="s">
        <v>41</v>
      </c>
      <c r="J6353" t="s">
        <v>199</v>
      </c>
      <c r="K6353">
        <v>8.4</v>
      </c>
      <c r="L6353" t="s">
        <v>2815</v>
      </c>
      <c r="M6353" t="s">
        <v>1334</v>
      </c>
      <c r="N6353" t="s">
        <v>2819</v>
      </c>
      <c r="O6353" t="s">
        <v>2802</v>
      </c>
      <c r="Q6353" t="str">
        <f>IFERROR(VLOOKUP($J$2:$J$12502,Pollutant_mapping!$A$2:$B$9,2, FALSE),"")</f>
        <v/>
      </c>
    </row>
    <row r="6354" spans="1:17" hidden="1">
      <c r="A6354" t="s">
        <v>391</v>
      </c>
      <c r="C6354" t="s">
        <v>392</v>
      </c>
      <c r="D6354" t="s">
        <v>108</v>
      </c>
      <c r="E6354" t="s">
        <v>120</v>
      </c>
      <c r="F6354" t="s">
        <v>41</v>
      </c>
      <c r="G6354" t="s">
        <v>41</v>
      </c>
      <c r="I6354" t="s">
        <v>41</v>
      </c>
      <c r="J6354" t="s">
        <v>192</v>
      </c>
      <c r="K6354">
        <v>9.5</v>
      </c>
      <c r="L6354" t="s">
        <v>2815</v>
      </c>
      <c r="M6354" t="s">
        <v>1503</v>
      </c>
      <c r="N6354" t="s">
        <v>2820</v>
      </c>
      <c r="O6354" t="s">
        <v>2802</v>
      </c>
      <c r="Q6354" t="str">
        <f>IFERROR(VLOOKUP($J$2:$J$12502,Pollutant_mapping!$A$2:$B$9,2, FALSE),"")</f>
        <v/>
      </c>
    </row>
    <row r="6355" spans="1:17" hidden="1">
      <c r="A6355" t="s">
        <v>391</v>
      </c>
      <c r="C6355" t="s">
        <v>392</v>
      </c>
      <c r="D6355" t="s">
        <v>108</v>
      </c>
      <c r="E6355" t="s">
        <v>120</v>
      </c>
      <c r="F6355" t="s">
        <v>41</v>
      </c>
      <c r="G6355" t="s">
        <v>41</v>
      </c>
      <c r="I6355" t="s">
        <v>41</v>
      </c>
      <c r="J6355" t="s">
        <v>198</v>
      </c>
      <c r="K6355">
        <v>11.6</v>
      </c>
      <c r="L6355" t="s">
        <v>2815</v>
      </c>
      <c r="M6355" t="s">
        <v>1957</v>
      </c>
      <c r="N6355" t="s">
        <v>2821</v>
      </c>
      <c r="O6355" t="s">
        <v>2802</v>
      </c>
      <c r="Q6355" t="str">
        <f>IFERROR(VLOOKUP($J$2:$J$12502,Pollutant_mapping!$A$2:$B$9,2, FALSE),"")</f>
        <v/>
      </c>
    </row>
    <row r="6356" spans="1:17" hidden="1">
      <c r="A6356" t="s">
        <v>391</v>
      </c>
      <c r="C6356" t="s">
        <v>392</v>
      </c>
      <c r="D6356" t="s">
        <v>108</v>
      </c>
      <c r="E6356" t="s">
        <v>120</v>
      </c>
      <c r="F6356" t="s">
        <v>41</v>
      </c>
      <c r="G6356" t="s">
        <v>41</v>
      </c>
      <c r="I6356" t="s">
        <v>41</v>
      </c>
      <c r="J6356" t="s">
        <v>125</v>
      </c>
      <c r="K6356">
        <v>13.7</v>
      </c>
      <c r="L6356" t="s">
        <v>367</v>
      </c>
      <c r="M6356" t="s">
        <v>1957</v>
      </c>
      <c r="N6356" t="s">
        <v>2822</v>
      </c>
      <c r="O6356" t="s">
        <v>2802</v>
      </c>
      <c r="Q6356" t="str">
        <f>IFERROR(VLOOKUP($J$2:$J$12502,Pollutant_mapping!$A$2:$B$9,2, FALSE),"")</f>
        <v/>
      </c>
    </row>
    <row r="6357" spans="1:17" hidden="1">
      <c r="A6357" t="s">
        <v>391</v>
      </c>
      <c r="C6357" t="s">
        <v>392</v>
      </c>
      <c r="D6357" t="s">
        <v>108</v>
      </c>
      <c r="E6357" t="s">
        <v>120</v>
      </c>
      <c r="F6357" t="s">
        <v>41</v>
      </c>
      <c r="G6357" t="s">
        <v>41</v>
      </c>
      <c r="I6357" t="s">
        <v>41</v>
      </c>
      <c r="J6357" t="s">
        <v>135</v>
      </c>
      <c r="K6357">
        <v>18.8</v>
      </c>
      <c r="L6357" t="s">
        <v>367</v>
      </c>
      <c r="M6357" t="s">
        <v>1234</v>
      </c>
      <c r="N6357" t="s">
        <v>2823</v>
      </c>
      <c r="O6357" t="s">
        <v>2802</v>
      </c>
      <c r="Q6357" t="str">
        <f>IFERROR(VLOOKUP($J$2:$J$12502,Pollutant_mapping!$A$2:$B$9,2, FALSE),"")</f>
        <v/>
      </c>
    </row>
    <row r="6358" spans="1:17" hidden="1">
      <c r="A6358" t="s">
        <v>66</v>
      </c>
      <c r="C6358" t="s">
        <v>67</v>
      </c>
      <c r="D6358" t="s">
        <v>68</v>
      </c>
      <c r="E6358" t="s">
        <v>39</v>
      </c>
      <c r="F6358" t="s">
        <v>69</v>
      </c>
      <c r="G6358" t="s">
        <v>70</v>
      </c>
      <c r="I6358" t="s">
        <v>41</v>
      </c>
      <c r="J6358" t="s">
        <v>289</v>
      </c>
      <c r="K6358">
        <v>2.9</v>
      </c>
      <c r="L6358" t="s">
        <v>207</v>
      </c>
      <c r="M6358" t="s">
        <v>127</v>
      </c>
      <c r="N6358" t="s">
        <v>2271</v>
      </c>
      <c r="O6358" t="s">
        <v>2802</v>
      </c>
      <c r="P6358" t="s">
        <v>71</v>
      </c>
      <c r="Q6358" t="str">
        <f>IFERROR(VLOOKUP($J$2:$J$12502,Pollutant_mapping!$A$2:$B$9,2, FALSE),"")</f>
        <v/>
      </c>
    </row>
    <row r="6359" spans="1:17" hidden="1">
      <c r="A6359" t="s">
        <v>72</v>
      </c>
      <c r="B6359" t="s">
        <v>57</v>
      </c>
      <c r="C6359" t="s">
        <v>73</v>
      </c>
      <c r="D6359" t="s">
        <v>68</v>
      </c>
      <c r="E6359" t="s">
        <v>39</v>
      </c>
      <c r="F6359" t="s">
        <v>69</v>
      </c>
      <c r="G6359" t="s">
        <v>70</v>
      </c>
      <c r="I6359" t="s">
        <v>41</v>
      </c>
      <c r="J6359" t="s">
        <v>289</v>
      </c>
      <c r="K6359">
        <v>2.9</v>
      </c>
      <c r="L6359" t="s">
        <v>207</v>
      </c>
      <c r="M6359" t="s">
        <v>127</v>
      </c>
      <c r="N6359" t="s">
        <v>2271</v>
      </c>
      <c r="O6359" t="s">
        <v>2802</v>
      </c>
      <c r="P6359" t="s">
        <v>74</v>
      </c>
      <c r="Q6359" t="str">
        <f>IFERROR(VLOOKUP($J$2:$J$12502,Pollutant_mapping!$A$2:$B$9,2, FALSE),"")</f>
        <v/>
      </c>
    </row>
    <row r="6360" spans="1:17" hidden="1">
      <c r="A6360" t="s">
        <v>56</v>
      </c>
      <c r="B6360" t="s">
        <v>57</v>
      </c>
      <c r="C6360" t="s">
        <v>58</v>
      </c>
      <c r="D6360" t="s">
        <v>68</v>
      </c>
      <c r="E6360" t="s">
        <v>39</v>
      </c>
      <c r="F6360" t="s">
        <v>69</v>
      </c>
      <c r="G6360" t="s">
        <v>70</v>
      </c>
      <c r="I6360" t="s">
        <v>41</v>
      </c>
      <c r="J6360" t="s">
        <v>289</v>
      </c>
      <c r="K6360">
        <v>2.9</v>
      </c>
      <c r="L6360" t="s">
        <v>207</v>
      </c>
      <c r="M6360" t="s">
        <v>127</v>
      </c>
      <c r="N6360" t="s">
        <v>2271</v>
      </c>
      <c r="O6360" t="s">
        <v>2802</v>
      </c>
      <c r="P6360" t="s">
        <v>74</v>
      </c>
      <c r="Q6360" t="str">
        <f>IFERROR(VLOOKUP($J$2:$J$12502,Pollutant_mapping!$A$2:$B$9,2, FALSE),"")</f>
        <v/>
      </c>
    </row>
    <row r="6361" spans="1:17" hidden="1">
      <c r="A6361" t="s">
        <v>391</v>
      </c>
      <c r="C6361" t="s">
        <v>392</v>
      </c>
      <c r="D6361" t="s">
        <v>108</v>
      </c>
      <c r="E6361" t="s">
        <v>120</v>
      </c>
      <c r="F6361" t="s">
        <v>41</v>
      </c>
      <c r="G6361" t="s">
        <v>41</v>
      </c>
      <c r="I6361" t="s">
        <v>41</v>
      </c>
      <c r="J6361" t="s">
        <v>202</v>
      </c>
      <c r="K6361">
        <v>17.899999999999999</v>
      </c>
      <c r="L6361" t="s">
        <v>2815</v>
      </c>
      <c r="M6361">
        <v>6</v>
      </c>
      <c r="N6361" t="s">
        <v>2824</v>
      </c>
      <c r="O6361" t="s">
        <v>2802</v>
      </c>
      <c r="Q6361" t="str">
        <f>IFERROR(VLOOKUP($J$2:$J$12502,Pollutant_mapping!$A$2:$B$9,2, FALSE),"")</f>
        <v/>
      </c>
    </row>
    <row r="6362" spans="1:17" hidden="1">
      <c r="A6362" t="s">
        <v>391</v>
      </c>
      <c r="C6362" t="s">
        <v>392</v>
      </c>
      <c r="D6362" t="s">
        <v>108</v>
      </c>
      <c r="E6362" t="s">
        <v>120</v>
      </c>
      <c r="F6362" t="s">
        <v>41</v>
      </c>
      <c r="G6362" t="s">
        <v>41</v>
      </c>
      <c r="I6362" t="s">
        <v>41</v>
      </c>
      <c r="J6362" t="s">
        <v>49</v>
      </c>
      <c r="K6362">
        <v>3</v>
      </c>
      <c r="L6362" t="s">
        <v>1181</v>
      </c>
      <c r="M6362" t="s">
        <v>50</v>
      </c>
      <c r="N6362" t="s">
        <v>1182</v>
      </c>
      <c r="O6362" t="s">
        <v>2802</v>
      </c>
      <c r="Q6362" t="str">
        <f>IFERROR(VLOOKUP($J$2:$J$12502,Pollutant_mapping!$A$2:$B$9,2, FALSE),"")</f>
        <v/>
      </c>
    </row>
    <row r="6363" spans="1:17" hidden="1">
      <c r="A6363" t="s">
        <v>66</v>
      </c>
      <c r="C6363" t="s">
        <v>67</v>
      </c>
      <c r="D6363" t="s">
        <v>68</v>
      </c>
      <c r="E6363" t="s">
        <v>39</v>
      </c>
      <c r="F6363" t="s">
        <v>69</v>
      </c>
      <c r="G6363" t="s">
        <v>70</v>
      </c>
      <c r="I6363" t="s">
        <v>41</v>
      </c>
      <c r="J6363" t="s">
        <v>192</v>
      </c>
      <c r="K6363">
        <v>1.7</v>
      </c>
      <c r="L6363" t="s">
        <v>193</v>
      </c>
      <c r="M6363" t="s">
        <v>2366</v>
      </c>
      <c r="N6363" t="s">
        <v>167</v>
      </c>
      <c r="O6363" t="s">
        <v>2802</v>
      </c>
      <c r="P6363" t="s">
        <v>71</v>
      </c>
      <c r="Q6363" t="str">
        <f>IFERROR(VLOOKUP($J$2:$J$12502,Pollutant_mapping!$A$2:$B$9,2, FALSE),"")</f>
        <v/>
      </c>
    </row>
    <row r="6364" spans="1:17" hidden="1">
      <c r="A6364" t="s">
        <v>72</v>
      </c>
      <c r="B6364" t="s">
        <v>57</v>
      </c>
      <c r="C6364" t="s">
        <v>73</v>
      </c>
      <c r="D6364" t="s">
        <v>68</v>
      </c>
      <c r="E6364" t="s">
        <v>39</v>
      </c>
      <c r="F6364" t="s">
        <v>69</v>
      </c>
      <c r="G6364" t="s">
        <v>70</v>
      </c>
      <c r="I6364" t="s">
        <v>41</v>
      </c>
      <c r="J6364" t="s">
        <v>192</v>
      </c>
      <c r="K6364">
        <v>1.7</v>
      </c>
      <c r="L6364" t="s">
        <v>193</v>
      </c>
      <c r="M6364" t="s">
        <v>2366</v>
      </c>
      <c r="N6364" t="s">
        <v>167</v>
      </c>
      <c r="O6364" t="s">
        <v>2802</v>
      </c>
      <c r="P6364" t="s">
        <v>74</v>
      </c>
      <c r="Q6364" t="str">
        <f>IFERROR(VLOOKUP($J$2:$J$12502,Pollutant_mapping!$A$2:$B$9,2, FALSE),"")</f>
        <v/>
      </c>
    </row>
    <row r="6365" spans="1:17" hidden="1">
      <c r="A6365" t="s">
        <v>56</v>
      </c>
      <c r="B6365" t="s">
        <v>57</v>
      </c>
      <c r="C6365" t="s">
        <v>58</v>
      </c>
      <c r="D6365" t="s">
        <v>68</v>
      </c>
      <c r="E6365" t="s">
        <v>39</v>
      </c>
      <c r="F6365" t="s">
        <v>69</v>
      </c>
      <c r="G6365" t="s">
        <v>70</v>
      </c>
      <c r="I6365" t="s">
        <v>41</v>
      </c>
      <c r="J6365" t="s">
        <v>192</v>
      </c>
      <c r="K6365">
        <v>1.7</v>
      </c>
      <c r="L6365" t="s">
        <v>193</v>
      </c>
      <c r="M6365" t="s">
        <v>2366</v>
      </c>
      <c r="N6365" t="s">
        <v>167</v>
      </c>
      <c r="O6365" t="s">
        <v>2802</v>
      </c>
      <c r="P6365" t="s">
        <v>74</v>
      </c>
      <c r="Q6365" t="str">
        <f>IFERROR(VLOOKUP($J$2:$J$12502,Pollutant_mapping!$A$2:$B$9,2, FALSE),"")</f>
        <v/>
      </c>
    </row>
    <row r="6366" spans="1:17" hidden="1">
      <c r="A6366" t="s">
        <v>391</v>
      </c>
      <c r="C6366" t="s">
        <v>392</v>
      </c>
      <c r="D6366" t="s">
        <v>108</v>
      </c>
      <c r="E6366" t="s">
        <v>120</v>
      </c>
      <c r="F6366" t="s">
        <v>41</v>
      </c>
      <c r="G6366" t="s">
        <v>41</v>
      </c>
      <c r="I6366" t="s">
        <v>41</v>
      </c>
      <c r="J6366" t="s">
        <v>139</v>
      </c>
      <c r="K6366">
        <v>16.399999999999999</v>
      </c>
      <c r="L6366" t="s">
        <v>367</v>
      </c>
      <c r="M6366">
        <v>3</v>
      </c>
      <c r="N6366" t="s">
        <v>2825</v>
      </c>
      <c r="O6366" t="s">
        <v>2802</v>
      </c>
      <c r="Q6366" t="str">
        <f>IFERROR(VLOOKUP($J$2:$J$12502,Pollutant_mapping!$A$2:$B$9,2, FALSE),"")</f>
        <v/>
      </c>
    </row>
    <row r="6367" spans="1:17" hidden="1">
      <c r="A6367" t="s">
        <v>391</v>
      </c>
      <c r="C6367" t="s">
        <v>392</v>
      </c>
      <c r="D6367" t="s">
        <v>108</v>
      </c>
      <c r="E6367" t="s">
        <v>120</v>
      </c>
      <c r="F6367" t="s">
        <v>41</v>
      </c>
      <c r="G6367" t="s">
        <v>41</v>
      </c>
      <c r="I6367" t="s">
        <v>41</v>
      </c>
      <c r="J6367" t="s">
        <v>1264</v>
      </c>
      <c r="K6367">
        <v>3.4</v>
      </c>
      <c r="L6367" t="s">
        <v>2809</v>
      </c>
      <c r="M6367" t="s">
        <v>146</v>
      </c>
      <c r="N6367" t="s">
        <v>2826</v>
      </c>
      <c r="O6367" t="s">
        <v>2802</v>
      </c>
      <c r="Q6367" t="str">
        <f>IFERROR(VLOOKUP($J$2:$J$12502,Pollutant_mapping!$A$2:$B$9,2, FALSE),"")</f>
        <v/>
      </c>
    </row>
    <row r="6368" spans="1:17" hidden="1">
      <c r="A6368" t="s">
        <v>66</v>
      </c>
      <c r="C6368" t="s">
        <v>67</v>
      </c>
      <c r="D6368" t="s">
        <v>80</v>
      </c>
      <c r="E6368" t="s">
        <v>39</v>
      </c>
      <c r="F6368" t="s">
        <v>78</v>
      </c>
      <c r="G6368" t="s">
        <v>70</v>
      </c>
      <c r="I6368" t="s">
        <v>41</v>
      </c>
      <c r="J6368" t="s">
        <v>125</v>
      </c>
      <c r="K6368" s="13">
        <v>7.6000000000000004E-5</v>
      </c>
      <c r="L6368" t="s">
        <v>207</v>
      </c>
      <c r="M6368" t="s">
        <v>2827</v>
      </c>
      <c r="N6368" t="s">
        <v>327</v>
      </c>
      <c r="O6368" t="s">
        <v>2828</v>
      </c>
      <c r="Q6368" t="str">
        <f>IFERROR(VLOOKUP($J$2:$J$12502,Pollutant_mapping!$A$2:$B$9,2, FALSE),"")</f>
        <v/>
      </c>
    </row>
    <row r="6369" spans="1:17" hidden="1">
      <c r="A6369" t="s">
        <v>72</v>
      </c>
      <c r="B6369" t="s">
        <v>57</v>
      </c>
      <c r="C6369" t="s">
        <v>73</v>
      </c>
      <c r="D6369" t="s">
        <v>80</v>
      </c>
      <c r="E6369" t="s">
        <v>39</v>
      </c>
      <c r="F6369" t="s">
        <v>78</v>
      </c>
      <c r="G6369" t="s">
        <v>70</v>
      </c>
      <c r="I6369" t="s">
        <v>41</v>
      </c>
      <c r="J6369" t="s">
        <v>125</v>
      </c>
      <c r="K6369" s="13">
        <v>7.6000000000000004E-5</v>
      </c>
      <c r="L6369" t="s">
        <v>207</v>
      </c>
      <c r="M6369" t="s">
        <v>2827</v>
      </c>
      <c r="N6369" t="s">
        <v>327</v>
      </c>
      <c r="O6369" t="s">
        <v>2828</v>
      </c>
      <c r="P6369" t="s">
        <v>74</v>
      </c>
      <c r="Q6369" t="str">
        <f>IFERROR(VLOOKUP($J$2:$J$12502,Pollutant_mapping!$A$2:$B$9,2, FALSE),"")</f>
        <v/>
      </c>
    </row>
    <row r="6370" spans="1:17" hidden="1">
      <c r="A6370" t="s">
        <v>56</v>
      </c>
      <c r="B6370" t="s">
        <v>57</v>
      </c>
      <c r="C6370" t="s">
        <v>58</v>
      </c>
      <c r="D6370" t="s">
        <v>80</v>
      </c>
      <c r="E6370" t="s">
        <v>39</v>
      </c>
      <c r="F6370" t="s">
        <v>78</v>
      </c>
      <c r="G6370" t="s">
        <v>70</v>
      </c>
      <c r="I6370" t="s">
        <v>41</v>
      </c>
      <c r="J6370" t="s">
        <v>125</v>
      </c>
      <c r="K6370" s="13">
        <v>7.6000000000000004E-5</v>
      </c>
      <c r="L6370" t="s">
        <v>207</v>
      </c>
      <c r="M6370" t="s">
        <v>2827</v>
      </c>
      <c r="N6370" t="s">
        <v>327</v>
      </c>
      <c r="O6370" t="s">
        <v>2828</v>
      </c>
      <c r="P6370" t="s">
        <v>74</v>
      </c>
      <c r="Q6370" t="str">
        <f>IFERROR(VLOOKUP($J$2:$J$12502,Pollutant_mapping!$A$2:$B$9,2, FALSE),"")</f>
        <v/>
      </c>
    </row>
    <row r="6371" spans="1:17" hidden="1">
      <c r="A6371" t="s">
        <v>66</v>
      </c>
      <c r="C6371" t="s">
        <v>67</v>
      </c>
      <c r="D6371" t="s">
        <v>84</v>
      </c>
      <c r="E6371" t="s">
        <v>39</v>
      </c>
      <c r="F6371" t="s">
        <v>85</v>
      </c>
      <c r="G6371" t="s">
        <v>70</v>
      </c>
      <c r="I6371" t="s">
        <v>41</v>
      </c>
      <c r="J6371" t="s">
        <v>125</v>
      </c>
      <c r="K6371" s="13">
        <v>7.6000000000000004E-5</v>
      </c>
      <c r="L6371" t="s">
        <v>207</v>
      </c>
      <c r="M6371" t="s">
        <v>2827</v>
      </c>
      <c r="N6371" t="s">
        <v>327</v>
      </c>
      <c r="O6371" t="s">
        <v>2828</v>
      </c>
      <c r="Q6371" t="str">
        <f>IFERROR(VLOOKUP($J$2:$J$12502,Pollutant_mapping!$A$2:$B$9,2, FALSE),"")</f>
        <v/>
      </c>
    </row>
    <row r="6372" spans="1:17" hidden="1">
      <c r="A6372" t="s">
        <v>72</v>
      </c>
      <c r="B6372" t="s">
        <v>57</v>
      </c>
      <c r="C6372" t="s">
        <v>73</v>
      </c>
      <c r="D6372" t="s">
        <v>84</v>
      </c>
      <c r="E6372" t="s">
        <v>39</v>
      </c>
      <c r="F6372" t="s">
        <v>85</v>
      </c>
      <c r="G6372" t="s">
        <v>70</v>
      </c>
      <c r="I6372" t="s">
        <v>41</v>
      </c>
      <c r="J6372" t="s">
        <v>125</v>
      </c>
      <c r="K6372" s="13">
        <v>7.6000000000000004E-5</v>
      </c>
      <c r="L6372" t="s">
        <v>207</v>
      </c>
      <c r="M6372" t="s">
        <v>2827</v>
      </c>
      <c r="N6372" t="s">
        <v>327</v>
      </c>
      <c r="O6372" t="s">
        <v>2828</v>
      </c>
      <c r="P6372" t="s">
        <v>74</v>
      </c>
      <c r="Q6372" t="str">
        <f>IFERROR(VLOOKUP($J$2:$J$12502,Pollutant_mapping!$A$2:$B$9,2, FALSE),"")</f>
        <v/>
      </c>
    </row>
    <row r="6373" spans="1:17" hidden="1">
      <c r="A6373" t="s">
        <v>88</v>
      </c>
      <c r="B6373" t="s">
        <v>57</v>
      </c>
      <c r="C6373" t="s">
        <v>89</v>
      </c>
      <c r="D6373" t="s">
        <v>84</v>
      </c>
      <c r="E6373" t="s">
        <v>39</v>
      </c>
      <c r="F6373" t="s">
        <v>85</v>
      </c>
      <c r="G6373" t="s">
        <v>70</v>
      </c>
      <c r="I6373" t="s">
        <v>41</v>
      </c>
      <c r="J6373" t="s">
        <v>125</v>
      </c>
      <c r="K6373" s="13">
        <v>7.6000000000000004E-5</v>
      </c>
      <c r="L6373" t="s">
        <v>207</v>
      </c>
      <c r="M6373" t="s">
        <v>2827</v>
      </c>
      <c r="N6373" t="s">
        <v>327</v>
      </c>
      <c r="O6373" t="s">
        <v>2828</v>
      </c>
      <c r="P6373" t="s">
        <v>74</v>
      </c>
      <c r="Q6373" t="str">
        <f>IFERROR(VLOOKUP($J$2:$J$12502,Pollutant_mapping!$A$2:$B$9,2, FALSE),"")</f>
        <v/>
      </c>
    </row>
    <row r="6374" spans="1:17" hidden="1">
      <c r="A6374" t="s">
        <v>66</v>
      </c>
      <c r="C6374" t="s">
        <v>67</v>
      </c>
      <c r="D6374" t="s">
        <v>90</v>
      </c>
      <c r="E6374" t="s">
        <v>39</v>
      </c>
      <c r="F6374" t="s">
        <v>91</v>
      </c>
      <c r="G6374" t="s">
        <v>70</v>
      </c>
      <c r="I6374" t="s">
        <v>41</v>
      </c>
      <c r="J6374" t="s">
        <v>125</v>
      </c>
      <c r="K6374" s="13">
        <v>7.6000000000000004E-5</v>
      </c>
      <c r="L6374" t="s">
        <v>207</v>
      </c>
      <c r="M6374" t="s">
        <v>2827</v>
      </c>
      <c r="N6374" t="s">
        <v>327</v>
      </c>
      <c r="O6374" t="s">
        <v>2828</v>
      </c>
      <c r="Q6374" t="str">
        <f>IFERROR(VLOOKUP($J$2:$J$12502,Pollutant_mapping!$A$2:$B$9,2, FALSE),"")</f>
        <v/>
      </c>
    </row>
    <row r="6375" spans="1:17" hidden="1">
      <c r="A6375" t="s">
        <v>72</v>
      </c>
      <c r="B6375" t="s">
        <v>57</v>
      </c>
      <c r="C6375" t="s">
        <v>73</v>
      </c>
      <c r="D6375" t="s">
        <v>90</v>
      </c>
      <c r="E6375" t="s">
        <v>39</v>
      </c>
      <c r="F6375" t="s">
        <v>91</v>
      </c>
      <c r="G6375" t="s">
        <v>70</v>
      </c>
      <c r="I6375" t="s">
        <v>41</v>
      </c>
      <c r="J6375" t="s">
        <v>125</v>
      </c>
      <c r="K6375" s="13">
        <v>7.6000000000000004E-5</v>
      </c>
      <c r="L6375" t="s">
        <v>207</v>
      </c>
      <c r="M6375" t="s">
        <v>2827</v>
      </c>
      <c r="N6375" t="s">
        <v>327</v>
      </c>
      <c r="O6375" t="s">
        <v>2828</v>
      </c>
      <c r="P6375" t="s">
        <v>74</v>
      </c>
      <c r="Q6375" t="str">
        <f>IFERROR(VLOOKUP($J$2:$J$12502,Pollutant_mapping!$A$2:$B$9,2, FALSE),"")</f>
        <v/>
      </c>
    </row>
    <row r="6376" spans="1:17" hidden="1">
      <c r="A6376" t="s">
        <v>88</v>
      </c>
      <c r="B6376" t="s">
        <v>57</v>
      </c>
      <c r="C6376" t="s">
        <v>89</v>
      </c>
      <c r="D6376" t="s">
        <v>90</v>
      </c>
      <c r="E6376" t="s">
        <v>39</v>
      </c>
      <c r="F6376" t="s">
        <v>91</v>
      </c>
      <c r="G6376" t="s">
        <v>70</v>
      </c>
      <c r="I6376" t="s">
        <v>41</v>
      </c>
      <c r="J6376" t="s">
        <v>125</v>
      </c>
      <c r="K6376" s="13">
        <v>7.6000000000000004E-5</v>
      </c>
      <c r="L6376" t="s">
        <v>207</v>
      </c>
      <c r="M6376" t="s">
        <v>2827</v>
      </c>
      <c r="N6376" t="s">
        <v>327</v>
      </c>
      <c r="O6376" t="s">
        <v>2828</v>
      </c>
      <c r="P6376" t="s">
        <v>74</v>
      </c>
      <c r="Q6376" t="str">
        <f>IFERROR(VLOOKUP($J$2:$J$12502,Pollutant_mapping!$A$2:$B$9,2, FALSE),"")</f>
        <v/>
      </c>
    </row>
    <row r="6377" spans="1:17" hidden="1">
      <c r="A6377" t="s">
        <v>56</v>
      </c>
      <c r="B6377" t="s">
        <v>57</v>
      </c>
      <c r="C6377" t="s">
        <v>58</v>
      </c>
      <c r="D6377" t="s">
        <v>83</v>
      </c>
      <c r="E6377" t="s">
        <v>39</v>
      </c>
      <c r="F6377" t="s">
        <v>60</v>
      </c>
      <c r="G6377" t="s">
        <v>70</v>
      </c>
      <c r="I6377" t="s">
        <v>41</v>
      </c>
      <c r="J6377" t="s">
        <v>125</v>
      </c>
      <c r="K6377" s="13">
        <v>7.6000000000000004E-5</v>
      </c>
      <c r="L6377" t="s">
        <v>207</v>
      </c>
      <c r="M6377" t="s">
        <v>2827</v>
      </c>
      <c r="N6377" t="s">
        <v>327</v>
      </c>
      <c r="O6377" t="s">
        <v>2828</v>
      </c>
      <c r="P6377" t="s">
        <v>74</v>
      </c>
      <c r="Q6377" t="str">
        <f>IFERROR(VLOOKUP($J$2:$J$12502,Pollutant_mapping!$A$2:$B$9,2, FALSE),"")</f>
        <v/>
      </c>
    </row>
    <row r="6378" spans="1:17" hidden="1">
      <c r="A6378" t="s">
        <v>56</v>
      </c>
      <c r="B6378" t="s">
        <v>57</v>
      </c>
      <c r="C6378" t="s">
        <v>58</v>
      </c>
      <c r="D6378" t="s">
        <v>51</v>
      </c>
      <c r="E6378" t="s">
        <v>39</v>
      </c>
      <c r="F6378" t="s">
        <v>92</v>
      </c>
      <c r="G6378" t="s">
        <v>70</v>
      </c>
      <c r="I6378" t="s">
        <v>41</v>
      </c>
      <c r="J6378" t="s">
        <v>125</v>
      </c>
      <c r="K6378" s="13">
        <v>7.6000000000000004E-5</v>
      </c>
      <c r="L6378" t="s">
        <v>207</v>
      </c>
      <c r="M6378" t="s">
        <v>2827</v>
      </c>
      <c r="N6378" t="s">
        <v>327</v>
      </c>
      <c r="O6378" t="s">
        <v>2828</v>
      </c>
      <c r="P6378" t="s">
        <v>74</v>
      </c>
      <c r="Q6378" t="str">
        <f>IFERROR(VLOOKUP($J$2:$J$12502,Pollutant_mapping!$A$2:$B$9,2, FALSE),"")</f>
        <v/>
      </c>
    </row>
    <row r="6379" spans="1:17" hidden="1">
      <c r="A6379" t="s">
        <v>66</v>
      </c>
      <c r="C6379" t="s">
        <v>67</v>
      </c>
      <c r="D6379" t="s">
        <v>80</v>
      </c>
      <c r="E6379" t="s">
        <v>39</v>
      </c>
      <c r="F6379" t="s">
        <v>78</v>
      </c>
      <c r="G6379" t="s">
        <v>70</v>
      </c>
      <c r="I6379" t="s">
        <v>41</v>
      </c>
      <c r="J6379" t="s">
        <v>134</v>
      </c>
      <c r="K6379">
        <v>2.5000000000000001E-4</v>
      </c>
      <c r="L6379" t="s">
        <v>207</v>
      </c>
      <c r="M6379" t="s">
        <v>2829</v>
      </c>
      <c r="N6379" t="s">
        <v>315</v>
      </c>
      <c r="O6379" t="s">
        <v>2828</v>
      </c>
      <c r="Q6379" t="str">
        <f>IFERROR(VLOOKUP($J$2:$J$12502,Pollutant_mapping!$A$2:$B$9,2, FALSE),"")</f>
        <v/>
      </c>
    </row>
    <row r="6380" spans="1:17" hidden="1">
      <c r="A6380" t="s">
        <v>72</v>
      </c>
      <c r="B6380" t="s">
        <v>57</v>
      </c>
      <c r="C6380" t="s">
        <v>73</v>
      </c>
      <c r="D6380" t="s">
        <v>80</v>
      </c>
      <c r="E6380" t="s">
        <v>39</v>
      </c>
      <c r="F6380" t="s">
        <v>78</v>
      </c>
      <c r="G6380" t="s">
        <v>70</v>
      </c>
      <c r="I6380" t="s">
        <v>41</v>
      </c>
      <c r="J6380" t="s">
        <v>134</v>
      </c>
      <c r="K6380">
        <v>2.5000000000000001E-4</v>
      </c>
      <c r="L6380" t="s">
        <v>207</v>
      </c>
      <c r="M6380" t="s">
        <v>2829</v>
      </c>
      <c r="N6380" t="s">
        <v>315</v>
      </c>
      <c r="O6380" t="s">
        <v>2828</v>
      </c>
      <c r="P6380" t="s">
        <v>74</v>
      </c>
      <c r="Q6380" t="str">
        <f>IFERROR(VLOOKUP($J$2:$J$12502,Pollutant_mapping!$A$2:$B$9,2, FALSE),"")</f>
        <v/>
      </c>
    </row>
    <row r="6381" spans="1:17" hidden="1">
      <c r="A6381" t="s">
        <v>56</v>
      </c>
      <c r="B6381" t="s">
        <v>57</v>
      </c>
      <c r="C6381" t="s">
        <v>58</v>
      </c>
      <c r="D6381" t="s">
        <v>80</v>
      </c>
      <c r="E6381" t="s">
        <v>39</v>
      </c>
      <c r="F6381" t="s">
        <v>78</v>
      </c>
      <c r="G6381" t="s">
        <v>70</v>
      </c>
      <c r="I6381" t="s">
        <v>41</v>
      </c>
      <c r="J6381" t="s">
        <v>134</v>
      </c>
      <c r="K6381">
        <v>2.5000000000000001E-4</v>
      </c>
      <c r="L6381" t="s">
        <v>207</v>
      </c>
      <c r="M6381" t="s">
        <v>2829</v>
      </c>
      <c r="N6381" t="s">
        <v>315</v>
      </c>
      <c r="O6381" t="s">
        <v>2828</v>
      </c>
      <c r="P6381" t="s">
        <v>74</v>
      </c>
      <c r="Q6381" t="str">
        <f>IFERROR(VLOOKUP($J$2:$J$12502,Pollutant_mapping!$A$2:$B$9,2, FALSE),"")</f>
        <v/>
      </c>
    </row>
    <row r="6382" spans="1:17" hidden="1">
      <c r="A6382" t="s">
        <v>66</v>
      </c>
      <c r="C6382" t="s">
        <v>67</v>
      </c>
      <c r="D6382" t="s">
        <v>84</v>
      </c>
      <c r="E6382" t="s">
        <v>39</v>
      </c>
      <c r="F6382" t="s">
        <v>85</v>
      </c>
      <c r="G6382" t="s">
        <v>70</v>
      </c>
      <c r="I6382" t="s">
        <v>41</v>
      </c>
      <c r="J6382" t="s">
        <v>134</v>
      </c>
      <c r="K6382">
        <v>2.5000000000000001E-4</v>
      </c>
      <c r="L6382" t="s">
        <v>207</v>
      </c>
      <c r="M6382" t="s">
        <v>2829</v>
      </c>
      <c r="N6382" t="s">
        <v>315</v>
      </c>
      <c r="O6382" t="s">
        <v>2828</v>
      </c>
      <c r="Q6382" t="str">
        <f>IFERROR(VLOOKUP($J$2:$J$12502,Pollutant_mapping!$A$2:$B$9,2, FALSE),"")</f>
        <v/>
      </c>
    </row>
    <row r="6383" spans="1:17" hidden="1">
      <c r="A6383" t="s">
        <v>72</v>
      </c>
      <c r="B6383" t="s">
        <v>57</v>
      </c>
      <c r="C6383" t="s">
        <v>73</v>
      </c>
      <c r="D6383" t="s">
        <v>84</v>
      </c>
      <c r="E6383" t="s">
        <v>39</v>
      </c>
      <c r="F6383" t="s">
        <v>85</v>
      </c>
      <c r="G6383" t="s">
        <v>70</v>
      </c>
      <c r="I6383" t="s">
        <v>41</v>
      </c>
      <c r="J6383" t="s">
        <v>134</v>
      </c>
      <c r="K6383">
        <v>2.5000000000000001E-4</v>
      </c>
      <c r="L6383" t="s">
        <v>207</v>
      </c>
      <c r="M6383" t="s">
        <v>2829</v>
      </c>
      <c r="N6383" t="s">
        <v>315</v>
      </c>
      <c r="O6383" t="s">
        <v>2828</v>
      </c>
      <c r="P6383" t="s">
        <v>74</v>
      </c>
      <c r="Q6383" t="str">
        <f>IFERROR(VLOOKUP($J$2:$J$12502,Pollutant_mapping!$A$2:$B$9,2, FALSE),"")</f>
        <v/>
      </c>
    </row>
    <row r="6384" spans="1:17" hidden="1">
      <c r="A6384" t="s">
        <v>88</v>
      </c>
      <c r="B6384" t="s">
        <v>57</v>
      </c>
      <c r="C6384" t="s">
        <v>89</v>
      </c>
      <c r="D6384" t="s">
        <v>84</v>
      </c>
      <c r="E6384" t="s">
        <v>39</v>
      </c>
      <c r="F6384" t="s">
        <v>85</v>
      </c>
      <c r="G6384" t="s">
        <v>70</v>
      </c>
      <c r="I6384" t="s">
        <v>41</v>
      </c>
      <c r="J6384" t="s">
        <v>134</v>
      </c>
      <c r="K6384">
        <v>2.5000000000000001E-4</v>
      </c>
      <c r="L6384" t="s">
        <v>207</v>
      </c>
      <c r="M6384" t="s">
        <v>2829</v>
      </c>
      <c r="N6384" t="s">
        <v>315</v>
      </c>
      <c r="O6384" t="s">
        <v>2828</v>
      </c>
      <c r="P6384" t="s">
        <v>74</v>
      </c>
      <c r="Q6384" t="str">
        <f>IFERROR(VLOOKUP($J$2:$J$12502,Pollutant_mapping!$A$2:$B$9,2, FALSE),"")</f>
        <v/>
      </c>
    </row>
    <row r="6385" spans="1:17" hidden="1">
      <c r="A6385" t="s">
        <v>66</v>
      </c>
      <c r="C6385" t="s">
        <v>67</v>
      </c>
      <c r="D6385" t="s">
        <v>90</v>
      </c>
      <c r="E6385" t="s">
        <v>39</v>
      </c>
      <c r="F6385" t="s">
        <v>91</v>
      </c>
      <c r="G6385" t="s">
        <v>70</v>
      </c>
      <c r="I6385" t="s">
        <v>41</v>
      </c>
      <c r="J6385" t="s">
        <v>134</v>
      </c>
      <c r="K6385">
        <v>2.5000000000000001E-4</v>
      </c>
      <c r="L6385" t="s">
        <v>207</v>
      </c>
      <c r="M6385" t="s">
        <v>2829</v>
      </c>
      <c r="N6385" t="s">
        <v>315</v>
      </c>
      <c r="O6385" t="s">
        <v>2828</v>
      </c>
      <c r="Q6385" t="str">
        <f>IFERROR(VLOOKUP($J$2:$J$12502,Pollutant_mapping!$A$2:$B$9,2, FALSE),"")</f>
        <v/>
      </c>
    </row>
    <row r="6386" spans="1:17" hidden="1">
      <c r="A6386" t="s">
        <v>72</v>
      </c>
      <c r="B6386" t="s">
        <v>57</v>
      </c>
      <c r="C6386" t="s">
        <v>73</v>
      </c>
      <c r="D6386" t="s">
        <v>90</v>
      </c>
      <c r="E6386" t="s">
        <v>39</v>
      </c>
      <c r="F6386" t="s">
        <v>91</v>
      </c>
      <c r="G6386" t="s">
        <v>70</v>
      </c>
      <c r="I6386" t="s">
        <v>41</v>
      </c>
      <c r="J6386" t="s">
        <v>134</v>
      </c>
      <c r="K6386">
        <v>2.5000000000000001E-4</v>
      </c>
      <c r="L6386" t="s">
        <v>207</v>
      </c>
      <c r="M6386" t="s">
        <v>2829</v>
      </c>
      <c r="N6386" t="s">
        <v>315</v>
      </c>
      <c r="O6386" t="s">
        <v>2828</v>
      </c>
      <c r="P6386" t="s">
        <v>74</v>
      </c>
      <c r="Q6386" t="str">
        <f>IFERROR(VLOOKUP($J$2:$J$12502,Pollutant_mapping!$A$2:$B$9,2, FALSE),"")</f>
        <v/>
      </c>
    </row>
    <row r="6387" spans="1:17" hidden="1">
      <c r="A6387" t="s">
        <v>88</v>
      </c>
      <c r="B6387" t="s">
        <v>57</v>
      </c>
      <c r="C6387" t="s">
        <v>89</v>
      </c>
      <c r="D6387" t="s">
        <v>90</v>
      </c>
      <c r="E6387" t="s">
        <v>39</v>
      </c>
      <c r="F6387" t="s">
        <v>91</v>
      </c>
      <c r="G6387" t="s">
        <v>70</v>
      </c>
      <c r="I6387" t="s">
        <v>41</v>
      </c>
      <c r="J6387" t="s">
        <v>134</v>
      </c>
      <c r="K6387">
        <v>2.5000000000000001E-4</v>
      </c>
      <c r="L6387" t="s">
        <v>207</v>
      </c>
      <c r="M6387" t="s">
        <v>2829</v>
      </c>
      <c r="N6387" t="s">
        <v>315</v>
      </c>
      <c r="O6387" t="s">
        <v>2828</v>
      </c>
      <c r="P6387" t="s">
        <v>74</v>
      </c>
      <c r="Q6387" t="str">
        <f>IFERROR(VLOOKUP($J$2:$J$12502,Pollutant_mapping!$A$2:$B$9,2, FALSE),"")</f>
        <v/>
      </c>
    </row>
    <row r="6388" spans="1:17" hidden="1">
      <c r="A6388" t="s">
        <v>56</v>
      </c>
      <c r="B6388" t="s">
        <v>57</v>
      </c>
      <c r="C6388" t="s">
        <v>58</v>
      </c>
      <c r="D6388" t="s">
        <v>83</v>
      </c>
      <c r="E6388" t="s">
        <v>39</v>
      </c>
      <c r="F6388" t="s">
        <v>60</v>
      </c>
      <c r="G6388" t="s">
        <v>70</v>
      </c>
      <c r="I6388" t="s">
        <v>41</v>
      </c>
      <c r="J6388" t="s">
        <v>134</v>
      </c>
      <c r="K6388">
        <v>2.5000000000000001E-4</v>
      </c>
      <c r="L6388" t="s">
        <v>207</v>
      </c>
      <c r="M6388" t="s">
        <v>2829</v>
      </c>
      <c r="N6388" t="s">
        <v>315</v>
      </c>
      <c r="O6388" t="s">
        <v>2828</v>
      </c>
      <c r="P6388" t="s">
        <v>74</v>
      </c>
      <c r="Q6388" t="str">
        <f>IFERROR(VLOOKUP($J$2:$J$12502,Pollutant_mapping!$A$2:$B$9,2, FALSE),"")</f>
        <v/>
      </c>
    </row>
    <row r="6389" spans="1:17" hidden="1">
      <c r="A6389" t="s">
        <v>56</v>
      </c>
      <c r="B6389" t="s">
        <v>57</v>
      </c>
      <c r="C6389" t="s">
        <v>58</v>
      </c>
      <c r="D6389" t="s">
        <v>51</v>
      </c>
      <c r="E6389" t="s">
        <v>39</v>
      </c>
      <c r="F6389" t="s">
        <v>92</v>
      </c>
      <c r="G6389" t="s">
        <v>70</v>
      </c>
      <c r="I6389" t="s">
        <v>41</v>
      </c>
      <c r="J6389" t="s">
        <v>134</v>
      </c>
      <c r="K6389">
        <v>2.5000000000000001E-4</v>
      </c>
      <c r="L6389" t="s">
        <v>207</v>
      </c>
      <c r="M6389" t="s">
        <v>2829</v>
      </c>
      <c r="N6389" t="s">
        <v>315</v>
      </c>
      <c r="O6389" t="s">
        <v>2828</v>
      </c>
      <c r="P6389" t="s">
        <v>74</v>
      </c>
      <c r="Q6389" t="str">
        <f>IFERROR(VLOOKUP($J$2:$J$12502,Pollutant_mapping!$A$2:$B$9,2, FALSE),"")</f>
        <v/>
      </c>
    </row>
    <row r="6390" spans="1:17" hidden="1">
      <c r="A6390" t="s">
        <v>66</v>
      </c>
      <c r="C6390" t="s">
        <v>67</v>
      </c>
      <c r="D6390" t="s">
        <v>80</v>
      </c>
      <c r="E6390" t="s">
        <v>39</v>
      </c>
      <c r="F6390" t="s">
        <v>78</v>
      </c>
      <c r="G6390" t="s">
        <v>70</v>
      </c>
      <c r="I6390" t="s">
        <v>41</v>
      </c>
      <c r="J6390" t="s">
        <v>281</v>
      </c>
      <c r="K6390">
        <v>5.1000000000000004E-4</v>
      </c>
      <c r="L6390" t="s">
        <v>207</v>
      </c>
      <c r="M6390" t="s">
        <v>2830</v>
      </c>
      <c r="N6390" t="s">
        <v>284</v>
      </c>
      <c r="O6390" t="s">
        <v>2828</v>
      </c>
      <c r="Q6390" t="str">
        <f>IFERROR(VLOOKUP($J$2:$J$12502,Pollutant_mapping!$A$2:$B$9,2, FALSE),"")</f>
        <v/>
      </c>
    </row>
    <row r="6391" spans="1:17" hidden="1">
      <c r="A6391" t="s">
        <v>72</v>
      </c>
      <c r="B6391" t="s">
        <v>57</v>
      </c>
      <c r="C6391" t="s">
        <v>73</v>
      </c>
      <c r="D6391" t="s">
        <v>80</v>
      </c>
      <c r="E6391" t="s">
        <v>39</v>
      </c>
      <c r="F6391" t="s">
        <v>78</v>
      </c>
      <c r="G6391" t="s">
        <v>70</v>
      </c>
      <c r="I6391" t="s">
        <v>41</v>
      </c>
      <c r="J6391" t="s">
        <v>281</v>
      </c>
      <c r="K6391">
        <v>5.1000000000000004E-4</v>
      </c>
      <c r="L6391" t="s">
        <v>207</v>
      </c>
      <c r="M6391" t="s">
        <v>2830</v>
      </c>
      <c r="N6391" t="s">
        <v>284</v>
      </c>
      <c r="O6391" t="s">
        <v>2828</v>
      </c>
      <c r="P6391" t="s">
        <v>74</v>
      </c>
      <c r="Q6391" t="str">
        <f>IFERROR(VLOOKUP($J$2:$J$12502,Pollutant_mapping!$A$2:$B$9,2, FALSE),"")</f>
        <v/>
      </c>
    </row>
    <row r="6392" spans="1:17" hidden="1">
      <c r="A6392" t="s">
        <v>56</v>
      </c>
      <c r="B6392" t="s">
        <v>57</v>
      </c>
      <c r="C6392" t="s">
        <v>58</v>
      </c>
      <c r="D6392" t="s">
        <v>80</v>
      </c>
      <c r="E6392" t="s">
        <v>39</v>
      </c>
      <c r="F6392" t="s">
        <v>78</v>
      </c>
      <c r="G6392" t="s">
        <v>70</v>
      </c>
      <c r="I6392" t="s">
        <v>41</v>
      </c>
      <c r="J6392" t="s">
        <v>281</v>
      </c>
      <c r="K6392">
        <v>5.1000000000000004E-4</v>
      </c>
      <c r="L6392" t="s">
        <v>207</v>
      </c>
      <c r="M6392" t="s">
        <v>2830</v>
      </c>
      <c r="N6392" t="s">
        <v>284</v>
      </c>
      <c r="O6392" t="s">
        <v>2828</v>
      </c>
      <c r="P6392" t="s">
        <v>74</v>
      </c>
      <c r="Q6392" t="str">
        <f>IFERROR(VLOOKUP($J$2:$J$12502,Pollutant_mapping!$A$2:$B$9,2, FALSE),"")</f>
        <v/>
      </c>
    </row>
    <row r="6393" spans="1:17" hidden="1">
      <c r="A6393" t="s">
        <v>66</v>
      </c>
      <c r="C6393" t="s">
        <v>67</v>
      </c>
      <c r="D6393" t="s">
        <v>84</v>
      </c>
      <c r="E6393" t="s">
        <v>39</v>
      </c>
      <c r="F6393" t="s">
        <v>85</v>
      </c>
      <c r="G6393" t="s">
        <v>70</v>
      </c>
      <c r="I6393" t="s">
        <v>41</v>
      </c>
      <c r="J6393" t="s">
        <v>281</v>
      </c>
      <c r="K6393">
        <v>5.1000000000000004E-4</v>
      </c>
      <c r="L6393" t="s">
        <v>207</v>
      </c>
      <c r="M6393" t="s">
        <v>2830</v>
      </c>
      <c r="N6393" t="s">
        <v>284</v>
      </c>
      <c r="O6393" t="s">
        <v>2828</v>
      </c>
      <c r="Q6393" t="str">
        <f>IFERROR(VLOOKUP($J$2:$J$12502,Pollutant_mapping!$A$2:$B$9,2, FALSE),"")</f>
        <v/>
      </c>
    </row>
    <row r="6394" spans="1:17" hidden="1">
      <c r="A6394" t="s">
        <v>72</v>
      </c>
      <c r="B6394" t="s">
        <v>57</v>
      </c>
      <c r="C6394" t="s">
        <v>73</v>
      </c>
      <c r="D6394" t="s">
        <v>84</v>
      </c>
      <c r="E6394" t="s">
        <v>39</v>
      </c>
      <c r="F6394" t="s">
        <v>85</v>
      </c>
      <c r="G6394" t="s">
        <v>70</v>
      </c>
      <c r="I6394" t="s">
        <v>41</v>
      </c>
      <c r="J6394" t="s">
        <v>281</v>
      </c>
      <c r="K6394">
        <v>5.1000000000000004E-4</v>
      </c>
      <c r="L6394" t="s">
        <v>207</v>
      </c>
      <c r="M6394" t="s">
        <v>2830</v>
      </c>
      <c r="N6394" t="s">
        <v>284</v>
      </c>
      <c r="O6394" t="s">
        <v>2828</v>
      </c>
      <c r="P6394" t="s">
        <v>74</v>
      </c>
      <c r="Q6394" t="str">
        <f>IFERROR(VLOOKUP($J$2:$J$12502,Pollutant_mapping!$A$2:$B$9,2, FALSE),"")</f>
        <v/>
      </c>
    </row>
    <row r="6395" spans="1:17" hidden="1">
      <c r="A6395" t="s">
        <v>88</v>
      </c>
      <c r="B6395" t="s">
        <v>57</v>
      </c>
      <c r="C6395" t="s">
        <v>89</v>
      </c>
      <c r="D6395" t="s">
        <v>84</v>
      </c>
      <c r="E6395" t="s">
        <v>39</v>
      </c>
      <c r="F6395" t="s">
        <v>85</v>
      </c>
      <c r="G6395" t="s">
        <v>70</v>
      </c>
      <c r="I6395" t="s">
        <v>41</v>
      </c>
      <c r="J6395" t="s">
        <v>281</v>
      </c>
      <c r="K6395">
        <v>5.1000000000000004E-4</v>
      </c>
      <c r="L6395" t="s">
        <v>207</v>
      </c>
      <c r="M6395" t="s">
        <v>2830</v>
      </c>
      <c r="N6395" t="s">
        <v>284</v>
      </c>
      <c r="O6395" t="s">
        <v>2828</v>
      </c>
      <c r="P6395" t="s">
        <v>74</v>
      </c>
      <c r="Q6395" t="str">
        <f>IFERROR(VLOOKUP($J$2:$J$12502,Pollutant_mapping!$A$2:$B$9,2, FALSE),"")</f>
        <v/>
      </c>
    </row>
    <row r="6396" spans="1:17" hidden="1">
      <c r="A6396" t="s">
        <v>66</v>
      </c>
      <c r="C6396" t="s">
        <v>67</v>
      </c>
      <c r="D6396" t="s">
        <v>90</v>
      </c>
      <c r="E6396" t="s">
        <v>39</v>
      </c>
      <c r="F6396" t="s">
        <v>91</v>
      </c>
      <c r="G6396" t="s">
        <v>70</v>
      </c>
      <c r="I6396" t="s">
        <v>41</v>
      </c>
      <c r="J6396" t="s">
        <v>281</v>
      </c>
      <c r="K6396">
        <v>5.1000000000000004E-4</v>
      </c>
      <c r="L6396" t="s">
        <v>207</v>
      </c>
      <c r="M6396" t="s">
        <v>2830</v>
      </c>
      <c r="N6396" t="s">
        <v>284</v>
      </c>
      <c r="O6396" t="s">
        <v>2828</v>
      </c>
      <c r="Q6396" t="str">
        <f>IFERROR(VLOOKUP($J$2:$J$12502,Pollutant_mapping!$A$2:$B$9,2, FALSE),"")</f>
        <v/>
      </c>
    </row>
    <row r="6397" spans="1:17" hidden="1">
      <c r="A6397" t="s">
        <v>72</v>
      </c>
      <c r="B6397" t="s">
        <v>57</v>
      </c>
      <c r="C6397" t="s">
        <v>73</v>
      </c>
      <c r="D6397" t="s">
        <v>90</v>
      </c>
      <c r="E6397" t="s">
        <v>39</v>
      </c>
      <c r="F6397" t="s">
        <v>91</v>
      </c>
      <c r="G6397" t="s">
        <v>70</v>
      </c>
      <c r="I6397" t="s">
        <v>41</v>
      </c>
      <c r="J6397" t="s">
        <v>281</v>
      </c>
      <c r="K6397">
        <v>5.1000000000000004E-4</v>
      </c>
      <c r="L6397" t="s">
        <v>207</v>
      </c>
      <c r="M6397" t="s">
        <v>2830</v>
      </c>
      <c r="N6397" t="s">
        <v>284</v>
      </c>
      <c r="O6397" t="s">
        <v>2828</v>
      </c>
      <c r="P6397" t="s">
        <v>74</v>
      </c>
      <c r="Q6397" t="str">
        <f>IFERROR(VLOOKUP($J$2:$J$12502,Pollutant_mapping!$A$2:$B$9,2, FALSE),"")</f>
        <v/>
      </c>
    </row>
    <row r="6398" spans="1:17" hidden="1">
      <c r="A6398" t="s">
        <v>88</v>
      </c>
      <c r="B6398" t="s">
        <v>57</v>
      </c>
      <c r="C6398" t="s">
        <v>89</v>
      </c>
      <c r="D6398" t="s">
        <v>90</v>
      </c>
      <c r="E6398" t="s">
        <v>39</v>
      </c>
      <c r="F6398" t="s">
        <v>91</v>
      </c>
      <c r="G6398" t="s">
        <v>70</v>
      </c>
      <c r="I6398" t="s">
        <v>41</v>
      </c>
      <c r="J6398" t="s">
        <v>281</v>
      </c>
      <c r="K6398">
        <v>5.1000000000000004E-4</v>
      </c>
      <c r="L6398" t="s">
        <v>207</v>
      </c>
      <c r="M6398" t="s">
        <v>2830</v>
      </c>
      <c r="N6398" t="s">
        <v>284</v>
      </c>
      <c r="O6398" t="s">
        <v>2828</v>
      </c>
      <c r="P6398" t="s">
        <v>74</v>
      </c>
      <c r="Q6398" t="str">
        <f>IFERROR(VLOOKUP($J$2:$J$12502,Pollutant_mapping!$A$2:$B$9,2, FALSE),"")</f>
        <v/>
      </c>
    </row>
    <row r="6399" spans="1:17" hidden="1">
      <c r="A6399" t="s">
        <v>56</v>
      </c>
      <c r="B6399" t="s">
        <v>57</v>
      </c>
      <c r="C6399" t="s">
        <v>58</v>
      </c>
      <c r="D6399" t="s">
        <v>83</v>
      </c>
      <c r="E6399" t="s">
        <v>39</v>
      </c>
      <c r="F6399" t="s">
        <v>60</v>
      </c>
      <c r="G6399" t="s">
        <v>70</v>
      </c>
      <c r="I6399" t="s">
        <v>41</v>
      </c>
      <c r="J6399" t="s">
        <v>281</v>
      </c>
      <c r="K6399">
        <v>5.1000000000000004E-4</v>
      </c>
      <c r="L6399" t="s">
        <v>207</v>
      </c>
      <c r="M6399" t="s">
        <v>2830</v>
      </c>
      <c r="N6399" t="s">
        <v>284</v>
      </c>
      <c r="O6399" t="s">
        <v>2828</v>
      </c>
      <c r="P6399" t="s">
        <v>74</v>
      </c>
      <c r="Q6399" t="str">
        <f>IFERROR(VLOOKUP($J$2:$J$12502,Pollutant_mapping!$A$2:$B$9,2, FALSE),"")</f>
        <v/>
      </c>
    </row>
    <row r="6400" spans="1:17" hidden="1">
      <c r="A6400" t="s">
        <v>56</v>
      </c>
      <c r="B6400" t="s">
        <v>57</v>
      </c>
      <c r="C6400" t="s">
        <v>58</v>
      </c>
      <c r="D6400" t="s">
        <v>51</v>
      </c>
      <c r="E6400" t="s">
        <v>39</v>
      </c>
      <c r="F6400" t="s">
        <v>92</v>
      </c>
      <c r="G6400" t="s">
        <v>70</v>
      </c>
      <c r="I6400" t="s">
        <v>41</v>
      </c>
      <c r="J6400" t="s">
        <v>281</v>
      </c>
      <c r="K6400">
        <v>5.1000000000000004E-4</v>
      </c>
      <c r="L6400" t="s">
        <v>207</v>
      </c>
      <c r="M6400" t="s">
        <v>2830</v>
      </c>
      <c r="N6400" t="s">
        <v>284</v>
      </c>
      <c r="O6400" t="s">
        <v>2828</v>
      </c>
      <c r="P6400" t="s">
        <v>74</v>
      </c>
      <c r="Q6400" t="str">
        <f>IFERROR(VLOOKUP($J$2:$J$12502,Pollutant_mapping!$A$2:$B$9,2, FALSE),"")</f>
        <v/>
      </c>
    </row>
    <row r="6401" spans="1:17" hidden="1">
      <c r="A6401" t="s">
        <v>66</v>
      </c>
      <c r="C6401" t="s">
        <v>67</v>
      </c>
      <c r="D6401" t="s">
        <v>80</v>
      </c>
      <c r="E6401" t="s">
        <v>39</v>
      </c>
      <c r="F6401" t="s">
        <v>78</v>
      </c>
      <c r="G6401" t="s">
        <v>70</v>
      </c>
      <c r="I6401" t="s">
        <v>41</v>
      </c>
      <c r="J6401" t="s">
        <v>139</v>
      </c>
      <c r="K6401">
        <v>7.6000000000000004E-4</v>
      </c>
      <c r="L6401" t="s">
        <v>207</v>
      </c>
      <c r="M6401" t="s">
        <v>2831</v>
      </c>
      <c r="N6401" t="s">
        <v>330</v>
      </c>
      <c r="O6401" t="s">
        <v>2828</v>
      </c>
      <c r="Q6401" t="str">
        <f>IFERROR(VLOOKUP($J$2:$J$12502,Pollutant_mapping!$A$2:$B$9,2, FALSE),"")</f>
        <v/>
      </c>
    </row>
    <row r="6402" spans="1:17" hidden="1">
      <c r="A6402" t="s">
        <v>72</v>
      </c>
      <c r="B6402" t="s">
        <v>57</v>
      </c>
      <c r="C6402" t="s">
        <v>73</v>
      </c>
      <c r="D6402" t="s">
        <v>80</v>
      </c>
      <c r="E6402" t="s">
        <v>39</v>
      </c>
      <c r="F6402" t="s">
        <v>78</v>
      </c>
      <c r="G6402" t="s">
        <v>70</v>
      </c>
      <c r="I6402" t="s">
        <v>41</v>
      </c>
      <c r="J6402" t="s">
        <v>139</v>
      </c>
      <c r="K6402">
        <v>7.6000000000000004E-4</v>
      </c>
      <c r="L6402" t="s">
        <v>207</v>
      </c>
      <c r="M6402" t="s">
        <v>2831</v>
      </c>
      <c r="N6402" t="s">
        <v>330</v>
      </c>
      <c r="O6402" t="s">
        <v>2828</v>
      </c>
      <c r="P6402" t="s">
        <v>74</v>
      </c>
      <c r="Q6402" t="str">
        <f>IFERROR(VLOOKUP($J$2:$J$12502,Pollutant_mapping!$A$2:$B$9,2, FALSE),"")</f>
        <v/>
      </c>
    </row>
    <row r="6403" spans="1:17" hidden="1">
      <c r="A6403" t="s">
        <v>56</v>
      </c>
      <c r="B6403" t="s">
        <v>57</v>
      </c>
      <c r="C6403" t="s">
        <v>58</v>
      </c>
      <c r="D6403" t="s">
        <v>80</v>
      </c>
      <c r="E6403" t="s">
        <v>39</v>
      </c>
      <c r="F6403" t="s">
        <v>78</v>
      </c>
      <c r="G6403" t="s">
        <v>70</v>
      </c>
      <c r="I6403" t="s">
        <v>41</v>
      </c>
      <c r="J6403" t="s">
        <v>139</v>
      </c>
      <c r="K6403">
        <v>7.6000000000000004E-4</v>
      </c>
      <c r="L6403" t="s">
        <v>207</v>
      </c>
      <c r="M6403" t="s">
        <v>2831</v>
      </c>
      <c r="N6403" t="s">
        <v>330</v>
      </c>
      <c r="O6403" t="s">
        <v>2828</v>
      </c>
      <c r="P6403" t="s">
        <v>74</v>
      </c>
      <c r="Q6403" t="str">
        <f>IFERROR(VLOOKUP($J$2:$J$12502,Pollutant_mapping!$A$2:$B$9,2, FALSE),"")</f>
        <v/>
      </c>
    </row>
    <row r="6404" spans="1:17" hidden="1">
      <c r="A6404" t="s">
        <v>66</v>
      </c>
      <c r="C6404" t="s">
        <v>67</v>
      </c>
      <c r="D6404" t="s">
        <v>84</v>
      </c>
      <c r="E6404" t="s">
        <v>39</v>
      </c>
      <c r="F6404" t="s">
        <v>85</v>
      </c>
      <c r="G6404" t="s">
        <v>70</v>
      </c>
      <c r="I6404" t="s">
        <v>41</v>
      </c>
      <c r="J6404" t="s">
        <v>139</v>
      </c>
      <c r="K6404">
        <v>7.6000000000000004E-4</v>
      </c>
      <c r="L6404" t="s">
        <v>207</v>
      </c>
      <c r="M6404" t="s">
        <v>2831</v>
      </c>
      <c r="N6404" t="s">
        <v>330</v>
      </c>
      <c r="O6404" t="s">
        <v>2828</v>
      </c>
      <c r="Q6404" t="str">
        <f>IFERROR(VLOOKUP($J$2:$J$12502,Pollutant_mapping!$A$2:$B$9,2, FALSE),"")</f>
        <v/>
      </c>
    </row>
    <row r="6405" spans="1:17" hidden="1">
      <c r="A6405" t="s">
        <v>72</v>
      </c>
      <c r="B6405" t="s">
        <v>57</v>
      </c>
      <c r="C6405" t="s">
        <v>73</v>
      </c>
      <c r="D6405" t="s">
        <v>84</v>
      </c>
      <c r="E6405" t="s">
        <v>39</v>
      </c>
      <c r="F6405" t="s">
        <v>85</v>
      </c>
      <c r="G6405" t="s">
        <v>70</v>
      </c>
      <c r="I6405" t="s">
        <v>41</v>
      </c>
      <c r="J6405" t="s">
        <v>139</v>
      </c>
      <c r="K6405">
        <v>7.6000000000000004E-4</v>
      </c>
      <c r="L6405" t="s">
        <v>207</v>
      </c>
      <c r="M6405" t="s">
        <v>2831</v>
      </c>
      <c r="N6405" t="s">
        <v>330</v>
      </c>
      <c r="O6405" t="s">
        <v>2828</v>
      </c>
      <c r="P6405" t="s">
        <v>74</v>
      </c>
      <c r="Q6405" t="str">
        <f>IFERROR(VLOOKUP($J$2:$J$12502,Pollutant_mapping!$A$2:$B$9,2, FALSE),"")</f>
        <v/>
      </c>
    </row>
    <row r="6406" spans="1:17" hidden="1">
      <c r="A6406" t="s">
        <v>88</v>
      </c>
      <c r="B6406" t="s">
        <v>57</v>
      </c>
      <c r="C6406" t="s">
        <v>89</v>
      </c>
      <c r="D6406" t="s">
        <v>84</v>
      </c>
      <c r="E6406" t="s">
        <v>39</v>
      </c>
      <c r="F6406" t="s">
        <v>85</v>
      </c>
      <c r="G6406" t="s">
        <v>70</v>
      </c>
      <c r="I6406" t="s">
        <v>41</v>
      </c>
      <c r="J6406" t="s">
        <v>139</v>
      </c>
      <c r="K6406">
        <v>7.6000000000000004E-4</v>
      </c>
      <c r="L6406" t="s">
        <v>207</v>
      </c>
      <c r="M6406" t="s">
        <v>2831</v>
      </c>
      <c r="N6406" t="s">
        <v>330</v>
      </c>
      <c r="O6406" t="s">
        <v>2828</v>
      </c>
      <c r="P6406" t="s">
        <v>74</v>
      </c>
      <c r="Q6406" t="str">
        <f>IFERROR(VLOOKUP($J$2:$J$12502,Pollutant_mapping!$A$2:$B$9,2, FALSE),"")</f>
        <v/>
      </c>
    </row>
    <row r="6407" spans="1:17" hidden="1">
      <c r="A6407" t="s">
        <v>66</v>
      </c>
      <c r="C6407" t="s">
        <v>67</v>
      </c>
      <c r="D6407" t="s">
        <v>90</v>
      </c>
      <c r="E6407" t="s">
        <v>39</v>
      </c>
      <c r="F6407" t="s">
        <v>91</v>
      </c>
      <c r="G6407" t="s">
        <v>70</v>
      </c>
      <c r="I6407" t="s">
        <v>41</v>
      </c>
      <c r="J6407" t="s">
        <v>139</v>
      </c>
      <c r="K6407">
        <v>7.6000000000000004E-4</v>
      </c>
      <c r="L6407" t="s">
        <v>207</v>
      </c>
      <c r="M6407" t="s">
        <v>2831</v>
      </c>
      <c r="N6407" t="s">
        <v>330</v>
      </c>
      <c r="O6407" t="s">
        <v>2828</v>
      </c>
      <c r="Q6407" t="str">
        <f>IFERROR(VLOOKUP($J$2:$J$12502,Pollutant_mapping!$A$2:$B$9,2, FALSE),"")</f>
        <v/>
      </c>
    </row>
    <row r="6408" spans="1:17" hidden="1">
      <c r="A6408" t="s">
        <v>72</v>
      </c>
      <c r="B6408" t="s">
        <v>57</v>
      </c>
      <c r="C6408" t="s">
        <v>73</v>
      </c>
      <c r="D6408" t="s">
        <v>90</v>
      </c>
      <c r="E6408" t="s">
        <v>39</v>
      </c>
      <c r="F6408" t="s">
        <v>91</v>
      </c>
      <c r="G6408" t="s">
        <v>70</v>
      </c>
      <c r="I6408" t="s">
        <v>41</v>
      </c>
      <c r="J6408" t="s">
        <v>139</v>
      </c>
      <c r="K6408">
        <v>7.6000000000000004E-4</v>
      </c>
      <c r="L6408" t="s">
        <v>207</v>
      </c>
      <c r="M6408" t="s">
        <v>2831</v>
      </c>
      <c r="N6408" t="s">
        <v>330</v>
      </c>
      <c r="O6408" t="s">
        <v>2828</v>
      </c>
      <c r="P6408" t="s">
        <v>74</v>
      </c>
      <c r="Q6408" t="str">
        <f>IFERROR(VLOOKUP($J$2:$J$12502,Pollutant_mapping!$A$2:$B$9,2, FALSE),"")</f>
        <v/>
      </c>
    </row>
    <row r="6409" spans="1:17" hidden="1">
      <c r="A6409" t="s">
        <v>88</v>
      </c>
      <c r="B6409" t="s">
        <v>57</v>
      </c>
      <c r="C6409" t="s">
        <v>89</v>
      </c>
      <c r="D6409" t="s">
        <v>90</v>
      </c>
      <c r="E6409" t="s">
        <v>39</v>
      </c>
      <c r="F6409" t="s">
        <v>91</v>
      </c>
      <c r="G6409" t="s">
        <v>70</v>
      </c>
      <c r="I6409" t="s">
        <v>41</v>
      </c>
      <c r="J6409" t="s">
        <v>139</v>
      </c>
      <c r="K6409">
        <v>7.6000000000000004E-4</v>
      </c>
      <c r="L6409" t="s">
        <v>207</v>
      </c>
      <c r="M6409" t="s">
        <v>2831</v>
      </c>
      <c r="N6409" t="s">
        <v>330</v>
      </c>
      <c r="O6409" t="s">
        <v>2828</v>
      </c>
      <c r="P6409" t="s">
        <v>74</v>
      </c>
      <c r="Q6409" t="str">
        <f>IFERROR(VLOOKUP($J$2:$J$12502,Pollutant_mapping!$A$2:$B$9,2, FALSE),"")</f>
        <v/>
      </c>
    </row>
    <row r="6410" spans="1:17" hidden="1">
      <c r="A6410" t="s">
        <v>56</v>
      </c>
      <c r="B6410" t="s">
        <v>57</v>
      </c>
      <c r="C6410" t="s">
        <v>58</v>
      </c>
      <c r="D6410" t="s">
        <v>83</v>
      </c>
      <c r="E6410" t="s">
        <v>39</v>
      </c>
      <c r="F6410" t="s">
        <v>60</v>
      </c>
      <c r="G6410" t="s">
        <v>70</v>
      </c>
      <c r="I6410" t="s">
        <v>41</v>
      </c>
      <c r="J6410" t="s">
        <v>139</v>
      </c>
      <c r="K6410">
        <v>7.6000000000000004E-4</v>
      </c>
      <c r="L6410" t="s">
        <v>207</v>
      </c>
      <c r="M6410" t="s">
        <v>2831</v>
      </c>
      <c r="N6410" t="s">
        <v>330</v>
      </c>
      <c r="O6410" t="s">
        <v>2828</v>
      </c>
      <c r="P6410" t="s">
        <v>74</v>
      </c>
      <c r="Q6410" t="str">
        <f>IFERROR(VLOOKUP($J$2:$J$12502,Pollutant_mapping!$A$2:$B$9,2, FALSE),"")</f>
        <v/>
      </c>
    </row>
    <row r="6411" spans="1:17" hidden="1">
      <c r="A6411" t="s">
        <v>56</v>
      </c>
      <c r="B6411" t="s">
        <v>57</v>
      </c>
      <c r="C6411" t="s">
        <v>58</v>
      </c>
      <c r="D6411" t="s">
        <v>51</v>
      </c>
      <c r="E6411" t="s">
        <v>39</v>
      </c>
      <c r="F6411" t="s">
        <v>92</v>
      </c>
      <c r="G6411" t="s">
        <v>70</v>
      </c>
      <c r="I6411" t="s">
        <v>41</v>
      </c>
      <c r="J6411" t="s">
        <v>139</v>
      </c>
      <c r="K6411">
        <v>7.6000000000000004E-4</v>
      </c>
      <c r="L6411" t="s">
        <v>207</v>
      </c>
      <c r="M6411" t="s">
        <v>2831</v>
      </c>
      <c r="N6411" t="s">
        <v>330</v>
      </c>
      <c r="O6411" t="s">
        <v>2828</v>
      </c>
      <c r="P6411" t="s">
        <v>74</v>
      </c>
      <c r="Q6411" t="str">
        <f>IFERROR(VLOOKUP($J$2:$J$12502,Pollutant_mapping!$A$2:$B$9,2, FALSE),"")</f>
        <v/>
      </c>
    </row>
    <row r="6412" spans="1:17" hidden="1">
      <c r="A6412" t="s">
        <v>66</v>
      </c>
      <c r="C6412" t="s">
        <v>67</v>
      </c>
      <c r="D6412" t="s">
        <v>80</v>
      </c>
      <c r="E6412" t="s">
        <v>39</v>
      </c>
      <c r="F6412" t="s">
        <v>78</v>
      </c>
      <c r="G6412" t="s">
        <v>70</v>
      </c>
      <c r="I6412" t="s">
        <v>41</v>
      </c>
      <c r="J6412" t="s">
        <v>131</v>
      </c>
      <c r="K6412">
        <v>1.5E-3</v>
      </c>
      <c r="L6412" t="s">
        <v>207</v>
      </c>
      <c r="M6412" t="s">
        <v>2803</v>
      </c>
      <c r="N6412" t="s">
        <v>332</v>
      </c>
      <c r="O6412" t="s">
        <v>2828</v>
      </c>
      <c r="Q6412" t="str">
        <f>IFERROR(VLOOKUP($J$2:$J$12502,Pollutant_mapping!$A$2:$B$9,2, FALSE),"")</f>
        <v/>
      </c>
    </row>
    <row r="6413" spans="1:17" hidden="1">
      <c r="A6413" t="s">
        <v>72</v>
      </c>
      <c r="B6413" t="s">
        <v>57</v>
      </c>
      <c r="C6413" t="s">
        <v>73</v>
      </c>
      <c r="D6413" t="s">
        <v>80</v>
      </c>
      <c r="E6413" t="s">
        <v>39</v>
      </c>
      <c r="F6413" t="s">
        <v>78</v>
      </c>
      <c r="G6413" t="s">
        <v>70</v>
      </c>
      <c r="I6413" t="s">
        <v>41</v>
      </c>
      <c r="J6413" t="s">
        <v>131</v>
      </c>
      <c r="K6413">
        <v>1.5E-3</v>
      </c>
      <c r="L6413" t="s">
        <v>207</v>
      </c>
      <c r="M6413" t="s">
        <v>2803</v>
      </c>
      <c r="N6413" t="s">
        <v>332</v>
      </c>
      <c r="O6413" t="s">
        <v>2828</v>
      </c>
      <c r="P6413" t="s">
        <v>74</v>
      </c>
      <c r="Q6413" t="str">
        <f>IFERROR(VLOOKUP($J$2:$J$12502,Pollutant_mapping!$A$2:$B$9,2, FALSE),"")</f>
        <v/>
      </c>
    </row>
    <row r="6414" spans="1:17" hidden="1">
      <c r="A6414" t="s">
        <v>56</v>
      </c>
      <c r="B6414" t="s">
        <v>57</v>
      </c>
      <c r="C6414" t="s">
        <v>58</v>
      </c>
      <c r="D6414" t="s">
        <v>80</v>
      </c>
      <c r="E6414" t="s">
        <v>39</v>
      </c>
      <c r="F6414" t="s">
        <v>78</v>
      </c>
      <c r="G6414" t="s">
        <v>70</v>
      </c>
      <c r="I6414" t="s">
        <v>41</v>
      </c>
      <c r="J6414" t="s">
        <v>131</v>
      </c>
      <c r="K6414">
        <v>1.5E-3</v>
      </c>
      <c r="L6414" t="s">
        <v>207</v>
      </c>
      <c r="M6414" t="s">
        <v>2803</v>
      </c>
      <c r="N6414" t="s">
        <v>332</v>
      </c>
      <c r="O6414" t="s">
        <v>2828</v>
      </c>
      <c r="P6414" t="s">
        <v>74</v>
      </c>
      <c r="Q6414" t="str">
        <f>IFERROR(VLOOKUP($J$2:$J$12502,Pollutant_mapping!$A$2:$B$9,2, FALSE),"")</f>
        <v/>
      </c>
    </row>
    <row r="6415" spans="1:17" hidden="1">
      <c r="A6415" t="s">
        <v>66</v>
      </c>
      <c r="C6415" t="s">
        <v>67</v>
      </c>
      <c r="D6415" t="s">
        <v>84</v>
      </c>
      <c r="E6415" t="s">
        <v>39</v>
      </c>
      <c r="F6415" t="s">
        <v>85</v>
      </c>
      <c r="G6415" t="s">
        <v>70</v>
      </c>
      <c r="I6415" t="s">
        <v>41</v>
      </c>
      <c r="J6415" t="s">
        <v>131</v>
      </c>
      <c r="K6415">
        <v>1.5E-3</v>
      </c>
      <c r="L6415" t="s">
        <v>207</v>
      </c>
      <c r="M6415" t="s">
        <v>2803</v>
      </c>
      <c r="N6415" t="s">
        <v>332</v>
      </c>
      <c r="O6415" t="s">
        <v>2828</v>
      </c>
      <c r="Q6415" t="str">
        <f>IFERROR(VLOOKUP($J$2:$J$12502,Pollutant_mapping!$A$2:$B$9,2, FALSE),"")</f>
        <v/>
      </c>
    </row>
    <row r="6416" spans="1:17" hidden="1">
      <c r="A6416" t="s">
        <v>72</v>
      </c>
      <c r="B6416" t="s">
        <v>57</v>
      </c>
      <c r="C6416" t="s">
        <v>73</v>
      </c>
      <c r="D6416" t="s">
        <v>84</v>
      </c>
      <c r="E6416" t="s">
        <v>39</v>
      </c>
      <c r="F6416" t="s">
        <v>85</v>
      </c>
      <c r="G6416" t="s">
        <v>70</v>
      </c>
      <c r="I6416" t="s">
        <v>41</v>
      </c>
      <c r="J6416" t="s">
        <v>131</v>
      </c>
      <c r="K6416">
        <v>1.5E-3</v>
      </c>
      <c r="L6416" t="s">
        <v>207</v>
      </c>
      <c r="M6416" t="s">
        <v>2803</v>
      </c>
      <c r="N6416" t="s">
        <v>332</v>
      </c>
      <c r="O6416" t="s">
        <v>2828</v>
      </c>
      <c r="P6416" t="s">
        <v>74</v>
      </c>
      <c r="Q6416" t="str">
        <f>IFERROR(VLOOKUP($J$2:$J$12502,Pollutant_mapping!$A$2:$B$9,2, FALSE),"")</f>
        <v/>
      </c>
    </row>
    <row r="6417" spans="1:17" hidden="1">
      <c r="A6417" t="s">
        <v>88</v>
      </c>
      <c r="B6417" t="s">
        <v>57</v>
      </c>
      <c r="C6417" t="s">
        <v>89</v>
      </c>
      <c r="D6417" t="s">
        <v>84</v>
      </c>
      <c r="E6417" t="s">
        <v>39</v>
      </c>
      <c r="F6417" t="s">
        <v>85</v>
      </c>
      <c r="G6417" t="s">
        <v>70</v>
      </c>
      <c r="I6417" t="s">
        <v>41</v>
      </c>
      <c r="J6417" t="s">
        <v>131</v>
      </c>
      <c r="K6417">
        <v>1.5E-3</v>
      </c>
      <c r="L6417" t="s">
        <v>207</v>
      </c>
      <c r="M6417" t="s">
        <v>2803</v>
      </c>
      <c r="N6417" t="s">
        <v>332</v>
      </c>
      <c r="O6417" t="s">
        <v>2828</v>
      </c>
      <c r="P6417" t="s">
        <v>74</v>
      </c>
      <c r="Q6417" t="str">
        <f>IFERROR(VLOOKUP($J$2:$J$12502,Pollutant_mapping!$A$2:$B$9,2, FALSE),"")</f>
        <v/>
      </c>
    </row>
    <row r="6418" spans="1:17" hidden="1">
      <c r="A6418" t="s">
        <v>66</v>
      </c>
      <c r="C6418" t="s">
        <v>67</v>
      </c>
      <c r="D6418" t="s">
        <v>90</v>
      </c>
      <c r="E6418" t="s">
        <v>39</v>
      </c>
      <c r="F6418" t="s">
        <v>91</v>
      </c>
      <c r="G6418" t="s">
        <v>70</v>
      </c>
      <c r="I6418" t="s">
        <v>41</v>
      </c>
      <c r="J6418" t="s">
        <v>131</v>
      </c>
      <c r="K6418">
        <v>1.5E-3</v>
      </c>
      <c r="L6418" t="s">
        <v>207</v>
      </c>
      <c r="M6418" t="s">
        <v>2803</v>
      </c>
      <c r="N6418" t="s">
        <v>332</v>
      </c>
      <c r="O6418" t="s">
        <v>2828</v>
      </c>
      <c r="Q6418" t="str">
        <f>IFERROR(VLOOKUP($J$2:$J$12502,Pollutant_mapping!$A$2:$B$9,2, FALSE),"")</f>
        <v/>
      </c>
    </row>
    <row r="6419" spans="1:17" hidden="1">
      <c r="A6419" t="s">
        <v>72</v>
      </c>
      <c r="B6419" t="s">
        <v>57</v>
      </c>
      <c r="C6419" t="s">
        <v>73</v>
      </c>
      <c r="D6419" t="s">
        <v>90</v>
      </c>
      <c r="E6419" t="s">
        <v>39</v>
      </c>
      <c r="F6419" t="s">
        <v>91</v>
      </c>
      <c r="G6419" t="s">
        <v>70</v>
      </c>
      <c r="I6419" t="s">
        <v>41</v>
      </c>
      <c r="J6419" t="s">
        <v>131</v>
      </c>
      <c r="K6419">
        <v>1.5E-3</v>
      </c>
      <c r="L6419" t="s">
        <v>207</v>
      </c>
      <c r="M6419" t="s">
        <v>2803</v>
      </c>
      <c r="N6419" t="s">
        <v>332</v>
      </c>
      <c r="O6419" t="s">
        <v>2828</v>
      </c>
      <c r="P6419" t="s">
        <v>74</v>
      </c>
      <c r="Q6419" t="str">
        <f>IFERROR(VLOOKUP($J$2:$J$12502,Pollutant_mapping!$A$2:$B$9,2, FALSE),"")</f>
        <v/>
      </c>
    </row>
    <row r="6420" spans="1:17" hidden="1">
      <c r="A6420" t="s">
        <v>88</v>
      </c>
      <c r="B6420" t="s">
        <v>57</v>
      </c>
      <c r="C6420" t="s">
        <v>89</v>
      </c>
      <c r="D6420" t="s">
        <v>90</v>
      </c>
      <c r="E6420" t="s">
        <v>39</v>
      </c>
      <c r="F6420" t="s">
        <v>91</v>
      </c>
      <c r="G6420" t="s">
        <v>70</v>
      </c>
      <c r="I6420" t="s">
        <v>41</v>
      </c>
      <c r="J6420" t="s">
        <v>131</v>
      </c>
      <c r="K6420">
        <v>1.5E-3</v>
      </c>
      <c r="L6420" t="s">
        <v>207</v>
      </c>
      <c r="M6420" t="s">
        <v>2803</v>
      </c>
      <c r="N6420" t="s">
        <v>332</v>
      </c>
      <c r="O6420" t="s">
        <v>2828</v>
      </c>
      <c r="P6420" t="s">
        <v>74</v>
      </c>
      <c r="Q6420" t="str">
        <f>IFERROR(VLOOKUP($J$2:$J$12502,Pollutant_mapping!$A$2:$B$9,2, FALSE),"")</f>
        <v/>
      </c>
    </row>
    <row r="6421" spans="1:17" hidden="1">
      <c r="A6421" t="s">
        <v>56</v>
      </c>
      <c r="B6421" t="s">
        <v>57</v>
      </c>
      <c r="C6421" t="s">
        <v>58</v>
      </c>
      <c r="D6421" t="s">
        <v>83</v>
      </c>
      <c r="E6421" t="s">
        <v>39</v>
      </c>
      <c r="F6421" t="s">
        <v>60</v>
      </c>
      <c r="G6421" t="s">
        <v>70</v>
      </c>
      <c r="I6421" t="s">
        <v>41</v>
      </c>
      <c r="J6421" t="s">
        <v>131</v>
      </c>
      <c r="K6421">
        <v>1.5E-3</v>
      </c>
      <c r="L6421" t="s">
        <v>207</v>
      </c>
      <c r="M6421" t="s">
        <v>2803</v>
      </c>
      <c r="N6421" t="s">
        <v>332</v>
      </c>
      <c r="O6421" t="s">
        <v>2828</v>
      </c>
      <c r="P6421" t="s">
        <v>74</v>
      </c>
      <c r="Q6421" t="str">
        <f>IFERROR(VLOOKUP($J$2:$J$12502,Pollutant_mapping!$A$2:$B$9,2, FALSE),"")</f>
        <v/>
      </c>
    </row>
    <row r="6422" spans="1:17" hidden="1">
      <c r="A6422" t="s">
        <v>56</v>
      </c>
      <c r="B6422" t="s">
        <v>57</v>
      </c>
      <c r="C6422" t="s">
        <v>58</v>
      </c>
      <c r="D6422" t="s">
        <v>51</v>
      </c>
      <c r="E6422" t="s">
        <v>39</v>
      </c>
      <c r="F6422" t="s">
        <v>92</v>
      </c>
      <c r="G6422" t="s">
        <v>70</v>
      </c>
      <c r="I6422" t="s">
        <v>41</v>
      </c>
      <c r="J6422" t="s">
        <v>131</v>
      </c>
      <c r="K6422">
        <v>1.5E-3</v>
      </c>
      <c r="L6422" t="s">
        <v>207</v>
      </c>
      <c r="M6422" t="s">
        <v>2803</v>
      </c>
      <c r="N6422" t="s">
        <v>332</v>
      </c>
      <c r="O6422" t="s">
        <v>2828</v>
      </c>
      <c r="P6422" t="s">
        <v>74</v>
      </c>
      <c r="Q6422" t="str">
        <f>IFERROR(VLOOKUP($J$2:$J$12502,Pollutant_mapping!$A$2:$B$9,2, FALSE),"")</f>
        <v/>
      </c>
    </row>
    <row r="6423" spans="1:17" hidden="1">
      <c r="A6423" t="s">
        <v>66</v>
      </c>
      <c r="C6423" t="s">
        <v>67</v>
      </c>
      <c r="D6423" t="s">
        <v>80</v>
      </c>
      <c r="E6423" t="s">
        <v>39</v>
      </c>
      <c r="F6423" t="s">
        <v>78</v>
      </c>
      <c r="G6423" t="s">
        <v>70</v>
      </c>
      <c r="I6423" t="s">
        <v>41</v>
      </c>
      <c r="J6423" t="s">
        <v>289</v>
      </c>
      <c r="K6423">
        <v>1.5E-3</v>
      </c>
      <c r="L6423" t="s">
        <v>207</v>
      </c>
      <c r="M6423" t="s">
        <v>2803</v>
      </c>
      <c r="N6423" t="s">
        <v>332</v>
      </c>
      <c r="O6423" t="s">
        <v>2828</v>
      </c>
      <c r="Q6423" t="str">
        <f>IFERROR(VLOOKUP($J$2:$J$12502,Pollutant_mapping!$A$2:$B$9,2, FALSE),"")</f>
        <v/>
      </c>
    </row>
    <row r="6424" spans="1:17" hidden="1">
      <c r="A6424" t="s">
        <v>72</v>
      </c>
      <c r="B6424" t="s">
        <v>57</v>
      </c>
      <c r="C6424" t="s">
        <v>73</v>
      </c>
      <c r="D6424" t="s">
        <v>80</v>
      </c>
      <c r="E6424" t="s">
        <v>39</v>
      </c>
      <c r="F6424" t="s">
        <v>78</v>
      </c>
      <c r="G6424" t="s">
        <v>70</v>
      </c>
      <c r="I6424" t="s">
        <v>41</v>
      </c>
      <c r="J6424" t="s">
        <v>289</v>
      </c>
      <c r="K6424">
        <v>1.5E-3</v>
      </c>
      <c r="L6424" t="s">
        <v>207</v>
      </c>
      <c r="M6424" t="s">
        <v>2803</v>
      </c>
      <c r="N6424" t="s">
        <v>332</v>
      </c>
      <c r="O6424" t="s">
        <v>2828</v>
      </c>
      <c r="P6424" t="s">
        <v>74</v>
      </c>
      <c r="Q6424" t="str">
        <f>IFERROR(VLOOKUP($J$2:$J$12502,Pollutant_mapping!$A$2:$B$9,2, FALSE),"")</f>
        <v/>
      </c>
    </row>
    <row r="6425" spans="1:17" hidden="1">
      <c r="A6425" t="s">
        <v>56</v>
      </c>
      <c r="B6425" t="s">
        <v>57</v>
      </c>
      <c r="C6425" t="s">
        <v>58</v>
      </c>
      <c r="D6425" t="s">
        <v>80</v>
      </c>
      <c r="E6425" t="s">
        <v>39</v>
      </c>
      <c r="F6425" t="s">
        <v>78</v>
      </c>
      <c r="G6425" t="s">
        <v>70</v>
      </c>
      <c r="I6425" t="s">
        <v>41</v>
      </c>
      <c r="J6425" t="s">
        <v>289</v>
      </c>
      <c r="K6425">
        <v>1.5E-3</v>
      </c>
      <c r="L6425" t="s">
        <v>207</v>
      </c>
      <c r="M6425" t="s">
        <v>2803</v>
      </c>
      <c r="N6425" t="s">
        <v>332</v>
      </c>
      <c r="O6425" t="s">
        <v>2828</v>
      </c>
      <c r="P6425" t="s">
        <v>74</v>
      </c>
      <c r="Q6425" t="str">
        <f>IFERROR(VLOOKUP($J$2:$J$12502,Pollutant_mapping!$A$2:$B$9,2, FALSE),"")</f>
        <v/>
      </c>
    </row>
    <row r="6426" spans="1:17" hidden="1">
      <c r="A6426" t="s">
        <v>66</v>
      </c>
      <c r="C6426" t="s">
        <v>67</v>
      </c>
      <c r="D6426" t="s">
        <v>84</v>
      </c>
      <c r="E6426" t="s">
        <v>39</v>
      </c>
      <c r="F6426" t="s">
        <v>85</v>
      </c>
      <c r="G6426" t="s">
        <v>70</v>
      </c>
      <c r="I6426" t="s">
        <v>41</v>
      </c>
      <c r="J6426" t="s">
        <v>289</v>
      </c>
      <c r="K6426">
        <v>1.5E-3</v>
      </c>
      <c r="L6426" t="s">
        <v>207</v>
      </c>
      <c r="M6426" t="s">
        <v>2803</v>
      </c>
      <c r="N6426" t="s">
        <v>332</v>
      </c>
      <c r="O6426" t="s">
        <v>2828</v>
      </c>
      <c r="Q6426" t="str">
        <f>IFERROR(VLOOKUP($J$2:$J$12502,Pollutant_mapping!$A$2:$B$9,2, FALSE),"")</f>
        <v/>
      </c>
    </row>
    <row r="6427" spans="1:17" hidden="1">
      <c r="A6427" t="s">
        <v>72</v>
      </c>
      <c r="B6427" t="s">
        <v>57</v>
      </c>
      <c r="C6427" t="s">
        <v>73</v>
      </c>
      <c r="D6427" t="s">
        <v>84</v>
      </c>
      <c r="E6427" t="s">
        <v>39</v>
      </c>
      <c r="F6427" t="s">
        <v>85</v>
      </c>
      <c r="G6427" t="s">
        <v>70</v>
      </c>
      <c r="I6427" t="s">
        <v>41</v>
      </c>
      <c r="J6427" t="s">
        <v>289</v>
      </c>
      <c r="K6427">
        <v>1.5E-3</v>
      </c>
      <c r="L6427" t="s">
        <v>207</v>
      </c>
      <c r="M6427" t="s">
        <v>2803</v>
      </c>
      <c r="N6427" t="s">
        <v>332</v>
      </c>
      <c r="O6427" t="s">
        <v>2828</v>
      </c>
      <c r="P6427" t="s">
        <v>74</v>
      </c>
      <c r="Q6427" t="str">
        <f>IFERROR(VLOOKUP($J$2:$J$12502,Pollutant_mapping!$A$2:$B$9,2, FALSE),"")</f>
        <v/>
      </c>
    </row>
    <row r="6428" spans="1:17" hidden="1">
      <c r="A6428" t="s">
        <v>88</v>
      </c>
      <c r="B6428" t="s">
        <v>57</v>
      </c>
      <c r="C6428" t="s">
        <v>89</v>
      </c>
      <c r="D6428" t="s">
        <v>84</v>
      </c>
      <c r="E6428" t="s">
        <v>39</v>
      </c>
      <c r="F6428" t="s">
        <v>85</v>
      </c>
      <c r="G6428" t="s">
        <v>70</v>
      </c>
      <c r="I6428" t="s">
        <v>41</v>
      </c>
      <c r="J6428" t="s">
        <v>289</v>
      </c>
      <c r="K6428">
        <v>1.5E-3</v>
      </c>
      <c r="L6428" t="s">
        <v>207</v>
      </c>
      <c r="M6428" t="s">
        <v>2803</v>
      </c>
      <c r="N6428" t="s">
        <v>332</v>
      </c>
      <c r="O6428" t="s">
        <v>2828</v>
      </c>
      <c r="P6428" t="s">
        <v>74</v>
      </c>
      <c r="Q6428" t="str">
        <f>IFERROR(VLOOKUP($J$2:$J$12502,Pollutant_mapping!$A$2:$B$9,2, FALSE),"")</f>
        <v/>
      </c>
    </row>
    <row r="6429" spans="1:17" hidden="1">
      <c r="A6429" t="s">
        <v>66</v>
      </c>
      <c r="C6429" t="s">
        <v>67</v>
      </c>
      <c r="D6429" t="s">
        <v>90</v>
      </c>
      <c r="E6429" t="s">
        <v>39</v>
      </c>
      <c r="F6429" t="s">
        <v>91</v>
      </c>
      <c r="G6429" t="s">
        <v>70</v>
      </c>
      <c r="I6429" t="s">
        <v>41</v>
      </c>
      <c r="J6429" t="s">
        <v>289</v>
      </c>
      <c r="K6429">
        <v>1.5E-3</v>
      </c>
      <c r="L6429" t="s">
        <v>207</v>
      </c>
      <c r="M6429" t="s">
        <v>2803</v>
      </c>
      <c r="N6429" t="s">
        <v>332</v>
      </c>
      <c r="O6429" t="s">
        <v>2828</v>
      </c>
      <c r="Q6429" t="str">
        <f>IFERROR(VLOOKUP($J$2:$J$12502,Pollutant_mapping!$A$2:$B$9,2, FALSE),"")</f>
        <v/>
      </c>
    </row>
    <row r="6430" spans="1:17" hidden="1">
      <c r="A6430" t="s">
        <v>72</v>
      </c>
      <c r="B6430" t="s">
        <v>57</v>
      </c>
      <c r="C6430" t="s">
        <v>73</v>
      </c>
      <c r="D6430" t="s">
        <v>90</v>
      </c>
      <c r="E6430" t="s">
        <v>39</v>
      </c>
      <c r="F6430" t="s">
        <v>91</v>
      </c>
      <c r="G6430" t="s">
        <v>70</v>
      </c>
      <c r="I6430" t="s">
        <v>41</v>
      </c>
      <c r="J6430" t="s">
        <v>289</v>
      </c>
      <c r="K6430">
        <v>1.5E-3</v>
      </c>
      <c r="L6430" t="s">
        <v>207</v>
      </c>
      <c r="M6430" t="s">
        <v>2803</v>
      </c>
      <c r="N6430" t="s">
        <v>332</v>
      </c>
      <c r="O6430" t="s">
        <v>2828</v>
      </c>
      <c r="P6430" t="s">
        <v>74</v>
      </c>
      <c r="Q6430" t="str">
        <f>IFERROR(VLOOKUP($J$2:$J$12502,Pollutant_mapping!$A$2:$B$9,2, FALSE),"")</f>
        <v/>
      </c>
    </row>
    <row r="6431" spans="1:17" hidden="1">
      <c r="A6431" t="s">
        <v>88</v>
      </c>
      <c r="B6431" t="s">
        <v>57</v>
      </c>
      <c r="C6431" t="s">
        <v>89</v>
      </c>
      <c r="D6431" t="s">
        <v>90</v>
      </c>
      <c r="E6431" t="s">
        <v>39</v>
      </c>
      <c r="F6431" t="s">
        <v>91</v>
      </c>
      <c r="G6431" t="s">
        <v>70</v>
      </c>
      <c r="I6431" t="s">
        <v>41</v>
      </c>
      <c r="J6431" t="s">
        <v>289</v>
      </c>
      <c r="K6431">
        <v>1.5E-3</v>
      </c>
      <c r="L6431" t="s">
        <v>207</v>
      </c>
      <c r="M6431" t="s">
        <v>2803</v>
      </c>
      <c r="N6431" t="s">
        <v>332</v>
      </c>
      <c r="O6431" t="s">
        <v>2828</v>
      </c>
      <c r="P6431" t="s">
        <v>74</v>
      </c>
      <c r="Q6431" t="str">
        <f>IFERROR(VLOOKUP($J$2:$J$12502,Pollutant_mapping!$A$2:$B$9,2, FALSE),"")</f>
        <v/>
      </c>
    </row>
    <row r="6432" spans="1:17" hidden="1">
      <c r="A6432" t="s">
        <v>56</v>
      </c>
      <c r="B6432" t="s">
        <v>57</v>
      </c>
      <c r="C6432" t="s">
        <v>58</v>
      </c>
      <c r="D6432" t="s">
        <v>51</v>
      </c>
      <c r="E6432" t="s">
        <v>39</v>
      </c>
      <c r="F6432" t="s">
        <v>92</v>
      </c>
      <c r="G6432" t="s">
        <v>70</v>
      </c>
      <c r="I6432" t="s">
        <v>41</v>
      </c>
      <c r="J6432" t="s">
        <v>289</v>
      </c>
      <c r="K6432">
        <v>1.5E-3</v>
      </c>
      <c r="L6432" t="s">
        <v>207</v>
      </c>
      <c r="M6432" t="s">
        <v>2803</v>
      </c>
      <c r="N6432" t="s">
        <v>332</v>
      </c>
      <c r="O6432" t="s">
        <v>2828</v>
      </c>
      <c r="P6432" t="s">
        <v>74</v>
      </c>
      <c r="Q6432" t="str">
        <f>IFERROR(VLOOKUP($J$2:$J$12502,Pollutant_mapping!$A$2:$B$9,2, FALSE),"")</f>
        <v/>
      </c>
    </row>
    <row r="6433" spans="1:17" hidden="1">
      <c r="A6433" t="s">
        <v>56</v>
      </c>
      <c r="B6433" t="s">
        <v>57</v>
      </c>
      <c r="C6433" t="s">
        <v>58</v>
      </c>
      <c r="D6433" t="s">
        <v>83</v>
      </c>
      <c r="E6433" t="s">
        <v>39</v>
      </c>
      <c r="F6433" t="s">
        <v>60</v>
      </c>
      <c r="G6433" t="s">
        <v>70</v>
      </c>
      <c r="I6433" t="s">
        <v>41</v>
      </c>
      <c r="J6433" t="s">
        <v>289</v>
      </c>
      <c r="K6433">
        <v>1.5E-3</v>
      </c>
      <c r="L6433" t="s">
        <v>207</v>
      </c>
      <c r="M6433" t="s">
        <v>2132</v>
      </c>
      <c r="N6433" t="s">
        <v>332</v>
      </c>
      <c r="O6433" t="s">
        <v>2828</v>
      </c>
      <c r="P6433" t="s">
        <v>74</v>
      </c>
      <c r="Q6433" t="str">
        <f>IFERROR(VLOOKUP($J$2:$J$12502,Pollutant_mapping!$A$2:$B$9,2, FALSE),"")</f>
        <v/>
      </c>
    </row>
    <row r="6434" spans="1:17" hidden="1">
      <c r="A6434" t="s">
        <v>66</v>
      </c>
      <c r="C6434" t="s">
        <v>67</v>
      </c>
      <c r="D6434" t="s">
        <v>80</v>
      </c>
      <c r="E6434" t="s">
        <v>39</v>
      </c>
      <c r="F6434" t="s">
        <v>78</v>
      </c>
      <c r="G6434" t="s">
        <v>70</v>
      </c>
      <c r="I6434" t="s">
        <v>41</v>
      </c>
      <c r="J6434" t="s">
        <v>141</v>
      </c>
      <c r="K6434">
        <v>0.12</v>
      </c>
      <c r="L6434" t="s">
        <v>207</v>
      </c>
      <c r="M6434" t="s">
        <v>211</v>
      </c>
      <c r="N6434" t="s">
        <v>1528</v>
      </c>
      <c r="O6434" t="s">
        <v>2828</v>
      </c>
      <c r="Q6434" t="str">
        <f>IFERROR(VLOOKUP($J$2:$J$12502,Pollutant_mapping!$A$2:$B$9,2, FALSE),"")</f>
        <v/>
      </c>
    </row>
    <row r="6435" spans="1:17" hidden="1">
      <c r="A6435" t="s">
        <v>72</v>
      </c>
      <c r="B6435" t="s">
        <v>57</v>
      </c>
      <c r="C6435" t="s">
        <v>73</v>
      </c>
      <c r="D6435" t="s">
        <v>80</v>
      </c>
      <c r="E6435" t="s">
        <v>39</v>
      </c>
      <c r="F6435" t="s">
        <v>78</v>
      </c>
      <c r="G6435" t="s">
        <v>70</v>
      </c>
      <c r="I6435" t="s">
        <v>41</v>
      </c>
      <c r="J6435" t="s">
        <v>141</v>
      </c>
      <c r="K6435">
        <v>0.12</v>
      </c>
      <c r="L6435" t="s">
        <v>207</v>
      </c>
      <c r="M6435" t="s">
        <v>211</v>
      </c>
      <c r="N6435" t="s">
        <v>1528</v>
      </c>
      <c r="O6435" t="s">
        <v>2828</v>
      </c>
      <c r="P6435" t="s">
        <v>74</v>
      </c>
      <c r="Q6435" t="str">
        <f>IFERROR(VLOOKUP($J$2:$J$12502,Pollutant_mapping!$A$2:$B$9,2, FALSE),"")</f>
        <v/>
      </c>
    </row>
    <row r="6436" spans="1:17" hidden="1">
      <c r="A6436" t="s">
        <v>56</v>
      </c>
      <c r="B6436" t="s">
        <v>57</v>
      </c>
      <c r="C6436" t="s">
        <v>58</v>
      </c>
      <c r="D6436" t="s">
        <v>80</v>
      </c>
      <c r="E6436" t="s">
        <v>39</v>
      </c>
      <c r="F6436" t="s">
        <v>78</v>
      </c>
      <c r="G6436" t="s">
        <v>70</v>
      </c>
      <c r="I6436" t="s">
        <v>41</v>
      </c>
      <c r="J6436" t="s">
        <v>141</v>
      </c>
      <c r="K6436">
        <v>0.12</v>
      </c>
      <c r="L6436" t="s">
        <v>207</v>
      </c>
      <c r="M6436" t="s">
        <v>211</v>
      </c>
      <c r="N6436" t="s">
        <v>1528</v>
      </c>
      <c r="O6436" t="s">
        <v>2828</v>
      </c>
      <c r="P6436" t="s">
        <v>74</v>
      </c>
      <c r="Q6436" t="str">
        <f>IFERROR(VLOOKUP($J$2:$J$12502,Pollutant_mapping!$A$2:$B$9,2, FALSE),"")</f>
        <v/>
      </c>
    </row>
    <row r="6437" spans="1:17" hidden="1">
      <c r="A6437" t="s">
        <v>66</v>
      </c>
      <c r="C6437" t="s">
        <v>67</v>
      </c>
      <c r="D6437" t="s">
        <v>84</v>
      </c>
      <c r="E6437" t="s">
        <v>39</v>
      </c>
      <c r="F6437" t="s">
        <v>85</v>
      </c>
      <c r="G6437" t="s">
        <v>70</v>
      </c>
      <c r="I6437" t="s">
        <v>41</v>
      </c>
      <c r="J6437" t="s">
        <v>141</v>
      </c>
      <c r="K6437">
        <v>0.12</v>
      </c>
      <c r="L6437" t="s">
        <v>207</v>
      </c>
      <c r="M6437" t="s">
        <v>211</v>
      </c>
      <c r="N6437" t="s">
        <v>1528</v>
      </c>
      <c r="O6437" t="s">
        <v>2828</v>
      </c>
      <c r="Q6437" t="str">
        <f>IFERROR(VLOOKUP($J$2:$J$12502,Pollutant_mapping!$A$2:$B$9,2, FALSE),"")</f>
        <v/>
      </c>
    </row>
    <row r="6438" spans="1:17" hidden="1">
      <c r="A6438" t="s">
        <v>72</v>
      </c>
      <c r="B6438" t="s">
        <v>57</v>
      </c>
      <c r="C6438" t="s">
        <v>73</v>
      </c>
      <c r="D6438" t="s">
        <v>84</v>
      </c>
      <c r="E6438" t="s">
        <v>39</v>
      </c>
      <c r="F6438" t="s">
        <v>85</v>
      </c>
      <c r="G6438" t="s">
        <v>70</v>
      </c>
      <c r="I6438" t="s">
        <v>41</v>
      </c>
      <c r="J6438" t="s">
        <v>141</v>
      </c>
      <c r="K6438">
        <v>0.12</v>
      </c>
      <c r="L6438" t="s">
        <v>207</v>
      </c>
      <c r="M6438" t="s">
        <v>211</v>
      </c>
      <c r="N6438" t="s">
        <v>1528</v>
      </c>
      <c r="O6438" t="s">
        <v>2828</v>
      </c>
      <c r="P6438" t="s">
        <v>74</v>
      </c>
      <c r="Q6438" t="str">
        <f>IFERROR(VLOOKUP($J$2:$J$12502,Pollutant_mapping!$A$2:$B$9,2, FALSE),"")</f>
        <v/>
      </c>
    </row>
    <row r="6439" spans="1:17" hidden="1">
      <c r="A6439" t="s">
        <v>88</v>
      </c>
      <c r="B6439" t="s">
        <v>57</v>
      </c>
      <c r="C6439" t="s">
        <v>89</v>
      </c>
      <c r="D6439" t="s">
        <v>84</v>
      </c>
      <c r="E6439" t="s">
        <v>39</v>
      </c>
      <c r="F6439" t="s">
        <v>85</v>
      </c>
      <c r="G6439" t="s">
        <v>70</v>
      </c>
      <c r="I6439" t="s">
        <v>41</v>
      </c>
      <c r="J6439" t="s">
        <v>141</v>
      </c>
      <c r="K6439">
        <v>0.12</v>
      </c>
      <c r="L6439" t="s">
        <v>207</v>
      </c>
      <c r="M6439" t="s">
        <v>211</v>
      </c>
      <c r="N6439" t="s">
        <v>1528</v>
      </c>
      <c r="O6439" t="s">
        <v>2828</v>
      </c>
      <c r="P6439" t="s">
        <v>74</v>
      </c>
      <c r="Q6439" t="str">
        <f>IFERROR(VLOOKUP($J$2:$J$12502,Pollutant_mapping!$A$2:$B$9,2, FALSE),"")</f>
        <v/>
      </c>
    </row>
    <row r="6440" spans="1:17" hidden="1">
      <c r="A6440" t="s">
        <v>66</v>
      </c>
      <c r="C6440" t="s">
        <v>67</v>
      </c>
      <c r="D6440" t="s">
        <v>90</v>
      </c>
      <c r="E6440" t="s">
        <v>39</v>
      </c>
      <c r="F6440" t="s">
        <v>91</v>
      </c>
      <c r="G6440" t="s">
        <v>70</v>
      </c>
      <c r="I6440" t="s">
        <v>41</v>
      </c>
      <c r="J6440" t="s">
        <v>141</v>
      </c>
      <c r="K6440">
        <v>0.12</v>
      </c>
      <c r="L6440" t="s">
        <v>207</v>
      </c>
      <c r="M6440" t="s">
        <v>211</v>
      </c>
      <c r="N6440" t="s">
        <v>1528</v>
      </c>
      <c r="O6440" t="s">
        <v>2828</v>
      </c>
      <c r="Q6440" t="str">
        <f>IFERROR(VLOOKUP($J$2:$J$12502,Pollutant_mapping!$A$2:$B$9,2, FALSE),"")</f>
        <v/>
      </c>
    </row>
    <row r="6441" spans="1:17" hidden="1">
      <c r="A6441" t="s">
        <v>72</v>
      </c>
      <c r="B6441" t="s">
        <v>57</v>
      </c>
      <c r="C6441" t="s">
        <v>73</v>
      </c>
      <c r="D6441" t="s">
        <v>90</v>
      </c>
      <c r="E6441" t="s">
        <v>39</v>
      </c>
      <c r="F6441" t="s">
        <v>91</v>
      </c>
      <c r="G6441" t="s">
        <v>70</v>
      </c>
      <c r="I6441" t="s">
        <v>41</v>
      </c>
      <c r="J6441" t="s">
        <v>141</v>
      </c>
      <c r="K6441">
        <v>0.12</v>
      </c>
      <c r="L6441" t="s">
        <v>207</v>
      </c>
      <c r="M6441" t="s">
        <v>211</v>
      </c>
      <c r="N6441" t="s">
        <v>1528</v>
      </c>
      <c r="O6441" t="s">
        <v>2828</v>
      </c>
      <c r="P6441" t="s">
        <v>74</v>
      </c>
      <c r="Q6441" t="str">
        <f>IFERROR(VLOOKUP($J$2:$J$12502,Pollutant_mapping!$A$2:$B$9,2, FALSE),"")</f>
        <v/>
      </c>
    </row>
    <row r="6442" spans="1:17" hidden="1">
      <c r="A6442" t="s">
        <v>88</v>
      </c>
      <c r="B6442" t="s">
        <v>57</v>
      </c>
      <c r="C6442" t="s">
        <v>89</v>
      </c>
      <c r="D6442" t="s">
        <v>90</v>
      </c>
      <c r="E6442" t="s">
        <v>39</v>
      </c>
      <c r="F6442" t="s">
        <v>91</v>
      </c>
      <c r="G6442" t="s">
        <v>70</v>
      </c>
      <c r="I6442" t="s">
        <v>41</v>
      </c>
      <c r="J6442" t="s">
        <v>141</v>
      </c>
      <c r="K6442">
        <v>0.12</v>
      </c>
      <c r="L6442" t="s">
        <v>207</v>
      </c>
      <c r="M6442" t="s">
        <v>211</v>
      </c>
      <c r="N6442" t="s">
        <v>1528</v>
      </c>
      <c r="O6442" t="s">
        <v>2828</v>
      </c>
      <c r="P6442" t="s">
        <v>74</v>
      </c>
      <c r="Q6442" t="str">
        <f>IFERROR(VLOOKUP($J$2:$J$12502,Pollutant_mapping!$A$2:$B$9,2, FALSE),"")</f>
        <v/>
      </c>
    </row>
    <row r="6443" spans="1:17" hidden="1">
      <c r="A6443" t="s">
        <v>56</v>
      </c>
      <c r="B6443" t="s">
        <v>57</v>
      </c>
      <c r="C6443" t="s">
        <v>58</v>
      </c>
      <c r="D6443" t="s">
        <v>83</v>
      </c>
      <c r="E6443" t="s">
        <v>39</v>
      </c>
      <c r="F6443" t="s">
        <v>60</v>
      </c>
      <c r="G6443" t="s">
        <v>70</v>
      </c>
      <c r="I6443" t="s">
        <v>41</v>
      </c>
      <c r="J6443" t="s">
        <v>141</v>
      </c>
      <c r="K6443">
        <v>0.12</v>
      </c>
      <c r="L6443" t="s">
        <v>207</v>
      </c>
      <c r="M6443" t="s">
        <v>211</v>
      </c>
      <c r="N6443" t="s">
        <v>1528</v>
      </c>
      <c r="O6443" t="s">
        <v>2828</v>
      </c>
      <c r="P6443" t="s">
        <v>74</v>
      </c>
      <c r="Q6443" t="str">
        <f>IFERROR(VLOOKUP($J$2:$J$12502,Pollutant_mapping!$A$2:$B$9,2, FALSE),"")</f>
        <v/>
      </c>
    </row>
    <row r="6444" spans="1:17" hidden="1">
      <c r="A6444" t="s">
        <v>56</v>
      </c>
      <c r="B6444" t="s">
        <v>57</v>
      </c>
      <c r="C6444" t="s">
        <v>58</v>
      </c>
      <c r="D6444" t="s">
        <v>51</v>
      </c>
      <c r="E6444" t="s">
        <v>39</v>
      </c>
      <c r="F6444" t="s">
        <v>92</v>
      </c>
      <c r="G6444" t="s">
        <v>70</v>
      </c>
      <c r="I6444" t="s">
        <v>41</v>
      </c>
      <c r="J6444" t="s">
        <v>141</v>
      </c>
      <c r="K6444">
        <v>0.12</v>
      </c>
      <c r="L6444" t="s">
        <v>207</v>
      </c>
      <c r="M6444" t="s">
        <v>211</v>
      </c>
      <c r="N6444" t="s">
        <v>1528</v>
      </c>
      <c r="O6444" t="s">
        <v>2828</v>
      </c>
      <c r="P6444" t="s">
        <v>74</v>
      </c>
      <c r="Q6444" t="str">
        <f>IFERROR(VLOOKUP($J$2:$J$12502,Pollutant_mapping!$A$2:$B$9,2, FALSE),"")</f>
        <v/>
      </c>
    </row>
    <row r="6445" spans="1:17" hidden="1">
      <c r="A6445" t="s">
        <v>247</v>
      </c>
      <c r="B6445" t="s">
        <v>248</v>
      </c>
      <c r="C6445" t="s">
        <v>249</v>
      </c>
      <c r="D6445" t="s">
        <v>313</v>
      </c>
      <c r="E6445" t="s">
        <v>120</v>
      </c>
      <c r="G6445" t="s">
        <v>1288</v>
      </c>
      <c r="I6445" t="s">
        <v>41</v>
      </c>
      <c r="J6445" t="s">
        <v>134</v>
      </c>
      <c r="K6445">
        <v>2E-3</v>
      </c>
      <c r="L6445" t="s">
        <v>207</v>
      </c>
      <c r="O6445" t="s">
        <v>2832</v>
      </c>
      <c r="Q6445" t="str">
        <f>IFERROR(VLOOKUP($J$2:$J$12502,Pollutant_mapping!$A$2:$B$9,2, FALSE),"")</f>
        <v/>
      </c>
    </row>
    <row r="6446" spans="1:17" hidden="1">
      <c r="A6446" t="s">
        <v>247</v>
      </c>
      <c r="B6446" t="s">
        <v>248</v>
      </c>
      <c r="C6446" t="s">
        <v>249</v>
      </c>
      <c r="D6446" t="s">
        <v>313</v>
      </c>
      <c r="E6446" t="s">
        <v>120</v>
      </c>
      <c r="G6446" t="s">
        <v>1288</v>
      </c>
      <c r="I6446" t="s">
        <v>41</v>
      </c>
      <c r="J6446" t="s">
        <v>141</v>
      </c>
      <c r="K6446">
        <v>4.2000000000000003E-2</v>
      </c>
      <c r="L6446" t="s">
        <v>207</v>
      </c>
      <c r="O6446" t="s">
        <v>2832</v>
      </c>
      <c r="Q6446" t="str">
        <f>IFERROR(VLOOKUP($J$2:$J$12502,Pollutant_mapping!$A$2:$B$9,2, FALSE),"")</f>
        <v/>
      </c>
    </row>
    <row r="6447" spans="1:17" hidden="1">
      <c r="A6447" t="s">
        <v>247</v>
      </c>
      <c r="B6447" t="s">
        <v>248</v>
      </c>
      <c r="C6447" t="s">
        <v>249</v>
      </c>
      <c r="D6447" t="s">
        <v>313</v>
      </c>
      <c r="E6447" t="s">
        <v>120</v>
      </c>
      <c r="G6447" t="s">
        <v>1288</v>
      </c>
      <c r="I6447" t="s">
        <v>41</v>
      </c>
      <c r="J6447" t="s">
        <v>135</v>
      </c>
      <c r="K6447">
        <v>0.12</v>
      </c>
      <c r="L6447" t="s">
        <v>207</v>
      </c>
      <c r="O6447" t="s">
        <v>2832</v>
      </c>
      <c r="Q6447" t="str">
        <f>IFERROR(VLOOKUP($J$2:$J$12502,Pollutant_mapping!$A$2:$B$9,2, FALSE),"")</f>
        <v/>
      </c>
    </row>
    <row r="6448" spans="1:17" hidden="1">
      <c r="A6448" t="s">
        <v>247</v>
      </c>
      <c r="B6448" t="s">
        <v>248</v>
      </c>
      <c r="C6448" t="s">
        <v>249</v>
      </c>
      <c r="D6448" t="s">
        <v>313</v>
      </c>
      <c r="E6448" t="s">
        <v>120</v>
      </c>
      <c r="G6448" t="s">
        <v>1288</v>
      </c>
      <c r="I6448" t="s">
        <v>41</v>
      </c>
      <c r="J6448" t="s">
        <v>139</v>
      </c>
      <c r="K6448">
        <v>0.18</v>
      </c>
      <c r="L6448" t="s">
        <v>207</v>
      </c>
      <c r="O6448" t="s">
        <v>2832</v>
      </c>
      <c r="Q6448" t="str">
        <f>IFERROR(VLOOKUP($J$2:$J$12502,Pollutant_mapping!$A$2:$B$9,2, FALSE),"")</f>
        <v/>
      </c>
    </row>
    <row r="6449" spans="1:17" hidden="1">
      <c r="A6449" t="s">
        <v>247</v>
      </c>
      <c r="B6449" t="s">
        <v>248</v>
      </c>
      <c r="C6449" t="s">
        <v>249</v>
      </c>
      <c r="D6449" t="s">
        <v>313</v>
      </c>
      <c r="E6449" t="s">
        <v>120</v>
      </c>
      <c r="G6449" t="s">
        <v>1288</v>
      </c>
      <c r="I6449" t="s">
        <v>41</v>
      </c>
      <c r="J6449" t="s">
        <v>293</v>
      </c>
      <c r="K6449">
        <v>0.21</v>
      </c>
      <c r="L6449" t="s">
        <v>207</v>
      </c>
      <c r="O6449" t="s">
        <v>2832</v>
      </c>
      <c r="Q6449" t="str">
        <f>IFERROR(VLOOKUP($J$2:$J$12502,Pollutant_mapping!$A$2:$B$9,2, FALSE),"")</f>
        <v/>
      </c>
    </row>
    <row r="6450" spans="1:17" hidden="1">
      <c r="A6450" t="s">
        <v>247</v>
      </c>
      <c r="B6450" t="s">
        <v>248</v>
      </c>
      <c r="C6450" t="s">
        <v>249</v>
      </c>
      <c r="D6450" t="s">
        <v>313</v>
      </c>
      <c r="E6450" t="s">
        <v>120</v>
      </c>
      <c r="G6450" t="s">
        <v>1288</v>
      </c>
      <c r="I6450" t="s">
        <v>41</v>
      </c>
      <c r="J6450" t="s">
        <v>281</v>
      </c>
      <c r="K6450">
        <v>0.23</v>
      </c>
      <c r="L6450" t="s">
        <v>207</v>
      </c>
      <c r="O6450" t="s">
        <v>2832</v>
      </c>
      <c r="Q6450" t="str">
        <f>IFERROR(VLOOKUP($J$2:$J$12502,Pollutant_mapping!$A$2:$B$9,2, FALSE),"")</f>
        <v/>
      </c>
    </row>
    <row r="6451" spans="1:17" hidden="1">
      <c r="A6451" t="s">
        <v>247</v>
      </c>
      <c r="B6451" t="s">
        <v>248</v>
      </c>
      <c r="C6451" t="s">
        <v>249</v>
      </c>
      <c r="D6451" t="s">
        <v>313</v>
      </c>
      <c r="E6451" t="s">
        <v>120</v>
      </c>
      <c r="G6451" t="s">
        <v>1288</v>
      </c>
      <c r="I6451" t="s">
        <v>41</v>
      </c>
      <c r="J6451" t="s">
        <v>125</v>
      </c>
      <c r="K6451">
        <v>0.31</v>
      </c>
      <c r="L6451" t="s">
        <v>207</v>
      </c>
      <c r="O6451" t="s">
        <v>2832</v>
      </c>
      <c r="Q6451" t="str">
        <f>IFERROR(VLOOKUP($J$2:$J$12502,Pollutant_mapping!$A$2:$B$9,2, FALSE),"")</f>
        <v/>
      </c>
    </row>
    <row r="6452" spans="1:17" hidden="1">
      <c r="A6452" t="s">
        <v>247</v>
      </c>
      <c r="B6452" t="s">
        <v>248</v>
      </c>
      <c r="C6452" t="s">
        <v>249</v>
      </c>
      <c r="D6452" t="s">
        <v>313</v>
      </c>
      <c r="E6452" t="s">
        <v>120</v>
      </c>
      <c r="G6452" t="s">
        <v>1288</v>
      </c>
      <c r="I6452" t="s">
        <v>41</v>
      </c>
      <c r="J6452" t="s">
        <v>289</v>
      </c>
      <c r="K6452">
        <v>4</v>
      </c>
      <c r="L6452" t="s">
        <v>207</v>
      </c>
      <c r="O6452" t="s">
        <v>2832</v>
      </c>
      <c r="Q6452" t="str">
        <f>IFERROR(VLOOKUP($J$2:$J$12502,Pollutant_mapping!$A$2:$B$9,2, FALSE),"")</f>
        <v/>
      </c>
    </row>
    <row r="6453" spans="1:17" hidden="1">
      <c r="A6453" t="s">
        <v>247</v>
      </c>
      <c r="B6453" t="s">
        <v>248</v>
      </c>
      <c r="C6453" t="s">
        <v>249</v>
      </c>
      <c r="D6453" t="s">
        <v>313</v>
      </c>
      <c r="E6453" t="s">
        <v>120</v>
      </c>
      <c r="G6453" t="s">
        <v>1288</v>
      </c>
      <c r="I6453" t="s">
        <v>41</v>
      </c>
      <c r="J6453" t="s">
        <v>131</v>
      </c>
      <c r="L6453" t="s">
        <v>207</v>
      </c>
      <c r="O6453" t="s">
        <v>2832</v>
      </c>
      <c r="Q6453" t="str">
        <f>IFERROR(VLOOKUP($J$2:$J$12502,Pollutant_mapping!$A$2:$B$9,2, FALSE),"")</f>
        <v/>
      </c>
    </row>
    <row r="6454" spans="1:17" hidden="1">
      <c r="A6454" t="s">
        <v>247</v>
      </c>
      <c r="B6454" t="s">
        <v>248</v>
      </c>
      <c r="C6454" t="s">
        <v>249</v>
      </c>
      <c r="D6454" t="s">
        <v>313</v>
      </c>
      <c r="E6454" t="s">
        <v>120</v>
      </c>
      <c r="G6454" t="s">
        <v>1288</v>
      </c>
      <c r="I6454" t="s">
        <v>41</v>
      </c>
      <c r="J6454" t="s">
        <v>142</v>
      </c>
      <c r="K6454">
        <v>0.96</v>
      </c>
      <c r="L6454" t="s">
        <v>2805</v>
      </c>
      <c r="O6454" t="s">
        <v>2832</v>
      </c>
      <c r="Q6454" t="str">
        <f>IFERROR(VLOOKUP($J$2:$J$12502,Pollutant_mapping!$A$2:$B$9,2, FALSE),"")</f>
        <v/>
      </c>
    </row>
    <row r="6455" spans="1:17" hidden="1">
      <c r="A6455" t="s">
        <v>247</v>
      </c>
      <c r="B6455" t="s">
        <v>248</v>
      </c>
      <c r="C6455" t="s">
        <v>249</v>
      </c>
      <c r="D6455" t="s">
        <v>38</v>
      </c>
      <c r="E6455" t="s">
        <v>120</v>
      </c>
      <c r="F6455" t="s">
        <v>41</v>
      </c>
      <c r="G6455" t="s">
        <v>451</v>
      </c>
      <c r="I6455" t="s">
        <v>41</v>
      </c>
      <c r="J6455" t="s">
        <v>135</v>
      </c>
      <c r="K6455">
        <v>0.1</v>
      </c>
      <c r="L6455" t="s">
        <v>207</v>
      </c>
      <c r="M6455" t="s">
        <v>288</v>
      </c>
      <c r="N6455">
        <v>1</v>
      </c>
      <c r="O6455" t="s">
        <v>2833</v>
      </c>
      <c r="Q6455" t="str">
        <f>IFERROR(VLOOKUP($J$2:$J$12502,Pollutant_mapping!$A$2:$B$9,2, FALSE),"")</f>
        <v/>
      </c>
    </row>
    <row r="6456" spans="1:17" hidden="1">
      <c r="A6456" t="s">
        <v>247</v>
      </c>
      <c r="B6456" t="s">
        <v>248</v>
      </c>
      <c r="C6456" t="s">
        <v>249</v>
      </c>
      <c r="D6456" t="s">
        <v>449</v>
      </c>
      <c r="E6456" t="s">
        <v>39</v>
      </c>
      <c r="F6456" t="s">
        <v>450</v>
      </c>
      <c r="G6456" t="s">
        <v>451</v>
      </c>
      <c r="I6456" t="s">
        <v>41</v>
      </c>
      <c r="J6456" t="s">
        <v>293</v>
      </c>
      <c r="K6456">
        <v>0.2</v>
      </c>
      <c r="L6456" t="s">
        <v>207</v>
      </c>
      <c r="M6456" t="s">
        <v>132</v>
      </c>
      <c r="N6456">
        <v>1</v>
      </c>
      <c r="O6456" t="s">
        <v>2833</v>
      </c>
      <c r="P6456" t="s">
        <v>71</v>
      </c>
      <c r="Q6456" t="str">
        <f>IFERROR(VLOOKUP($J$2:$J$12502,Pollutant_mapping!$A$2:$B$9,2, FALSE),"")</f>
        <v/>
      </c>
    </row>
    <row r="6457" spans="1:17" hidden="1">
      <c r="A6457" t="s">
        <v>187</v>
      </c>
      <c r="C6457" t="s">
        <v>188</v>
      </c>
      <c r="D6457" t="s">
        <v>2834</v>
      </c>
      <c r="E6457" t="s">
        <v>39</v>
      </c>
      <c r="F6457" t="s">
        <v>2835</v>
      </c>
      <c r="G6457" t="s">
        <v>70</v>
      </c>
      <c r="I6457" t="s">
        <v>41</v>
      </c>
      <c r="J6457" t="s">
        <v>199</v>
      </c>
      <c r="K6457">
        <v>1.2</v>
      </c>
      <c r="L6457" t="s">
        <v>193</v>
      </c>
      <c r="M6457" t="s">
        <v>1528</v>
      </c>
      <c r="N6457">
        <v>6</v>
      </c>
      <c r="O6457" t="s">
        <v>2833</v>
      </c>
      <c r="Q6457" t="str">
        <f>IFERROR(VLOOKUP($J$2:$J$12502,Pollutant_mapping!$A$2:$B$9,2, FALSE),"")</f>
        <v/>
      </c>
    </row>
    <row r="6458" spans="1:17" hidden="1">
      <c r="A6458" t="s">
        <v>247</v>
      </c>
      <c r="B6458" t="s">
        <v>248</v>
      </c>
      <c r="C6458" t="s">
        <v>249</v>
      </c>
      <c r="D6458" t="s">
        <v>449</v>
      </c>
      <c r="E6458" t="s">
        <v>39</v>
      </c>
      <c r="F6458" t="s">
        <v>450</v>
      </c>
      <c r="G6458" t="s">
        <v>451</v>
      </c>
      <c r="I6458" t="s">
        <v>41</v>
      </c>
      <c r="J6458" t="s">
        <v>199</v>
      </c>
      <c r="K6458">
        <v>1.2</v>
      </c>
      <c r="L6458" t="s">
        <v>193</v>
      </c>
      <c r="M6458" t="s">
        <v>1528</v>
      </c>
      <c r="N6458">
        <v>6</v>
      </c>
      <c r="O6458" t="s">
        <v>2833</v>
      </c>
      <c r="P6458" t="s">
        <v>71</v>
      </c>
      <c r="Q6458" t="str">
        <f>IFERROR(VLOOKUP($J$2:$J$12502,Pollutant_mapping!$A$2:$B$9,2, FALSE),"")</f>
        <v/>
      </c>
    </row>
    <row r="6459" spans="1:17" hidden="1">
      <c r="A6459" t="s">
        <v>187</v>
      </c>
      <c r="C6459" t="s">
        <v>188</v>
      </c>
      <c r="D6459" t="s">
        <v>2834</v>
      </c>
      <c r="E6459" t="s">
        <v>39</v>
      </c>
      <c r="F6459" t="s">
        <v>2835</v>
      </c>
      <c r="G6459" t="s">
        <v>70</v>
      </c>
      <c r="I6459" t="s">
        <v>41</v>
      </c>
      <c r="J6459" t="s">
        <v>198</v>
      </c>
      <c r="K6459">
        <v>1.8</v>
      </c>
      <c r="L6459" t="s">
        <v>193</v>
      </c>
      <c r="M6459" t="s">
        <v>312</v>
      </c>
      <c r="N6459">
        <v>9</v>
      </c>
      <c r="O6459" t="s">
        <v>2833</v>
      </c>
      <c r="Q6459" t="str">
        <f>IFERROR(VLOOKUP($J$2:$J$12502,Pollutant_mapping!$A$2:$B$9,2, FALSE),"")</f>
        <v/>
      </c>
    </row>
    <row r="6460" spans="1:17" hidden="1">
      <c r="A6460" t="s">
        <v>247</v>
      </c>
      <c r="B6460" t="s">
        <v>248</v>
      </c>
      <c r="C6460" t="s">
        <v>249</v>
      </c>
      <c r="D6460" t="s">
        <v>449</v>
      </c>
      <c r="E6460" t="s">
        <v>39</v>
      </c>
      <c r="F6460" t="s">
        <v>450</v>
      </c>
      <c r="G6460" t="s">
        <v>451</v>
      </c>
      <c r="I6460" t="s">
        <v>41</v>
      </c>
      <c r="J6460" t="s">
        <v>198</v>
      </c>
      <c r="K6460">
        <v>1.8</v>
      </c>
      <c r="L6460" t="s">
        <v>193</v>
      </c>
      <c r="M6460" t="s">
        <v>312</v>
      </c>
      <c r="N6460">
        <v>9</v>
      </c>
      <c r="O6460" t="s">
        <v>2833</v>
      </c>
      <c r="P6460" t="s">
        <v>71</v>
      </c>
      <c r="Q6460" t="str">
        <f>IFERROR(VLOOKUP($J$2:$J$12502,Pollutant_mapping!$A$2:$B$9,2, FALSE),"")</f>
        <v/>
      </c>
    </row>
    <row r="6461" spans="1:17" hidden="1">
      <c r="A6461" t="s">
        <v>247</v>
      </c>
      <c r="B6461" t="s">
        <v>248</v>
      </c>
      <c r="C6461" t="s">
        <v>249</v>
      </c>
      <c r="D6461" t="s">
        <v>395</v>
      </c>
      <c r="E6461" t="s">
        <v>39</v>
      </c>
      <c r="F6461" t="s">
        <v>2167</v>
      </c>
      <c r="G6461" t="s">
        <v>61</v>
      </c>
      <c r="I6461" t="s">
        <v>41</v>
      </c>
      <c r="J6461" t="s">
        <v>142</v>
      </c>
      <c r="K6461">
        <v>0.99</v>
      </c>
      <c r="L6461" t="s">
        <v>318</v>
      </c>
      <c r="M6461" t="s">
        <v>46</v>
      </c>
      <c r="N6461">
        <v>10</v>
      </c>
      <c r="O6461" t="s">
        <v>2833</v>
      </c>
      <c r="P6461" t="s">
        <v>64</v>
      </c>
      <c r="Q6461" t="str">
        <f>IFERROR(VLOOKUP($J$2:$J$12502,Pollutant_mapping!$A$2:$B$9,2, FALSE),"")</f>
        <v/>
      </c>
    </row>
    <row r="6462" spans="1:17" hidden="1">
      <c r="A6462" t="s">
        <v>187</v>
      </c>
      <c r="C6462" t="s">
        <v>188</v>
      </c>
      <c r="D6462" t="s">
        <v>205</v>
      </c>
      <c r="E6462" t="s">
        <v>39</v>
      </c>
      <c r="F6462" t="s">
        <v>206</v>
      </c>
      <c r="G6462" t="s">
        <v>61</v>
      </c>
      <c r="I6462" t="s">
        <v>41</v>
      </c>
      <c r="J6462" t="s">
        <v>142</v>
      </c>
      <c r="K6462">
        <v>0.99</v>
      </c>
      <c r="L6462" t="s">
        <v>318</v>
      </c>
      <c r="M6462" t="s">
        <v>46</v>
      </c>
      <c r="N6462">
        <v>10</v>
      </c>
      <c r="O6462" t="s">
        <v>2833</v>
      </c>
      <c r="P6462" t="s">
        <v>64</v>
      </c>
      <c r="Q6462" t="str">
        <f>IFERROR(VLOOKUP($J$2:$J$12502,Pollutant_mapping!$A$2:$B$9,2, FALSE),"")</f>
        <v/>
      </c>
    </row>
    <row r="6463" spans="1:17" hidden="1">
      <c r="A6463" t="s">
        <v>187</v>
      </c>
      <c r="C6463" t="s">
        <v>188</v>
      </c>
      <c r="D6463" t="s">
        <v>2834</v>
      </c>
      <c r="E6463" t="s">
        <v>39</v>
      </c>
      <c r="F6463" t="s">
        <v>2835</v>
      </c>
      <c r="G6463" t="s">
        <v>70</v>
      </c>
      <c r="I6463" t="s">
        <v>41</v>
      </c>
      <c r="J6463" t="s">
        <v>202</v>
      </c>
      <c r="K6463">
        <v>9</v>
      </c>
      <c r="L6463" t="s">
        <v>193</v>
      </c>
      <c r="M6463" t="s">
        <v>148</v>
      </c>
      <c r="N6463">
        <v>45</v>
      </c>
      <c r="O6463" t="s">
        <v>2833</v>
      </c>
      <c r="Q6463" t="str">
        <f>IFERROR(VLOOKUP($J$2:$J$12502,Pollutant_mapping!$A$2:$B$9,2, FALSE),"")</f>
        <v/>
      </c>
    </row>
    <row r="6464" spans="1:17" hidden="1">
      <c r="A6464" t="s">
        <v>247</v>
      </c>
      <c r="B6464" t="s">
        <v>248</v>
      </c>
      <c r="C6464" t="s">
        <v>249</v>
      </c>
      <c r="D6464" t="s">
        <v>449</v>
      </c>
      <c r="E6464" t="s">
        <v>39</v>
      </c>
      <c r="F6464" t="s">
        <v>450</v>
      </c>
      <c r="G6464" t="s">
        <v>451</v>
      </c>
      <c r="I6464" t="s">
        <v>41</v>
      </c>
      <c r="J6464" t="s">
        <v>202</v>
      </c>
      <c r="K6464">
        <v>9</v>
      </c>
      <c r="L6464" t="s">
        <v>193</v>
      </c>
      <c r="M6464" t="s">
        <v>148</v>
      </c>
      <c r="N6464">
        <v>45</v>
      </c>
      <c r="O6464" t="s">
        <v>2833</v>
      </c>
      <c r="P6464" t="s">
        <v>71</v>
      </c>
      <c r="Q6464" t="str">
        <f>IFERROR(VLOOKUP($J$2:$J$12502,Pollutant_mapping!$A$2:$B$9,2, FALSE),"")</f>
        <v/>
      </c>
    </row>
    <row r="6465" spans="1:17" hidden="1">
      <c r="A6465" t="s">
        <v>247</v>
      </c>
      <c r="B6465" t="s">
        <v>248</v>
      </c>
      <c r="C6465" t="s">
        <v>249</v>
      </c>
      <c r="D6465" t="s">
        <v>250</v>
      </c>
      <c r="E6465" t="s">
        <v>39</v>
      </c>
      <c r="F6465" t="s">
        <v>78</v>
      </c>
      <c r="G6465" t="s">
        <v>251</v>
      </c>
      <c r="I6465" t="s">
        <v>41</v>
      </c>
      <c r="J6465" t="s">
        <v>298</v>
      </c>
      <c r="K6465">
        <v>4.8</v>
      </c>
      <c r="L6465" t="s">
        <v>62</v>
      </c>
      <c r="M6465">
        <v>1</v>
      </c>
      <c r="N6465">
        <v>70</v>
      </c>
      <c r="O6465" t="s">
        <v>2833</v>
      </c>
      <c r="P6465" t="s">
        <v>71</v>
      </c>
      <c r="Q6465" t="str">
        <f>IFERROR(VLOOKUP($J$2:$J$12502,Pollutant_mapping!$A$2:$B$9,2, FALSE),"")</f>
        <v>CO</v>
      </c>
    </row>
    <row r="6466" spans="1:17" hidden="1">
      <c r="A6466" t="s">
        <v>247</v>
      </c>
      <c r="B6466" t="s">
        <v>248</v>
      </c>
      <c r="C6466" t="s">
        <v>249</v>
      </c>
      <c r="D6466" t="s">
        <v>449</v>
      </c>
      <c r="E6466" t="s">
        <v>39</v>
      </c>
      <c r="F6466" t="s">
        <v>450</v>
      </c>
      <c r="G6466" t="s">
        <v>451</v>
      </c>
      <c r="I6466" t="s">
        <v>41</v>
      </c>
      <c r="J6466" t="s">
        <v>298</v>
      </c>
      <c r="K6466">
        <v>56</v>
      </c>
      <c r="L6466" t="s">
        <v>62</v>
      </c>
      <c r="M6466">
        <v>20</v>
      </c>
      <c r="N6466">
        <v>135</v>
      </c>
      <c r="O6466" t="s">
        <v>2833</v>
      </c>
      <c r="P6466" t="s">
        <v>71</v>
      </c>
      <c r="Q6466" t="str">
        <f>IFERROR(VLOOKUP($J$2:$J$12502,Pollutant_mapping!$A$2:$B$9,2, FALSE),"")</f>
        <v>CO</v>
      </c>
    </row>
    <row r="6467" spans="1:17" hidden="1">
      <c r="A6467" t="s">
        <v>247</v>
      </c>
      <c r="B6467" t="s">
        <v>248</v>
      </c>
      <c r="C6467" t="s">
        <v>249</v>
      </c>
      <c r="D6467" t="s">
        <v>449</v>
      </c>
      <c r="E6467" t="s">
        <v>39</v>
      </c>
      <c r="F6467" t="s">
        <v>450</v>
      </c>
      <c r="G6467" t="s">
        <v>451</v>
      </c>
      <c r="I6467" t="s">
        <v>41</v>
      </c>
      <c r="J6467" t="s">
        <v>54</v>
      </c>
      <c r="K6467">
        <v>89</v>
      </c>
      <c r="L6467" t="s">
        <v>62</v>
      </c>
      <c r="M6467">
        <v>45</v>
      </c>
      <c r="N6467">
        <v>135</v>
      </c>
      <c r="O6467" t="s">
        <v>2833</v>
      </c>
      <c r="P6467" t="s">
        <v>71</v>
      </c>
      <c r="Q6467" t="str">
        <f>IFERROR(VLOOKUP($J$2:$J$12502,Pollutant_mapping!$A$2:$B$9,2, FALSE),"")</f>
        <v>VOC</v>
      </c>
    </row>
    <row r="6468" spans="1:17" hidden="1">
      <c r="A6468" t="s">
        <v>247</v>
      </c>
      <c r="B6468" t="s">
        <v>248</v>
      </c>
      <c r="C6468" t="s">
        <v>249</v>
      </c>
      <c r="D6468" t="s">
        <v>272</v>
      </c>
      <c r="E6468" t="s">
        <v>120</v>
      </c>
      <c r="F6468" t="s">
        <v>41</v>
      </c>
      <c r="G6468" t="s">
        <v>164</v>
      </c>
      <c r="I6468" t="s">
        <v>41</v>
      </c>
      <c r="J6468" t="s">
        <v>179</v>
      </c>
      <c r="K6468">
        <v>81</v>
      </c>
      <c r="L6468" t="s">
        <v>62</v>
      </c>
      <c r="M6468">
        <v>40</v>
      </c>
      <c r="N6468">
        <v>160</v>
      </c>
      <c r="O6468" t="s">
        <v>2833</v>
      </c>
      <c r="P6468" t="s">
        <v>164</v>
      </c>
      <c r="Q6468" t="str">
        <f>IFERROR(VLOOKUP($J$2:$J$12502,Pollutant_mapping!$A$2:$B$9,2, FALSE),"")</f>
        <v>NOx</v>
      </c>
    </row>
    <row r="6469" spans="1:17" hidden="1">
      <c r="A6469" t="s">
        <v>247</v>
      </c>
      <c r="B6469" t="s">
        <v>248</v>
      </c>
      <c r="C6469" t="s">
        <v>249</v>
      </c>
      <c r="D6469" t="s">
        <v>370</v>
      </c>
      <c r="E6469" t="s">
        <v>39</v>
      </c>
      <c r="F6469" t="s">
        <v>371</v>
      </c>
      <c r="G6469" t="s">
        <v>372</v>
      </c>
      <c r="I6469" t="s">
        <v>41</v>
      </c>
      <c r="J6469" t="s">
        <v>179</v>
      </c>
      <c r="K6469">
        <v>81</v>
      </c>
      <c r="L6469" t="s">
        <v>62</v>
      </c>
      <c r="M6469">
        <v>40</v>
      </c>
      <c r="N6469">
        <v>160</v>
      </c>
      <c r="O6469" t="s">
        <v>2833</v>
      </c>
      <c r="P6469" t="s">
        <v>164</v>
      </c>
      <c r="Q6469" t="str">
        <f>IFERROR(VLOOKUP($J$2:$J$12502,Pollutant_mapping!$A$2:$B$9,2, FALSE),"")</f>
        <v>NOx</v>
      </c>
    </row>
    <row r="6470" spans="1:17" hidden="1">
      <c r="A6470" t="s">
        <v>247</v>
      </c>
      <c r="B6470" t="s">
        <v>248</v>
      </c>
      <c r="C6470" t="s">
        <v>249</v>
      </c>
      <c r="D6470" t="s">
        <v>272</v>
      </c>
      <c r="E6470" t="s">
        <v>120</v>
      </c>
      <c r="F6470" t="s">
        <v>41</v>
      </c>
      <c r="G6470" t="s">
        <v>164</v>
      </c>
      <c r="I6470" t="s">
        <v>41</v>
      </c>
      <c r="J6470" t="s">
        <v>298</v>
      </c>
      <c r="K6470">
        <v>90</v>
      </c>
      <c r="L6470" t="s">
        <v>62</v>
      </c>
      <c r="M6470">
        <v>45</v>
      </c>
      <c r="N6470">
        <v>180</v>
      </c>
      <c r="O6470" t="s">
        <v>2833</v>
      </c>
      <c r="P6470" t="s">
        <v>164</v>
      </c>
      <c r="Q6470" t="str">
        <f>IFERROR(VLOOKUP($J$2:$J$12502,Pollutant_mapping!$A$2:$B$9,2, FALSE),"")</f>
        <v>CO</v>
      </c>
    </row>
    <row r="6471" spans="1:17" hidden="1">
      <c r="A6471" t="s">
        <v>247</v>
      </c>
      <c r="B6471" t="s">
        <v>248</v>
      </c>
      <c r="C6471" t="s">
        <v>249</v>
      </c>
      <c r="D6471" t="s">
        <v>370</v>
      </c>
      <c r="E6471" t="s">
        <v>39</v>
      </c>
      <c r="F6471" t="s">
        <v>371</v>
      </c>
      <c r="G6471" t="s">
        <v>372</v>
      </c>
      <c r="I6471" t="s">
        <v>41</v>
      </c>
      <c r="J6471" t="s">
        <v>298</v>
      </c>
      <c r="K6471">
        <v>90</v>
      </c>
      <c r="L6471" t="s">
        <v>62</v>
      </c>
      <c r="M6471">
        <v>45</v>
      </c>
      <c r="N6471">
        <v>180</v>
      </c>
      <c r="O6471" t="s">
        <v>2833</v>
      </c>
      <c r="P6471" t="s">
        <v>164</v>
      </c>
      <c r="Q6471" t="str">
        <f>IFERROR(VLOOKUP($J$2:$J$12502,Pollutant_mapping!$A$2:$B$9,2, FALSE),"")</f>
        <v>CO</v>
      </c>
    </row>
    <row r="6472" spans="1:17" hidden="1">
      <c r="A6472" t="s">
        <v>247</v>
      </c>
      <c r="B6472" t="s">
        <v>248</v>
      </c>
      <c r="C6472" t="s">
        <v>249</v>
      </c>
      <c r="D6472" t="s">
        <v>449</v>
      </c>
      <c r="E6472" t="s">
        <v>39</v>
      </c>
      <c r="F6472" t="s">
        <v>450</v>
      </c>
      <c r="G6472" t="s">
        <v>451</v>
      </c>
      <c r="I6472" t="s">
        <v>41</v>
      </c>
      <c r="J6472" t="s">
        <v>179</v>
      </c>
      <c r="K6472">
        <v>135</v>
      </c>
      <c r="L6472" t="s">
        <v>62</v>
      </c>
      <c r="M6472">
        <v>65</v>
      </c>
      <c r="N6472">
        <v>200</v>
      </c>
      <c r="O6472" t="s">
        <v>2833</v>
      </c>
      <c r="P6472" t="s">
        <v>71</v>
      </c>
      <c r="Q6472" t="str">
        <f>IFERROR(VLOOKUP($J$2:$J$12502,Pollutant_mapping!$A$2:$B$9,2, FALSE),"")</f>
        <v>NOx</v>
      </c>
    </row>
    <row r="6473" spans="1:17" hidden="1">
      <c r="A6473" t="s">
        <v>247</v>
      </c>
      <c r="B6473" t="s">
        <v>248</v>
      </c>
      <c r="C6473" t="s">
        <v>249</v>
      </c>
      <c r="D6473" t="s">
        <v>395</v>
      </c>
      <c r="E6473" t="s">
        <v>39</v>
      </c>
      <c r="F6473" t="s">
        <v>2167</v>
      </c>
      <c r="G6473" t="s">
        <v>61</v>
      </c>
      <c r="I6473" t="s">
        <v>41</v>
      </c>
      <c r="J6473" t="s">
        <v>298</v>
      </c>
      <c r="K6473">
        <v>130</v>
      </c>
      <c r="L6473" t="s">
        <v>62</v>
      </c>
      <c r="M6473">
        <v>30</v>
      </c>
      <c r="N6473">
        <v>230</v>
      </c>
      <c r="O6473" t="s">
        <v>2833</v>
      </c>
      <c r="P6473" t="s">
        <v>64</v>
      </c>
      <c r="Q6473" t="str">
        <f>IFERROR(VLOOKUP($J$2:$J$12502,Pollutant_mapping!$A$2:$B$9,2, FALSE),"")</f>
        <v>CO</v>
      </c>
    </row>
    <row r="6474" spans="1:17" hidden="1">
      <c r="A6474" t="s">
        <v>187</v>
      </c>
      <c r="C6474" t="s">
        <v>188</v>
      </c>
      <c r="D6474" t="s">
        <v>205</v>
      </c>
      <c r="E6474" t="s">
        <v>39</v>
      </c>
      <c r="F6474" t="s">
        <v>206</v>
      </c>
      <c r="G6474" t="s">
        <v>61</v>
      </c>
      <c r="I6474" t="s">
        <v>41</v>
      </c>
      <c r="J6474" t="s">
        <v>298</v>
      </c>
      <c r="K6474">
        <v>130</v>
      </c>
      <c r="L6474" t="s">
        <v>62</v>
      </c>
      <c r="M6474">
        <v>30</v>
      </c>
      <c r="N6474">
        <v>230</v>
      </c>
      <c r="O6474" t="s">
        <v>2833</v>
      </c>
      <c r="P6474" t="s">
        <v>64</v>
      </c>
      <c r="Q6474" t="str">
        <f>IFERROR(VLOOKUP($J$2:$J$12502,Pollutant_mapping!$A$2:$B$9,2, FALSE),"")</f>
        <v>CO</v>
      </c>
    </row>
    <row r="6475" spans="1:17" hidden="1">
      <c r="A6475" t="s">
        <v>247</v>
      </c>
      <c r="B6475" t="s">
        <v>248</v>
      </c>
      <c r="C6475" t="s">
        <v>249</v>
      </c>
      <c r="D6475" t="s">
        <v>395</v>
      </c>
      <c r="E6475" t="s">
        <v>39</v>
      </c>
      <c r="F6475" t="s">
        <v>2167</v>
      </c>
      <c r="G6475" t="s">
        <v>61</v>
      </c>
      <c r="I6475" t="s">
        <v>41</v>
      </c>
      <c r="J6475" t="s">
        <v>179</v>
      </c>
      <c r="K6475">
        <v>942</v>
      </c>
      <c r="L6475" t="s">
        <v>62</v>
      </c>
      <c r="M6475">
        <v>500</v>
      </c>
      <c r="N6475">
        <v>1380</v>
      </c>
      <c r="O6475" t="s">
        <v>2833</v>
      </c>
      <c r="P6475" t="s">
        <v>64</v>
      </c>
      <c r="Q6475" t="str">
        <f>IFERROR(VLOOKUP($J$2:$J$12502,Pollutant_mapping!$A$2:$B$9,2, FALSE),"")</f>
        <v>NOx</v>
      </c>
    </row>
    <row r="6476" spans="1:17" hidden="1">
      <c r="A6476" t="s">
        <v>187</v>
      </c>
      <c r="C6476" t="s">
        <v>188</v>
      </c>
      <c r="D6476" t="s">
        <v>205</v>
      </c>
      <c r="E6476" t="s">
        <v>39</v>
      </c>
      <c r="F6476" t="s">
        <v>206</v>
      </c>
      <c r="G6476" t="s">
        <v>61</v>
      </c>
      <c r="I6476" t="s">
        <v>41</v>
      </c>
      <c r="J6476" t="s">
        <v>179</v>
      </c>
      <c r="K6476">
        <v>942</v>
      </c>
      <c r="L6476" t="s">
        <v>62</v>
      </c>
      <c r="M6476">
        <v>500</v>
      </c>
      <c r="N6476">
        <v>1380</v>
      </c>
      <c r="O6476" t="s">
        <v>2833</v>
      </c>
      <c r="P6476" t="s">
        <v>64</v>
      </c>
      <c r="Q6476" t="str">
        <f>IFERROR(VLOOKUP($J$2:$J$12502,Pollutant_mapping!$A$2:$B$9,2, FALSE),"")</f>
        <v>NOx</v>
      </c>
    </row>
    <row r="6477" spans="1:17" hidden="1">
      <c r="A6477" t="s">
        <v>187</v>
      </c>
      <c r="C6477" t="s">
        <v>188</v>
      </c>
      <c r="D6477" t="s">
        <v>2834</v>
      </c>
      <c r="E6477" t="s">
        <v>39</v>
      </c>
      <c r="F6477" t="s">
        <v>2835</v>
      </c>
      <c r="G6477" t="s">
        <v>70</v>
      </c>
      <c r="I6477" t="s">
        <v>41</v>
      </c>
      <c r="J6477" t="s">
        <v>134</v>
      </c>
      <c r="K6477">
        <v>3.0000000000000001E-3</v>
      </c>
      <c r="L6477" t="s">
        <v>207</v>
      </c>
      <c r="M6477" t="s">
        <v>284</v>
      </c>
      <c r="N6477" t="s">
        <v>2143</v>
      </c>
      <c r="O6477" t="s">
        <v>2833</v>
      </c>
      <c r="Q6477" t="str">
        <f>IFERROR(VLOOKUP($J$2:$J$12502,Pollutant_mapping!$A$2:$B$9,2, FALSE),"")</f>
        <v/>
      </c>
    </row>
    <row r="6478" spans="1:17" hidden="1">
      <c r="A6478" t="s">
        <v>247</v>
      </c>
      <c r="B6478" t="s">
        <v>248</v>
      </c>
      <c r="C6478" t="s">
        <v>249</v>
      </c>
      <c r="D6478" t="s">
        <v>449</v>
      </c>
      <c r="E6478" t="s">
        <v>39</v>
      </c>
      <c r="F6478" t="s">
        <v>450</v>
      </c>
      <c r="G6478" t="s">
        <v>451</v>
      </c>
      <c r="I6478" t="s">
        <v>41</v>
      </c>
      <c r="J6478" t="s">
        <v>134</v>
      </c>
      <c r="K6478">
        <v>3.0000000000000001E-3</v>
      </c>
      <c r="L6478" t="s">
        <v>207</v>
      </c>
      <c r="M6478" t="s">
        <v>2836</v>
      </c>
      <c r="N6478" t="s">
        <v>306</v>
      </c>
      <c r="O6478" t="s">
        <v>2833</v>
      </c>
      <c r="P6478" t="s">
        <v>71</v>
      </c>
      <c r="Q6478" t="str">
        <f>IFERROR(VLOOKUP($J$2:$J$12502,Pollutant_mapping!$A$2:$B$9,2, FALSE),"")</f>
        <v/>
      </c>
    </row>
    <row r="6479" spans="1:17" hidden="1">
      <c r="A6479" t="s">
        <v>247</v>
      </c>
      <c r="B6479" t="s">
        <v>248</v>
      </c>
      <c r="C6479" t="s">
        <v>249</v>
      </c>
      <c r="D6479" t="s">
        <v>449</v>
      </c>
      <c r="E6479" t="s">
        <v>39</v>
      </c>
      <c r="F6479" t="s">
        <v>450</v>
      </c>
      <c r="G6479" t="s">
        <v>451</v>
      </c>
      <c r="I6479" t="s">
        <v>41</v>
      </c>
      <c r="J6479" t="s">
        <v>125</v>
      </c>
      <c r="K6479">
        <v>0.01</v>
      </c>
      <c r="L6479" t="s">
        <v>207</v>
      </c>
      <c r="M6479" t="s">
        <v>340</v>
      </c>
      <c r="N6479" t="s">
        <v>252</v>
      </c>
      <c r="O6479" t="s">
        <v>2833</v>
      </c>
      <c r="P6479" t="s">
        <v>71</v>
      </c>
      <c r="Q6479" t="str">
        <f>IFERROR(VLOOKUP($J$2:$J$12502,Pollutant_mapping!$A$2:$B$9,2, FALSE),"")</f>
        <v/>
      </c>
    </row>
    <row r="6480" spans="1:17" hidden="1">
      <c r="A6480" t="s">
        <v>187</v>
      </c>
      <c r="C6480" t="s">
        <v>188</v>
      </c>
      <c r="D6480" t="s">
        <v>2834</v>
      </c>
      <c r="E6480" t="s">
        <v>39</v>
      </c>
      <c r="F6480" t="s">
        <v>2835</v>
      </c>
      <c r="G6480" t="s">
        <v>70</v>
      </c>
      <c r="I6480" t="s">
        <v>41</v>
      </c>
      <c r="J6480" t="s">
        <v>141</v>
      </c>
      <c r="K6480">
        <v>0.05</v>
      </c>
      <c r="L6480" t="s">
        <v>207</v>
      </c>
      <c r="M6480" t="s">
        <v>2837</v>
      </c>
      <c r="N6480" t="s">
        <v>1522</v>
      </c>
      <c r="O6480" t="s">
        <v>2833</v>
      </c>
      <c r="Q6480" t="str">
        <f>IFERROR(VLOOKUP($J$2:$J$12502,Pollutant_mapping!$A$2:$B$9,2, FALSE),"")</f>
        <v/>
      </c>
    </row>
    <row r="6481" spans="1:17" hidden="1">
      <c r="A6481" t="s">
        <v>187</v>
      </c>
      <c r="C6481" t="s">
        <v>188</v>
      </c>
      <c r="D6481" t="s">
        <v>2834</v>
      </c>
      <c r="E6481" t="s">
        <v>39</v>
      </c>
      <c r="F6481" t="s">
        <v>2835</v>
      </c>
      <c r="G6481" t="s">
        <v>70</v>
      </c>
      <c r="I6481" t="s">
        <v>41</v>
      </c>
      <c r="J6481" t="s">
        <v>139</v>
      </c>
      <c r="K6481">
        <v>0.05</v>
      </c>
      <c r="L6481" t="s">
        <v>207</v>
      </c>
      <c r="M6481" t="s">
        <v>2837</v>
      </c>
      <c r="N6481" t="s">
        <v>1522</v>
      </c>
      <c r="O6481" t="s">
        <v>2833</v>
      </c>
      <c r="Q6481" t="str">
        <f>IFERROR(VLOOKUP($J$2:$J$12502,Pollutant_mapping!$A$2:$B$9,2, FALSE),"")</f>
        <v/>
      </c>
    </row>
    <row r="6482" spans="1:17" hidden="1">
      <c r="A6482" t="s">
        <v>187</v>
      </c>
      <c r="C6482" t="s">
        <v>188</v>
      </c>
      <c r="D6482" t="s">
        <v>2834</v>
      </c>
      <c r="E6482" t="s">
        <v>39</v>
      </c>
      <c r="F6482" t="s">
        <v>2835</v>
      </c>
      <c r="G6482" t="s">
        <v>70</v>
      </c>
      <c r="I6482" t="s">
        <v>41</v>
      </c>
      <c r="J6482" t="s">
        <v>281</v>
      </c>
      <c r="K6482">
        <v>0.05</v>
      </c>
      <c r="L6482" t="s">
        <v>207</v>
      </c>
      <c r="M6482" t="s">
        <v>2837</v>
      </c>
      <c r="N6482" t="s">
        <v>1522</v>
      </c>
      <c r="O6482" t="s">
        <v>2833</v>
      </c>
      <c r="Q6482" t="str">
        <f>IFERROR(VLOOKUP($J$2:$J$12502,Pollutant_mapping!$A$2:$B$9,2, FALSE),"")</f>
        <v/>
      </c>
    </row>
    <row r="6483" spans="1:17" hidden="1">
      <c r="A6483" t="s">
        <v>247</v>
      </c>
      <c r="B6483" t="s">
        <v>248</v>
      </c>
      <c r="C6483" t="s">
        <v>249</v>
      </c>
      <c r="D6483" t="s">
        <v>449</v>
      </c>
      <c r="E6483" t="s">
        <v>39</v>
      </c>
      <c r="F6483" t="s">
        <v>450</v>
      </c>
      <c r="G6483" t="s">
        <v>451</v>
      </c>
      <c r="I6483" t="s">
        <v>41</v>
      </c>
      <c r="J6483" t="s">
        <v>131</v>
      </c>
      <c r="K6483">
        <v>0.04</v>
      </c>
      <c r="L6483" t="s">
        <v>207</v>
      </c>
      <c r="M6483" t="s">
        <v>1955</v>
      </c>
      <c r="N6483" t="s">
        <v>100</v>
      </c>
      <c r="O6483" t="s">
        <v>2833</v>
      </c>
      <c r="P6483" t="s">
        <v>71</v>
      </c>
      <c r="Q6483" t="str">
        <f>IFERROR(VLOOKUP($J$2:$J$12502,Pollutant_mapping!$A$2:$B$9,2, FALSE),"")</f>
        <v/>
      </c>
    </row>
    <row r="6484" spans="1:17" hidden="1">
      <c r="A6484" t="s">
        <v>247</v>
      </c>
      <c r="B6484" t="s">
        <v>248</v>
      </c>
      <c r="C6484" t="s">
        <v>249</v>
      </c>
      <c r="D6484" t="s">
        <v>449</v>
      </c>
      <c r="E6484" t="s">
        <v>39</v>
      </c>
      <c r="F6484" t="s">
        <v>450</v>
      </c>
      <c r="G6484" t="s">
        <v>451</v>
      </c>
      <c r="I6484" t="s">
        <v>41</v>
      </c>
      <c r="J6484" t="s">
        <v>141</v>
      </c>
      <c r="K6484">
        <v>0.05</v>
      </c>
      <c r="L6484" t="s">
        <v>207</v>
      </c>
      <c r="M6484" t="s">
        <v>288</v>
      </c>
      <c r="N6484" t="s">
        <v>1538</v>
      </c>
      <c r="O6484" t="s">
        <v>2833</v>
      </c>
      <c r="P6484" t="s">
        <v>71</v>
      </c>
      <c r="Q6484" t="str">
        <f>IFERROR(VLOOKUP($J$2:$J$12502,Pollutant_mapping!$A$2:$B$9,2, FALSE),"")</f>
        <v/>
      </c>
    </row>
    <row r="6485" spans="1:17" hidden="1">
      <c r="A6485" t="s">
        <v>247</v>
      </c>
      <c r="B6485" t="s">
        <v>248</v>
      </c>
      <c r="C6485" t="s">
        <v>249</v>
      </c>
      <c r="D6485" t="s">
        <v>449</v>
      </c>
      <c r="E6485" t="s">
        <v>39</v>
      </c>
      <c r="F6485" t="s">
        <v>450</v>
      </c>
      <c r="G6485" t="s">
        <v>451</v>
      </c>
      <c r="I6485" t="s">
        <v>41</v>
      </c>
      <c r="J6485" t="s">
        <v>139</v>
      </c>
      <c r="K6485">
        <v>0.05</v>
      </c>
      <c r="L6485" t="s">
        <v>207</v>
      </c>
      <c r="M6485" t="s">
        <v>288</v>
      </c>
      <c r="N6485" t="s">
        <v>1538</v>
      </c>
      <c r="O6485" t="s">
        <v>2833</v>
      </c>
      <c r="P6485" t="s">
        <v>71</v>
      </c>
      <c r="Q6485" t="str">
        <f>IFERROR(VLOOKUP($J$2:$J$12502,Pollutant_mapping!$A$2:$B$9,2, FALSE),"")</f>
        <v/>
      </c>
    </row>
    <row r="6486" spans="1:17" hidden="1">
      <c r="A6486" t="s">
        <v>247</v>
      </c>
      <c r="B6486" t="s">
        <v>248</v>
      </c>
      <c r="C6486" t="s">
        <v>249</v>
      </c>
      <c r="D6486" t="s">
        <v>449</v>
      </c>
      <c r="E6486" t="s">
        <v>39</v>
      </c>
      <c r="F6486" t="s">
        <v>450</v>
      </c>
      <c r="G6486" t="s">
        <v>451</v>
      </c>
      <c r="I6486" t="s">
        <v>41</v>
      </c>
      <c r="J6486" t="s">
        <v>281</v>
      </c>
      <c r="K6486">
        <v>0.05</v>
      </c>
      <c r="L6486" t="s">
        <v>207</v>
      </c>
      <c r="M6486" t="s">
        <v>288</v>
      </c>
      <c r="N6486" t="s">
        <v>1538</v>
      </c>
      <c r="O6486" t="s">
        <v>2833</v>
      </c>
      <c r="P6486" t="s">
        <v>71</v>
      </c>
      <c r="Q6486" t="str">
        <f>IFERROR(VLOOKUP($J$2:$J$12502,Pollutant_mapping!$A$2:$B$9,2, FALSE),"")</f>
        <v/>
      </c>
    </row>
    <row r="6487" spans="1:17" hidden="1">
      <c r="A6487" t="s">
        <v>187</v>
      </c>
      <c r="C6487" t="s">
        <v>188</v>
      </c>
      <c r="D6487" t="s">
        <v>2834</v>
      </c>
      <c r="E6487" t="s">
        <v>39</v>
      </c>
      <c r="F6487" t="s">
        <v>2835</v>
      </c>
      <c r="G6487" t="s">
        <v>70</v>
      </c>
      <c r="I6487" t="s">
        <v>41</v>
      </c>
      <c r="J6487" t="s">
        <v>135</v>
      </c>
      <c r="K6487">
        <v>0.1</v>
      </c>
      <c r="L6487" t="s">
        <v>207</v>
      </c>
      <c r="M6487" t="s">
        <v>341</v>
      </c>
      <c r="N6487" t="s">
        <v>122</v>
      </c>
      <c r="O6487" t="s">
        <v>2833</v>
      </c>
      <c r="Q6487" t="str">
        <f>IFERROR(VLOOKUP($J$2:$J$12502,Pollutant_mapping!$A$2:$B$9,2, FALSE),"")</f>
        <v/>
      </c>
    </row>
    <row r="6488" spans="1:17" hidden="1">
      <c r="A6488" t="s">
        <v>247</v>
      </c>
      <c r="B6488" t="s">
        <v>248</v>
      </c>
      <c r="C6488" t="s">
        <v>249</v>
      </c>
      <c r="D6488" t="s">
        <v>449</v>
      </c>
      <c r="E6488" t="s">
        <v>39</v>
      </c>
      <c r="F6488" t="s">
        <v>450</v>
      </c>
      <c r="G6488" t="s">
        <v>451</v>
      </c>
      <c r="I6488" t="s">
        <v>41</v>
      </c>
      <c r="J6488" t="s">
        <v>135</v>
      </c>
      <c r="K6488">
        <v>0.1</v>
      </c>
      <c r="L6488" t="s">
        <v>207</v>
      </c>
      <c r="M6488" t="s">
        <v>119</v>
      </c>
      <c r="N6488" t="s">
        <v>140</v>
      </c>
      <c r="O6488" t="s">
        <v>2833</v>
      </c>
      <c r="P6488" t="s">
        <v>71</v>
      </c>
      <c r="Q6488" t="str">
        <f>IFERROR(VLOOKUP($J$2:$J$12502,Pollutant_mapping!$A$2:$B$9,2, FALSE),"")</f>
        <v/>
      </c>
    </row>
    <row r="6489" spans="1:17" hidden="1">
      <c r="A6489" t="s">
        <v>187</v>
      </c>
      <c r="C6489" t="s">
        <v>188</v>
      </c>
      <c r="D6489" t="s">
        <v>2834</v>
      </c>
      <c r="E6489" t="s">
        <v>39</v>
      </c>
      <c r="F6489" t="s">
        <v>2835</v>
      </c>
      <c r="G6489" t="s">
        <v>70</v>
      </c>
      <c r="I6489" t="s">
        <v>41</v>
      </c>
      <c r="J6489" t="s">
        <v>293</v>
      </c>
      <c r="K6489">
        <v>0.2</v>
      </c>
      <c r="L6489" t="s">
        <v>207</v>
      </c>
      <c r="M6489" t="s">
        <v>342</v>
      </c>
      <c r="N6489" t="s">
        <v>44</v>
      </c>
      <c r="O6489" t="s">
        <v>2833</v>
      </c>
      <c r="Q6489" t="str">
        <f>IFERROR(VLOOKUP($J$2:$J$12502,Pollutant_mapping!$A$2:$B$9,2, FALSE),"")</f>
        <v/>
      </c>
    </row>
    <row r="6490" spans="1:17" hidden="1">
      <c r="A6490" t="s">
        <v>187</v>
      </c>
      <c r="C6490" t="s">
        <v>188</v>
      </c>
      <c r="D6490" t="s">
        <v>2834</v>
      </c>
      <c r="E6490" t="s">
        <v>39</v>
      </c>
      <c r="F6490" t="s">
        <v>2835</v>
      </c>
      <c r="G6490" t="s">
        <v>70</v>
      </c>
      <c r="I6490" t="s">
        <v>41</v>
      </c>
      <c r="J6490" t="s">
        <v>142</v>
      </c>
      <c r="K6490">
        <v>0.56999999999999995</v>
      </c>
      <c r="L6490" t="s">
        <v>318</v>
      </c>
      <c r="M6490" t="s">
        <v>82</v>
      </c>
      <c r="N6490" t="s">
        <v>146</v>
      </c>
      <c r="O6490" t="s">
        <v>2833</v>
      </c>
      <c r="Q6490" t="str">
        <f>IFERROR(VLOOKUP($J$2:$J$12502,Pollutant_mapping!$A$2:$B$9,2, FALSE),"")</f>
        <v/>
      </c>
    </row>
    <row r="6491" spans="1:17" hidden="1">
      <c r="A6491" t="s">
        <v>247</v>
      </c>
      <c r="B6491" t="s">
        <v>248</v>
      </c>
      <c r="C6491" t="s">
        <v>249</v>
      </c>
      <c r="D6491" t="s">
        <v>395</v>
      </c>
      <c r="E6491" t="s">
        <v>39</v>
      </c>
      <c r="F6491" t="s">
        <v>2167</v>
      </c>
      <c r="G6491" t="s">
        <v>61</v>
      </c>
      <c r="I6491" t="s">
        <v>41</v>
      </c>
      <c r="J6491" t="s">
        <v>1264</v>
      </c>
      <c r="K6491">
        <v>0.13</v>
      </c>
      <c r="L6491" t="s">
        <v>318</v>
      </c>
      <c r="M6491" t="s">
        <v>1642</v>
      </c>
      <c r="N6491" t="s">
        <v>93</v>
      </c>
      <c r="O6491" t="s">
        <v>2833</v>
      </c>
      <c r="P6491" t="s">
        <v>64</v>
      </c>
      <c r="Q6491" t="str">
        <f>IFERROR(VLOOKUP($J$2:$J$12502,Pollutant_mapping!$A$2:$B$9,2, FALSE),"")</f>
        <v/>
      </c>
    </row>
    <row r="6492" spans="1:17" hidden="1">
      <c r="A6492" t="s">
        <v>187</v>
      </c>
      <c r="C6492" t="s">
        <v>188</v>
      </c>
      <c r="D6492" t="s">
        <v>205</v>
      </c>
      <c r="E6492" t="s">
        <v>39</v>
      </c>
      <c r="F6492" t="s">
        <v>206</v>
      </c>
      <c r="G6492" t="s">
        <v>61</v>
      </c>
      <c r="I6492" t="s">
        <v>41</v>
      </c>
      <c r="J6492" t="s">
        <v>1264</v>
      </c>
      <c r="K6492">
        <v>0.13</v>
      </c>
      <c r="L6492" t="s">
        <v>318</v>
      </c>
      <c r="M6492" t="s">
        <v>1642</v>
      </c>
      <c r="N6492" t="s">
        <v>93</v>
      </c>
      <c r="O6492" t="s">
        <v>2833</v>
      </c>
      <c r="P6492" t="s">
        <v>64</v>
      </c>
      <c r="Q6492" t="str">
        <f>IFERROR(VLOOKUP($J$2:$J$12502,Pollutant_mapping!$A$2:$B$9,2, FALSE),"")</f>
        <v/>
      </c>
    </row>
    <row r="6493" spans="1:17" hidden="1">
      <c r="A6493" t="s">
        <v>247</v>
      </c>
      <c r="B6493" t="s">
        <v>248</v>
      </c>
      <c r="C6493" t="s">
        <v>249</v>
      </c>
      <c r="D6493" t="s">
        <v>449</v>
      </c>
      <c r="E6493" t="s">
        <v>39</v>
      </c>
      <c r="F6493" t="s">
        <v>450</v>
      </c>
      <c r="G6493" t="s">
        <v>451</v>
      </c>
      <c r="I6493" t="s">
        <v>41</v>
      </c>
      <c r="J6493" t="s">
        <v>289</v>
      </c>
      <c r="K6493">
        <v>2.91</v>
      </c>
      <c r="L6493" t="s">
        <v>207</v>
      </c>
      <c r="M6493" t="s">
        <v>44</v>
      </c>
      <c r="N6493" t="s">
        <v>2838</v>
      </c>
      <c r="O6493" t="s">
        <v>2833</v>
      </c>
      <c r="P6493" t="s">
        <v>71</v>
      </c>
      <c r="Q6493" t="str">
        <f>IFERROR(VLOOKUP($J$2:$J$12502,Pollutant_mapping!$A$2:$B$9,2, FALSE),"")</f>
        <v/>
      </c>
    </row>
    <row r="6494" spans="1:17" hidden="1">
      <c r="A6494" t="s">
        <v>247</v>
      </c>
      <c r="B6494" t="s">
        <v>248</v>
      </c>
      <c r="C6494" t="s">
        <v>249</v>
      </c>
      <c r="D6494" t="s">
        <v>395</v>
      </c>
      <c r="E6494" t="s">
        <v>39</v>
      </c>
      <c r="F6494" t="s">
        <v>2167</v>
      </c>
      <c r="G6494" t="s">
        <v>61</v>
      </c>
      <c r="I6494" t="s">
        <v>41</v>
      </c>
      <c r="J6494" t="s">
        <v>366</v>
      </c>
      <c r="K6494">
        <v>0.22</v>
      </c>
      <c r="L6494" t="s">
        <v>193</v>
      </c>
      <c r="M6494" t="s">
        <v>303</v>
      </c>
      <c r="N6494" t="s">
        <v>1627</v>
      </c>
      <c r="O6494" t="s">
        <v>2833</v>
      </c>
      <c r="P6494" t="s">
        <v>64</v>
      </c>
      <c r="Q6494" t="str">
        <f>IFERROR(VLOOKUP($J$2:$J$12502,Pollutant_mapping!$A$2:$B$9,2, FALSE),"")</f>
        <v/>
      </c>
    </row>
    <row r="6495" spans="1:17" hidden="1">
      <c r="A6495" t="s">
        <v>187</v>
      </c>
      <c r="C6495" t="s">
        <v>188</v>
      </c>
      <c r="D6495" t="s">
        <v>205</v>
      </c>
      <c r="E6495" t="s">
        <v>39</v>
      </c>
      <c r="F6495" t="s">
        <v>206</v>
      </c>
      <c r="G6495" t="s">
        <v>61</v>
      </c>
      <c r="I6495" t="s">
        <v>41</v>
      </c>
      <c r="J6495" t="s">
        <v>366</v>
      </c>
      <c r="K6495">
        <v>0.22</v>
      </c>
      <c r="L6495" t="s">
        <v>193</v>
      </c>
      <c r="M6495" t="s">
        <v>303</v>
      </c>
      <c r="N6495" t="s">
        <v>1627</v>
      </c>
      <c r="O6495" t="s">
        <v>2833</v>
      </c>
      <c r="P6495" t="s">
        <v>64</v>
      </c>
      <c r="Q6495" t="str">
        <f>IFERROR(VLOOKUP($J$2:$J$12502,Pollutant_mapping!$A$2:$B$9,2, FALSE),"")</f>
        <v/>
      </c>
    </row>
    <row r="6496" spans="1:17" hidden="1">
      <c r="A6496" t="s">
        <v>247</v>
      </c>
      <c r="B6496" t="s">
        <v>248</v>
      </c>
      <c r="C6496" t="s">
        <v>249</v>
      </c>
      <c r="D6496" t="s">
        <v>250</v>
      </c>
      <c r="E6496" t="s">
        <v>39</v>
      </c>
      <c r="F6496" t="s">
        <v>78</v>
      </c>
      <c r="G6496" t="s">
        <v>251</v>
      </c>
      <c r="I6496" t="s">
        <v>41</v>
      </c>
      <c r="J6496" t="s">
        <v>54</v>
      </c>
      <c r="K6496">
        <v>1.6</v>
      </c>
      <c r="L6496" t="s">
        <v>62</v>
      </c>
      <c r="M6496" t="s">
        <v>140</v>
      </c>
      <c r="N6496" t="s">
        <v>2060</v>
      </c>
      <c r="O6496" t="s">
        <v>2833</v>
      </c>
      <c r="P6496" t="s">
        <v>71</v>
      </c>
      <c r="Q6496" t="str">
        <f>IFERROR(VLOOKUP($J$2:$J$12502,Pollutant_mapping!$A$2:$B$9,2, FALSE),"")</f>
        <v>VOC</v>
      </c>
    </row>
    <row r="6497" spans="1:17" hidden="1">
      <c r="A6497" t="s">
        <v>187</v>
      </c>
      <c r="C6497" t="s">
        <v>188</v>
      </c>
      <c r="D6497" t="s">
        <v>2834</v>
      </c>
      <c r="E6497" t="s">
        <v>39</v>
      </c>
      <c r="F6497" t="s">
        <v>2835</v>
      </c>
      <c r="G6497" t="s">
        <v>70</v>
      </c>
      <c r="I6497" t="s">
        <v>41</v>
      </c>
      <c r="J6497" t="s">
        <v>192</v>
      </c>
      <c r="K6497">
        <v>1.7</v>
      </c>
      <c r="L6497" t="s">
        <v>193</v>
      </c>
      <c r="M6497" t="s">
        <v>2366</v>
      </c>
      <c r="N6497" t="s">
        <v>167</v>
      </c>
      <c r="O6497" t="s">
        <v>2833</v>
      </c>
      <c r="Q6497" t="str">
        <f>IFERROR(VLOOKUP($J$2:$J$12502,Pollutant_mapping!$A$2:$B$9,2, FALSE),"")</f>
        <v/>
      </c>
    </row>
    <row r="6498" spans="1:17" hidden="1">
      <c r="A6498" t="s">
        <v>247</v>
      </c>
      <c r="B6498" t="s">
        <v>248</v>
      </c>
      <c r="C6498" t="s">
        <v>249</v>
      </c>
      <c r="D6498" t="s">
        <v>449</v>
      </c>
      <c r="E6498" t="s">
        <v>39</v>
      </c>
      <c r="F6498" t="s">
        <v>450</v>
      </c>
      <c r="G6498" t="s">
        <v>451</v>
      </c>
      <c r="I6498" t="s">
        <v>41</v>
      </c>
      <c r="J6498" t="s">
        <v>192</v>
      </c>
      <c r="K6498">
        <v>1.7</v>
      </c>
      <c r="L6498" t="s">
        <v>193</v>
      </c>
      <c r="M6498" t="s">
        <v>2366</v>
      </c>
      <c r="N6498" t="s">
        <v>167</v>
      </c>
      <c r="O6498" t="s">
        <v>2833</v>
      </c>
      <c r="P6498" t="s">
        <v>71</v>
      </c>
      <c r="Q6498" t="str">
        <f>IFERROR(VLOOKUP($J$2:$J$12502,Pollutant_mapping!$A$2:$B$9,2, FALSE),"")</f>
        <v/>
      </c>
    </row>
    <row r="6499" spans="1:17" hidden="1">
      <c r="A6499" t="s">
        <v>187</v>
      </c>
      <c r="C6499" t="s">
        <v>188</v>
      </c>
      <c r="D6499" t="s">
        <v>2834</v>
      </c>
      <c r="E6499" t="s">
        <v>39</v>
      </c>
      <c r="F6499" t="s">
        <v>2835</v>
      </c>
      <c r="G6499" t="s">
        <v>70</v>
      </c>
      <c r="I6499" t="s">
        <v>41</v>
      </c>
      <c r="J6499" t="s">
        <v>289</v>
      </c>
      <c r="K6499">
        <v>2.91</v>
      </c>
      <c r="L6499" t="s">
        <v>207</v>
      </c>
      <c r="M6499" t="s">
        <v>1549</v>
      </c>
      <c r="N6499" t="s">
        <v>2839</v>
      </c>
      <c r="O6499" t="s">
        <v>2833</v>
      </c>
      <c r="Q6499" t="str">
        <f>IFERROR(VLOOKUP($J$2:$J$12502,Pollutant_mapping!$A$2:$B$9,2, FALSE),"")</f>
        <v/>
      </c>
    </row>
    <row r="6500" spans="1:17" hidden="1">
      <c r="A6500" t="s">
        <v>247</v>
      </c>
      <c r="B6500" t="s">
        <v>248</v>
      </c>
      <c r="C6500" t="s">
        <v>249</v>
      </c>
      <c r="D6500" t="s">
        <v>38</v>
      </c>
      <c r="E6500" t="s">
        <v>120</v>
      </c>
      <c r="F6500" t="s">
        <v>41</v>
      </c>
      <c r="G6500" t="s">
        <v>451</v>
      </c>
      <c r="I6500" t="s">
        <v>41</v>
      </c>
      <c r="J6500" t="s">
        <v>125</v>
      </c>
      <c r="K6500" s="13">
        <v>7.6000000000000004E-5</v>
      </c>
      <c r="L6500" t="s">
        <v>207</v>
      </c>
      <c r="M6500" t="s">
        <v>2840</v>
      </c>
      <c r="N6500" t="s">
        <v>2841</v>
      </c>
      <c r="O6500" t="s">
        <v>2842</v>
      </c>
      <c r="Q6500" t="str">
        <f>IFERROR(VLOOKUP($J$2:$J$12502,Pollutant_mapping!$A$2:$B$9,2, FALSE),"")</f>
        <v/>
      </c>
    </row>
    <row r="6501" spans="1:17" hidden="1">
      <c r="A6501" t="s">
        <v>187</v>
      </c>
      <c r="C6501" t="s">
        <v>188</v>
      </c>
      <c r="D6501" t="s">
        <v>1293</v>
      </c>
      <c r="E6501" t="s">
        <v>39</v>
      </c>
      <c r="F6501" t="s">
        <v>190</v>
      </c>
      <c r="G6501" t="s">
        <v>70</v>
      </c>
      <c r="I6501" t="s">
        <v>41</v>
      </c>
      <c r="J6501" t="s">
        <v>125</v>
      </c>
      <c r="K6501" s="13">
        <v>7.6000000000000004E-5</v>
      </c>
      <c r="L6501" t="s">
        <v>207</v>
      </c>
      <c r="M6501" t="s">
        <v>2840</v>
      </c>
      <c r="N6501" t="s">
        <v>2841</v>
      </c>
      <c r="O6501" t="s">
        <v>2842</v>
      </c>
      <c r="Q6501" t="str">
        <f>IFERROR(VLOOKUP($J$2:$J$12502,Pollutant_mapping!$A$2:$B$9,2, FALSE),"")</f>
        <v/>
      </c>
    </row>
    <row r="6502" spans="1:17" hidden="1">
      <c r="A6502" t="s">
        <v>247</v>
      </c>
      <c r="B6502" t="s">
        <v>248</v>
      </c>
      <c r="C6502" t="s">
        <v>249</v>
      </c>
      <c r="D6502" t="s">
        <v>38</v>
      </c>
      <c r="E6502" t="s">
        <v>120</v>
      </c>
      <c r="F6502" t="s">
        <v>41</v>
      </c>
      <c r="G6502" t="s">
        <v>451</v>
      </c>
      <c r="I6502" t="s">
        <v>41</v>
      </c>
      <c r="J6502" t="s">
        <v>134</v>
      </c>
      <c r="K6502">
        <v>2.5000000000000001E-4</v>
      </c>
      <c r="L6502" t="s">
        <v>207</v>
      </c>
      <c r="M6502" s="13">
        <v>8.0000000000000007E-5</v>
      </c>
      <c r="N6502" t="s">
        <v>2803</v>
      </c>
      <c r="O6502" t="s">
        <v>2842</v>
      </c>
      <c r="Q6502" t="str">
        <f>IFERROR(VLOOKUP($J$2:$J$12502,Pollutant_mapping!$A$2:$B$9,2, FALSE),"")</f>
        <v/>
      </c>
    </row>
    <row r="6503" spans="1:17" hidden="1">
      <c r="A6503" t="s">
        <v>247</v>
      </c>
      <c r="B6503" t="s">
        <v>248</v>
      </c>
      <c r="C6503" t="s">
        <v>249</v>
      </c>
      <c r="D6503" t="s">
        <v>38</v>
      </c>
      <c r="E6503" t="s">
        <v>120</v>
      </c>
      <c r="F6503" t="s">
        <v>41</v>
      </c>
      <c r="G6503" t="s">
        <v>451</v>
      </c>
      <c r="I6503" t="s">
        <v>41</v>
      </c>
      <c r="J6503" t="s">
        <v>281</v>
      </c>
      <c r="K6503">
        <v>5.1000000000000004E-4</v>
      </c>
      <c r="L6503" t="s">
        <v>207</v>
      </c>
      <c r="M6503" t="s">
        <v>2843</v>
      </c>
      <c r="N6503" t="s">
        <v>2844</v>
      </c>
      <c r="O6503" t="s">
        <v>2842</v>
      </c>
      <c r="Q6503" t="str">
        <f>IFERROR(VLOOKUP($J$2:$J$12502,Pollutant_mapping!$A$2:$B$9,2, FALSE),"")</f>
        <v/>
      </c>
    </row>
    <row r="6504" spans="1:17" hidden="1">
      <c r="A6504" t="s">
        <v>187</v>
      </c>
      <c r="C6504" t="s">
        <v>188</v>
      </c>
      <c r="D6504" t="s">
        <v>1293</v>
      </c>
      <c r="E6504" t="s">
        <v>39</v>
      </c>
      <c r="F6504" t="s">
        <v>190</v>
      </c>
      <c r="G6504" t="s">
        <v>70</v>
      </c>
      <c r="I6504" t="s">
        <v>41</v>
      </c>
      <c r="J6504" t="s">
        <v>281</v>
      </c>
      <c r="K6504">
        <v>5.1000000000000004E-4</v>
      </c>
      <c r="L6504" t="s">
        <v>207</v>
      </c>
      <c r="M6504" t="s">
        <v>2843</v>
      </c>
      <c r="N6504" t="s">
        <v>2844</v>
      </c>
      <c r="O6504" t="s">
        <v>2842</v>
      </c>
      <c r="Q6504" t="str">
        <f>IFERROR(VLOOKUP($J$2:$J$12502,Pollutant_mapping!$A$2:$B$9,2, FALSE),"")</f>
        <v/>
      </c>
    </row>
    <row r="6505" spans="1:17" hidden="1">
      <c r="A6505" t="s">
        <v>247</v>
      </c>
      <c r="B6505" t="s">
        <v>248</v>
      </c>
      <c r="C6505" t="s">
        <v>249</v>
      </c>
      <c r="D6505" t="s">
        <v>38</v>
      </c>
      <c r="E6505" t="s">
        <v>120</v>
      </c>
      <c r="F6505" t="s">
        <v>41</v>
      </c>
      <c r="G6505" t="s">
        <v>451</v>
      </c>
      <c r="I6505" t="s">
        <v>41</v>
      </c>
      <c r="J6505" t="s">
        <v>139</v>
      </c>
      <c r="K6505">
        <v>7.6000000000000004E-4</v>
      </c>
      <c r="L6505" t="s">
        <v>207</v>
      </c>
      <c r="M6505" t="s">
        <v>325</v>
      </c>
      <c r="N6505" t="s">
        <v>2845</v>
      </c>
      <c r="O6505" t="s">
        <v>2842</v>
      </c>
      <c r="Q6505" t="str">
        <f>IFERROR(VLOOKUP($J$2:$J$12502,Pollutant_mapping!$A$2:$B$9,2, FALSE),"")</f>
        <v/>
      </c>
    </row>
    <row r="6506" spans="1:17" hidden="1">
      <c r="A6506" t="s">
        <v>187</v>
      </c>
      <c r="C6506" t="s">
        <v>188</v>
      </c>
      <c r="D6506" t="s">
        <v>1293</v>
      </c>
      <c r="E6506" t="s">
        <v>39</v>
      </c>
      <c r="F6506" t="s">
        <v>190</v>
      </c>
      <c r="G6506" t="s">
        <v>70</v>
      </c>
      <c r="I6506" t="s">
        <v>41</v>
      </c>
      <c r="J6506" t="s">
        <v>139</v>
      </c>
      <c r="K6506">
        <v>7.6000000000000004E-4</v>
      </c>
      <c r="L6506" t="s">
        <v>207</v>
      </c>
      <c r="M6506" t="s">
        <v>325</v>
      </c>
      <c r="N6506" t="s">
        <v>2845</v>
      </c>
      <c r="O6506" t="s">
        <v>2842</v>
      </c>
      <c r="Q6506" t="str">
        <f>IFERROR(VLOOKUP($J$2:$J$12502,Pollutant_mapping!$A$2:$B$9,2, FALSE),"")</f>
        <v/>
      </c>
    </row>
    <row r="6507" spans="1:17" hidden="1">
      <c r="A6507" t="s">
        <v>247</v>
      </c>
      <c r="B6507" t="s">
        <v>248</v>
      </c>
      <c r="C6507" t="s">
        <v>249</v>
      </c>
      <c r="D6507" t="s">
        <v>38</v>
      </c>
      <c r="E6507" t="s">
        <v>120</v>
      </c>
      <c r="F6507" t="s">
        <v>41</v>
      </c>
      <c r="G6507" t="s">
        <v>451</v>
      </c>
      <c r="I6507" t="s">
        <v>41</v>
      </c>
      <c r="J6507" t="s">
        <v>131</v>
      </c>
      <c r="K6507">
        <v>1.5E-3</v>
      </c>
      <c r="L6507" t="s">
        <v>207</v>
      </c>
      <c r="M6507" t="s">
        <v>315</v>
      </c>
      <c r="N6507" t="s">
        <v>1280</v>
      </c>
      <c r="O6507" t="s">
        <v>2842</v>
      </c>
      <c r="Q6507" t="str">
        <f>IFERROR(VLOOKUP($J$2:$J$12502,Pollutant_mapping!$A$2:$B$9,2, FALSE),"")</f>
        <v/>
      </c>
    </row>
    <row r="6508" spans="1:17" hidden="1">
      <c r="A6508" t="s">
        <v>187</v>
      </c>
      <c r="C6508" t="s">
        <v>188</v>
      </c>
      <c r="D6508" t="s">
        <v>1293</v>
      </c>
      <c r="E6508" t="s">
        <v>39</v>
      </c>
      <c r="F6508" t="s">
        <v>190</v>
      </c>
      <c r="G6508" t="s">
        <v>70</v>
      </c>
      <c r="I6508" t="s">
        <v>41</v>
      </c>
      <c r="J6508" t="s">
        <v>131</v>
      </c>
      <c r="K6508">
        <v>1.5E-3</v>
      </c>
      <c r="L6508" t="s">
        <v>207</v>
      </c>
      <c r="M6508" t="s">
        <v>315</v>
      </c>
      <c r="N6508" t="s">
        <v>1280</v>
      </c>
      <c r="O6508" t="s">
        <v>2842</v>
      </c>
      <c r="Q6508" t="str">
        <f>IFERROR(VLOOKUP($J$2:$J$12502,Pollutant_mapping!$A$2:$B$9,2, FALSE),"")</f>
        <v/>
      </c>
    </row>
    <row r="6509" spans="1:17" hidden="1">
      <c r="A6509" t="s">
        <v>247</v>
      </c>
      <c r="B6509" t="s">
        <v>248</v>
      </c>
      <c r="C6509" t="s">
        <v>249</v>
      </c>
      <c r="D6509" t="s">
        <v>38</v>
      </c>
      <c r="E6509" t="s">
        <v>120</v>
      </c>
      <c r="F6509" t="s">
        <v>41</v>
      </c>
      <c r="G6509" t="s">
        <v>451</v>
      </c>
      <c r="I6509" t="s">
        <v>41</v>
      </c>
      <c r="J6509" t="s">
        <v>289</v>
      </c>
      <c r="K6509">
        <v>1.5E-3</v>
      </c>
      <c r="L6509" t="s">
        <v>207</v>
      </c>
      <c r="M6509" t="s">
        <v>315</v>
      </c>
      <c r="N6509" t="s">
        <v>1280</v>
      </c>
      <c r="O6509" t="s">
        <v>2842</v>
      </c>
      <c r="Q6509" t="str">
        <f>IFERROR(VLOOKUP($J$2:$J$12502,Pollutant_mapping!$A$2:$B$9,2, FALSE),"")</f>
        <v/>
      </c>
    </row>
    <row r="6510" spans="1:17" hidden="1">
      <c r="A6510" t="s">
        <v>187</v>
      </c>
      <c r="C6510" t="s">
        <v>188</v>
      </c>
      <c r="D6510" t="s">
        <v>1293</v>
      </c>
      <c r="E6510" t="s">
        <v>39</v>
      </c>
      <c r="F6510" t="s">
        <v>190</v>
      </c>
      <c r="G6510" t="s">
        <v>70</v>
      </c>
      <c r="I6510" t="s">
        <v>41</v>
      </c>
      <c r="J6510" t="s">
        <v>289</v>
      </c>
      <c r="K6510">
        <v>1.5E-3</v>
      </c>
      <c r="L6510" t="s">
        <v>207</v>
      </c>
      <c r="M6510" t="s">
        <v>315</v>
      </c>
      <c r="N6510" t="s">
        <v>1280</v>
      </c>
      <c r="O6510" t="s">
        <v>2842</v>
      </c>
      <c r="Q6510" t="str">
        <f>IFERROR(VLOOKUP($J$2:$J$12502,Pollutant_mapping!$A$2:$B$9,2, FALSE),"")</f>
        <v/>
      </c>
    </row>
    <row r="6511" spans="1:17" hidden="1">
      <c r="A6511" t="s">
        <v>247</v>
      </c>
      <c r="B6511" t="s">
        <v>248</v>
      </c>
      <c r="C6511" t="s">
        <v>249</v>
      </c>
      <c r="D6511" t="s">
        <v>38</v>
      </c>
      <c r="E6511" t="s">
        <v>120</v>
      </c>
      <c r="F6511" t="s">
        <v>41</v>
      </c>
      <c r="G6511" t="s">
        <v>451</v>
      </c>
      <c r="I6511" t="s">
        <v>41</v>
      </c>
      <c r="J6511" t="s">
        <v>141</v>
      </c>
      <c r="K6511">
        <v>0.12</v>
      </c>
      <c r="L6511" t="s">
        <v>207</v>
      </c>
      <c r="M6511" t="s">
        <v>1298</v>
      </c>
      <c r="N6511" t="s">
        <v>312</v>
      </c>
      <c r="O6511" t="s">
        <v>2842</v>
      </c>
      <c r="Q6511" t="str">
        <f>IFERROR(VLOOKUP($J$2:$J$12502,Pollutant_mapping!$A$2:$B$9,2, FALSE),"")</f>
        <v/>
      </c>
    </row>
    <row r="6512" spans="1:17" hidden="1">
      <c r="A6512" t="s">
        <v>187</v>
      </c>
      <c r="C6512" t="s">
        <v>188</v>
      </c>
      <c r="D6512" t="s">
        <v>1293</v>
      </c>
      <c r="E6512" t="s">
        <v>39</v>
      </c>
      <c r="F6512" t="s">
        <v>190</v>
      </c>
      <c r="G6512" t="s">
        <v>70</v>
      </c>
      <c r="I6512" t="s">
        <v>41</v>
      </c>
      <c r="J6512" t="s">
        <v>141</v>
      </c>
      <c r="K6512">
        <v>0.12</v>
      </c>
      <c r="L6512" t="s">
        <v>207</v>
      </c>
      <c r="M6512" t="s">
        <v>132</v>
      </c>
      <c r="N6512" t="s">
        <v>312</v>
      </c>
      <c r="O6512" t="s">
        <v>2842</v>
      </c>
      <c r="Q6512" t="str">
        <f>IFERROR(VLOOKUP($J$2:$J$12502,Pollutant_mapping!$A$2:$B$9,2, FALSE),"")</f>
        <v/>
      </c>
    </row>
    <row r="6513" spans="1:17" hidden="1">
      <c r="A6513" t="s">
        <v>222</v>
      </c>
      <c r="C6513" t="s">
        <v>223</v>
      </c>
      <c r="D6513" t="s">
        <v>2846</v>
      </c>
      <c r="E6513" t="s">
        <v>39</v>
      </c>
      <c r="F6513" t="s">
        <v>2847</v>
      </c>
      <c r="G6513" t="s">
        <v>41</v>
      </c>
      <c r="J6513" t="s">
        <v>54</v>
      </c>
      <c r="K6513">
        <v>68</v>
      </c>
      <c r="L6513" t="s">
        <v>226</v>
      </c>
      <c r="M6513">
        <v>15</v>
      </c>
      <c r="N6513">
        <v>120</v>
      </c>
      <c r="O6513" t="s">
        <v>2848</v>
      </c>
      <c r="Q6513" t="str">
        <f>IFERROR(VLOOKUP($J$2:$J$12502,Pollutant_mapping!$A$2:$B$9,2, FALSE),"")</f>
        <v>VOC</v>
      </c>
    </row>
    <row r="6514" spans="1:17" hidden="1">
      <c r="A6514" t="s">
        <v>222</v>
      </c>
      <c r="C6514" t="s">
        <v>223</v>
      </c>
      <c r="D6514" t="s">
        <v>2849</v>
      </c>
      <c r="E6514" t="s">
        <v>39</v>
      </c>
      <c r="F6514" t="s">
        <v>2850</v>
      </c>
      <c r="G6514" t="s">
        <v>41</v>
      </c>
      <c r="J6514" t="s">
        <v>54</v>
      </c>
      <c r="K6514">
        <v>23</v>
      </c>
      <c r="L6514" t="s">
        <v>226</v>
      </c>
      <c r="M6514">
        <v>13</v>
      </c>
      <c r="N6514">
        <v>33</v>
      </c>
      <c r="O6514" t="s">
        <v>2851</v>
      </c>
      <c r="Q6514" t="str">
        <f>IFERROR(VLOOKUP($J$2:$J$12502,Pollutant_mapping!$A$2:$B$9,2, FALSE),"")</f>
        <v>VOC</v>
      </c>
    </row>
    <row r="6515" spans="1:17" hidden="1">
      <c r="A6515" t="s">
        <v>222</v>
      </c>
      <c r="C6515" t="s">
        <v>223</v>
      </c>
      <c r="D6515" t="s">
        <v>2852</v>
      </c>
      <c r="E6515" t="s">
        <v>39</v>
      </c>
      <c r="F6515" t="s">
        <v>2853</v>
      </c>
      <c r="G6515" t="s">
        <v>41</v>
      </c>
      <c r="J6515" t="s">
        <v>54</v>
      </c>
      <c r="K6515">
        <v>865</v>
      </c>
      <c r="L6515" t="s">
        <v>1842</v>
      </c>
      <c r="M6515">
        <v>800</v>
      </c>
      <c r="N6515">
        <v>930</v>
      </c>
      <c r="O6515" t="s">
        <v>2851</v>
      </c>
      <c r="Q6515" t="str">
        <f>IFERROR(VLOOKUP($J$2:$J$12502,Pollutant_mapping!$A$2:$B$9,2, FALSE),"")</f>
        <v>VOC</v>
      </c>
    </row>
    <row r="6516" spans="1:17" hidden="1">
      <c r="A6516" t="s">
        <v>343</v>
      </c>
      <c r="C6516" t="s">
        <v>344</v>
      </c>
      <c r="D6516" t="s">
        <v>108</v>
      </c>
      <c r="E6516" t="s">
        <v>120</v>
      </c>
      <c r="F6516" t="s">
        <v>41</v>
      </c>
      <c r="G6516" t="s">
        <v>354</v>
      </c>
      <c r="I6516" t="s">
        <v>41</v>
      </c>
      <c r="J6516" t="s">
        <v>79</v>
      </c>
      <c r="K6516">
        <v>20</v>
      </c>
      <c r="L6516" t="s">
        <v>176</v>
      </c>
      <c r="O6516" t="s">
        <v>2854</v>
      </c>
      <c r="Q6516" t="str">
        <f>IFERROR(VLOOKUP($J$2:$J$12502,Pollutant_mapping!$A$2:$B$9,2, FALSE),"")</f>
        <v>SOx</v>
      </c>
    </row>
    <row r="6517" spans="1:17" hidden="1">
      <c r="A6517" t="s">
        <v>348</v>
      </c>
      <c r="C6517" t="s">
        <v>349</v>
      </c>
      <c r="D6517" t="s">
        <v>108</v>
      </c>
      <c r="E6517" t="s">
        <v>120</v>
      </c>
      <c r="F6517" t="s">
        <v>41</v>
      </c>
      <c r="G6517" t="s">
        <v>354</v>
      </c>
      <c r="I6517" t="s">
        <v>41</v>
      </c>
      <c r="J6517" t="s">
        <v>79</v>
      </c>
      <c r="K6517">
        <v>20</v>
      </c>
      <c r="L6517" t="s">
        <v>176</v>
      </c>
      <c r="O6517" t="s">
        <v>2854</v>
      </c>
      <c r="Q6517" t="str">
        <f>IFERROR(VLOOKUP($J$2:$J$12502,Pollutant_mapping!$A$2:$B$9,2, FALSE),"")</f>
        <v>SOx</v>
      </c>
    </row>
    <row r="6518" spans="1:17" hidden="1">
      <c r="A6518" t="s">
        <v>350</v>
      </c>
      <c r="C6518" t="s">
        <v>351</v>
      </c>
      <c r="D6518" t="s">
        <v>108</v>
      </c>
      <c r="E6518" t="s">
        <v>120</v>
      </c>
      <c r="F6518" t="s">
        <v>41</v>
      </c>
      <c r="G6518" t="s">
        <v>354</v>
      </c>
      <c r="I6518" t="s">
        <v>41</v>
      </c>
      <c r="J6518" t="s">
        <v>79</v>
      </c>
      <c r="K6518">
        <v>20</v>
      </c>
      <c r="L6518" t="s">
        <v>176</v>
      </c>
      <c r="O6518" t="s">
        <v>2854</v>
      </c>
      <c r="Q6518" t="str">
        <f>IFERROR(VLOOKUP($J$2:$J$12502,Pollutant_mapping!$A$2:$B$9,2, FALSE),"")</f>
        <v>SOx</v>
      </c>
    </row>
    <row r="6519" spans="1:17" hidden="1">
      <c r="A6519" t="s">
        <v>352</v>
      </c>
      <c r="C6519" t="s">
        <v>353</v>
      </c>
      <c r="D6519" t="s">
        <v>108</v>
      </c>
      <c r="E6519" t="s">
        <v>120</v>
      </c>
      <c r="F6519" t="s">
        <v>41</v>
      </c>
      <c r="G6519" t="s">
        <v>354</v>
      </c>
      <c r="I6519" t="s">
        <v>41</v>
      </c>
      <c r="J6519" t="s">
        <v>79</v>
      </c>
      <c r="K6519">
        <v>20</v>
      </c>
      <c r="L6519" t="s">
        <v>176</v>
      </c>
      <c r="O6519" t="s">
        <v>2854</v>
      </c>
      <c r="Q6519" t="str">
        <f>IFERROR(VLOOKUP($J$2:$J$12502,Pollutant_mapping!$A$2:$B$9,2, FALSE),"")</f>
        <v>SOx</v>
      </c>
    </row>
    <row r="6520" spans="1:17" hidden="1">
      <c r="A6520" t="s">
        <v>343</v>
      </c>
      <c r="C6520" t="s">
        <v>344</v>
      </c>
      <c r="D6520" t="s">
        <v>114</v>
      </c>
      <c r="E6520" t="s">
        <v>120</v>
      </c>
      <c r="F6520" t="s">
        <v>41</v>
      </c>
      <c r="G6520" t="s">
        <v>345</v>
      </c>
      <c r="I6520" t="s">
        <v>41</v>
      </c>
      <c r="J6520" t="s">
        <v>79</v>
      </c>
      <c r="K6520">
        <v>20</v>
      </c>
      <c r="L6520" t="s">
        <v>176</v>
      </c>
      <c r="O6520" t="s">
        <v>2854</v>
      </c>
      <c r="P6520" t="s">
        <v>64</v>
      </c>
      <c r="Q6520" t="str">
        <f>IFERROR(VLOOKUP($J$2:$J$12502,Pollutant_mapping!$A$2:$B$9,2, FALSE),"")</f>
        <v>SOx</v>
      </c>
    </row>
    <row r="6521" spans="1:17" hidden="1">
      <c r="A6521" t="s">
        <v>348</v>
      </c>
      <c r="C6521" t="s">
        <v>349</v>
      </c>
      <c r="D6521" t="s">
        <v>114</v>
      </c>
      <c r="E6521" t="s">
        <v>120</v>
      </c>
      <c r="F6521" t="s">
        <v>41</v>
      </c>
      <c r="G6521" t="s">
        <v>345</v>
      </c>
      <c r="I6521" t="s">
        <v>41</v>
      </c>
      <c r="J6521" t="s">
        <v>79</v>
      </c>
      <c r="K6521">
        <v>20</v>
      </c>
      <c r="L6521" t="s">
        <v>176</v>
      </c>
      <c r="O6521" t="s">
        <v>2854</v>
      </c>
      <c r="Q6521" t="str">
        <f>IFERROR(VLOOKUP($J$2:$J$12502,Pollutant_mapping!$A$2:$B$9,2, FALSE),"")</f>
        <v>SOx</v>
      </c>
    </row>
    <row r="6522" spans="1:17" hidden="1">
      <c r="A6522" t="s">
        <v>350</v>
      </c>
      <c r="C6522" t="s">
        <v>351</v>
      </c>
      <c r="D6522" t="s">
        <v>114</v>
      </c>
      <c r="E6522" t="s">
        <v>120</v>
      </c>
      <c r="F6522" t="s">
        <v>41</v>
      </c>
      <c r="G6522" t="s">
        <v>345</v>
      </c>
      <c r="I6522" t="s">
        <v>41</v>
      </c>
      <c r="J6522" t="s">
        <v>79</v>
      </c>
      <c r="K6522">
        <v>20</v>
      </c>
      <c r="L6522" t="s">
        <v>176</v>
      </c>
      <c r="O6522" t="s">
        <v>2854</v>
      </c>
      <c r="P6522" t="s">
        <v>64</v>
      </c>
      <c r="Q6522" t="str">
        <f>IFERROR(VLOOKUP($J$2:$J$12502,Pollutant_mapping!$A$2:$B$9,2, FALSE),"")</f>
        <v>SOx</v>
      </c>
    </row>
    <row r="6523" spans="1:17" hidden="1">
      <c r="A6523" t="s">
        <v>352</v>
      </c>
      <c r="C6523" t="s">
        <v>353</v>
      </c>
      <c r="D6523" t="s">
        <v>114</v>
      </c>
      <c r="E6523" t="s">
        <v>120</v>
      </c>
      <c r="F6523" t="s">
        <v>41</v>
      </c>
      <c r="G6523" t="s">
        <v>345</v>
      </c>
      <c r="I6523" t="s">
        <v>41</v>
      </c>
      <c r="J6523" t="s">
        <v>79</v>
      </c>
      <c r="K6523">
        <v>20</v>
      </c>
      <c r="L6523" t="s">
        <v>176</v>
      </c>
      <c r="O6523" t="s">
        <v>2854</v>
      </c>
      <c r="P6523" t="s">
        <v>64</v>
      </c>
      <c r="Q6523" t="str">
        <f>IFERROR(VLOOKUP($J$2:$J$12502,Pollutant_mapping!$A$2:$B$9,2, FALSE),"")</f>
        <v>SOx</v>
      </c>
    </row>
    <row r="6524" spans="1:17" hidden="1">
      <c r="A6524" t="s">
        <v>1230</v>
      </c>
      <c r="C6524" t="s">
        <v>1231</v>
      </c>
      <c r="D6524" t="s">
        <v>136</v>
      </c>
      <c r="E6524" t="s">
        <v>39</v>
      </c>
      <c r="F6524" t="s">
        <v>2855</v>
      </c>
      <c r="G6524" t="s">
        <v>41</v>
      </c>
      <c r="I6524" t="s">
        <v>2856</v>
      </c>
      <c r="J6524" t="s">
        <v>179</v>
      </c>
      <c r="K6524">
        <v>3.7</v>
      </c>
      <c r="L6524" t="s">
        <v>2857</v>
      </c>
      <c r="M6524">
        <v>1</v>
      </c>
      <c r="N6524">
        <v>10</v>
      </c>
      <c r="O6524" t="s">
        <v>2858</v>
      </c>
      <c r="Q6524" t="str">
        <f>IFERROR(VLOOKUP($J$2:$J$12502,Pollutant_mapping!$A$2:$B$9,2, FALSE),"")</f>
        <v>NOx</v>
      </c>
    </row>
    <row r="6525" spans="1:17" hidden="1">
      <c r="A6525" t="s">
        <v>1230</v>
      </c>
      <c r="C6525" t="s">
        <v>1231</v>
      </c>
      <c r="D6525" t="s">
        <v>136</v>
      </c>
      <c r="E6525" t="s">
        <v>39</v>
      </c>
      <c r="F6525" t="s">
        <v>2855</v>
      </c>
      <c r="G6525" t="s">
        <v>41</v>
      </c>
      <c r="I6525" t="s">
        <v>2856</v>
      </c>
      <c r="J6525" t="s">
        <v>298</v>
      </c>
      <c r="K6525">
        <v>18</v>
      </c>
      <c r="L6525" t="s">
        <v>2857</v>
      </c>
      <c r="M6525">
        <v>6</v>
      </c>
      <c r="N6525">
        <v>50</v>
      </c>
      <c r="O6525" t="s">
        <v>2858</v>
      </c>
      <c r="Q6525" t="str">
        <f>IFERROR(VLOOKUP($J$2:$J$12502,Pollutant_mapping!$A$2:$B$9,2, FALSE),"")</f>
        <v>CO</v>
      </c>
    </row>
    <row r="6526" spans="1:17" hidden="1">
      <c r="A6526" t="s">
        <v>1230</v>
      </c>
      <c r="C6526" t="s">
        <v>1231</v>
      </c>
      <c r="D6526" t="s">
        <v>136</v>
      </c>
      <c r="E6526" t="s">
        <v>39</v>
      </c>
      <c r="F6526" t="s">
        <v>2855</v>
      </c>
      <c r="G6526" t="s">
        <v>41</v>
      </c>
      <c r="I6526" t="s">
        <v>2856</v>
      </c>
      <c r="J6526" t="s">
        <v>142</v>
      </c>
      <c r="K6526">
        <v>0.01</v>
      </c>
      <c r="L6526" t="s">
        <v>2859</v>
      </c>
      <c r="M6526" t="s">
        <v>340</v>
      </c>
      <c r="N6526" t="s">
        <v>252</v>
      </c>
      <c r="O6526" t="s">
        <v>2858</v>
      </c>
      <c r="Q6526" t="str">
        <f>IFERROR(VLOOKUP($J$2:$J$12502,Pollutant_mapping!$A$2:$B$9,2, FALSE),"")</f>
        <v/>
      </c>
    </row>
    <row r="6527" spans="1:17" hidden="1">
      <c r="A6527" t="s">
        <v>1230</v>
      </c>
      <c r="C6527" t="s">
        <v>1231</v>
      </c>
      <c r="D6527" t="s">
        <v>136</v>
      </c>
      <c r="E6527" t="s">
        <v>39</v>
      </c>
      <c r="F6527" t="s">
        <v>2855</v>
      </c>
      <c r="G6527" t="s">
        <v>41</v>
      </c>
      <c r="I6527" t="s">
        <v>2856</v>
      </c>
      <c r="J6527" t="s">
        <v>1264</v>
      </c>
      <c r="K6527">
        <v>0.22</v>
      </c>
      <c r="L6527" t="s">
        <v>2859</v>
      </c>
      <c r="M6527" t="s">
        <v>1656</v>
      </c>
      <c r="N6527" t="s">
        <v>50</v>
      </c>
      <c r="O6527" t="s">
        <v>2858</v>
      </c>
      <c r="Q6527" t="str">
        <f>IFERROR(VLOOKUP($J$2:$J$12502,Pollutant_mapping!$A$2:$B$9,2, FALSE),"")</f>
        <v/>
      </c>
    </row>
    <row r="6528" spans="1:17" hidden="1">
      <c r="A6528" t="s">
        <v>1230</v>
      </c>
      <c r="C6528" t="s">
        <v>1231</v>
      </c>
      <c r="D6528" t="s">
        <v>136</v>
      </c>
      <c r="E6528" t="s">
        <v>39</v>
      </c>
      <c r="F6528" t="s">
        <v>2855</v>
      </c>
      <c r="G6528" t="s">
        <v>41</v>
      </c>
      <c r="I6528" t="s">
        <v>2856</v>
      </c>
      <c r="J6528" t="s">
        <v>54</v>
      </c>
      <c r="K6528">
        <v>3.3</v>
      </c>
      <c r="L6528" t="s">
        <v>2857</v>
      </c>
      <c r="M6528" t="s">
        <v>50</v>
      </c>
      <c r="N6528" t="s">
        <v>2105</v>
      </c>
      <c r="O6528" t="s">
        <v>2858</v>
      </c>
      <c r="Q6528" t="str">
        <f>IFERROR(VLOOKUP($J$2:$J$12502,Pollutant_mapping!$A$2:$B$9,2, FALSE),"")</f>
        <v>VOC</v>
      </c>
    </row>
    <row r="6529" spans="1:17" hidden="1">
      <c r="A6529" t="s">
        <v>391</v>
      </c>
      <c r="C6529" t="s">
        <v>392</v>
      </c>
      <c r="D6529" t="s">
        <v>108</v>
      </c>
      <c r="E6529" t="s">
        <v>120</v>
      </c>
      <c r="F6529" t="s">
        <v>41</v>
      </c>
      <c r="G6529" t="s">
        <v>41</v>
      </c>
      <c r="I6529" t="s">
        <v>41</v>
      </c>
      <c r="J6529" t="s">
        <v>165</v>
      </c>
      <c r="K6529">
        <v>3.5</v>
      </c>
      <c r="L6529" t="s">
        <v>166</v>
      </c>
      <c r="M6529" t="s">
        <v>148</v>
      </c>
      <c r="N6529">
        <v>7</v>
      </c>
      <c r="O6529" t="s">
        <v>2860</v>
      </c>
      <c r="Q6529" t="str">
        <f>IFERROR(VLOOKUP($J$2:$J$12502,Pollutant_mapping!$A$2:$B$9,2, FALSE),"")</f>
        <v>BC</v>
      </c>
    </row>
    <row r="6530" spans="1:17" hidden="1">
      <c r="A6530" t="s">
        <v>386</v>
      </c>
      <c r="C6530" t="s">
        <v>387</v>
      </c>
      <c r="D6530" t="s">
        <v>108</v>
      </c>
      <c r="E6530" t="s">
        <v>120</v>
      </c>
      <c r="G6530" t="s">
        <v>41</v>
      </c>
      <c r="I6530" t="s">
        <v>41</v>
      </c>
      <c r="J6530" t="s">
        <v>165</v>
      </c>
      <c r="K6530">
        <v>3.5</v>
      </c>
      <c r="L6530" t="s">
        <v>166</v>
      </c>
      <c r="M6530" t="s">
        <v>148</v>
      </c>
      <c r="N6530">
        <v>7</v>
      </c>
      <c r="O6530" t="s">
        <v>2860</v>
      </c>
      <c r="Q6530" t="str">
        <f>IFERROR(VLOOKUP($J$2:$J$12502,Pollutant_mapping!$A$2:$B$9,2, FALSE),"")</f>
        <v>BC</v>
      </c>
    </row>
    <row r="6531" spans="1:17" hidden="1">
      <c r="A6531" t="s">
        <v>391</v>
      </c>
      <c r="C6531" t="s">
        <v>392</v>
      </c>
      <c r="D6531" t="s">
        <v>114</v>
      </c>
      <c r="E6531" t="s">
        <v>39</v>
      </c>
      <c r="G6531" t="s">
        <v>41</v>
      </c>
      <c r="J6531" t="s">
        <v>165</v>
      </c>
      <c r="K6531">
        <v>3.5</v>
      </c>
      <c r="L6531" t="s">
        <v>166</v>
      </c>
      <c r="M6531" t="s">
        <v>148</v>
      </c>
      <c r="N6531">
        <v>7</v>
      </c>
      <c r="O6531" t="s">
        <v>2860</v>
      </c>
      <c r="Q6531" t="str">
        <f>IFERROR(VLOOKUP($J$2:$J$12502,Pollutant_mapping!$A$2:$B$9,2, FALSE),"")</f>
        <v>BC</v>
      </c>
    </row>
    <row r="6532" spans="1:17" hidden="1">
      <c r="A6532" t="s">
        <v>364</v>
      </c>
      <c r="C6532" t="s">
        <v>365</v>
      </c>
      <c r="D6532" t="s">
        <v>114</v>
      </c>
      <c r="E6532" t="s">
        <v>39</v>
      </c>
      <c r="G6532" t="s">
        <v>41</v>
      </c>
      <c r="J6532" t="s">
        <v>165</v>
      </c>
      <c r="K6532">
        <v>3.5</v>
      </c>
      <c r="L6532" t="s">
        <v>166</v>
      </c>
      <c r="M6532" t="s">
        <v>148</v>
      </c>
      <c r="N6532">
        <v>7</v>
      </c>
      <c r="O6532" t="s">
        <v>2860</v>
      </c>
      <c r="Q6532" t="str">
        <f>IFERROR(VLOOKUP($J$2:$J$12502,Pollutant_mapping!$A$2:$B$9,2, FALSE),"")</f>
        <v>BC</v>
      </c>
    </row>
    <row r="6533" spans="1:17" hidden="1">
      <c r="A6533" t="s">
        <v>112</v>
      </c>
      <c r="C6533" t="s">
        <v>113</v>
      </c>
      <c r="D6533" t="s">
        <v>114</v>
      </c>
      <c r="E6533" t="s">
        <v>39</v>
      </c>
      <c r="F6533" t="s">
        <v>115</v>
      </c>
      <c r="G6533" t="s">
        <v>41</v>
      </c>
      <c r="I6533" t="s">
        <v>116</v>
      </c>
      <c r="J6533" t="s">
        <v>165</v>
      </c>
      <c r="K6533">
        <v>2.2999999999999998</v>
      </c>
      <c r="L6533" t="s">
        <v>2861</v>
      </c>
      <c r="M6533" t="s">
        <v>148</v>
      </c>
      <c r="N6533" t="s">
        <v>1334</v>
      </c>
      <c r="O6533" t="s">
        <v>2860</v>
      </c>
      <c r="Q6533" t="str">
        <f>IFERROR(VLOOKUP($J$2:$J$12502,Pollutant_mapping!$A$2:$B$9,2, FALSE),"")</f>
        <v>BC</v>
      </c>
    </row>
    <row r="6534" spans="1:17" hidden="1">
      <c r="A6534" t="s">
        <v>112</v>
      </c>
      <c r="C6534" t="s">
        <v>113</v>
      </c>
      <c r="D6534" t="s">
        <v>108</v>
      </c>
      <c r="E6534" t="s">
        <v>120</v>
      </c>
      <c r="F6534" t="s">
        <v>41</v>
      </c>
      <c r="G6534" t="s">
        <v>41</v>
      </c>
      <c r="I6534" t="s">
        <v>41</v>
      </c>
      <c r="J6534" t="s">
        <v>165</v>
      </c>
      <c r="K6534">
        <v>2.2999999999999998</v>
      </c>
      <c r="L6534" t="s">
        <v>2861</v>
      </c>
      <c r="M6534" t="s">
        <v>100</v>
      </c>
      <c r="N6534">
        <v>23</v>
      </c>
      <c r="O6534" t="s">
        <v>2862</v>
      </c>
      <c r="Q6534" t="str">
        <f>IFERROR(VLOOKUP($J$2:$J$12502,Pollutant_mapping!$A$2:$B$9,2, FALSE),"")</f>
        <v>BC</v>
      </c>
    </row>
    <row r="6535" spans="1:17" hidden="1">
      <c r="A6535" t="s">
        <v>378</v>
      </c>
      <c r="C6535" t="s">
        <v>379</v>
      </c>
      <c r="D6535" t="s">
        <v>38</v>
      </c>
      <c r="E6535" t="s">
        <v>39</v>
      </c>
      <c r="F6535" t="s">
        <v>2863</v>
      </c>
      <c r="G6535" t="s">
        <v>41</v>
      </c>
      <c r="J6535" t="s">
        <v>366</v>
      </c>
      <c r="K6535">
        <v>5</v>
      </c>
      <c r="L6535" t="s">
        <v>381</v>
      </c>
      <c r="M6535" t="s">
        <v>140</v>
      </c>
      <c r="N6535">
        <v>50</v>
      </c>
      <c r="O6535" t="s">
        <v>2864</v>
      </c>
      <c r="Q6535" t="str">
        <f>IFERROR(VLOOKUP($J$2:$J$12502,Pollutant_mapping!$A$2:$B$9,2, FALSE),"")</f>
        <v/>
      </c>
    </row>
    <row r="6536" spans="1:17" hidden="1">
      <c r="A6536" t="s">
        <v>2018</v>
      </c>
      <c r="C6536" t="s">
        <v>2019</v>
      </c>
      <c r="D6536" t="s">
        <v>1210</v>
      </c>
      <c r="E6536" t="s">
        <v>39</v>
      </c>
      <c r="F6536" t="s">
        <v>2865</v>
      </c>
      <c r="G6536" t="s">
        <v>41</v>
      </c>
      <c r="J6536" t="s">
        <v>79</v>
      </c>
      <c r="K6536">
        <v>2.5</v>
      </c>
      <c r="L6536" t="s">
        <v>2866</v>
      </c>
      <c r="M6536" t="s">
        <v>46</v>
      </c>
      <c r="N6536">
        <v>10</v>
      </c>
      <c r="O6536" t="s">
        <v>2867</v>
      </c>
      <c r="Q6536" t="str">
        <f>IFERROR(VLOOKUP($J$2:$J$12502,Pollutant_mapping!$A$2:$B$9,2, FALSE),"")</f>
        <v>SOx</v>
      </c>
    </row>
    <row r="6537" spans="1:17" hidden="1">
      <c r="A6537" t="s">
        <v>435</v>
      </c>
      <c r="C6537" t="s">
        <v>436</v>
      </c>
      <c r="D6537" t="s">
        <v>243</v>
      </c>
      <c r="E6537" t="s">
        <v>39</v>
      </c>
      <c r="F6537" t="s">
        <v>2868</v>
      </c>
      <c r="G6537" t="s">
        <v>41</v>
      </c>
      <c r="J6537" t="s">
        <v>54</v>
      </c>
      <c r="K6537">
        <v>2</v>
      </c>
      <c r="L6537" t="s">
        <v>2869</v>
      </c>
      <c r="M6537" t="s">
        <v>144</v>
      </c>
      <c r="N6537">
        <v>6</v>
      </c>
      <c r="O6537" t="s">
        <v>2870</v>
      </c>
      <c r="Q6537" t="str">
        <f>IFERROR(VLOOKUP($J$2:$J$12502,Pollutant_mapping!$A$2:$B$9,2, FALSE),"")</f>
        <v>VOC</v>
      </c>
    </row>
    <row r="6538" spans="1:17" hidden="1">
      <c r="A6538" t="s">
        <v>435</v>
      </c>
      <c r="C6538" t="s">
        <v>436</v>
      </c>
      <c r="D6538" t="s">
        <v>313</v>
      </c>
      <c r="E6538" t="s">
        <v>39</v>
      </c>
      <c r="F6538" t="s">
        <v>2871</v>
      </c>
      <c r="G6538" t="s">
        <v>41</v>
      </c>
      <c r="J6538" t="s">
        <v>54</v>
      </c>
      <c r="K6538">
        <v>20</v>
      </c>
      <c r="L6538" t="s">
        <v>2869</v>
      </c>
      <c r="M6538">
        <v>10</v>
      </c>
      <c r="N6538">
        <v>40</v>
      </c>
      <c r="O6538" t="s">
        <v>2870</v>
      </c>
      <c r="Q6538" t="str">
        <f>IFERROR(VLOOKUP($J$2:$J$12502,Pollutant_mapping!$A$2:$B$9,2, FALSE),"")</f>
        <v>VOC</v>
      </c>
    </row>
    <row r="6539" spans="1:17" hidden="1">
      <c r="A6539" t="s">
        <v>386</v>
      </c>
      <c r="C6539" t="s">
        <v>387</v>
      </c>
      <c r="D6539" t="s">
        <v>108</v>
      </c>
      <c r="E6539" t="s">
        <v>120</v>
      </c>
      <c r="G6539" t="s">
        <v>41</v>
      </c>
      <c r="I6539" t="s">
        <v>41</v>
      </c>
      <c r="J6539" t="s">
        <v>54</v>
      </c>
      <c r="K6539">
        <v>7.4</v>
      </c>
      <c r="L6539" t="s">
        <v>121</v>
      </c>
      <c r="M6539" t="s">
        <v>1956</v>
      </c>
      <c r="N6539">
        <v>74</v>
      </c>
      <c r="O6539" t="s">
        <v>2870</v>
      </c>
      <c r="Q6539" t="str">
        <f>IFERROR(VLOOKUP($J$2:$J$12502,Pollutant_mapping!$A$2:$B$9,2, FALSE),"")</f>
        <v>VOC</v>
      </c>
    </row>
    <row r="6540" spans="1:17" hidden="1">
      <c r="A6540" t="s">
        <v>435</v>
      </c>
      <c r="C6540" t="s">
        <v>436</v>
      </c>
      <c r="D6540" t="s">
        <v>114</v>
      </c>
      <c r="E6540" t="s">
        <v>39</v>
      </c>
      <c r="F6540" t="s">
        <v>2872</v>
      </c>
      <c r="G6540" t="s">
        <v>41</v>
      </c>
      <c r="J6540" t="s">
        <v>54</v>
      </c>
      <c r="K6540">
        <v>0.33</v>
      </c>
      <c r="L6540" t="s">
        <v>2873</v>
      </c>
      <c r="M6540" t="s">
        <v>1517</v>
      </c>
      <c r="N6540" t="s">
        <v>1555</v>
      </c>
      <c r="O6540" t="s">
        <v>2870</v>
      </c>
      <c r="Q6540" t="str">
        <f>IFERROR(VLOOKUP($J$2:$J$12502,Pollutant_mapping!$A$2:$B$9,2, FALSE),"")</f>
        <v>VOC</v>
      </c>
    </row>
    <row r="6541" spans="1:17" hidden="1">
      <c r="A6541" t="s">
        <v>435</v>
      </c>
      <c r="C6541" t="s">
        <v>436</v>
      </c>
      <c r="D6541" t="s">
        <v>272</v>
      </c>
      <c r="E6541" t="s">
        <v>39</v>
      </c>
      <c r="F6541" t="s">
        <v>2874</v>
      </c>
      <c r="G6541" t="s">
        <v>41</v>
      </c>
      <c r="J6541" t="s">
        <v>54</v>
      </c>
      <c r="K6541">
        <v>0.5</v>
      </c>
      <c r="L6541" t="s">
        <v>2869</v>
      </c>
      <c r="M6541" t="s">
        <v>2268</v>
      </c>
      <c r="N6541" t="s">
        <v>127</v>
      </c>
      <c r="O6541" t="s">
        <v>2870</v>
      </c>
      <c r="Q6541" t="str">
        <f>IFERROR(VLOOKUP($J$2:$J$12502,Pollutant_mapping!$A$2:$B$9,2, FALSE),"")</f>
        <v>VOC</v>
      </c>
    </row>
    <row r="6542" spans="1:17" hidden="1">
      <c r="A6542" t="s">
        <v>435</v>
      </c>
      <c r="C6542" t="s">
        <v>436</v>
      </c>
      <c r="D6542" t="s">
        <v>136</v>
      </c>
      <c r="E6542" t="s">
        <v>39</v>
      </c>
      <c r="F6542" t="s">
        <v>2875</v>
      </c>
      <c r="G6542" t="s">
        <v>41</v>
      </c>
      <c r="J6542" t="s">
        <v>54</v>
      </c>
      <c r="K6542">
        <v>1</v>
      </c>
      <c r="L6542" t="s">
        <v>2876</v>
      </c>
      <c r="M6542" t="s">
        <v>2877</v>
      </c>
      <c r="N6542" t="s">
        <v>94</v>
      </c>
      <c r="O6542" t="s">
        <v>2870</v>
      </c>
      <c r="Q6542" t="str">
        <f>IFERROR(VLOOKUP($J$2:$J$12502,Pollutant_mapping!$A$2:$B$9,2, FALSE),"")</f>
        <v>VOC</v>
      </c>
    </row>
    <row r="6543" spans="1:17" hidden="1">
      <c r="A6543" t="s">
        <v>435</v>
      </c>
      <c r="C6543" t="s">
        <v>436</v>
      </c>
      <c r="D6543" t="s">
        <v>129</v>
      </c>
      <c r="E6543" t="s">
        <v>39</v>
      </c>
      <c r="F6543" t="s">
        <v>2878</v>
      </c>
      <c r="G6543" t="s">
        <v>41</v>
      </c>
      <c r="J6543" t="s">
        <v>54</v>
      </c>
      <c r="K6543">
        <v>0.55000000000000004</v>
      </c>
      <c r="L6543" t="s">
        <v>2879</v>
      </c>
      <c r="M6543" t="s">
        <v>2806</v>
      </c>
      <c r="N6543" t="s">
        <v>1629</v>
      </c>
      <c r="O6543" t="s">
        <v>2870</v>
      </c>
      <c r="Q6543" t="str">
        <f>IFERROR(VLOOKUP($J$2:$J$12502,Pollutant_mapping!$A$2:$B$9,2, FALSE),"")</f>
        <v>VOC</v>
      </c>
    </row>
    <row r="6544" spans="1:17" hidden="1">
      <c r="A6544" t="s">
        <v>56</v>
      </c>
      <c r="B6544" t="s">
        <v>57</v>
      </c>
      <c r="C6544" t="s">
        <v>58</v>
      </c>
      <c r="D6544" t="s">
        <v>183</v>
      </c>
      <c r="E6544" t="s">
        <v>120</v>
      </c>
      <c r="F6544" t="s">
        <v>41</v>
      </c>
      <c r="G6544" t="s">
        <v>164</v>
      </c>
      <c r="I6544" t="s">
        <v>41</v>
      </c>
      <c r="J6544" t="s">
        <v>179</v>
      </c>
      <c r="K6544">
        <v>50</v>
      </c>
      <c r="L6544" t="s">
        <v>62</v>
      </c>
      <c r="M6544">
        <v>30</v>
      </c>
      <c r="N6544">
        <v>150</v>
      </c>
      <c r="O6544" t="s">
        <v>2880</v>
      </c>
      <c r="P6544" t="s">
        <v>164</v>
      </c>
      <c r="Q6544" t="str">
        <f>IFERROR(VLOOKUP($J$2:$J$12502,Pollutant_mapping!$A$2:$B$9,2, FALSE),"")</f>
        <v>NOx</v>
      </c>
    </row>
    <row r="6545" spans="1:17" hidden="1">
      <c r="A6545" t="s">
        <v>56</v>
      </c>
      <c r="B6545" t="s">
        <v>57</v>
      </c>
      <c r="C6545" t="s">
        <v>58</v>
      </c>
      <c r="D6545" t="s">
        <v>180</v>
      </c>
      <c r="E6545" t="s">
        <v>39</v>
      </c>
      <c r="F6545" t="s">
        <v>181</v>
      </c>
      <c r="G6545" t="s">
        <v>162</v>
      </c>
      <c r="I6545" t="s">
        <v>41</v>
      </c>
      <c r="J6545" t="s">
        <v>179</v>
      </c>
      <c r="K6545">
        <v>50</v>
      </c>
      <c r="L6545" t="s">
        <v>62</v>
      </c>
      <c r="M6545">
        <v>30</v>
      </c>
      <c r="N6545">
        <v>150</v>
      </c>
      <c r="O6545" t="s">
        <v>2880</v>
      </c>
      <c r="P6545" t="s">
        <v>164</v>
      </c>
      <c r="Q6545" t="str">
        <f>IFERROR(VLOOKUP($J$2:$J$12502,Pollutant_mapping!$A$2:$B$9,2, FALSE),"")</f>
        <v>NOx</v>
      </c>
    </row>
    <row r="6546" spans="1:17" hidden="1">
      <c r="A6546" t="s">
        <v>56</v>
      </c>
      <c r="B6546" t="s">
        <v>57</v>
      </c>
      <c r="C6546" t="s">
        <v>58</v>
      </c>
      <c r="D6546" t="s">
        <v>184</v>
      </c>
      <c r="E6546" t="s">
        <v>39</v>
      </c>
      <c r="F6546" t="s">
        <v>185</v>
      </c>
      <c r="G6546" t="s">
        <v>186</v>
      </c>
      <c r="I6546" t="s">
        <v>41</v>
      </c>
      <c r="J6546" t="s">
        <v>179</v>
      </c>
      <c r="K6546">
        <v>50</v>
      </c>
      <c r="L6546" t="s">
        <v>62</v>
      </c>
      <c r="M6546">
        <v>30</v>
      </c>
      <c r="N6546">
        <v>150</v>
      </c>
      <c r="O6546" t="s">
        <v>2880</v>
      </c>
      <c r="P6546" t="s">
        <v>164</v>
      </c>
      <c r="Q6546" t="str">
        <f>IFERROR(VLOOKUP($J$2:$J$12502,Pollutant_mapping!$A$2:$B$9,2, FALSE),"")</f>
        <v>NOx</v>
      </c>
    </row>
    <row r="6547" spans="1:17" hidden="1">
      <c r="A6547" t="s">
        <v>56</v>
      </c>
      <c r="B6547" t="s">
        <v>57</v>
      </c>
      <c r="C6547" t="s">
        <v>58</v>
      </c>
      <c r="D6547" t="s">
        <v>1291</v>
      </c>
      <c r="E6547" t="s">
        <v>39</v>
      </c>
      <c r="F6547" t="s">
        <v>1292</v>
      </c>
      <c r="G6547" t="s">
        <v>162</v>
      </c>
      <c r="I6547" t="s">
        <v>41</v>
      </c>
      <c r="J6547" t="s">
        <v>179</v>
      </c>
      <c r="K6547">
        <v>80</v>
      </c>
      <c r="L6547" t="s">
        <v>62</v>
      </c>
      <c r="M6547">
        <v>30</v>
      </c>
      <c r="N6547">
        <v>150</v>
      </c>
      <c r="O6547" t="s">
        <v>2880</v>
      </c>
      <c r="P6547" t="s">
        <v>164</v>
      </c>
      <c r="Q6547" t="str">
        <f>IFERROR(VLOOKUP($J$2:$J$12502,Pollutant_mapping!$A$2:$B$9,2, FALSE),"")</f>
        <v>NOx</v>
      </c>
    </row>
    <row r="6548" spans="1:17" hidden="1">
      <c r="A6548" t="s">
        <v>56</v>
      </c>
      <c r="B6548" t="s">
        <v>57</v>
      </c>
      <c r="C6548" t="s">
        <v>58</v>
      </c>
      <c r="D6548" t="s">
        <v>406</v>
      </c>
      <c r="E6548" t="s">
        <v>39</v>
      </c>
      <c r="F6548" t="s">
        <v>407</v>
      </c>
      <c r="G6548" t="s">
        <v>162</v>
      </c>
      <c r="I6548" t="s">
        <v>41</v>
      </c>
      <c r="J6548" t="s">
        <v>179</v>
      </c>
      <c r="K6548">
        <v>95</v>
      </c>
      <c r="L6548" t="s">
        <v>62</v>
      </c>
      <c r="M6548">
        <v>50</v>
      </c>
      <c r="N6548">
        <v>150</v>
      </c>
      <c r="O6548" t="s">
        <v>2880</v>
      </c>
      <c r="P6548" t="s">
        <v>164</v>
      </c>
      <c r="Q6548" t="str">
        <f>IFERROR(VLOOKUP($J$2:$J$12502,Pollutant_mapping!$A$2:$B$9,2, FALSE),"")</f>
        <v>NOx</v>
      </c>
    </row>
    <row r="6549" spans="1:17" hidden="1">
      <c r="A6549" t="s">
        <v>56</v>
      </c>
      <c r="B6549" t="s">
        <v>57</v>
      </c>
      <c r="C6549" t="s">
        <v>58</v>
      </c>
      <c r="D6549" t="s">
        <v>408</v>
      </c>
      <c r="E6549" t="s">
        <v>39</v>
      </c>
      <c r="F6549" t="s">
        <v>409</v>
      </c>
      <c r="G6549" t="s">
        <v>162</v>
      </c>
      <c r="I6549" t="s">
        <v>41</v>
      </c>
      <c r="J6549" t="s">
        <v>179</v>
      </c>
      <c r="K6549">
        <v>80</v>
      </c>
      <c r="L6549" t="s">
        <v>62</v>
      </c>
      <c r="M6549">
        <v>50</v>
      </c>
      <c r="N6549">
        <v>200</v>
      </c>
      <c r="O6549" t="s">
        <v>2880</v>
      </c>
      <c r="P6549" t="s">
        <v>164</v>
      </c>
      <c r="Q6549" t="str">
        <f>IFERROR(VLOOKUP($J$2:$J$12502,Pollutant_mapping!$A$2:$B$9,2, FALSE),"")</f>
        <v>NOx</v>
      </c>
    </row>
    <row r="6550" spans="1:17" hidden="1">
      <c r="A6550" t="s">
        <v>56</v>
      </c>
      <c r="B6550" t="s">
        <v>57</v>
      </c>
      <c r="C6550" t="s">
        <v>58</v>
      </c>
      <c r="D6550" t="s">
        <v>183</v>
      </c>
      <c r="E6550" t="s">
        <v>120</v>
      </c>
      <c r="F6550" t="s">
        <v>41</v>
      </c>
      <c r="G6550" t="s">
        <v>164</v>
      </c>
      <c r="I6550" t="s">
        <v>41</v>
      </c>
      <c r="J6550" t="s">
        <v>54</v>
      </c>
      <c r="K6550">
        <v>600</v>
      </c>
      <c r="L6550" t="s">
        <v>62</v>
      </c>
      <c r="M6550">
        <v>20</v>
      </c>
      <c r="N6550">
        <v>3000</v>
      </c>
      <c r="O6550" t="s">
        <v>2880</v>
      </c>
      <c r="P6550" t="s">
        <v>164</v>
      </c>
      <c r="Q6550" t="str">
        <f>IFERROR(VLOOKUP($J$2:$J$12502,Pollutant_mapping!$A$2:$B$9,2, FALSE),"")</f>
        <v>VOC</v>
      </c>
    </row>
    <row r="6551" spans="1:17" hidden="1">
      <c r="A6551" t="s">
        <v>56</v>
      </c>
      <c r="B6551" t="s">
        <v>57</v>
      </c>
      <c r="C6551" t="s">
        <v>58</v>
      </c>
      <c r="D6551" t="s">
        <v>180</v>
      </c>
      <c r="E6551" t="s">
        <v>39</v>
      </c>
      <c r="F6551" t="s">
        <v>181</v>
      </c>
      <c r="G6551" t="s">
        <v>162</v>
      </c>
      <c r="I6551" t="s">
        <v>41</v>
      </c>
      <c r="J6551" t="s">
        <v>54</v>
      </c>
      <c r="K6551">
        <v>600</v>
      </c>
      <c r="L6551" t="s">
        <v>62</v>
      </c>
      <c r="M6551">
        <v>20</v>
      </c>
      <c r="N6551">
        <v>3000</v>
      </c>
      <c r="O6551" t="s">
        <v>2880</v>
      </c>
      <c r="P6551" t="s">
        <v>164</v>
      </c>
      <c r="Q6551" t="str">
        <f>IFERROR(VLOOKUP($J$2:$J$12502,Pollutant_mapping!$A$2:$B$9,2, FALSE),"")</f>
        <v>VOC</v>
      </c>
    </row>
    <row r="6552" spans="1:17" hidden="1">
      <c r="A6552" t="s">
        <v>56</v>
      </c>
      <c r="B6552" t="s">
        <v>57</v>
      </c>
      <c r="C6552" t="s">
        <v>58</v>
      </c>
      <c r="D6552" t="s">
        <v>184</v>
      </c>
      <c r="E6552" t="s">
        <v>39</v>
      </c>
      <c r="F6552" t="s">
        <v>185</v>
      </c>
      <c r="G6552" t="s">
        <v>186</v>
      </c>
      <c r="I6552" t="s">
        <v>41</v>
      </c>
      <c r="J6552" t="s">
        <v>54</v>
      </c>
      <c r="K6552">
        <v>600</v>
      </c>
      <c r="L6552" t="s">
        <v>62</v>
      </c>
      <c r="M6552">
        <v>20</v>
      </c>
      <c r="N6552">
        <v>3000</v>
      </c>
      <c r="O6552" t="s">
        <v>2880</v>
      </c>
      <c r="P6552" t="s">
        <v>164</v>
      </c>
      <c r="Q6552" t="str">
        <f>IFERROR(VLOOKUP($J$2:$J$12502,Pollutant_mapping!$A$2:$B$9,2, FALSE),"")</f>
        <v>VOC</v>
      </c>
    </row>
    <row r="6553" spans="1:17" hidden="1">
      <c r="A6553" t="s">
        <v>56</v>
      </c>
      <c r="B6553" t="s">
        <v>57</v>
      </c>
      <c r="C6553" t="s">
        <v>58</v>
      </c>
      <c r="D6553" t="s">
        <v>183</v>
      </c>
      <c r="E6553" t="s">
        <v>120</v>
      </c>
      <c r="F6553" t="s">
        <v>41</v>
      </c>
      <c r="G6553" t="s">
        <v>164</v>
      </c>
      <c r="I6553" t="s">
        <v>41</v>
      </c>
      <c r="J6553" t="s">
        <v>298</v>
      </c>
      <c r="K6553">
        <v>4000</v>
      </c>
      <c r="L6553" t="s">
        <v>62</v>
      </c>
      <c r="M6553">
        <v>1000</v>
      </c>
      <c r="N6553">
        <v>10000</v>
      </c>
      <c r="O6553" t="s">
        <v>2880</v>
      </c>
      <c r="P6553" t="s">
        <v>164</v>
      </c>
      <c r="Q6553" t="str">
        <f>IFERROR(VLOOKUP($J$2:$J$12502,Pollutant_mapping!$A$2:$B$9,2, FALSE),"")</f>
        <v>CO</v>
      </c>
    </row>
    <row r="6554" spans="1:17" hidden="1">
      <c r="A6554" t="s">
        <v>56</v>
      </c>
      <c r="B6554" t="s">
        <v>57</v>
      </c>
      <c r="C6554" t="s">
        <v>58</v>
      </c>
      <c r="D6554" t="s">
        <v>184</v>
      </c>
      <c r="E6554" t="s">
        <v>39</v>
      </c>
      <c r="F6554" t="s">
        <v>185</v>
      </c>
      <c r="G6554" t="s">
        <v>186</v>
      </c>
      <c r="I6554" t="s">
        <v>41</v>
      </c>
      <c r="J6554" t="s">
        <v>298</v>
      </c>
      <c r="K6554">
        <v>4000</v>
      </c>
      <c r="L6554" t="s">
        <v>62</v>
      </c>
      <c r="M6554">
        <v>1000</v>
      </c>
      <c r="N6554">
        <v>10000</v>
      </c>
      <c r="O6554" t="s">
        <v>2880</v>
      </c>
      <c r="P6554" t="s">
        <v>164</v>
      </c>
      <c r="Q6554" t="str">
        <f>IFERROR(VLOOKUP($J$2:$J$12502,Pollutant_mapping!$A$2:$B$9,2, FALSE),"")</f>
        <v>CO</v>
      </c>
    </row>
    <row r="6555" spans="1:17" hidden="1">
      <c r="A6555" t="s">
        <v>270</v>
      </c>
      <c r="C6555" t="s">
        <v>271</v>
      </c>
      <c r="D6555" t="s">
        <v>183</v>
      </c>
      <c r="E6555" t="s">
        <v>39</v>
      </c>
      <c r="F6555" t="s">
        <v>274</v>
      </c>
      <c r="G6555" t="s">
        <v>41</v>
      </c>
      <c r="J6555" t="s">
        <v>47</v>
      </c>
      <c r="K6555">
        <v>0.41</v>
      </c>
      <c r="L6555" t="s">
        <v>2881</v>
      </c>
      <c r="M6555" t="s">
        <v>2882</v>
      </c>
      <c r="N6555" t="s">
        <v>2883</v>
      </c>
      <c r="O6555" t="s">
        <v>2884</v>
      </c>
      <c r="Q6555" t="str">
        <f>IFERROR(VLOOKUP($J$2:$J$12502,Pollutant_mapping!$A$2:$B$9,2, FALSE),"")</f>
        <v>PM10</v>
      </c>
    </row>
    <row r="6556" spans="1:17" hidden="1">
      <c r="A6556" t="s">
        <v>2885</v>
      </c>
      <c r="C6556" t="s">
        <v>2886</v>
      </c>
      <c r="D6556" t="s">
        <v>136</v>
      </c>
      <c r="E6556" t="s">
        <v>39</v>
      </c>
      <c r="F6556" t="s">
        <v>2887</v>
      </c>
      <c r="G6556" t="s">
        <v>41</v>
      </c>
      <c r="J6556" t="s">
        <v>47</v>
      </c>
      <c r="K6556">
        <v>0.82</v>
      </c>
      <c r="L6556" t="s">
        <v>2888</v>
      </c>
      <c r="M6556" t="s">
        <v>1679</v>
      </c>
      <c r="N6556" t="s">
        <v>2889</v>
      </c>
      <c r="O6556" t="s">
        <v>2890</v>
      </c>
      <c r="Q6556" t="str">
        <f>IFERROR(VLOOKUP($J$2:$J$12502,Pollutant_mapping!$A$2:$B$9,2, FALSE),"")</f>
        <v>PM10</v>
      </c>
    </row>
    <row r="6557" spans="1:17" hidden="1">
      <c r="A6557" t="s">
        <v>2885</v>
      </c>
      <c r="C6557" t="s">
        <v>2886</v>
      </c>
      <c r="D6557" t="s">
        <v>114</v>
      </c>
      <c r="E6557" t="s">
        <v>39</v>
      </c>
      <c r="F6557" t="s">
        <v>2891</v>
      </c>
      <c r="G6557" t="s">
        <v>41</v>
      </c>
      <c r="J6557" t="s">
        <v>47</v>
      </c>
      <c r="K6557">
        <v>8.1999999999999993</v>
      </c>
      <c r="L6557" t="s">
        <v>2888</v>
      </c>
      <c r="M6557" t="s">
        <v>2883</v>
      </c>
      <c r="N6557" t="s">
        <v>2892</v>
      </c>
      <c r="O6557" t="s">
        <v>2890</v>
      </c>
      <c r="Q6557" t="str">
        <f>IFERROR(VLOOKUP($J$2:$J$12502,Pollutant_mapping!$A$2:$B$9,2, FALSE),"")</f>
        <v>PM10</v>
      </c>
    </row>
    <row r="6558" spans="1:17" hidden="1">
      <c r="A6558" t="s">
        <v>2893</v>
      </c>
      <c r="C6558" t="s">
        <v>2894</v>
      </c>
      <c r="D6558" t="s">
        <v>114</v>
      </c>
      <c r="E6558" t="s">
        <v>39</v>
      </c>
      <c r="F6558" t="s">
        <v>2895</v>
      </c>
      <c r="G6558" t="s">
        <v>41</v>
      </c>
      <c r="J6558" t="s">
        <v>47</v>
      </c>
      <c r="K6558">
        <v>4.0999999999999996</v>
      </c>
      <c r="L6558" t="s">
        <v>2888</v>
      </c>
      <c r="M6558" t="s">
        <v>295</v>
      </c>
      <c r="N6558" t="s">
        <v>2896</v>
      </c>
      <c r="O6558" t="s">
        <v>2890</v>
      </c>
      <c r="Q6558" t="str">
        <f>IFERROR(VLOOKUP($J$2:$J$12502,Pollutant_mapping!$A$2:$B$9,2, FALSE),"")</f>
        <v>PM10</v>
      </c>
    </row>
    <row r="6559" spans="1:17" hidden="1">
      <c r="A6559" t="s">
        <v>2893</v>
      </c>
      <c r="C6559" t="s">
        <v>2894</v>
      </c>
      <c r="D6559" t="s">
        <v>38</v>
      </c>
      <c r="E6559" t="s">
        <v>39</v>
      </c>
      <c r="F6559" t="s">
        <v>2897</v>
      </c>
      <c r="G6559" t="s">
        <v>41</v>
      </c>
      <c r="J6559" t="s">
        <v>47</v>
      </c>
      <c r="K6559">
        <v>2</v>
      </c>
      <c r="L6559" t="s">
        <v>2898</v>
      </c>
      <c r="M6559">
        <v>1</v>
      </c>
      <c r="N6559">
        <v>4</v>
      </c>
      <c r="O6559" t="s">
        <v>2899</v>
      </c>
      <c r="Q6559" t="str">
        <f>IFERROR(VLOOKUP($J$2:$J$12502,Pollutant_mapping!$A$2:$B$9,2, FALSE),"")</f>
        <v>PM10</v>
      </c>
    </row>
    <row r="6560" spans="1:17" hidden="1">
      <c r="A6560" t="s">
        <v>2885</v>
      </c>
      <c r="C6560" t="s">
        <v>2886</v>
      </c>
      <c r="D6560" t="s">
        <v>38</v>
      </c>
      <c r="E6560" t="s">
        <v>39</v>
      </c>
      <c r="F6560" t="s">
        <v>2900</v>
      </c>
      <c r="G6560" t="s">
        <v>41</v>
      </c>
      <c r="J6560" t="s">
        <v>47</v>
      </c>
      <c r="K6560">
        <v>6</v>
      </c>
      <c r="L6560" t="s">
        <v>2898</v>
      </c>
      <c r="M6560">
        <v>3</v>
      </c>
      <c r="N6560">
        <v>12</v>
      </c>
      <c r="O6560" t="s">
        <v>2899</v>
      </c>
      <c r="Q6560" t="str">
        <f>IFERROR(VLOOKUP($J$2:$J$12502,Pollutant_mapping!$A$2:$B$9,2, FALSE),"")</f>
        <v>PM10</v>
      </c>
    </row>
    <row r="6561" spans="1:17" hidden="1">
      <c r="A6561" t="s">
        <v>66</v>
      </c>
      <c r="C6561" t="s">
        <v>67</v>
      </c>
      <c r="D6561" t="s">
        <v>77</v>
      </c>
      <c r="E6561" t="s">
        <v>39</v>
      </c>
      <c r="F6561" t="s">
        <v>78</v>
      </c>
      <c r="G6561" t="s">
        <v>61</v>
      </c>
      <c r="I6561" t="s">
        <v>41</v>
      </c>
      <c r="J6561" t="s">
        <v>142</v>
      </c>
      <c r="K6561">
        <v>1.8</v>
      </c>
      <c r="L6561" t="s">
        <v>318</v>
      </c>
      <c r="M6561" t="s">
        <v>138</v>
      </c>
      <c r="N6561">
        <v>9</v>
      </c>
      <c r="O6561" t="s">
        <v>2901</v>
      </c>
      <c r="P6561" t="s">
        <v>64</v>
      </c>
      <c r="Q6561" t="str">
        <f>IFERROR(VLOOKUP($J$2:$J$12502,Pollutant_mapping!$A$2:$B$9,2, FALSE),"")</f>
        <v/>
      </c>
    </row>
    <row r="6562" spans="1:17" hidden="1">
      <c r="A6562" t="s">
        <v>72</v>
      </c>
      <c r="B6562" t="s">
        <v>57</v>
      </c>
      <c r="C6562" t="s">
        <v>73</v>
      </c>
      <c r="D6562" t="s">
        <v>77</v>
      </c>
      <c r="E6562" t="s">
        <v>39</v>
      </c>
      <c r="F6562" t="s">
        <v>78</v>
      </c>
      <c r="G6562" t="s">
        <v>61</v>
      </c>
      <c r="I6562" t="s">
        <v>41</v>
      </c>
      <c r="J6562" t="s">
        <v>142</v>
      </c>
      <c r="K6562">
        <v>1.8</v>
      </c>
      <c r="L6562" t="s">
        <v>318</v>
      </c>
      <c r="M6562" t="s">
        <v>138</v>
      </c>
      <c r="N6562">
        <v>9</v>
      </c>
      <c r="O6562" t="s">
        <v>2901</v>
      </c>
      <c r="P6562" t="s">
        <v>64</v>
      </c>
      <c r="Q6562" t="str">
        <f>IFERROR(VLOOKUP($J$2:$J$12502,Pollutant_mapping!$A$2:$B$9,2, FALSE),"")</f>
        <v/>
      </c>
    </row>
    <row r="6563" spans="1:17" hidden="1">
      <c r="A6563" t="s">
        <v>56</v>
      </c>
      <c r="B6563" t="s">
        <v>57</v>
      </c>
      <c r="C6563" t="s">
        <v>58</v>
      </c>
      <c r="D6563" t="s">
        <v>77</v>
      </c>
      <c r="E6563" t="s">
        <v>39</v>
      </c>
      <c r="F6563" t="s">
        <v>78</v>
      </c>
      <c r="G6563" t="s">
        <v>61</v>
      </c>
      <c r="I6563" t="s">
        <v>41</v>
      </c>
      <c r="J6563" t="s">
        <v>142</v>
      </c>
      <c r="K6563">
        <v>1.8</v>
      </c>
      <c r="L6563" t="s">
        <v>318</v>
      </c>
      <c r="M6563" t="s">
        <v>138</v>
      </c>
      <c r="N6563">
        <v>9</v>
      </c>
      <c r="O6563" t="s">
        <v>2901</v>
      </c>
      <c r="P6563" t="s">
        <v>64</v>
      </c>
      <c r="Q6563" t="str">
        <f>IFERROR(VLOOKUP($J$2:$J$12502,Pollutant_mapping!$A$2:$B$9,2, FALSE),"")</f>
        <v/>
      </c>
    </row>
    <row r="6564" spans="1:17" hidden="1">
      <c r="A6564" t="s">
        <v>56</v>
      </c>
      <c r="B6564" t="s">
        <v>57</v>
      </c>
      <c r="C6564" t="s">
        <v>58</v>
      </c>
      <c r="D6564" t="s">
        <v>59</v>
      </c>
      <c r="E6564" t="s">
        <v>39</v>
      </c>
      <c r="F6564" t="s">
        <v>60</v>
      </c>
      <c r="G6564" t="s">
        <v>61</v>
      </c>
      <c r="I6564" t="s">
        <v>41</v>
      </c>
      <c r="J6564" t="s">
        <v>142</v>
      </c>
      <c r="K6564">
        <v>1.8</v>
      </c>
      <c r="L6564" t="s">
        <v>318</v>
      </c>
      <c r="M6564" t="s">
        <v>138</v>
      </c>
      <c r="N6564">
        <v>9</v>
      </c>
      <c r="O6564" t="s">
        <v>2901</v>
      </c>
      <c r="P6564" t="s">
        <v>64</v>
      </c>
      <c r="Q6564" t="str">
        <f>IFERROR(VLOOKUP($J$2:$J$12502,Pollutant_mapping!$A$2:$B$9,2, FALSE),"")</f>
        <v/>
      </c>
    </row>
    <row r="6565" spans="1:17" hidden="1">
      <c r="A6565" t="s">
        <v>66</v>
      </c>
      <c r="C6565" t="s">
        <v>67</v>
      </c>
      <c r="D6565" t="s">
        <v>77</v>
      </c>
      <c r="E6565" t="s">
        <v>39</v>
      </c>
      <c r="F6565" t="s">
        <v>78</v>
      </c>
      <c r="G6565" t="s">
        <v>61</v>
      </c>
      <c r="I6565" t="s">
        <v>41</v>
      </c>
      <c r="J6565" t="s">
        <v>134</v>
      </c>
      <c r="K6565">
        <v>1E-3</v>
      </c>
      <c r="L6565" t="s">
        <v>207</v>
      </c>
      <c r="M6565" t="s">
        <v>325</v>
      </c>
      <c r="N6565" t="s">
        <v>284</v>
      </c>
      <c r="O6565" t="s">
        <v>2902</v>
      </c>
      <c r="P6565" t="s">
        <v>64</v>
      </c>
      <c r="Q6565" t="str">
        <f>IFERROR(VLOOKUP($J$2:$J$12502,Pollutant_mapping!$A$2:$B$9,2, FALSE),"")</f>
        <v/>
      </c>
    </row>
    <row r="6566" spans="1:17" hidden="1">
      <c r="A6566" t="s">
        <v>72</v>
      </c>
      <c r="B6566" t="s">
        <v>57</v>
      </c>
      <c r="C6566" t="s">
        <v>73</v>
      </c>
      <c r="D6566" t="s">
        <v>77</v>
      </c>
      <c r="E6566" t="s">
        <v>39</v>
      </c>
      <c r="F6566" t="s">
        <v>78</v>
      </c>
      <c r="G6566" t="s">
        <v>61</v>
      </c>
      <c r="I6566" t="s">
        <v>41</v>
      </c>
      <c r="J6566" t="s">
        <v>134</v>
      </c>
      <c r="K6566">
        <v>1E-3</v>
      </c>
      <c r="L6566" t="s">
        <v>207</v>
      </c>
      <c r="M6566" t="s">
        <v>325</v>
      </c>
      <c r="N6566" t="s">
        <v>284</v>
      </c>
      <c r="O6566" t="s">
        <v>2902</v>
      </c>
      <c r="P6566" t="s">
        <v>64</v>
      </c>
      <c r="Q6566" t="str">
        <f>IFERROR(VLOOKUP($J$2:$J$12502,Pollutant_mapping!$A$2:$B$9,2, FALSE),"")</f>
        <v/>
      </c>
    </row>
    <row r="6567" spans="1:17" hidden="1">
      <c r="A6567" t="s">
        <v>56</v>
      </c>
      <c r="B6567" t="s">
        <v>57</v>
      </c>
      <c r="C6567" t="s">
        <v>58</v>
      </c>
      <c r="D6567" t="s">
        <v>77</v>
      </c>
      <c r="E6567" t="s">
        <v>39</v>
      </c>
      <c r="F6567" t="s">
        <v>78</v>
      </c>
      <c r="G6567" t="s">
        <v>61</v>
      </c>
      <c r="I6567" t="s">
        <v>41</v>
      </c>
      <c r="J6567" t="s">
        <v>134</v>
      </c>
      <c r="K6567">
        <v>1E-3</v>
      </c>
      <c r="L6567" t="s">
        <v>207</v>
      </c>
      <c r="M6567" t="s">
        <v>325</v>
      </c>
      <c r="N6567" t="s">
        <v>284</v>
      </c>
      <c r="O6567" t="s">
        <v>2902</v>
      </c>
      <c r="P6567" t="s">
        <v>64</v>
      </c>
      <c r="Q6567" t="str">
        <f>IFERROR(VLOOKUP($J$2:$J$12502,Pollutant_mapping!$A$2:$B$9,2, FALSE),"")</f>
        <v/>
      </c>
    </row>
    <row r="6568" spans="1:17" hidden="1">
      <c r="A6568" t="s">
        <v>56</v>
      </c>
      <c r="B6568" t="s">
        <v>57</v>
      </c>
      <c r="C6568" t="s">
        <v>58</v>
      </c>
      <c r="D6568" t="s">
        <v>59</v>
      </c>
      <c r="E6568" t="s">
        <v>39</v>
      </c>
      <c r="F6568" t="s">
        <v>60</v>
      </c>
      <c r="G6568" t="s">
        <v>61</v>
      </c>
      <c r="I6568" t="s">
        <v>41</v>
      </c>
      <c r="J6568" t="s">
        <v>134</v>
      </c>
      <c r="K6568">
        <v>1E-3</v>
      </c>
      <c r="L6568" t="s">
        <v>207</v>
      </c>
      <c r="M6568" t="s">
        <v>286</v>
      </c>
      <c r="N6568" t="s">
        <v>284</v>
      </c>
      <c r="O6568" t="s">
        <v>2902</v>
      </c>
      <c r="P6568" t="s">
        <v>64</v>
      </c>
      <c r="Q6568" t="str">
        <f>IFERROR(VLOOKUP($J$2:$J$12502,Pollutant_mapping!$A$2:$B$9,2, FALSE),"")</f>
        <v/>
      </c>
    </row>
    <row r="6569" spans="1:17" hidden="1">
      <c r="A6569" t="s">
        <v>66</v>
      </c>
      <c r="C6569" t="s">
        <v>67</v>
      </c>
      <c r="D6569" t="s">
        <v>77</v>
      </c>
      <c r="E6569" t="s">
        <v>39</v>
      </c>
      <c r="F6569" t="s">
        <v>78</v>
      </c>
      <c r="G6569" t="s">
        <v>61</v>
      </c>
      <c r="I6569" t="s">
        <v>41</v>
      </c>
      <c r="J6569" t="s">
        <v>141</v>
      </c>
      <c r="K6569">
        <v>2E-3</v>
      </c>
      <c r="L6569" t="s">
        <v>207</v>
      </c>
      <c r="M6569" t="s">
        <v>315</v>
      </c>
      <c r="N6569" t="s">
        <v>340</v>
      </c>
      <c r="O6569" t="s">
        <v>2902</v>
      </c>
      <c r="P6569" t="s">
        <v>64</v>
      </c>
      <c r="Q6569" t="str">
        <f>IFERROR(VLOOKUP($J$2:$J$12502,Pollutant_mapping!$A$2:$B$9,2, FALSE),"")</f>
        <v/>
      </c>
    </row>
    <row r="6570" spans="1:17" hidden="1">
      <c r="A6570" t="s">
        <v>72</v>
      </c>
      <c r="B6570" t="s">
        <v>57</v>
      </c>
      <c r="C6570" t="s">
        <v>73</v>
      </c>
      <c r="D6570" t="s">
        <v>77</v>
      </c>
      <c r="E6570" t="s">
        <v>39</v>
      </c>
      <c r="F6570" t="s">
        <v>78</v>
      </c>
      <c r="G6570" t="s">
        <v>61</v>
      </c>
      <c r="I6570" t="s">
        <v>41</v>
      </c>
      <c r="J6570" t="s">
        <v>141</v>
      </c>
      <c r="K6570">
        <v>2E-3</v>
      </c>
      <c r="L6570" t="s">
        <v>207</v>
      </c>
      <c r="M6570" t="s">
        <v>315</v>
      </c>
      <c r="N6570" t="s">
        <v>340</v>
      </c>
      <c r="O6570" t="s">
        <v>2902</v>
      </c>
      <c r="P6570" t="s">
        <v>64</v>
      </c>
      <c r="Q6570" t="str">
        <f>IFERROR(VLOOKUP($J$2:$J$12502,Pollutant_mapping!$A$2:$B$9,2, FALSE),"")</f>
        <v/>
      </c>
    </row>
    <row r="6571" spans="1:17" hidden="1">
      <c r="A6571" t="s">
        <v>56</v>
      </c>
      <c r="B6571" t="s">
        <v>57</v>
      </c>
      <c r="C6571" t="s">
        <v>58</v>
      </c>
      <c r="D6571" t="s">
        <v>77</v>
      </c>
      <c r="E6571" t="s">
        <v>39</v>
      </c>
      <c r="F6571" t="s">
        <v>78</v>
      </c>
      <c r="G6571" t="s">
        <v>61</v>
      </c>
      <c r="I6571" t="s">
        <v>41</v>
      </c>
      <c r="J6571" t="s">
        <v>141</v>
      </c>
      <c r="K6571">
        <v>2E-3</v>
      </c>
      <c r="L6571" t="s">
        <v>207</v>
      </c>
      <c r="M6571" t="s">
        <v>315</v>
      </c>
      <c r="N6571" t="s">
        <v>340</v>
      </c>
      <c r="O6571" t="s">
        <v>2902</v>
      </c>
      <c r="P6571" t="s">
        <v>64</v>
      </c>
      <c r="Q6571" t="str">
        <f>IFERROR(VLOOKUP($J$2:$J$12502,Pollutant_mapping!$A$2:$B$9,2, FALSE),"")</f>
        <v/>
      </c>
    </row>
    <row r="6572" spans="1:17" hidden="1">
      <c r="A6572" t="s">
        <v>56</v>
      </c>
      <c r="B6572" t="s">
        <v>57</v>
      </c>
      <c r="C6572" t="s">
        <v>58</v>
      </c>
      <c r="D6572" t="s">
        <v>59</v>
      </c>
      <c r="E6572" t="s">
        <v>39</v>
      </c>
      <c r="F6572" t="s">
        <v>60</v>
      </c>
      <c r="G6572" t="s">
        <v>61</v>
      </c>
      <c r="I6572" t="s">
        <v>41</v>
      </c>
      <c r="J6572" t="s">
        <v>141</v>
      </c>
      <c r="K6572">
        <v>2E-3</v>
      </c>
      <c r="L6572" t="s">
        <v>207</v>
      </c>
      <c r="M6572" t="s">
        <v>315</v>
      </c>
      <c r="N6572" t="s">
        <v>340</v>
      </c>
      <c r="O6572" t="s">
        <v>2902</v>
      </c>
      <c r="P6572" t="s">
        <v>64</v>
      </c>
      <c r="Q6572" t="str">
        <f>IFERROR(VLOOKUP($J$2:$J$12502,Pollutant_mapping!$A$2:$B$9,2, FALSE),"")</f>
        <v/>
      </c>
    </row>
    <row r="6573" spans="1:17" hidden="1">
      <c r="A6573" t="s">
        <v>56</v>
      </c>
      <c r="B6573" t="s">
        <v>57</v>
      </c>
      <c r="C6573" t="s">
        <v>58</v>
      </c>
      <c r="D6573" t="s">
        <v>375</v>
      </c>
      <c r="E6573" t="s">
        <v>39</v>
      </c>
      <c r="F6573" t="s">
        <v>376</v>
      </c>
      <c r="G6573" t="s">
        <v>61</v>
      </c>
      <c r="I6573" t="s">
        <v>41</v>
      </c>
      <c r="J6573" t="s">
        <v>141</v>
      </c>
      <c r="K6573">
        <v>2E-3</v>
      </c>
      <c r="L6573" t="s">
        <v>207</v>
      </c>
      <c r="M6573" t="s">
        <v>315</v>
      </c>
      <c r="N6573" t="s">
        <v>340</v>
      </c>
      <c r="O6573" t="s">
        <v>2902</v>
      </c>
      <c r="P6573" t="s">
        <v>64</v>
      </c>
      <c r="Q6573" t="str">
        <f>IFERROR(VLOOKUP($J$2:$J$12502,Pollutant_mapping!$A$2:$B$9,2, FALSE),"")</f>
        <v/>
      </c>
    </row>
    <row r="6574" spans="1:17" hidden="1">
      <c r="A6574" t="s">
        <v>66</v>
      </c>
      <c r="C6574" t="s">
        <v>67</v>
      </c>
      <c r="D6574" t="s">
        <v>77</v>
      </c>
      <c r="E6574" t="s">
        <v>39</v>
      </c>
      <c r="F6574" t="s">
        <v>78</v>
      </c>
      <c r="G6574" t="s">
        <v>61</v>
      </c>
      <c r="I6574" t="s">
        <v>41</v>
      </c>
      <c r="J6574" t="s">
        <v>293</v>
      </c>
      <c r="K6574">
        <v>2E-3</v>
      </c>
      <c r="L6574" t="s">
        <v>207</v>
      </c>
      <c r="M6574" t="s">
        <v>315</v>
      </c>
      <c r="N6574" t="s">
        <v>340</v>
      </c>
      <c r="O6574" t="s">
        <v>2902</v>
      </c>
      <c r="P6574" t="s">
        <v>64</v>
      </c>
      <c r="Q6574" t="str">
        <f>IFERROR(VLOOKUP($J$2:$J$12502,Pollutant_mapping!$A$2:$B$9,2, FALSE),"")</f>
        <v/>
      </c>
    </row>
    <row r="6575" spans="1:17" hidden="1">
      <c r="A6575" t="s">
        <v>72</v>
      </c>
      <c r="B6575" t="s">
        <v>57</v>
      </c>
      <c r="C6575" t="s">
        <v>73</v>
      </c>
      <c r="D6575" t="s">
        <v>77</v>
      </c>
      <c r="E6575" t="s">
        <v>39</v>
      </c>
      <c r="F6575" t="s">
        <v>78</v>
      </c>
      <c r="G6575" t="s">
        <v>61</v>
      </c>
      <c r="I6575" t="s">
        <v>41</v>
      </c>
      <c r="J6575" t="s">
        <v>293</v>
      </c>
      <c r="K6575">
        <v>2E-3</v>
      </c>
      <c r="L6575" t="s">
        <v>207</v>
      </c>
      <c r="M6575" t="s">
        <v>315</v>
      </c>
      <c r="N6575" t="s">
        <v>340</v>
      </c>
      <c r="O6575" t="s">
        <v>2902</v>
      </c>
      <c r="P6575" t="s">
        <v>64</v>
      </c>
      <c r="Q6575" t="str">
        <f>IFERROR(VLOOKUP($J$2:$J$12502,Pollutant_mapping!$A$2:$B$9,2, FALSE),"")</f>
        <v/>
      </c>
    </row>
    <row r="6576" spans="1:17" hidden="1">
      <c r="A6576" t="s">
        <v>56</v>
      </c>
      <c r="B6576" t="s">
        <v>57</v>
      </c>
      <c r="C6576" t="s">
        <v>58</v>
      </c>
      <c r="D6576" t="s">
        <v>77</v>
      </c>
      <c r="E6576" t="s">
        <v>39</v>
      </c>
      <c r="F6576" t="s">
        <v>78</v>
      </c>
      <c r="G6576" t="s">
        <v>61</v>
      </c>
      <c r="I6576" t="s">
        <v>41</v>
      </c>
      <c r="J6576" t="s">
        <v>293</v>
      </c>
      <c r="K6576">
        <v>2E-3</v>
      </c>
      <c r="L6576" t="s">
        <v>207</v>
      </c>
      <c r="M6576" t="s">
        <v>315</v>
      </c>
      <c r="N6576" t="s">
        <v>340</v>
      </c>
      <c r="O6576" t="s">
        <v>2902</v>
      </c>
      <c r="P6576" t="s">
        <v>64</v>
      </c>
      <c r="Q6576" t="str">
        <f>IFERROR(VLOOKUP($J$2:$J$12502,Pollutant_mapping!$A$2:$B$9,2, FALSE),"")</f>
        <v/>
      </c>
    </row>
    <row r="6577" spans="1:17" hidden="1">
      <c r="A6577" t="s">
        <v>56</v>
      </c>
      <c r="B6577" t="s">
        <v>57</v>
      </c>
      <c r="C6577" t="s">
        <v>58</v>
      </c>
      <c r="D6577" t="s">
        <v>59</v>
      </c>
      <c r="E6577" t="s">
        <v>39</v>
      </c>
      <c r="F6577" t="s">
        <v>60</v>
      </c>
      <c r="G6577" t="s">
        <v>61</v>
      </c>
      <c r="I6577" t="s">
        <v>41</v>
      </c>
      <c r="J6577" t="s">
        <v>293</v>
      </c>
      <c r="K6577">
        <v>2E-3</v>
      </c>
      <c r="L6577" t="s">
        <v>207</v>
      </c>
      <c r="M6577" t="s">
        <v>315</v>
      </c>
      <c r="N6577" t="s">
        <v>340</v>
      </c>
      <c r="O6577" t="s">
        <v>2902</v>
      </c>
      <c r="P6577" t="s">
        <v>64</v>
      </c>
      <c r="Q6577" t="str">
        <f>IFERROR(VLOOKUP($J$2:$J$12502,Pollutant_mapping!$A$2:$B$9,2, FALSE),"")</f>
        <v/>
      </c>
    </row>
    <row r="6578" spans="1:17" hidden="1">
      <c r="A6578" t="s">
        <v>56</v>
      </c>
      <c r="B6578" t="s">
        <v>57</v>
      </c>
      <c r="C6578" t="s">
        <v>58</v>
      </c>
      <c r="D6578" t="s">
        <v>375</v>
      </c>
      <c r="E6578" t="s">
        <v>39</v>
      </c>
      <c r="F6578" t="s">
        <v>376</v>
      </c>
      <c r="G6578" t="s">
        <v>61</v>
      </c>
      <c r="I6578" t="s">
        <v>41</v>
      </c>
      <c r="J6578" t="s">
        <v>293</v>
      </c>
      <c r="K6578">
        <v>2E-3</v>
      </c>
      <c r="L6578" t="s">
        <v>207</v>
      </c>
      <c r="M6578" t="s">
        <v>315</v>
      </c>
      <c r="N6578" t="s">
        <v>340</v>
      </c>
      <c r="O6578" t="s">
        <v>2902</v>
      </c>
      <c r="P6578" t="s">
        <v>64</v>
      </c>
      <c r="Q6578" t="str">
        <f>IFERROR(VLOOKUP($J$2:$J$12502,Pollutant_mapping!$A$2:$B$9,2, FALSE),"")</f>
        <v/>
      </c>
    </row>
    <row r="6579" spans="1:17" hidden="1">
      <c r="A6579" t="s">
        <v>66</v>
      </c>
      <c r="C6579" t="s">
        <v>67</v>
      </c>
      <c r="D6579" t="s">
        <v>77</v>
      </c>
      <c r="E6579" t="s">
        <v>39</v>
      </c>
      <c r="F6579" t="s">
        <v>78</v>
      </c>
      <c r="G6579" t="s">
        <v>61</v>
      </c>
      <c r="I6579" t="s">
        <v>41</v>
      </c>
      <c r="J6579" t="s">
        <v>281</v>
      </c>
      <c r="K6579">
        <v>5.0000000000000001E-3</v>
      </c>
      <c r="L6579" t="s">
        <v>207</v>
      </c>
      <c r="M6579" t="s">
        <v>321</v>
      </c>
      <c r="N6579" t="s">
        <v>288</v>
      </c>
      <c r="O6579" t="s">
        <v>2902</v>
      </c>
      <c r="P6579" t="s">
        <v>64</v>
      </c>
      <c r="Q6579" t="str">
        <f>IFERROR(VLOOKUP($J$2:$J$12502,Pollutant_mapping!$A$2:$B$9,2, FALSE),"")</f>
        <v/>
      </c>
    </row>
    <row r="6580" spans="1:17" hidden="1">
      <c r="A6580" t="s">
        <v>72</v>
      </c>
      <c r="B6580" t="s">
        <v>57</v>
      </c>
      <c r="C6580" t="s">
        <v>73</v>
      </c>
      <c r="D6580" t="s">
        <v>77</v>
      </c>
      <c r="E6580" t="s">
        <v>39</v>
      </c>
      <c r="F6580" t="s">
        <v>78</v>
      </c>
      <c r="G6580" t="s">
        <v>61</v>
      </c>
      <c r="I6580" t="s">
        <v>41</v>
      </c>
      <c r="J6580" t="s">
        <v>281</v>
      </c>
      <c r="K6580">
        <v>5.0000000000000001E-3</v>
      </c>
      <c r="L6580" t="s">
        <v>207</v>
      </c>
      <c r="M6580" t="s">
        <v>321</v>
      </c>
      <c r="N6580" t="s">
        <v>288</v>
      </c>
      <c r="O6580" t="s">
        <v>2902</v>
      </c>
      <c r="P6580" t="s">
        <v>64</v>
      </c>
      <c r="Q6580" t="str">
        <f>IFERROR(VLOOKUP($J$2:$J$12502,Pollutant_mapping!$A$2:$B$9,2, FALSE),"")</f>
        <v/>
      </c>
    </row>
    <row r="6581" spans="1:17" hidden="1">
      <c r="A6581" t="s">
        <v>56</v>
      </c>
      <c r="B6581" t="s">
        <v>57</v>
      </c>
      <c r="C6581" t="s">
        <v>58</v>
      </c>
      <c r="D6581" t="s">
        <v>77</v>
      </c>
      <c r="E6581" t="s">
        <v>39</v>
      </c>
      <c r="F6581" t="s">
        <v>78</v>
      </c>
      <c r="G6581" t="s">
        <v>61</v>
      </c>
      <c r="I6581" t="s">
        <v>41</v>
      </c>
      <c r="J6581" t="s">
        <v>281</v>
      </c>
      <c r="K6581">
        <v>5.0000000000000001E-3</v>
      </c>
      <c r="L6581" t="s">
        <v>207</v>
      </c>
      <c r="M6581" t="s">
        <v>321</v>
      </c>
      <c r="N6581" t="s">
        <v>288</v>
      </c>
      <c r="O6581" t="s">
        <v>2902</v>
      </c>
      <c r="P6581" t="s">
        <v>64</v>
      </c>
      <c r="Q6581" t="str">
        <f>IFERROR(VLOOKUP($J$2:$J$12502,Pollutant_mapping!$A$2:$B$9,2, FALSE),"")</f>
        <v/>
      </c>
    </row>
    <row r="6582" spans="1:17" hidden="1">
      <c r="A6582" t="s">
        <v>56</v>
      </c>
      <c r="B6582" t="s">
        <v>57</v>
      </c>
      <c r="C6582" t="s">
        <v>58</v>
      </c>
      <c r="D6582" t="s">
        <v>59</v>
      </c>
      <c r="E6582" t="s">
        <v>39</v>
      </c>
      <c r="F6582" t="s">
        <v>60</v>
      </c>
      <c r="G6582" t="s">
        <v>61</v>
      </c>
      <c r="I6582" t="s">
        <v>41</v>
      </c>
      <c r="J6582" t="s">
        <v>281</v>
      </c>
      <c r="K6582">
        <v>5.0000000000000001E-3</v>
      </c>
      <c r="L6582" t="s">
        <v>207</v>
      </c>
      <c r="M6582" t="s">
        <v>321</v>
      </c>
      <c r="N6582" t="s">
        <v>288</v>
      </c>
      <c r="O6582" t="s">
        <v>2902</v>
      </c>
      <c r="P6582" t="s">
        <v>64</v>
      </c>
      <c r="Q6582" t="str">
        <f>IFERROR(VLOOKUP($J$2:$J$12502,Pollutant_mapping!$A$2:$B$9,2, FALSE),"")</f>
        <v/>
      </c>
    </row>
    <row r="6583" spans="1:17" hidden="1">
      <c r="A6583" t="s">
        <v>56</v>
      </c>
      <c r="B6583" t="s">
        <v>57</v>
      </c>
      <c r="C6583" t="s">
        <v>58</v>
      </c>
      <c r="D6583" t="s">
        <v>375</v>
      </c>
      <c r="E6583" t="s">
        <v>39</v>
      </c>
      <c r="F6583" t="s">
        <v>376</v>
      </c>
      <c r="G6583" t="s">
        <v>61</v>
      </c>
      <c r="I6583" t="s">
        <v>41</v>
      </c>
      <c r="J6583" t="s">
        <v>281</v>
      </c>
      <c r="K6583">
        <v>5.0000000000000001E-3</v>
      </c>
      <c r="L6583" t="s">
        <v>207</v>
      </c>
      <c r="M6583" t="s">
        <v>321</v>
      </c>
      <c r="N6583" t="s">
        <v>288</v>
      </c>
      <c r="O6583" t="s">
        <v>2902</v>
      </c>
      <c r="P6583" t="s">
        <v>64</v>
      </c>
      <c r="Q6583" t="str">
        <f>IFERROR(VLOOKUP($J$2:$J$12502,Pollutant_mapping!$A$2:$B$9,2, FALSE),"")</f>
        <v/>
      </c>
    </row>
    <row r="6584" spans="1:17" hidden="1">
      <c r="A6584" t="s">
        <v>247</v>
      </c>
      <c r="B6584" t="s">
        <v>248</v>
      </c>
      <c r="C6584" t="s">
        <v>249</v>
      </c>
      <c r="D6584" t="s">
        <v>1382</v>
      </c>
      <c r="E6584" t="s">
        <v>39</v>
      </c>
      <c r="F6584" t="s">
        <v>78</v>
      </c>
      <c r="G6584" t="s">
        <v>61</v>
      </c>
      <c r="I6584" t="s">
        <v>41</v>
      </c>
      <c r="J6584" t="s">
        <v>134</v>
      </c>
      <c r="K6584">
        <v>1.1999999999999999E-3</v>
      </c>
      <c r="L6584" t="s">
        <v>207</v>
      </c>
      <c r="M6584" t="s">
        <v>328</v>
      </c>
      <c r="N6584" t="s">
        <v>1513</v>
      </c>
      <c r="O6584" t="s">
        <v>2902</v>
      </c>
      <c r="P6584" t="s">
        <v>64</v>
      </c>
      <c r="Q6584" t="str">
        <f>IFERROR(VLOOKUP($J$2:$J$12502,Pollutant_mapping!$A$2:$B$9,2, FALSE),"")</f>
        <v/>
      </c>
    </row>
    <row r="6585" spans="1:17" hidden="1">
      <c r="A6585" t="s">
        <v>247</v>
      </c>
      <c r="B6585" t="s">
        <v>248</v>
      </c>
      <c r="C6585" t="s">
        <v>249</v>
      </c>
      <c r="D6585" t="s">
        <v>1382</v>
      </c>
      <c r="E6585" t="s">
        <v>39</v>
      </c>
      <c r="F6585" t="s">
        <v>78</v>
      </c>
      <c r="G6585" t="s">
        <v>61</v>
      </c>
      <c r="I6585" t="s">
        <v>41</v>
      </c>
      <c r="J6585" t="s">
        <v>141</v>
      </c>
      <c r="K6585">
        <v>2.3E-3</v>
      </c>
      <c r="L6585" t="s">
        <v>207</v>
      </c>
      <c r="M6585" t="s">
        <v>389</v>
      </c>
      <c r="N6585" t="s">
        <v>1285</v>
      </c>
      <c r="O6585" t="s">
        <v>2902</v>
      </c>
      <c r="P6585" t="s">
        <v>64</v>
      </c>
      <c r="Q6585" t="str">
        <f>IFERROR(VLOOKUP($J$2:$J$12502,Pollutant_mapping!$A$2:$B$9,2, FALSE),"")</f>
        <v/>
      </c>
    </row>
    <row r="6586" spans="1:17" hidden="1">
      <c r="A6586" t="s">
        <v>247</v>
      </c>
      <c r="B6586" t="s">
        <v>248</v>
      </c>
      <c r="C6586" t="s">
        <v>249</v>
      </c>
      <c r="D6586" t="s">
        <v>1382</v>
      </c>
      <c r="E6586" t="s">
        <v>39</v>
      </c>
      <c r="F6586" t="s">
        <v>78</v>
      </c>
      <c r="G6586" t="s">
        <v>61</v>
      </c>
      <c r="I6586" t="s">
        <v>41</v>
      </c>
      <c r="J6586" t="s">
        <v>281</v>
      </c>
      <c r="K6586">
        <v>2.3E-3</v>
      </c>
      <c r="L6586" t="s">
        <v>207</v>
      </c>
      <c r="M6586" t="s">
        <v>389</v>
      </c>
      <c r="N6586" t="s">
        <v>1285</v>
      </c>
      <c r="O6586" t="s">
        <v>2902</v>
      </c>
      <c r="P6586" t="s">
        <v>64</v>
      </c>
      <c r="Q6586" t="str">
        <f>IFERROR(VLOOKUP($J$2:$J$12502,Pollutant_mapping!$A$2:$B$9,2, FALSE),"")</f>
        <v/>
      </c>
    </row>
    <row r="6587" spans="1:17" hidden="1">
      <c r="A6587" t="s">
        <v>247</v>
      </c>
      <c r="B6587" t="s">
        <v>248</v>
      </c>
      <c r="C6587" t="s">
        <v>249</v>
      </c>
      <c r="D6587" t="s">
        <v>1382</v>
      </c>
      <c r="E6587" t="s">
        <v>39</v>
      </c>
      <c r="F6587" t="s">
        <v>78</v>
      </c>
      <c r="G6587" t="s">
        <v>61</v>
      </c>
      <c r="I6587" t="s">
        <v>41</v>
      </c>
      <c r="J6587" t="s">
        <v>293</v>
      </c>
      <c r="K6587">
        <v>2.3E-3</v>
      </c>
      <c r="L6587" t="s">
        <v>207</v>
      </c>
      <c r="M6587" t="s">
        <v>389</v>
      </c>
      <c r="N6587" t="s">
        <v>1285</v>
      </c>
      <c r="O6587" t="s">
        <v>2902</v>
      </c>
      <c r="P6587" t="s">
        <v>64</v>
      </c>
      <c r="Q6587" t="str">
        <f>IFERROR(VLOOKUP($J$2:$J$12502,Pollutant_mapping!$A$2:$B$9,2, FALSE),"")</f>
        <v/>
      </c>
    </row>
    <row r="6588" spans="1:17" hidden="1">
      <c r="A6588" t="s">
        <v>56</v>
      </c>
      <c r="B6588" t="s">
        <v>57</v>
      </c>
      <c r="C6588" t="s">
        <v>58</v>
      </c>
      <c r="D6588" t="s">
        <v>375</v>
      </c>
      <c r="E6588" t="s">
        <v>39</v>
      </c>
      <c r="F6588" t="s">
        <v>376</v>
      </c>
      <c r="G6588" t="s">
        <v>61</v>
      </c>
      <c r="I6588" t="s">
        <v>41</v>
      </c>
      <c r="J6588" t="s">
        <v>134</v>
      </c>
      <c r="K6588">
        <v>1E-3</v>
      </c>
      <c r="L6588" t="s">
        <v>207</v>
      </c>
      <c r="M6588" t="s">
        <v>302</v>
      </c>
      <c r="N6588" t="s">
        <v>1650</v>
      </c>
      <c r="O6588" t="s">
        <v>2902</v>
      </c>
      <c r="P6588" t="s">
        <v>64</v>
      </c>
      <c r="Q6588" t="str">
        <f>IFERROR(VLOOKUP($J$2:$J$12502,Pollutant_mapping!$A$2:$B$9,2, FALSE),"")</f>
        <v/>
      </c>
    </row>
    <row r="6589" spans="1:17" hidden="1">
      <c r="A6589" t="s">
        <v>66</v>
      </c>
      <c r="C6589" t="s">
        <v>67</v>
      </c>
      <c r="D6589" t="s">
        <v>77</v>
      </c>
      <c r="E6589" t="s">
        <v>39</v>
      </c>
      <c r="F6589" t="s">
        <v>78</v>
      </c>
      <c r="G6589" t="s">
        <v>61</v>
      </c>
      <c r="I6589" t="s">
        <v>41</v>
      </c>
      <c r="J6589" t="s">
        <v>131</v>
      </c>
      <c r="K6589">
        <v>1.2E-2</v>
      </c>
      <c r="L6589" t="s">
        <v>207</v>
      </c>
      <c r="M6589" t="s">
        <v>302</v>
      </c>
      <c r="N6589" t="s">
        <v>1650</v>
      </c>
      <c r="O6589" t="s">
        <v>2902</v>
      </c>
      <c r="P6589" t="s">
        <v>64</v>
      </c>
      <c r="Q6589" t="str">
        <f>IFERROR(VLOOKUP($J$2:$J$12502,Pollutant_mapping!$A$2:$B$9,2, FALSE),"")</f>
        <v/>
      </c>
    </row>
    <row r="6590" spans="1:17" hidden="1">
      <c r="A6590" t="s">
        <v>72</v>
      </c>
      <c r="B6590" t="s">
        <v>57</v>
      </c>
      <c r="C6590" t="s">
        <v>73</v>
      </c>
      <c r="D6590" t="s">
        <v>77</v>
      </c>
      <c r="E6590" t="s">
        <v>39</v>
      </c>
      <c r="F6590" t="s">
        <v>78</v>
      </c>
      <c r="G6590" t="s">
        <v>61</v>
      </c>
      <c r="I6590" t="s">
        <v>41</v>
      </c>
      <c r="J6590" t="s">
        <v>131</v>
      </c>
      <c r="K6590">
        <v>1.2E-2</v>
      </c>
      <c r="L6590" t="s">
        <v>207</v>
      </c>
      <c r="M6590" t="s">
        <v>302</v>
      </c>
      <c r="N6590" t="s">
        <v>1650</v>
      </c>
      <c r="O6590" t="s">
        <v>2902</v>
      </c>
      <c r="P6590" t="s">
        <v>64</v>
      </c>
      <c r="Q6590" t="str">
        <f>IFERROR(VLOOKUP($J$2:$J$12502,Pollutant_mapping!$A$2:$B$9,2, FALSE),"")</f>
        <v/>
      </c>
    </row>
    <row r="6591" spans="1:17" hidden="1">
      <c r="A6591" t="s">
        <v>56</v>
      </c>
      <c r="B6591" t="s">
        <v>57</v>
      </c>
      <c r="C6591" t="s">
        <v>58</v>
      </c>
      <c r="D6591" t="s">
        <v>77</v>
      </c>
      <c r="E6591" t="s">
        <v>39</v>
      </c>
      <c r="F6591" t="s">
        <v>78</v>
      </c>
      <c r="G6591" t="s">
        <v>61</v>
      </c>
      <c r="I6591" t="s">
        <v>41</v>
      </c>
      <c r="J6591" t="s">
        <v>131</v>
      </c>
      <c r="K6591">
        <v>1.2E-2</v>
      </c>
      <c r="L6591" t="s">
        <v>207</v>
      </c>
      <c r="M6591" t="s">
        <v>302</v>
      </c>
      <c r="N6591" t="s">
        <v>1650</v>
      </c>
      <c r="O6591" t="s">
        <v>2902</v>
      </c>
      <c r="P6591" t="s">
        <v>64</v>
      </c>
      <c r="Q6591" t="str">
        <f>IFERROR(VLOOKUP($J$2:$J$12502,Pollutant_mapping!$A$2:$B$9,2, FALSE),"")</f>
        <v/>
      </c>
    </row>
    <row r="6592" spans="1:17" hidden="1">
      <c r="A6592" t="s">
        <v>56</v>
      </c>
      <c r="B6592" t="s">
        <v>57</v>
      </c>
      <c r="C6592" t="s">
        <v>58</v>
      </c>
      <c r="D6592" t="s">
        <v>59</v>
      </c>
      <c r="E6592" t="s">
        <v>39</v>
      </c>
      <c r="F6592" t="s">
        <v>60</v>
      </c>
      <c r="G6592" t="s">
        <v>61</v>
      </c>
      <c r="I6592" t="s">
        <v>41</v>
      </c>
      <c r="J6592" t="s">
        <v>131</v>
      </c>
      <c r="K6592">
        <v>1.2E-2</v>
      </c>
      <c r="L6592" t="s">
        <v>207</v>
      </c>
      <c r="M6592" t="s">
        <v>302</v>
      </c>
      <c r="N6592" t="s">
        <v>1650</v>
      </c>
      <c r="O6592" t="s">
        <v>2902</v>
      </c>
      <c r="P6592" t="s">
        <v>64</v>
      </c>
      <c r="Q6592" t="str">
        <f>IFERROR(VLOOKUP($J$2:$J$12502,Pollutant_mapping!$A$2:$B$9,2, FALSE),"")</f>
        <v/>
      </c>
    </row>
    <row r="6593" spans="1:17" hidden="1">
      <c r="A6593" t="s">
        <v>56</v>
      </c>
      <c r="B6593" t="s">
        <v>57</v>
      </c>
      <c r="C6593" t="s">
        <v>58</v>
      </c>
      <c r="D6593" t="s">
        <v>375</v>
      </c>
      <c r="E6593" t="s">
        <v>39</v>
      </c>
      <c r="F6593" t="s">
        <v>376</v>
      </c>
      <c r="G6593" t="s">
        <v>61</v>
      </c>
      <c r="I6593" t="s">
        <v>41</v>
      </c>
      <c r="J6593" t="s">
        <v>131</v>
      </c>
      <c r="K6593">
        <v>1.2E-2</v>
      </c>
      <c r="L6593" t="s">
        <v>207</v>
      </c>
      <c r="M6593" t="s">
        <v>302</v>
      </c>
      <c r="N6593" t="s">
        <v>1650</v>
      </c>
      <c r="O6593" t="s">
        <v>2902</v>
      </c>
      <c r="P6593" t="s">
        <v>64</v>
      </c>
      <c r="Q6593" t="str">
        <f>IFERROR(VLOOKUP($J$2:$J$12502,Pollutant_mapping!$A$2:$B$9,2, FALSE),"")</f>
        <v/>
      </c>
    </row>
    <row r="6594" spans="1:17" hidden="1">
      <c r="A6594" t="s">
        <v>247</v>
      </c>
      <c r="B6594" t="s">
        <v>248</v>
      </c>
      <c r="C6594" t="s">
        <v>249</v>
      </c>
      <c r="D6594" t="s">
        <v>1382</v>
      </c>
      <c r="E6594" t="s">
        <v>39</v>
      </c>
      <c r="F6594" t="s">
        <v>78</v>
      </c>
      <c r="G6594" t="s">
        <v>61</v>
      </c>
      <c r="I6594" t="s">
        <v>41</v>
      </c>
      <c r="J6594" t="s">
        <v>131</v>
      </c>
      <c r="K6594">
        <v>6.8999999999999999E-3</v>
      </c>
      <c r="L6594" t="s">
        <v>207</v>
      </c>
      <c r="M6594" s="13">
        <v>6.9999999999999994E-5</v>
      </c>
      <c r="N6594" t="s">
        <v>2903</v>
      </c>
      <c r="O6594" t="s">
        <v>2902</v>
      </c>
      <c r="P6594" t="s">
        <v>64</v>
      </c>
      <c r="Q6594" t="str">
        <f>IFERROR(VLOOKUP($J$2:$J$12502,Pollutant_mapping!$A$2:$B$9,2, FALSE),"")</f>
        <v/>
      </c>
    </row>
    <row r="6595" spans="1:17" hidden="1">
      <c r="A6595" t="s">
        <v>66</v>
      </c>
      <c r="C6595" t="s">
        <v>67</v>
      </c>
      <c r="D6595" t="s">
        <v>77</v>
      </c>
      <c r="E6595" t="s">
        <v>39</v>
      </c>
      <c r="F6595" t="s">
        <v>78</v>
      </c>
      <c r="G6595" t="s">
        <v>61</v>
      </c>
      <c r="I6595" t="s">
        <v>41</v>
      </c>
      <c r="J6595" t="s">
        <v>135</v>
      </c>
      <c r="K6595">
        <v>0.12</v>
      </c>
      <c r="L6595" t="s">
        <v>207</v>
      </c>
      <c r="M6595" t="s">
        <v>341</v>
      </c>
      <c r="N6595" t="s">
        <v>81</v>
      </c>
      <c r="O6595" t="s">
        <v>2902</v>
      </c>
      <c r="P6595" t="s">
        <v>64</v>
      </c>
      <c r="Q6595" t="str">
        <f>IFERROR(VLOOKUP($J$2:$J$12502,Pollutant_mapping!$A$2:$B$9,2, FALSE),"")</f>
        <v/>
      </c>
    </row>
    <row r="6596" spans="1:17" hidden="1">
      <c r="A6596" t="s">
        <v>72</v>
      </c>
      <c r="B6596" t="s">
        <v>57</v>
      </c>
      <c r="C6596" t="s">
        <v>73</v>
      </c>
      <c r="D6596" t="s">
        <v>77</v>
      </c>
      <c r="E6596" t="s">
        <v>39</v>
      </c>
      <c r="F6596" t="s">
        <v>78</v>
      </c>
      <c r="G6596" t="s">
        <v>61</v>
      </c>
      <c r="I6596" t="s">
        <v>41</v>
      </c>
      <c r="J6596" t="s">
        <v>135</v>
      </c>
      <c r="K6596">
        <v>0.12</v>
      </c>
      <c r="L6596" t="s">
        <v>207</v>
      </c>
      <c r="M6596" t="s">
        <v>341</v>
      </c>
      <c r="N6596" t="s">
        <v>81</v>
      </c>
      <c r="O6596" t="s">
        <v>2902</v>
      </c>
      <c r="P6596" t="s">
        <v>64</v>
      </c>
      <c r="Q6596" t="str">
        <f>IFERROR(VLOOKUP($J$2:$J$12502,Pollutant_mapping!$A$2:$B$9,2, FALSE),"")</f>
        <v/>
      </c>
    </row>
    <row r="6597" spans="1:17" hidden="1">
      <c r="A6597" t="s">
        <v>56</v>
      </c>
      <c r="B6597" t="s">
        <v>57</v>
      </c>
      <c r="C6597" t="s">
        <v>58</v>
      </c>
      <c r="D6597" t="s">
        <v>77</v>
      </c>
      <c r="E6597" t="s">
        <v>39</v>
      </c>
      <c r="F6597" t="s">
        <v>78</v>
      </c>
      <c r="G6597" t="s">
        <v>61</v>
      </c>
      <c r="I6597" t="s">
        <v>41</v>
      </c>
      <c r="J6597" t="s">
        <v>135</v>
      </c>
      <c r="K6597">
        <v>0.12</v>
      </c>
      <c r="L6597" t="s">
        <v>207</v>
      </c>
      <c r="M6597" t="s">
        <v>341</v>
      </c>
      <c r="N6597" t="s">
        <v>81</v>
      </c>
      <c r="O6597" t="s">
        <v>2902</v>
      </c>
      <c r="P6597" t="s">
        <v>64</v>
      </c>
      <c r="Q6597" t="str">
        <f>IFERROR(VLOOKUP($J$2:$J$12502,Pollutant_mapping!$A$2:$B$9,2, FALSE),"")</f>
        <v/>
      </c>
    </row>
    <row r="6598" spans="1:17" hidden="1">
      <c r="A6598" t="s">
        <v>56</v>
      </c>
      <c r="B6598" t="s">
        <v>57</v>
      </c>
      <c r="C6598" t="s">
        <v>58</v>
      </c>
      <c r="D6598" t="s">
        <v>59</v>
      </c>
      <c r="E6598" t="s">
        <v>39</v>
      </c>
      <c r="F6598" t="s">
        <v>60</v>
      </c>
      <c r="G6598" t="s">
        <v>61</v>
      </c>
      <c r="I6598" t="s">
        <v>41</v>
      </c>
      <c r="J6598" t="s">
        <v>135</v>
      </c>
      <c r="K6598">
        <v>0.12</v>
      </c>
      <c r="L6598" t="s">
        <v>207</v>
      </c>
      <c r="M6598" t="s">
        <v>341</v>
      </c>
      <c r="N6598" t="s">
        <v>81</v>
      </c>
      <c r="O6598" t="s">
        <v>2902</v>
      </c>
      <c r="P6598" t="s">
        <v>64</v>
      </c>
      <c r="Q6598" t="str">
        <f>IFERROR(VLOOKUP($J$2:$J$12502,Pollutant_mapping!$A$2:$B$9,2, FALSE),"")</f>
        <v/>
      </c>
    </row>
    <row r="6599" spans="1:17" hidden="1">
      <c r="A6599" t="s">
        <v>56</v>
      </c>
      <c r="B6599" t="s">
        <v>57</v>
      </c>
      <c r="C6599" t="s">
        <v>58</v>
      </c>
      <c r="D6599" t="s">
        <v>375</v>
      </c>
      <c r="E6599" t="s">
        <v>39</v>
      </c>
      <c r="F6599" t="s">
        <v>376</v>
      </c>
      <c r="G6599" t="s">
        <v>61</v>
      </c>
      <c r="I6599" t="s">
        <v>41</v>
      </c>
      <c r="J6599" t="s">
        <v>135</v>
      </c>
      <c r="K6599">
        <v>0.12</v>
      </c>
      <c r="L6599" t="s">
        <v>207</v>
      </c>
      <c r="M6599" t="s">
        <v>341</v>
      </c>
      <c r="N6599" t="s">
        <v>81</v>
      </c>
      <c r="O6599" t="s">
        <v>2902</v>
      </c>
      <c r="P6599" t="s">
        <v>64</v>
      </c>
      <c r="Q6599" t="str">
        <f>IFERROR(VLOOKUP($J$2:$J$12502,Pollutant_mapping!$A$2:$B$9,2, FALSE),"")</f>
        <v/>
      </c>
    </row>
    <row r="6600" spans="1:17" hidden="1">
      <c r="A6600" t="s">
        <v>247</v>
      </c>
      <c r="B6600" t="s">
        <v>248</v>
      </c>
      <c r="C6600" t="s">
        <v>249</v>
      </c>
      <c r="D6600" t="s">
        <v>1382</v>
      </c>
      <c r="E6600" t="s">
        <v>39</v>
      </c>
      <c r="F6600" t="s">
        <v>78</v>
      </c>
      <c r="G6600" t="s">
        <v>61</v>
      </c>
      <c r="I6600" t="s">
        <v>41</v>
      </c>
      <c r="J6600" t="s">
        <v>125</v>
      </c>
      <c r="K6600">
        <v>0.17</v>
      </c>
      <c r="L6600" t="s">
        <v>207</v>
      </c>
      <c r="M6600" t="s">
        <v>2800</v>
      </c>
      <c r="N6600" t="s">
        <v>100</v>
      </c>
      <c r="O6600" t="s">
        <v>2902</v>
      </c>
      <c r="P6600" t="s">
        <v>64</v>
      </c>
      <c r="Q6600" t="str">
        <f>IFERROR(VLOOKUP($J$2:$J$12502,Pollutant_mapping!$A$2:$B$9,2, FALSE),"")</f>
        <v/>
      </c>
    </row>
    <row r="6601" spans="1:17" hidden="1">
      <c r="A6601" t="s">
        <v>66</v>
      </c>
      <c r="C6601" t="s">
        <v>67</v>
      </c>
      <c r="D6601" t="s">
        <v>77</v>
      </c>
      <c r="E6601" t="s">
        <v>39</v>
      </c>
      <c r="F6601" t="s">
        <v>78</v>
      </c>
      <c r="G6601" t="s">
        <v>61</v>
      </c>
      <c r="I6601" t="s">
        <v>41</v>
      </c>
      <c r="J6601" t="s">
        <v>125</v>
      </c>
      <c r="K6601">
        <v>0.13</v>
      </c>
      <c r="L6601" t="s">
        <v>207</v>
      </c>
      <c r="M6601" t="s">
        <v>317</v>
      </c>
      <c r="N6601" t="s">
        <v>221</v>
      </c>
      <c r="O6601" t="s">
        <v>2902</v>
      </c>
      <c r="P6601" t="s">
        <v>64</v>
      </c>
      <c r="Q6601" t="str">
        <f>IFERROR(VLOOKUP($J$2:$J$12502,Pollutant_mapping!$A$2:$B$9,2, FALSE),"")</f>
        <v/>
      </c>
    </row>
    <row r="6602" spans="1:17" hidden="1">
      <c r="A6602" t="s">
        <v>72</v>
      </c>
      <c r="B6602" t="s">
        <v>57</v>
      </c>
      <c r="C6602" t="s">
        <v>73</v>
      </c>
      <c r="D6602" t="s">
        <v>77</v>
      </c>
      <c r="E6602" t="s">
        <v>39</v>
      </c>
      <c r="F6602" t="s">
        <v>78</v>
      </c>
      <c r="G6602" t="s">
        <v>61</v>
      </c>
      <c r="I6602" t="s">
        <v>41</v>
      </c>
      <c r="J6602" t="s">
        <v>125</v>
      </c>
      <c r="K6602">
        <v>0.13</v>
      </c>
      <c r="L6602" t="s">
        <v>207</v>
      </c>
      <c r="M6602" t="s">
        <v>317</v>
      </c>
      <c r="N6602" t="s">
        <v>221</v>
      </c>
      <c r="O6602" t="s">
        <v>2902</v>
      </c>
      <c r="P6602" t="s">
        <v>64</v>
      </c>
      <c r="Q6602" t="str">
        <f>IFERROR(VLOOKUP($J$2:$J$12502,Pollutant_mapping!$A$2:$B$9,2, FALSE),"")</f>
        <v/>
      </c>
    </row>
    <row r="6603" spans="1:17" hidden="1">
      <c r="A6603" t="s">
        <v>56</v>
      </c>
      <c r="B6603" t="s">
        <v>57</v>
      </c>
      <c r="C6603" t="s">
        <v>58</v>
      </c>
      <c r="D6603" t="s">
        <v>77</v>
      </c>
      <c r="E6603" t="s">
        <v>39</v>
      </c>
      <c r="F6603" t="s">
        <v>78</v>
      </c>
      <c r="G6603" t="s">
        <v>61</v>
      </c>
      <c r="I6603" t="s">
        <v>41</v>
      </c>
      <c r="J6603" t="s">
        <v>125</v>
      </c>
      <c r="K6603">
        <v>0.13</v>
      </c>
      <c r="L6603" t="s">
        <v>207</v>
      </c>
      <c r="M6603" t="s">
        <v>317</v>
      </c>
      <c r="N6603" t="s">
        <v>221</v>
      </c>
      <c r="O6603" t="s">
        <v>2902</v>
      </c>
      <c r="P6603" t="s">
        <v>64</v>
      </c>
      <c r="Q6603" t="str">
        <f>IFERROR(VLOOKUP($J$2:$J$12502,Pollutant_mapping!$A$2:$B$9,2, FALSE),"")</f>
        <v/>
      </c>
    </row>
    <row r="6604" spans="1:17" hidden="1">
      <c r="A6604" t="s">
        <v>56</v>
      </c>
      <c r="B6604" t="s">
        <v>57</v>
      </c>
      <c r="C6604" t="s">
        <v>58</v>
      </c>
      <c r="D6604" t="s">
        <v>59</v>
      </c>
      <c r="E6604" t="s">
        <v>39</v>
      </c>
      <c r="F6604" t="s">
        <v>60</v>
      </c>
      <c r="G6604" t="s">
        <v>61</v>
      </c>
      <c r="I6604" t="s">
        <v>41</v>
      </c>
      <c r="J6604" t="s">
        <v>125</v>
      </c>
      <c r="K6604">
        <v>0.13</v>
      </c>
      <c r="L6604" t="s">
        <v>207</v>
      </c>
      <c r="M6604" t="s">
        <v>317</v>
      </c>
      <c r="N6604" t="s">
        <v>221</v>
      </c>
      <c r="O6604" t="s">
        <v>2902</v>
      </c>
      <c r="P6604" t="s">
        <v>64</v>
      </c>
      <c r="Q6604" t="str">
        <f>IFERROR(VLOOKUP($J$2:$J$12502,Pollutant_mapping!$A$2:$B$9,2, FALSE),"")</f>
        <v/>
      </c>
    </row>
    <row r="6605" spans="1:17" hidden="1">
      <c r="A6605" t="s">
        <v>56</v>
      </c>
      <c r="B6605" t="s">
        <v>57</v>
      </c>
      <c r="C6605" t="s">
        <v>58</v>
      </c>
      <c r="D6605" t="s">
        <v>375</v>
      </c>
      <c r="E6605" t="s">
        <v>39</v>
      </c>
      <c r="F6605" t="s">
        <v>376</v>
      </c>
      <c r="G6605" t="s">
        <v>61</v>
      </c>
      <c r="I6605" t="s">
        <v>41</v>
      </c>
      <c r="J6605" t="s">
        <v>125</v>
      </c>
      <c r="K6605">
        <v>0.13</v>
      </c>
      <c r="L6605" t="s">
        <v>207</v>
      </c>
      <c r="M6605" t="s">
        <v>317</v>
      </c>
      <c r="N6605" t="s">
        <v>221</v>
      </c>
      <c r="O6605" t="s">
        <v>2902</v>
      </c>
      <c r="P6605" t="s">
        <v>64</v>
      </c>
      <c r="Q6605" t="str">
        <f>IFERROR(VLOOKUP($J$2:$J$12502,Pollutant_mapping!$A$2:$B$9,2, FALSE),"")</f>
        <v/>
      </c>
    </row>
    <row r="6606" spans="1:17" hidden="1">
      <c r="A6606" t="s">
        <v>247</v>
      </c>
      <c r="B6606" t="s">
        <v>248</v>
      </c>
      <c r="C6606" t="s">
        <v>249</v>
      </c>
      <c r="D6606" t="s">
        <v>1382</v>
      </c>
      <c r="E6606" t="s">
        <v>39</v>
      </c>
      <c r="F6606" t="s">
        <v>78</v>
      </c>
      <c r="G6606" t="s">
        <v>61</v>
      </c>
      <c r="I6606" t="s">
        <v>41</v>
      </c>
      <c r="J6606" t="s">
        <v>139</v>
      </c>
      <c r="K6606">
        <v>0.28000000000000003</v>
      </c>
      <c r="L6606" t="s">
        <v>207</v>
      </c>
      <c r="M6606" t="s">
        <v>1198</v>
      </c>
      <c r="N6606" t="s">
        <v>122</v>
      </c>
      <c r="O6606" t="s">
        <v>2902</v>
      </c>
      <c r="P6606" t="s">
        <v>64</v>
      </c>
      <c r="Q6606" t="str">
        <f>IFERROR(VLOOKUP($J$2:$J$12502,Pollutant_mapping!$A$2:$B$9,2, FALSE),"")</f>
        <v/>
      </c>
    </row>
    <row r="6607" spans="1:17" hidden="1">
      <c r="A6607" t="s">
        <v>66</v>
      </c>
      <c r="C6607" t="s">
        <v>67</v>
      </c>
      <c r="D6607" t="s">
        <v>77</v>
      </c>
      <c r="E6607" t="s">
        <v>39</v>
      </c>
      <c r="F6607" t="s">
        <v>78</v>
      </c>
      <c r="G6607" t="s">
        <v>61</v>
      </c>
      <c r="I6607" t="s">
        <v>41</v>
      </c>
      <c r="J6607" t="s">
        <v>139</v>
      </c>
      <c r="K6607">
        <v>0.2</v>
      </c>
      <c r="L6607" t="s">
        <v>207</v>
      </c>
      <c r="M6607" t="s">
        <v>46</v>
      </c>
      <c r="N6607" t="s">
        <v>138</v>
      </c>
      <c r="O6607" t="s">
        <v>2902</v>
      </c>
      <c r="P6607" t="s">
        <v>64</v>
      </c>
      <c r="Q6607" t="str">
        <f>IFERROR(VLOOKUP($J$2:$J$12502,Pollutant_mapping!$A$2:$B$9,2, FALSE),"")</f>
        <v/>
      </c>
    </row>
    <row r="6608" spans="1:17" hidden="1">
      <c r="A6608" t="s">
        <v>72</v>
      </c>
      <c r="B6608" t="s">
        <v>57</v>
      </c>
      <c r="C6608" t="s">
        <v>73</v>
      </c>
      <c r="D6608" t="s">
        <v>77</v>
      </c>
      <c r="E6608" t="s">
        <v>39</v>
      </c>
      <c r="F6608" t="s">
        <v>78</v>
      </c>
      <c r="G6608" t="s">
        <v>61</v>
      </c>
      <c r="I6608" t="s">
        <v>41</v>
      </c>
      <c r="J6608" t="s">
        <v>139</v>
      </c>
      <c r="K6608">
        <v>0.2</v>
      </c>
      <c r="L6608" t="s">
        <v>207</v>
      </c>
      <c r="M6608" t="s">
        <v>46</v>
      </c>
      <c r="N6608" t="s">
        <v>138</v>
      </c>
      <c r="O6608" t="s">
        <v>2902</v>
      </c>
      <c r="P6608" t="s">
        <v>64</v>
      </c>
      <c r="Q6608" t="str">
        <f>IFERROR(VLOOKUP($J$2:$J$12502,Pollutant_mapping!$A$2:$B$9,2, FALSE),"")</f>
        <v/>
      </c>
    </row>
    <row r="6609" spans="1:17" hidden="1">
      <c r="A6609" t="s">
        <v>56</v>
      </c>
      <c r="B6609" t="s">
        <v>57</v>
      </c>
      <c r="C6609" t="s">
        <v>58</v>
      </c>
      <c r="D6609" t="s">
        <v>77</v>
      </c>
      <c r="E6609" t="s">
        <v>39</v>
      </c>
      <c r="F6609" t="s">
        <v>78</v>
      </c>
      <c r="G6609" t="s">
        <v>61</v>
      </c>
      <c r="I6609" t="s">
        <v>41</v>
      </c>
      <c r="J6609" t="s">
        <v>139</v>
      </c>
      <c r="K6609">
        <v>0.2</v>
      </c>
      <c r="L6609" t="s">
        <v>207</v>
      </c>
      <c r="M6609" t="s">
        <v>46</v>
      </c>
      <c r="N6609" t="s">
        <v>138</v>
      </c>
      <c r="O6609" t="s">
        <v>2902</v>
      </c>
      <c r="P6609" t="s">
        <v>64</v>
      </c>
      <c r="Q6609" t="str">
        <f>IFERROR(VLOOKUP($J$2:$J$12502,Pollutant_mapping!$A$2:$B$9,2, FALSE),"")</f>
        <v/>
      </c>
    </row>
    <row r="6610" spans="1:17" hidden="1">
      <c r="A6610" t="s">
        <v>56</v>
      </c>
      <c r="B6610" t="s">
        <v>57</v>
      </c>
      <c r="C6610" t="s">
        <v>58</v>
      </c>
      <c r="D6610" t="s">
        <v>59</v>
      </c>
      <c r="E6610" t="s">
        <v>39</v>
      </c>
      <c r="F6610" t="s">
        <v>60</v>
      </c>
      <c r="G6610" t="s">
        <v>61</v>
      </c>
      <c r="I6610" t="s">
        <v>41</v>
      </c>
      <c r="J6610" t="s">
        <v>139</v>
      </c>
      <c r="K6610">
        <v>0.2</v>
      </c>
      <c r="L6610" t="s">
        <v>207</v>
      </c>
      <c r="M6610" t="s">
        <v>46</v>
      </c>
      <c r="N6610" t="s">
        <v>138</v>
      </c>
      <c r="O6610" t="s">
        <v>2902</v>
      </c>
      <c r="P6610" t="s">
        <v>64</v>
      </c>
      <c r="Q6610" t="str">
        <f>IFERROR(VLOOKUP($J$2:$J$12502,Pollutant_mapping!$A$2:$B$9,2, FALSE),"")</f>
        <v/>
      </c>
    </row>
    <row r="6611" spans="1:17" hidden="1">
      <c r="A6611" t="s">
        <v>56</v>
      </c>
      <c r="B6611" t="s">
        <v>57</v>
      </c>
      <c r="C6611" t="s">
        <v>58</v>
      </c>
      <c r="D6611" t="s">
        <v>375</v>
      </c>
      <c r="E6611" t="s">
        <v>39</v>
      </c>
      <c r="F6611" t="s">
        <v>376</v>
      </c>
      <c r="G6611" t="s">
        <v>61</v>
      </c>
      <c r="I6611" t="s">
        <v>41</v>
      </c>
      <c r="J6611" t="s">
        <v>139</v>
      </c>
      <c r="K6611">
        <v>0.2</v>
      </c>
      <c r="L6611" t="s">
        <v>207</v>
      </c>
      <c r="M6611" t="s">
        <v>46</v>
      </c>
      <c r="N6611" t="s">
        <v>138</v>
      </c>
      <c r="O6611" t="s">
        <v>2902</v>
      </c>
      <c r="P6611" t="s">
        <v>64</v>
      </c>
      <c r="Q6611" t="str">
        <f>IFERROR(VLOOKUP($J$2:$J$12502,Pollutant_mapping!$A$2:$B$9,2, FALSE),"")</f>
        <v/>
      </c>
    </row>
    <row r="6612" spans="1:17" hidden="1">
      <c r="A6612" t="s">
        <v>247</v>
      </c>
      <c r="B6612" t="s">
        <v>248</v>
      </c>
      <c r="C6612" t="s">
        <v>249</v>
      </c>
      <c r="D6612" t="s">
        <v>1382</v>
      </c>
      <c r="E6612" t="s">
        <v>39</v>
      </c>
      <c r="F6612" t="s">
        <v>78</v>
      </c>
      <c r="G6612" t="s">
        <v>61</v>
      </c>
      <c r="I6612" t="s">
        <v>41</v>
      </c>
      <c r="J6612" t="s">
        <v>289</v>
      </c>
      <c r="K6612">
        <v>0.44</v>
      </c>
      <c r="L6612" t="s">
        <v>207</v>
      </c>
      <c r="M6612" t="s">
        <v>2904</v>
      </c>
      <c r="N6612" t="s">
        <v>2288</v>
      </c>
      <c r="O6612" t="s">
        <v>2902</v>
      </c>
      <c r="P6612" t="s">
        <v>64</v>
      </c>
      <c r="Q6612" t="str">
        <f>IFERROR(VLOOKUP($J$2:$J$12502,Pollutant_mapping!$A$2:$B$9,2, FALSE),"")</f>
        <v/>
      </c>
    </row>
    <row r="6613" spans="1:17" hidden="1">
      <c r="A6613" t="s">
        <v>247</v>
      </c>
      <c r="B6613" t="s">
        <v>248</v>
      </c>
      <c r="C6613" t="s">
        <v>249</v>
      </c>
      <c r="D6613" t="s">
        <v>1382</v>
      </c>
      <c r="E6613" t="s">
        <v>39</v>
      </c>
      <c r="F6613" t="s">
        <v>78</v>
      </c>
      <c r="G6613" t="s">
        <v>61</v>
      </c>
      <c r="I6613" t="s">
        <v>41</v>
      </c>
      <c r="J6613" t="s">
        <v>135</v>
      </c>
      <c r="K6613">
        <v>5.2999999999999999E-2</v>
      </c>
      <c r="L6613" t="s">
        <v>207</v>
      </c>
      <c r="M6613" t="s">
        <v>1952</v>
      </c>
      <c r="N6613" t="s">
        <v>2156</v>
      </c>
      <c r="O6613" t="s">
        <v>2902</v>
      </c>
      <c r="P6613" t="s">
        <v>64</v>
      </c>
      <c r="Q6613" t="str">
        <f>IFERROR(VLOOKUP($J$2:$J$12502,Pollutant_mapping!$A$2:$B$9,2, FALSE),"")</f>
        <v/>
      </c>
    </row>
    <row r="6614" spans="1:17" hidden="1">
      <c r="A6614" t="s">
        <v>66</v>
      </c>
      <c r="C6614" t="s">
        <v>67</v>
      </c>
      <c r="D6614" t="s">
        <v>77</v>
      </c>
      <c r="E6614" t="s">
        <v>39</v>
      </c>
      <c r="F6614" t="s">
        <v>78</v>
      </c>
      <c r="G6614" t="s">
        <v>61</v>
      </c>
      <c r="I6614" t="s">
        <v>41</v>
      </c>
      <c r="J6614" t="s">
        <v>289</v>
      </c>
      <c r="K6614">
        <v>0.42</v>
      </c>
      <c r="L6614" t="s">
        <v>207</v>
      </c>
      <c r="M6614" t="s">
        <v>194</v>
      </c>
      <c r="N6614" t="s">
        <v>335</v>
      </c>
      <c r="O6614" t="s">
        <v>2902</v>
      </c>
      <c r="P6614" t="s">
        <v>64</v>
      </c>
      <c r="Q6614" t="str">
        <f>IFERROR(VLOOKUP($J$2:$J$12502,Pollutant_mapping!$A$2:$B$9,2, FALSE),"")</f>
        <v/>
      </c>
    </row>
    <row r="6615" spans="1:17" hidden="1">
      <c r="A6615" t="s">
        <v>72</v>
      </c>
      <c r="B6615" t="s">
        <v>57</v>
      </c>
      <c r="C6615" t="s">
        <v>73</v>
      </c>
      <c r="D6615" t="s">
        <v>77</v>
      </c>
      <c r="E6615" t="s">
        <v>39</v>
      </c>
      <c r="F6615" t="s">
        <v>78</v>
      </c>
      <c r="G6615" t="s">
        <v>61</v>
      </c>
      <c r="I6615" t="s">
        <v>41</v>
      </c>
      <c r="J6615" t="s">
        <v>289</v>
      </c>
      <c r="K6615">
        <v>0.42</v>
      </c>
      <c r="L6615" t="s">
        <v>207</v>
      </c>
      <c r="M6615" t="s">
        <v>194</v>
      </c>
      <c r="N6615" t="s">
        <v>335</v>
      </c>
      <c r="O6615" t="s">
        <v>2902</v>
      </c>
      <c r="P6615" t="s">
        <v>64</v>
      </c>
      <c r="Q6615" t="str">
        <f>IFERROR(VLOOKUP($J$2:$J$12502,Pollutant_mapping!$A$2:$B$9,2, FALSE),"")</f>
        <v/>
      </c>
    </row>
    <row r="6616" spans="1:17" hidden="1">
      <c r="A6616" t="s">
        <v>56</v>
      </c>
      <c r="B6616" t="s">
        <v>57</v>
      </c>
      <c r="C6616" t="s">
        <v>58</v>
      </c>
      <c r="D6616" t="s">
        <v>77</v>
      </c>
      <c r="E6616" t="s">
        <v>39</v>
      </c>
      <c r="F6616" t="s">
        <v>78</v>
      </c>
      <c r="G6616" t="s">
        <v>61</v>
      </c>
      <c r="I6616" t="s">
        <v>41</v>
      </c>
      <c r="J6616" t="s">
        <v>289</v>
      </c>
      <c r="K6616">
        <v>0.42</v>
      </c>
      <c r="L6616" t="s">
        <v>207</v>
      </c>
      <c r="M6616" t="s">
        <v>194</v>
      </c>
      <c r="N6616" t="s">
        <v>335</v>
      </c>
      <c r="O6616" t="s">
        <v>2902</v>
      </c>
      <c r="P6616" t="s">
        <v>64</v>
      </c>
      <c r="Q6616" t="str">
        <f>IFERROR(VLOOKUP($J$2:$J$12502,Pollutant_mapping!$A$2:$B$9,2, FALSE),"")</f>
        <v/>
      </c>
    </row>
    <row r="6617" spans="1:17" hidden="1">
      <c r="A6617" t="s">
        <v>56</v>
      </c>
      <c r="B6617" t="s">
        <v>57</v>
      </c>
      <c r="C6617" t="s">
        <v>58</v>
      </c>
      <c r="D6617" t="s">
        <v>59</v>
      </c>
      <c r="E6617" t="s">
        <v>39</v>
      </c>
      <c r="F6617" t="s">
        <v>60</v>
      </c>
      <c r="G6617" t="s">
        <v>61</v>
      </c>
      <c r="I6617" t="s">
        <v>41</v>
      </c>
      <c r="J6617" t="s">
        <v>289</v>
      </c>
      <c r="K6617">
        <v>0.42</v>
      </c>
      <c r="L6617" t="s">
        <v>207</v>
      </c>
      <c r="M6617" t="s">
        <v>194</v>
      </c>
      <c r="N6617" t="s">
        <v>335</v>
      </c>
      <c r="O6617" t="s">
        <v>2902</v>
      </c>
      <c r="P6617" t="s">
        <v>64</v>
      </c>
      <c r="Q6617" t="str">
        <f>IFERROR(VLOOKUP($J$2:$J$12502,Pollutant_mapping!$A$2:$B$9,2, FALSE),"")</f>
        <v/>
      </c>
    </row>
    <row r="6618" spans="1:17" hidden="1">
      <c r="A6618" t="s">
        <v>56</v>
      </c>
      <c r="B6618" t="s">
        <v>57</v>
      </c>
      <c r="C6618" t="s">
        <v>58</v>
      </c>
      <c r="D6618" t="s">
        <v>375</v>
      </c>
      <c r="E6618" t="s">
        <v>39</v>
      </c>
      <c r="F6618" t="s">
        <v>376</v>
      </c>
      <c r="G6618" t="s">
        <v>61</v>
      </c>
      <c r="I6618" t="s">
        <v>41</v>
      </c>
      <c r="J6618" t="s">
        <v>289</v>
      </c>
      <c r="K6618">
        <v>0.42</v>
      </c>
      <c r="L6618" t="s">
        <v>207</v>
      </c>
      <c r="M6618" t="s">
        <v>194</v>
      </c>
      <c r="N6618" t="s">
        <v>335</v>
      </c>
      <c r="O6618" t="s">
        <v>2902</v>
      </c>
      <c r="P6618" t="s">
        <v>64</v>
      </c>
      <c r="Q6618" t="str">
        <f>IFERROR(VLOOKUP($J$2:$J$12502,Pollutant_mapping!$A$2:$B$9,2, FALSE),"")</f>
        <v/>
      </c>
    </row>
    <row r="6619" spans="1:17" hidden="1">
      <c r="A6619" t="s">
        <v>2905</v>
      </c>
      <c r="C6619" t="s">
        <v>2906</v>
      </c>
      <c r="D6619" t="s">
        <v>2907</v>
      </c>
      <c r="E6619" t="s">
        <v>39</v>
      </c>
      <c r="F6619" t="s">
        <v>2138</v>
      </c>
      <c r="G6619" t="s">
        <v>41</v>
      </c>
      <c r="H6619" t="s">
        <v>2908</v>
      </c>
      <c r="I6619" t="s">
        <v>41</v>
      </c>
      <c r="J6619" t="s">
        <v>49</v>
      </c>
      <c r="K6619">
        <v>1.2200000000000001E-2</v>
      </c>
      <c r="L6619" t="s">
        <v>2909</v>
      </c>
      <c r="M6619" t="s">
        <v>1533</v>
      </c>
      <c r="N6619" t="s">
        <v>2910</v>
      </c>
      <c r="O6619" t="s">
        <v>2911</v>
      </c>
      <c r="Q6619" t="str">
        <f>IFERROR(VLOOKUP($J$2:$J$12502,Pollutant_mapping!$A$2:$B$9,2, FALSE),"")</f>
        <v/>
      </c>
    </row>
    <row r="6620" spans="1:17" hidden="1">
      <c r="A6620" t="s">
        <v>2905</v>
      </c>
      <c r="C6620" t="s">
        <v>2906</v>
      </c>
      <c r="D6620" t="s">
        <v>2912</v>
      </c>
      <c r="E6620" t="s">
        <v>39</v>
      </c>
      <c r="F6620" t="s">
        <v>459</v>
      </c>
      <c r="G6620" t="s">
        <v>41</v>
      </c>
      <c r="H6620" t="s">
        <v>2913</v>
      </c>
      <c r="I6620" t="s">
        <v>41</v>
      </c>
      <c r="J6620" t="s">
        <v>49</v>
      </c>
      <c r="K6620">
        <v>1.2200000000000001E-2</v>
      </c>
      <c r="L6620" t="s">
        <v>2909</v>
      </c>
      <c r="M6620" t="s">
        <v>1533</v>
      </c>
      <c r="N6620" t="s">
        <v>2910</v>
      </c>
      <c r="O6620" t="s">
        <v>2914</v>
      </c>
      <c r="Q6620" t="str">
        <f>IFERROR(VLOOKUP($J$2:$J$12502,Pollutant_mapping!$A$2:$B$9,2, FALSE),"")</f>
        <v/>
      </c>
    </row>
    <row r="6621" spans="1:17" hidden="1">
      <c r="A6621" t="s">
        <v>2905</v>
      </c>
      <c r="C6621" t="s">
        <v>2906</v>
      </c>
      <c r="D6621" t="s">
        <v>2915</v>
      </c>
      <c r="E6621" t="s">
        <v>39</v>
      </c>
      <c r="F6621" t="s">
        <v>2147</v>
      </c>
      <c r="G6621" t="s">
        <v>41</v>
      </c>
      <c r="H6621" t="s">
        <v>2916</v>
      </c>
      <c r="I6621" t="s">
        <v>41</v>
      </c>
      <c r="J6621" t="s">
        <v>49</v>
      </c>
      <c r="L6621" t="s">
        <v>2909</v>
      </c>
      <c r="M6621" t="s">
        <v>2917</v>
      </c>
      <c r="N6621" t="s">
        <v>2918</v>
      </c>
      <c r="O6621" t="s">
        <v>2919</v>
      </c>
      <c r="Q6621" t="str">
        <f>IFERROR(VLOOKUP($J$2:$J$12502,Pollutant_mapping!$A$2:$B$9,2, FALSE),"")</f>
        <v/>
      </c>
    </row>
    <row r="6622" spans="1:17" hidden="1">
      <c r="A6622" t="s">
        <v>2905</v>
      </c>
      <c r="C6622" t="s">
        <v>2906</v>
      </c>
      <c r="D6622" t="s">
        <v>2912</v>
      </c>
      <c r="E6622" t="s">
        <v>39</v>
      </c>
      <c r="F6622" t="s">
        <v>459</v>
      </c>
      <c r="G6622" t="s">
        <v>41</v>
      </c>
      <c r="H6622" t="s">
        <v>2920</v>
      </c>
      <c r="I6622" t="s">
        <v>41</v>
      </c>
      <c r="J6622" t="s">
        <v>49</v>
      </c>
      <c r="K6622">
        <v>3.0000000000000001E-3</v>
      </c>
      <c r="L6622" t="s">
        <v>2909</v>
      </c>
      <c r="M6622" t="s">
        <v>2921</v>
      </c>
      <c r="N6622" t="s">
        <v>333</v>
      </c>
      <c r="O6622" t="s">
        <v>2922</v>
      </c>
      <c r="Q6622" t="str">
        <f>IFERROR(VLOOKUP($J$2:$J$12502,Pollutant_mapping!$A$2:$B$9,2, FALSE),"")</f>
        <v/>
      </c>
    </row>
    <row r="6623" spans="1:17" hidden="1">
      <c r="A6623" t="s">
        <v>2905</v>
      </c>
      <c r="C6623" t="s">
        <v>2906</v>
      </c>
      <c r="D6623" t="s">
        <v>2912</v>
      </c>
      <c r="E6623" t="s">
        <v>39</v>
      </c>
      <c r="F6623" t="s">
        <v>459</v>
      </c>
      <c r="G6623" t="s">
        <v>41</v>
      </c>
      <c r="H6623" t="s">
        <v>2923</v>
      </c>
      <c r="I6623" t="s">
        <v>41</v>
      </c>
      <c r="J6623" t="s">
        <v>49</v>
      </c>
      <c r="K6623">
        <v>3.5000000000000001E-3</v>
      </c>
      <c r="L6623" t="s">
        <v>2909</v>
      </c>
      <c r="M6623" t="s">
        <v>2924</v>
      </c>
      <c r="N6623" t="s">
        <v>2925</v>
      </c>
      <c r="O6623" t="s">
        <v>2922</v>
      </c>
      <c r="Q6623" t="str">
        <f>IFERROR(VLOOKUP($J$2:$J$12502,Pollutant_mapping!$A$2:$B$9,2, FALSE),"")</f>
        <v/>
      </c>
    </row>
    <row r="6624" spans="1:17" hidden="1">
      <c r="A6624" t="s">
        <v>2905</v>
      </c>
      <c r="C6624" t="s">
        <v>2906</v>
      </c>
      <c r="D6624" t="s">
        <v>2912</v>
      </c>
      <c r="E6624" t="s">
        <v>39</v>
      </c>
      <c r="F6624" t="s">
        <v>459</v>
      </c>
      <c r="G6624" t="s">
        <v>41</v>
      </c>
      <c r="H6624" t="s">
        <v>2926</v>
      </c>
      <c r="I6624" t="s">
        <v>41</v>
      </c>
      <c r="J6624" t="s">
        <v>49</v>
      </c>
      <c r="K6624">
        <v>4.0000000000000001E-3</v>
      </c>
      <c r="L6624" t="s">
        <v>2909</v>
      </c>
      <c r="M6624" t="s">
        <v>321</v>
      </c>
      <c r="N6624" t="s">
        <v>2136</v>
      </c>
      <c r="O6624" t="s">
        <v>2922</v>
      </c>
      <c r="Q6624" t="str">
        <f>IFERROR(VLOOKUP($J$2:$J$12502,Pollutant_mapping!$A$2:$B$9,2, FALSE),"")</f>
        <v/>
      </c>
    </row>
    <row r="6625" spans="1:17" hidden="1">
      <c r="A6625" t="s">
        <v>2905</v>
      </c>
      <c r="C6625" t="s">
        <v>2906</v>
      </c>
      <c r="D6625" t="s">
        <v>2912</v>
      </c>
      <c r="E6625" t="s">
        <v>39</v>
      </c>
      <c r="F6625" t="s">
        <v>459</v>
      </c>
      <c r="G6625" t="s">
        <v>41</v>
      </c>
      <c r="H6625" t="s">
        <v>2927</v>
      </c>
      <c r="I6625" t="s">
        <v>41</v>
      </c>
      <c r="J6625" t="s">
        <v>49</v>
      </c>
      <c r="K6625">
        <v>7.7000000000000002E-3</v>
      </c>
      <c r="L6625" t="s">
        <v>2909</v>
      </c>
      <c r="M6625" t="s">
        <v>2925</v>
      </c>
      <c r="N6625" t="s">
        <v>2928</v>
      </c>
      <c r="O6625" t="s">
        <v>2922</v>
      </c>
      <c r="Q6625" t="str">
        <f>IFERROR(VLOOKUP($J$2:$J$12502,Pollutant_mapping!$A$2:$B$9,2, FALSE),"")</f>
        <v/>
      </c>
    </row>
    <row r="6626" spans="1:17" hidden="1">
      <c r="A6626" t="s">
        <v>2905</v>
      </c>
      <c r="C6626" t="s">
        <v>2906</v>
      </c>
      <c r="D6626" t="s">
        <v>2912</v>
      </c>
      <c r="E6626" t="s">
        <v>39</v>
      </c>
      <c r="F6626" t="s">
        <v>459</v>
      </c>
      <c r="G6626" t="s">
        <v>41</v>
      </c>
      <c r="H6626" t="s">
        <v>2929</v>
      </c>
      <c r="I6626" t="s">
        <v>41</v>
      </c>
      <c r="J6626" t="s">
        <v>49</v>
      </c>
      <c r="K6626">
        <v>1.0200000000000001E-2</v>
      </c>
      <c r="L6626" t="s">
        <v>2909</v>
      </c>
      <c r="M6626" t="s">
        <v>2930</v>
      </c>
      <c r="N6626" t="s">
        <v>2931</v>
      </c>
      <c r="O6626" t="s">
        <v>2922</v>
      </c>
      <c r="Q6626" t="str">
        <f>IFERROR(VLOOKUP($J$2:$J$12502,Pollutant_mapping!$A$2:$B$9,2, FALSE),"")</f>
        <v/>
      </c>
    </row>
    <row r="6627" spans="1:17" hidden="1">
      <c r="A6627" t="s">
        <v>2905</v>
      </c>
      <c r="C6627" t="s">
        <v>2906</v>
      </c>
      <c r="D6627" t="s">
        <v>2912</v>
      </c>
      <c r="E6627" t="s">
        <v>39</v>
      </c>
      <c r="F6627" t="s">
        <v>459</v>
      </c>
      <c r="G6627" t="s">
        <v>41</v>
      </c>
      <c r="H6627" t="s">
        <v>2932</v>
      </c>
      <c r="I6627" t="s">
        <v>41</v>
      </c>
      <c r="J6627" t="s">
        <v>49</v>
      </c>
      <c r="K6627">
        <v>1.43E-2</v>
      </c>
      <c r="L6627" t="s">
        <v>2909</v>
      </c>
      <c r="M6627" t="s">
        <v>2933</v>
      </c>
      <c r="N6627" t="s">
        <v>2934</v>
      </c>
      <c r="O6627" t="s">
        <v>2922</v>
      </c>
      <c r="Q6627" t="str">
        <f>IFERROR(VLOOKUP($J$2:$J$12502,Pollutant_mapping!$A$2:$B$9,2, FALSE),"")</f>
        <v/>
      </c>
    </row>
    <row r="6628" spans="1:17" hidden="1">
      <c r="A6628" t="s">
        <v>2905</v>
      </c>
      <c r="C6628" t="s">
        <v>2906</v>
      </c>
      <c r="D6628" t="s">
        <v>2907</v>
      </c>
      <c r="E6628" t="s">
        <v>39</v>
      </c>
      <c r="F6628" t="s">
        <v>2138</v>
      </c>
      <c r="G6628" t="s">
        <v>41</v>
      </c>
      <c r="H6628" t="s">
        <v>2935</v>
      </c>
      <c r="I6628" t="s">
        <v>41</v>
      </c>
      <c r="J6628" t="s">
        <v>49</v>
      </c>
      <c r="K6628">
        <v>1.7299999999999999E-2</v>
      </c>
      <c r="L6628" t="s">
        <v>2909</v>
      </c>
      <c r="M6628" t="s">
        <v>2928</v>
      </c>
      <c r="N6628" t="s">
        <v>2936</v>
      </c>
      <c r="O6628" t="s">
        <v>2937</v>
      </c>
      <c r="Q6628" t="str">
        <f>IFERROR(VLOOKUP($J$2:$J$12502,Pollutant_mapping!$A$2:$B$9,2, FALSE),"")</f>
        <v/>
      </c>
    </row>
    <row r="6629" spans="1:17" hidden="1">
      <c r="A6629" t="s">
        <v>2125</v>
      </c>
      <c r="C6629" t="s">
        <v>2126</v>
      </c>
      <c r="D6629" t="s">
        <v>2938</v>
      </c>
      <c r="E6629" t="s">
        <v>39</v>
      </c>
      <c r="F6629" t="s">
        <v>459</v>
      </c>
      <c r="G6629" t="s">
        <v>41</v>
      </c>
      <c r="H6629" t="s">
        <v>2939</v>
      </c>
      <c r="I6629" t="s">
        <v>41</v>
      </c>
      <c r="J6629" t="s">
        <v>49</v>
      </c>
      <c r="K6629">
        <v>1.0500000000000001E-2</v>
      </c>
      <c r="L6629" t="s">
        <v>2909</v>
      </c>
      <c r="O6629" t="s">
        <v>2922</v>
      </c>
      <c r="Q6629" t="str">
        <f>IFERROR(VLOOKUP($J$2:$J$12502,Pollutant_mapping!$A$2:$B$9,2, FALSE),"")</f>
        <v/>
      </c>
    </row>
    <row r="6630" spans="1:17" hidden="1">
      <c r="A6630" t="s">
        <v>2125</v>
      </c>
      <c r="C6630" t="s">
        <v>2126</v>
      </c>
      <c r="D6630" t="s">
        <v>2938</v>
      </c>
      <c r="E6630" t="s">
        <v>39</v>
      </c>
      <c r="F6630" t="s">
        <v>459</v>
      </c>
      <c r="G6630" t="s">
        <v>41</v>
      </c>
      <c r="H6630" t="s">
        <v>2927</v>
      </c>
      <c r="I6630" t="s">
        <v>41</v>
      </c>
      <c r="J6630" t="s">
        <v>49</v>
      </c>
      <c r="K6630">
        <v>1.8499999999999999E-2</v>
      </c>
      <c r="L6630" t="s">
        <v>2909</v>
      </c>
      <c r="O6630" t="s">
        <v>2922</v>
      </c>
      <c r="Q6630" t="str">
        <f>IFERROR(VLOOKUP($J$2:$J$12502,Pollutant_mapping!$A$2:$B$9,2, FALSE),"")</f>
        <v/>
      </c>
    </row>
    <row r="6631" spans="1:17" hidden="1">
      <c r="A6631" t="s">
        <v>2125</v>
      </c>
      <c r="C6631" t="s">
        <v>2126</v>
      </c>
      <c r="D6631" t="s">
        <v>2940</v>
      </c>
      <c r="E6631" t="s">
        <v>39</v>
      </c>
      <c r="F6631" t="s">
        <v>2941</v>
      </c>
      <c r="G6631" t="s">
        <v>41</v>
      </c>
      <c r="I6631" t="s">
        <v>41</v>
      </c>
      <c r="J6631" t="s">
        <v>49</v>
      </c>
      <c r="K6631">
        <v>6.0000000000000001E-3</v>
      </c>
      <c r="L6631" t="s">
        <v>2909</v>
      </c>
      <c r="O6631" t="s">
        <v>2942</v>
      </c>
      <c r="Q6631" t="str">
        <f>IFERROR(VLOOKUP($J$2:$J$12502,Pollutant_mapping!$A$2:$B$9,2, FALSE),"")</f>
        <v/>
      </c>
    </row>
    <row r="6632" spans="1:17" hidden="1">
      <c r="A6632" t="s">
        <v>2125</v>
      </c>
      <c r="C6632" t="s">
        <v>2126</v>
      </c>
      <c r="D6632" t="s">
        <v>2938</v>
      </c>
      <c r="E6632" t="s">
        <v>39</v>
      </c>
      <c r="F6632" t="s">
        <v>459</v>
      </c>
      <c r="G6632" t="s">
        <v>41</v>
      </c>
      <c r="H6632" t="s">
        <v>2929</v>
      </c>
      <c r="I6632" t="s">
        <v>41</v>
      </c>
      <c r="J6632" t="s">
        <v>49</v>
      </c>
      <c r="K6632">
        <v>1.2699999999999999E-2</v>
      </c>
      <c r="L6632" t="s">
        <v>2909</v>
      </c>
      <c r="O6632" t="s">
        <v>2943</v>
      </c>
      <c r="Q6632" t="str">
        <f>IFERROR(VLOOKUP($J$2:$J$12502,Pollutant_mapping!$A$2:$B$9,2, FALSE),"")</f>
        <v/>
      </c>
    </row>
    <row r="6633" spans="1:17" hidden="1">
      <c r="A6633" t="s">
        <v>2125</v>
      </c>
      <c r="C6633" t="s">
        <v>2126</v>
      </c>
      <c r="D6633" t="s">
        <v>2938</v>
      </c>
      <c r="E6633" t="s">
        <v>39</v>
      </c>
      <c r="F6633" t="s">
        <v>459</v>
      </c>
      <c r="G6633" t="s">
        <v>41</v>
      </c>
      <c r="H6633" t="s">
        <v>2920</v>
      </c>
      <c r="I6633" t="s">
        <v>41</v>
      </c>
      <c r="J6633" t="s">
        <v>49</v>
      </c>
      <c r="K6633">
        <v>1.4500000000000001E-2</v>
      </c>
      <c r="L6633" t="s">
        <v>2909</v>
      </c>
      <c r="O6633" t="s">
        <v>2943</v>
      </c>
      <c r="Q6633" t="str">
        <f>IFERROR(VLOOKUP($J$2:$J$12502,Pollutant_mapping!$A$2:$B$9,2, FALSE),"")</f>
        <v/>
      </c>
    </row>
    <row r="6634" spans="1:17" hidden="1">
      <c r="A6634" t="s">
        <v>2125</v>
      </c>
      <c r="C6634" t="s">
        <v>2126</v>
      </c>
      <c r="D6634" t="s">
        <v>2944</v>
      </c>
      <c r="E6634" t="s">
        <v>39</v>
      </c>
      <c r="F6634" t="s">
        <v>2138</v>
      </c>
      <c r="G6634" t="s">
        <v>41</v>
      </c>
      <c r="H6634" t="s">
        <v>2945</v>
      </c>
      <c r="I6634" t="s">
        <v>41</v>
      </c>
      <c r="J6634" t="s">
        <v>49</v>
      </c>
      <c r="K6634">
        <v>1.4999999999999999E-2</v>
      </c>
      <c r="L6634" t="s">
        <v>2909</v>
      </c>
      <c r="O6634" t="s">
        <v>2942</v>
      </c>
      <c r="Q6634" t="str">
        <f>IFERROR(VLOOKUP($J$2:$J$12502,Pollutant_mapping!$A$2:$B$9,2, FALSE),"")</f>
        <v/>
      </c>
    </row>
    <row r="6635" spans="1:17" hidden="1">
      <c r="A6635" t="s">
        <v>2125</v>
      </c>
      <c r="C6635" t="s">
        <v>2126</v>
      </c>
      <c r="D6635" t="s">
        <v>2938</v>
      </c>
      <c r="E6635" t="s">
        <v>39</v>
      </c>
      <c r="F6635" t="s">
        <v>459</v>
      </c>
      <c r="G6635" t="s">
        <v>41</v>
      </c>
      <c r="H6635" t="s">
        <v>2913</v>
      </c>
      <c r="I6635" t="s">
        <v>41</v>
      </c>
      <c r="J6635" t="s">
        <v>49</v>
      </c>
      <c r="K6635">
        <v>1.4999999999999999E-2</v>
      </c>
      <c r="L6635" t="s">
        <v>2909</v>
      </c>
      <c r="O6635" t="s">
        <v>2943</v>
      </c>
      <c r="Q6635" t="str">
        <f>IFERROR(VLOOKUP($J$2:$J$12502,Pollutant_mapping!$A$2:$B$9,2, FALSE),"")</f>
        <v/>
      </c>
    </row>
    <row r="6636" spans="1:17" hidden="1">
      <c r="A6636" t="s">
        <v>2125</v>
      </c>
      <c r="C6636" t="s">
        <v>2126</v>
      </c>
      <c r="D6636" t="s">
        <v>2938</v>
      </c>
      <c r="E6636" t="s">
        <v>39</v>
      </c>
      <c r="F6636" t="s">
        <v>459</v>
      </c>
      <c r="G6636" t="s">
        <v>41</v>
      </c>
      <c r="H6636" t="s">
        <v>2946</v>
      </c>
      <c r="I6636" t="s">
        <v>41</v>
      </c>
      <c r="J6636" t="s">
        <v>49</v>
      </c>
      <c r="K6636">
        <v>1.5900000000000001E-2</v>
      </c>
      <c r="L6636" t="s">
        <v>2909</v>
      </c>
      <c r="O6636" t="s">
        <v>2943</v>
      </c>
      <c r="Q6636" t="str">
        <f>IFERROR(VLOOKUP($J$2:$J$12502,Pollutant_mapping!$A$2:$B$9,2, FALSE),"")</f>
        <v/>
      </c>
    </row>
    <row r="6637" spans="1:17" hidden="1">
      <c r="A6637" t="s">
        <v>2125</v>
      </c>
      <c r="C6637" t="s">
        <v>2126</v>
      </c>
      <c r="D6637" t="s">
        <v>2938</v>
      </c>
      <c r="E6637" t="s">
        <v>39</v>
      </c>
      <c r="F6637" t="s">
        <v>459</v>
      </c>
      <c r="G6637" t="s">
        <v>41</v>
      </c>
      <c r="H6637" t="s">
        <v>2947</v>
      </c>
      <c r="I6637" t="s">
        <v>41</v>
      </c>
      <c r="J6637" t="s">
        <v>49</v>
      </c>
      <c r="K6637">
        <v>1.61E-2</v>
      </c>
      <c r="L6637" t="s">
        <v>2909</v>
      </c>
      <c r="O6637" t="s">
        <v>2943</v>
      </c>
      <c r="Q6637" t="str">
        <f>IFERROR(VLOOKUP($J$2:$J$12502,Pollutant_mapping!$A$2:$B$9,2, FALSE),"")</f>
        <v/>
      </c>
    </row>
    <row r="6638" spans="1:17" hidden="1">
      <c r="A6638" t="s">
        <v>2125</v>
      </c>
      <c r="C6638" t="s">
        <v>2126</v>
      </c>
      <c r="D6638" t="s">
        <v>2938</v>
      </c>
      <c r="E6638" t="s">
        <v>39</v>
      </c>
      <c r="F6638" t="s">
        <v>459</v>
      </c>
      <c r="G6638" t="s">
        <v>41</v>
      </c>
      <c r="H6638" t="s">
        <v>2923</v>
      </c>
      <c r="I6638" t="s">
        <v>41</v>
      </c>
      <c r="J6638" t="s">
        <v>49</v>
      </c>
      <c r="K6638">
        <v>1.6899999999999998E-2</v>
      </c>
      <c r="L6638" t="s">
        <v>2909</v>
      </c>
      <c r="O6638" t="s">
        <v>2943</v>
      </c>
      <c r="Q6638" t="str">
        <f>IFERROR(VLOOKUP($J$2:$J$12502,Pollutant_mapping!$A$2:$B$9,2, FALSE),"")</f>
        <v/>
      </c>
    </row>
    <row r="6639" spans="1:17" hidden="1">
      <c r="A6639" t="s">
        <v>2125</v>
      </c>
      <c r="C6639" t="s">
        <v>2126</v>
      </c>
      <c r="D6639" t="s">
        <v>2938</v>
      </c>
      <c r="E6639" t="s">
        <v>39</v>
      </c>
      <c r="F6639" t="s">
        <v>459</v>
      </c>
      <c r="G6639" t="s">
        <v>41</v>
      </c>
      <c r="H6639" t="s">
        <v>2932</v>
      </c>
      <c r="I6639" t="s">
        <v>41</v>
      </c>
      <c r="J6639" t="s">
        <v>49</v>
      </c>
      <c r="K6639">
        <v>1.7399999999999999E-2</v>
      </c>
      <c r="L6639" t="s">
        <v>2909</v>
      </c>
      <c r="O6639" t="s">
        <v>2943</v>
      </c>
      <c r="Q6639" t="str">
        <f>IFERROR(VLOOKUP($J$2:$J$12502,Pollutant_mapping!$A$2:$B$9,2, FALSE),"")</f>
        <v/>
      </c>
    </row>
    <row r="6640" spans="1:17" hidden="1">
      <c r="A6640" t="s">
        <v>2125</v>
      </c>
      <c r="C6640" t="s">
        <v>2126</v>
      </c>
      <c r="D6640" t="s">
        <v>2938</v>
      </c>
      <c r="E6640" t="s">
        <v>39</v>
      </c>
      <c r="F6640" t="s">
        <v>459</v>
      </c>
      <c r="G6640" t="s">
        <v>41</v>
      </c>
      <c r="H6640" t="s">
        <v>2926</v>
      </c>
      <c r="I6640" t="s">
        <v>41</v>
      </c>
      <c r="J6640" t="s">
        <v>49</v>
      </c>
      <c r="K6640">
        <v>1.9400000000000001E-2</v>
      </c>
      <c r="L6640" t="s">
        <v>2909</v>
      </c>
      <c r="O6640" t="s">
        <v>2943</v>
      </c>
      <c r="Q6640" t="str">
        <f>IFERROR(VLOOKUP($J$2:$J$12502,Pollutant_mapping!$A$2:$B$9,2, FALSE),"")</f>
        <v/>
      </c>
    </row>
    <row r="6641" spans="1:17" hidden="1">
      <c r="A6641" t="s">
        <v>2125</v>
      </c>
      <c r="C6641" t="s">
        <v>2126</v>
      </c>
      <c r="D6641" t="s">
        <v>2944</v>
      </c>
      <c r="E6641" t="s">
        <v>39</v>
      </c>
      <c r="F6641" t="s">
        <v>2138</v>
      </c>
      <c r="G6641" t="s">
        <v>41</v>
      </c>
      <c r="H6641" t="s">
        <v>2948</v>
      </c>
      <c r="I6641" t="s">
        <v>41</v>
      </c>
      <c r="J6641" t="s">
        <v>49</v>
      </c>
      <c r="K6641">
        <v>2.1000000000000001E-2</v>
      </c>
      <c r="L6641" t="s">
        <v>2909</v>
      </c>
      <c r="O6641" t="s">
        <v>2942</v>
      </c>
      <c r="Q6641" t="str">
        <f>IFERROR(VLOOKUP($J$2:$J$12502,Pollutant_mapping!$A$2:$B$9,2, FALSE),"")</f>
        <v/>
      </c>
    </row>
    <row r="6642" spans="1:17" hidden="1">
      <c r="A6642" t="s">
        <v>2125</v>
      </c>
      <c r="C6642" t="s">
        <v>2126</v>
      </c>
      <c r="D6642" t="s">
        <v>2949</v>
      </c>
      <c r="E6642" t="s">
        <v>39</v>
      </c>
      <c r="F6642" t="s">
        <v>2147</v>
      </c>
      <c r="G6642" t="s">
        <v>41</v>
      </c>
      <c r="I6642" t="s">
        <v>41</v>
      </c>
      <c r="J6642" t="s">
        <v>49</v>
      </c>
      <c r="K6642">
        <v>7.5999999999999998E-2</v>
      </c>
      <c r="L6642" t="s">
        <v>2909</v>
      </c>
      <c r="O6642" t="s">
        <v>2942</v>
      </c>
      <c r="Q6642" t="str">
        <f>IFERROR(VLOOKUP($J$2:$J$12502,Pollutant_mapping!$A$2:$B$9,2, FALSE),"")</f>
        <v/>
      </c>
    </row>
    <row r="6643" spans="1:17" hidden="1">
      <c r="A6643" t="s">
        <v>2905</v>
      </c>
      <c r="C6643" t="s">
        <v>2906</v>
      </c>
      <c r="D6643" t="s">
        <v>2950</v>
      </c>
      <c r="E6643" t="s">
        <v>39</v>
      </c>
      <c r="F6643" t="s">
        <v>2128</v>
      </c>
      <c r="G6643" t="s">
        <v>41</v>
      </c>
      <c r="I6643" t="s">
        <v>41</v>
      </c>
      <c r="J6643" t="s">
        <v>49</v>
      </c>
      <c r="K6643">
        <v>3.7000000000000002E-3</v>
      </c>
      <c r="L6643" t="s">
        <v>2909</v>
      </c>
      <c r="M6643" t="s">
        <v>2130</v>
      </c>
      <c r="N6643" t="s">
        <v>1952</v>
      </c>
      <c r="O6643" t="s">
        <v>2951</v>
      </c>
      <c r="Q6643" t="str">
        <f>IFERROR(VLOOKUP($J$2:$J$12502,Pollutant_mapping!$A$2:$B$9,2, FALSE),"")</f>
        <v/>
      </c>
    </row>
    <row r="6644" spans="1:17" hidden="1">
      <c r="A6644" t="s">
        <v>2905</v>
      </c>
      <c r="C6644" t="s">
        <v>2906</v>
      </c>
      <c r="D6644" t="s">
        <v>2912</v>
      </c>
      <c r="E6644" t="s">
        <v>39</v>
      </c>
      <c r="F6644" t="s">
        <v>459</v>
      </c>
      <c r="G6644" t="s">
        <v>41</v>
      </c>
      <c r="H6644" t="s">
        <v>2952</v>
      </c>
      <c r="I6644" t="s">
        <v>41</v>
      </c>
      <c r="J6644" t="s">
        <v>49</v>
      </c>
      <c r="K6644">
        <v>5.4999999999999997E-3</v>
      </c>
      <c r="L6644" t="s">
        <v>2909</v>
      </c>
      <c r="M6644" t="s">
        <v>2953</v>
      </c>
      <c r="N6644" t="s">
        <v>2954</v>
      </c>
      <c r="O6644" t="s">
        <v>2955</v>
      </c>
      <c r="Q6644" t="str">
        <f>IFERROR(VLOOKUP($J$2:$J$12502,Pollutant_mapping!$A$2:$B$9,2, FALSE),"")</f>
        <v/>
      </c>
    </row>
    <row r="6645" spans="1:17" hidden="1">
      <c r="A6645" t="s">
        <v>2905</v>
      </c>
      <c r="C6645" t="s">
        <v>2906</v>
      </c>
      <c r="D6645" t="s">
        <v>2912</v>
      </c>
      <c r="E6645" t="s">
        <v>39</v>
      </c>
      <c r="F6645" t="s">
        <v>459</v>
      </c>
      <c r="G6645" t="s">
        <v>41</v>
      </c>
      <c r="H6645" t="s">
        <v>2947</v>
      </c>
      <c r="I6645" t="s">
        <v>41</v>
      </c>
      <c r="J6645" t="s">
        <v>49</v>
      </c>
      <c r="K6645">
        <v>6.6E-3</v>
      </c>
      <c r="L6645" t="s">
        <v>2909</v>
      </c>
      <c r="M6645" t="s">
        <v>2956</v>
      </c>
      <c r="N6645" t="s">
        <v>2957</v>
      </c>
      <c r="O6645" t="s">
        <v>2955</v>
      </c>
      <c r="Q6645" t="str">
        <f>IFERROR(VLOOKUP($J$2:$J$12502,Pollutant_mapping!$A$2:$B$9,2, FALSE),"")</f>
        <v/>
      </c>
    </row>
    <row r="6646" spans="1:17" hidden="1">
      <c r="A6646" t="s">
        <v>2905</v>
      </c>
      <c r="C6646" t="s">
        <v>2906</v>
      </c>
      <c r="D6646" t="s">
        <v>2912</v>
      </c>
      <c r="E6646" t="s">
        <v>39</v>
      </c>
      <c r="F6646" t="s">
        <v>459</v>
      </c>
      <c r="G6646" t="s">
        <v>41</v>
      </c>
      <c r="H6646" t="s">
        <v>2958</v>
      </c>
      <c r="I6646" t="s">
        <v>41</v>
      </c>
      <c r="J6646" t="s">
        <v>49</v>
      </c>
      <c r="K6646">
        <v>6.4999999999999997E-3</v>
      </c>
      <c r="L6646" t="s">
        <v>2909</v>
      </c>
      <c r="M6646" t="s">
        <v>333</v>
      </c>
      <c r="N6646" t="s">
        <v>2143</v>
      </c>
      <c r="O6646" t="s">
        <v>2955</v>
      </c>
      <c r="Q6646" t="str">
        <f>IFERROR(VLOOKUP($J$2:$J$12502,Pollutant_mapping!$A$2:$B$9,2, FALSE),"")</f>
        <v/>
      </c>
    </row>
    <row r="6647" spans="1:17" hidden="1">
      <c r="A6647" t="s">
        <v>2905</v>
      </c>
      <c r="C6647" t="s">
        <v>2906</v>
      </c>
      <c r="D6647" t="s">
        <v>2912</v>
      </c>
      <c r="E6647" t="s">
        <v>39</v>
      </c>
      <c r="F6647" t="s">
        <v>459</v>
      </c>
      <c r="G6647" t="s">
        <v>41</v>
      </c>
      <c r="H6647" t="s">
        <v>2959</v>
      </c>
      <c r="I6647" t="s">
        <v>41</v>
      </c>
      <c r="J6647" t="s">
        <v>49</v>
      </c>
      <c r="K6647">
        <v>8.0999999999999996E-3</v>
      </c>
      <c r="L6647" t="s">
        <v>2909</v>
      </c>
      <c r="M6647" t="s">
        <v>2960</v>
      </c>
      <c r="N6647" t="s">
        <v>285</v>
      </c>
      <c r="O6647" t="s">
        <v>2955</v>
      </c>
      <c r="Q6647" t="str">
        <f>IFERROR(VLOOKUP($J$2:$J$12502,Pollutant_mapping!$A$2:$B$9,2, FALSE),"")</f>
        <v/>
      </c>
    </row>
    <row r="6648" spans="1:17" hidden="1">
      <c r="A6648" t="s">
        <v>2905</v>
      </c>
      <c r="C6648" t="s">
        <v>2906</v>
      </c>
      <c r="D6648" t="s">
        <v>2912</v>
      </c>
      <c r="E6648" t="s">
        <v>39</v>
      </c>
      <c r="F6648" t="s">
        <v>459</v>
      </c>
      <c r="G6648" t="s">
        <v>41</v>
      </c>
      <c r="H6648" t="s">
        <v>2939</v>
      </c>
      <c r="I6648" t="s">
        <v>41</v>
      </c>
      <c r="J6648" t="s">
        <v>49</v>
      </c>
      <c r="K6648">
        <v>8.2000000000000007E-3</v>
      </c>
      <c r="L6648" t="s">
        <v>2909</v>
      </c>
      <c r="M6648" t="s">
        <v>1952</v>
      </c>
      <c r="N6648" t="s">
        <v>285</v>
      </c>
      <c r="O6648" t="s">
        <v>2955</v>
      </c>
      <c r="Q6648" t="str">
        <f>IFERROR(VLOOKUP($J$2:$J$12502,Pollutant_mapping!$A$2:$B$9,2, FALSE),"")</f>
        <v/>
      </c>
    </row>
    <row r="6649" spans="1:17" hidden="1">
      <c r="A6649" t="s">
        <v>2905</v>
      </c>
      <c r="C6649" t="s">
        <v>2906</v>
      </c>
      <c r="D6649" t="s">
        <v>2912</v>
      </c>
      <c r="E6649" t="s">
        <v>39</v>
      </c>
      <c r="F6649" t="s">
        <v>459</v>
      </c>
      <c r="G6649" t="s">
        <v>41</v>
      </c>
      <c r="H6649" t="s">
        <v>2946</v>
      </c>
      <c r="I6649" t="s">
        <v>41</v>
      </c>
      <c r="J6649" t="s">
        <v>49</v>
      </c>
      <c r="K6649">
        <v>9.7000000000000003E-3</v>
      </c>
      <c r="L6649" t="s">
        <v>2909</v>
      </c>
      <c r="M6649" t="s">
        <v>2961</v>
      </c>
      <c r="N6649" t="s">
        <v>2962</v>
      </c>
      <c r="O6649" t="s">
        <v>2955</v>
      </c>
      <c r="Q6649" t="str">
        <f>IFERROR(VLOOKUP($J$2:$J$12502,Pollutant_mapping!$A$2:$B$9,2, FALSE),"")</f>
        <v/>
      </c>
    </row>
    <row r="6650" spans="1:17" hidden="1">
      <c r="A6650" t="s">
        <v>2905</v>
      </c>
      <c r="C6650" t="s">
        <v>2906</v>
      </c>
      <c r="D6650" t="s">
        <v>2912</v>
      </c>
      <c r="E6650" t="s">
        <v>39</v>
      </c>
      <c r="F6650" t="s">
        <v>459</v>
      </c>
      <c r="G6650" t="s">
        <v>41</v>
      </c>
      <c r="H6650" t="s">
        <v>2963</v>
      </c>
      <c r="I6650" t="s">
        <v>41</v>
      </c>
      <c r="J6650" t="s">
        <v>49</v>
      </c>
      <c r="K6650">
        <v>1.14E-2</v>
      </c>
      <c r="L6650" t="s">
        <v>2909</v>
      </c>
      <c r="M6650" t="s">
        <v>2964</v>
      </c>
      <c r="N6650" t="s">
        <v>2965</v>
      </c>
      <c r="O6650" t="s">
        <v>2955</v>
      </c>
      <c r="Q6650" t="str">
        <f>IFERROR(VLOOKUP($J$2:$J$12502,Pollutant_mapping!$A$2:$B$9,2, FALSE),"")</f>
        <v/>
      </c>
    </row>
    <row r="6651" spans="1:17" hidden="1">
      <c r="A6651" t="s">
        <v>2125</v>
      </c>
      <c r="C6651" t="s">
        <v>2126</v>
      </c>
      <c r="D6651" t="s">
        <v>2938</v>
      </c>
      <c r="E6651" t="s">
        <v>39</v>
      </c>
      <c r="F6651" t="s">
        <v>459</v>
      </c>
      <c r="G6651" t="s">
        <v>41</v>
      </c>
      <c r="H6651" t="s">
        <v>2958</v>
      </c>
      <c r="I6651" t="s">
        <v>41</v>
      </c>
      <c r="J6651" t="s">
        <v>49</v>
      </c>
      <c r="K6651">
        <v>1.1299999999999999E-2</v>
      </c>
      <c r="L6651" t="s">
        <v>2909</v>
      </c>
      <c r="O6651" t="s">
        <v>2955</v>
      </c>
      <c r="Q6651" t="str">
        <f>IFERROR(VLOOKUP($J$2:$J$12502,Pollutant_mapping!$A$2:$B$9,2, FALSE),"")</f>
        <v/>
      </c>
    </row>
    <row r="6652" spans="1:17" hidden="1">
      <c r="A6652" t="s">
        <v>2125</v>
      </c>
      <c r="C6652" t="s">
        <v>2126</v>
      </c>
      <c r="D6652" t="s">
        <v>2938</v>
      </c>
      <c r="E6652" t="s">
        <v>39</v>
      </c>
      <c r="F6652" t="s">
        <v>459</v>
      </c>
      <c r="G6652" t="s">
        <v>41</v>
      </c>
      <c r="H6652" t="s">
        <v>2959</v>
      </c>
      <c r="I6652" t="s">
        <v>41</v>
      </c>
      <c r="J6652" t="s">
        <v>49</v>
      </c>
      <c r="K6652">
        <v>1.35E-2</v>
      </c>
      <c r="L6652" t="s">
        <v>2909</v>
      </c>
      <c r="O6652" t="s">
        <v>2955</v>
      </c>
      <c r="Q6652" t="str">
        <f>IFERROR(VLOOKUP($J$2:$J$12502,Pollutant_mapping!$A$2:$B$9,2, FALSE),"")</f>
        <v/>
      </c>
    </row>
    <row r="6653" spans="1:17" hidden="1">
      <c r="A6653" t="s">
        <v>2125</v>
      </c>
      <c r="C6653" t="s">
        <v>2126</v>
      </c>
      <c r="D6653" t="s">
        <v>2938</v>
      </c>
      <c r="E6653" t="s">
        <v>39</v>
      </c>
      <c r="F6653" t="s">
        <v>459</v>
      </c>
      <c r="G6653" t="s">
        <v>41</v>
      </c>
      <c r="H6653" t="s">
        <v>2952</v>
      </c>
      <c r="I6653" t="s">
        <v>41</v>
      </c>
      <c r="J6653" t="s">
        <v>49</v>
      </c>
      <c r="K6653">
        <v>1.37E-2</v>
      </c>
      <c r="L6653" t="s">
        <v>2909</v>
      </c>
      <c r="O6653" t="s">
        <v>2955</v>
      </c>
      <c r="Q6653" t="str">
        <f>IFERROR(VLOOKUP($J$2:$J$12502,Pollutant_mapping!$A$2:$B$9,2, FALSE),"")</f>
        <v/>
      </c>
    </row>
    <row r="6654" spans="1:17" hidden="1">
      <c r="A6654" t="s">
        <v>2125</v>
      </c>
      <c r="C6654" t="s">
        <v>2126</v>
      </c>
      <c r="D6654" t="s">
        <v>2938</v>
      </c>
      <c r="E6654" t="s">
        <v>39</v>
      </c>
      <c r="F6654" t="s">
        <v>459</v>
      </c>
      <c r="G6654" t="s">
        <v>41</v>
      </c>
      <c r="H6654" t="s">
        <v>2963</v>
      </c>
      <c r="I6654" t="s">
        <v>41</v>
      </c>
      <c r="J6654" t="s">
        <v>49</v>
      </c>
      <c r="K6654">
        <v>1.83E-2</v>
      </c>
      <c r="L6654" t="s">
        <v>2909</v>
      </c>
      <c r="O6654" t="s">
        <v>2955</v>
      </c>
      <c r="Q6654" t="str">
        <f>IFERROR(VLOOKUP($J$2:$J$12502,Pollutant_mapping!$A$2:$B$9,2, FALSE),"")</f>
        <v/>
      </c>
    </row>
    <row r="6655" spans="1:17" hidden="1">
      <c r="A6655" t="s">
        <v>1367</v>
      </c>
      <c r="C6655" t="s">
        <v>1368</v>
      </c>
      <c r="D6655" t="s">
        <v>129</v>
      </c>
      <c r="E6655" t="s">
        <v>237</v>
      </c>
      <c r="F6655" t="s">
        <v>1369</v>
      </c>
      <c r="H6655" t="s">
        <v>238</v>
      </c>
      <c r="J6655" t="s">
        <v>47</v>
      </c>
      <c r="K6655">
        <v>0.02</v>
      </c>
      <c r="L6655" t="s">
        <v>239</v>
      </c>
      <c r="O6655" t="s">
        <v>2966</v>
      </c>
      <c r="Q6655" t="str">
        <f>IFERROR(VLOOKUP($J$2:$J$12502,Pollutant_mapping!$A$2:$B$9,2, FALSE),"")</f>
        <v>PM10</v>
      </c>
    </row>
    <row r="6656" spans="1:17" hidden="1">
      <c r="A6656" t="s">
        <v>1409</v>
      </c>
      <c r="C6656" t="s">
        <v>1410</v>
      </c>
      <c r="D6656" t="s">
        <v>136</v>
      </c>
      <c r="E6656" t="s">
        <v>39</v>
      </c>
      <c r="G6656" t="s">
        <v>41</v>
      </c>
      <c r="J6656" t="s">
        <v>54</v>
      </c>
      <c r="K6656">
        <v>120</v>
      </c>
      <c r="L6656" t="s">
        <v>2967</v>
      </c>
      <c r="M6656">
        <v>40</v>
      </c>
      <c r="N6656">
        <v>400</v>
      </c>
      <c r="O6656" t="s">
        <v>2968</v>
      </c>
      <c r="Q6656" t="str">
        <f>IFERROR(VLOOKUP($J$2:$J$12502,Pollutant_mapping!$A$2:$B$9,2, FALSE),"")</f>
        <v>VOC</v>
      </c>
    </row>
    <row r="6657" spans="1:17" hidden="1">
      <c r="A6657" t="s">
        <v>1236</v>
      </c>
      <c r="C6657" t="s">
        <v>1237</v>
      </c>
      <c r="D6657" t="s">
        <v>1207</v>
      </c>
      <c r="E6657" t="s">
        <v>39</v>
      </c>
      <c r="F6657" t="s">
        <v>2969</v>
      </c>
      <c r="G6657" t="s">
        <v>41</v>
      </c>
      <c r="J6657" t="s">
        <v>54</v>
      </c>
      <c r="K6657">
        <v>0.06</v>
      </c>
      <c r="L6657" t="s">
        <v>2970</v>
      </c>
      <c r="M6657" t="s">
        <v>288</v>
      </c>
      <c r="N6657" t="s">
        <v>44</v>
      </c>
      <c r="O6657" t="s">
        <v>2971</v>
      </c>
      <c r="Q6657" t="str">
        <f>IFERROR(VLOOKUP($J$2:$J$12502,Pollutant_mapping!$A$2:$B$9,2, FALSE),"")</f>
        <v>VOC</v>
      </c>
    </row>
    <row r="6658" spans="1:17" hidden="1">
      <c r="A6658" t="s">
        <v>424</v>
      </c>
      <c r="C6658" t="s">
        <v>425</v>
      </c>
      <c r="D6658" t="s">
        <v>68</v>
      </c>
      <c r="E6658" t="s">
        <v>39</v>
      </c>
      <c r="F6658" t="s">
        <v>2972</v>
      </c>
      <c r="G6658" t="s">
        <v>1986</v>
      </c>
      <c r="I6658" t="s">
        <v>41</v>
      </c>
      <c r="J6658" t="s">
        <v>79</v>
      </c>
      <c r="K6658">
        <v>247</v>
      </c>
      <c r="L6658" t="s">
        <v>1271</v>
      </c>
      <c r="M6658">
        <v>210</v>
      </c>
      <c r="N6658">
        <v>290</v>
      </c>
      <c r="O6658" t="s">
        <v>2973</v>
      </c>
      <c r="Q6658" t="str">
        <f>IFERROR(VLOOKUP($J$2:$J$12502,Pollutant_mapping!$A$2:$B$9,2, FALSE),"")</f>
        <v>SOx</v>
      </c>
    </row>
    <row r="6659" spans="1:17" hidden="1">
      <c r="A6659" t="s">
        <v>424</v>
      </c>
      <c r="C6659" t="s">
        <v>425</v>
      </c>
      <c r="D6659" t="s">
        <v>68</v>
      </c>
      <c r="E6659" t="s">
        <v>39</v>
      </c>
      <c r="F6659" t="s">
        <v>2972</v>
      </c>
      <c r="G6659" t="s">
        <v>1986</v>
      </c>
      <c r="I6659" t="s">
        <v>41</v>
      </c>
      <c r="J6659" t="s">
        <v>179</v>
      </c>
      <c r="K6659">
        <v>850</v>
      </c>
      <c r="L6659" t="s">
        <v>1271</v>
      </c>
      <c r="M6659">
        <v>425</v>
      </c>
      <c r="N6659">
        <v>1280</v>
      </c>
      <c r="O6659" t="s">
        <v>2973</v>
      </c>
      <c r="Q6659" t="str">
        <f>IFERROR(VLOOKUP($J$2:$J$12502,Pollutant_mapping!$A$2:$B$9,2, FALSE),"")</f>
        <v>NOx</v>
      </c>
    </row>
    <row r="6660" spans="1:17" hidden="1">
      <c r="A6660" t="s">
        <v>424</v>
      </c>
      <c r="C6660" t="s">
        <v>425</v>
      </c>
      <c r="D6660" t="s">
        <v>68</v>
      </c>
      <c r="E6660" t="s">
        <v>39</v>
      </c>
      <c r="F6660" t="s">
        <v>2972</v>
      </c>
      <c r="G6660" t="s">
        <v>1986</v>
      </c>
      <c r="I6660" t="s">
        <v>41</v>
      </c>
      <c r="J6660" t="s">
        <v>298</v>
      </c>
      <c r="K6660">
        <v>456</v>
      </c>
      <c r="L6660" t="s">
        <v>1271</v>
      </c>
      <c r="M6660">
        <v>130</v>
      </c>
      <c r="N6660">
        <v>1600</v>
      </c>
      <c r="O6660" t="s">
        <v>2973</v>
      </c>
      <c r="Q6660" t="str">
        <f>IFERROR(VLOOKUP($J$2:$J$12502,Pollutant_mapping!$A$2:$B$9,2, FALSE),"")</f>
        <v>CO</v>
      </c>
    </row>
    <row r="6661" spans="1:17" hidden="1">
      <c r="A6661" t="s">
        <v>278</v>
      </c>
      <c r="C6661" t="s">
        <v>279</v>
      </c>
      <c r="D6661" t="s">
        <v>114</v>
      </c>
      <c r="E6661" t="s">
        <v>39</v>
      </c>
      <c r="F6661" t="s">
        <v>2000</v>
      </c>
      <c r="G6661" t="s">
        <v>41</v>
      </c>
      <c r="J6661" t="s">
        <v>125</v>
      </c>
      <c r="K6661">
        <v>7.0000000000000001E-3</v>
      </c>
      <c r="L6661" t="s">
        <v>282</v>
      </c>
      <c r="M6661" t="s">
        <v>284</v>
      </c>
      <c r="N6661" t="s">
        <v>285</v>
      </c>
      <c r="O6661" t="s">
        <v>2974</v>
      </c>
      <c r="Q6661" t="str">
        <f>IFERROR(VLOOKUP($J$2:$J$12502,Pollutant_mapping!$A$2:$B$9,2, FALSE),"")</f>
        <v/>
      </c>
    </row>
    <row r="6662" spans="1:17" hidden="1">
      <c r="A6662" t="s">
        <v>278</v>
      </c>
      <c r="C6662" t="s">
        <v>279</v>
      </c>
      <c r="D6662" t="s">
        <v>114</v>
      </c>
      <c r="E6662" t="s">
        <v>39</v>
      </c>
      <c r="F6662" t="s">
        <v>2000</v>
      </c>
      <c r="G6662" t="s">
        <v>41</v>
      </c>
      <c r="J6662" t="s">
        <v>135</v>
      </c>
      <c r="K6662">
        <v>3.0000000000000001E-3</v>
      </c>
      <c r="L6662" t="s">
        <v>282</v>
      </c>
      <c r="M6662" t="s">
        <v>284</v>
      </c>
      <c r="N6662" t="s">
        <v>287</v>
      </c>
      <c r="O6662" t="s">
        <v>2974</v>
      </c>
      <c r="Q6662" t="str">
        <f>IFERROR(VLOOKUP($J$2:$J$12502,Pollutant_mapping!$A$2:$B$9,2, FALSE),"")</f>
        <v/>
      </c>
    </row>
    <row r="6663" spans="1:17" hidden="1">
      <c r="A6663" t="s">
        <v>278</v>
      </c>
      <c r="C6663" t="s">
        <v>279</v>
      </c>
      <c r="D6663" t="s">
        <v>114</v>
      </c>
      <c r="E6663" t="s">
        <v>39</v>
      </c>
      <c r="F6663" t="s">
        <v>2000</v>
      </c>
      <c r="G6663" t="s">
        <v>41</v>
      </c>
      <c r="J6663" t="s">
        <v>139</v>
      </c>
      <c r="K6663">
        <v>0.08</v>
      </c>
      <c r="L6663" t="s">
        <v>282</v>
      </c>
      <c r="M6663" t="s">
        <v>288</v>
      </c>
      <c r="N6663" t="s">
        <v>290</v>
      </c>
      <c r="O6663" t="s">
        <v>2974</v>
      </c>
      <c r="Q6663" t="str">
        <f>IFERROR(VLOOKUP($J$2:$J$12502,Pollutant_mapping!$A$2:$B$9,2, FALSE),"")</f>
        <v/>
      </c>
    </row>
    <row r="6664" spans="1:17" hidden="1">
      <c r="A6664" t="s">
        <v>278</v>
      </c>
      <c r="C6664" t="s">
        <v>279</v>
      </c>
      <c r="D6664" t="s">
        <v>114</v>
      </c>
      <c r="E6664" t="s">
        <v>39</v>
      </c>
      <c r="F6664" t="s">
        <v>2000</v>
      </c>
      <c r="G6664" t="s">
        <v>41</v>
      </c>
      <c r="J6664" t="s">
        <v>141</v>
      </c>
      <c r="K6664">
        <v>0.08</v>
      </c>
      <c r="L6664" t="s">
        <v>282</v>
      </c>
      <c r="M6664" t="s">
        <v>288</v>
      </c>
      <c r="N6664" t="s">
        <v>1332</v>
      </c>
      <c r="O6664" t="s">
        <v>2974</v>
      </c>
      <c r="Q6664" t="str">
        <f>IFERROR(VLOOKUP($J$2:$J$12502,Pollutant_mapping!$A$2:$B$9,2, FALSE),"")</f>
        <v/>
      </c>
    </row>
    <row r="6665" spans="1:17" hidden="1">
      <c r="A6665" t="s">
        <v>278</v>
      </c>
      <c r="C6665" t="s">
        <v>279</v>
      </c>
      <c r="D6665" t="s">
        <v>114</v>
      </c>
      <c r="E6665" t="s">
        <v>39</v>
      </c>
      <c r="F6665" t="s">
        <v>2000</v>
      </c>
      <c r="G6665" t="s">
        <v>41</v>
      </c>
      <c r="J6665" t="s">
        <v>134</v>
      </c>
      <c r="K6665">
        <v>6.8000000000000005E-2</v>
      </c>
      <c r="L6665" t="s">
        <v>282</v>
      </c>
      <c r="M6665" t="s">
        <v>288</v>
      </c>
      <c r="N6665" t="s">
        <v>1538</v>
      </c>
      <c r="O6665" t="s">
        <v>2974</v>
      </c>
      <c r="Q6665" t="str">
        <f>IFERROR(VLOOKUP($J$2:$J$12502,Pollutant_mapping!$A$2:$B$9,2, FALSE),"")</f>
        <v/>
      </c>
    </row>
    <row r="6666" spans="1:17" hidden="1">
      <c r="A6666" t="s">
        <v>278</v>
      </c>
      <c r="C6666" t="s">
        <v>279</v>
      </c>
      <c r="D6666" t="s">
        <v>114</v>
      </c>
      <c r="E6666" t="s">
        <v>39</v>
      </c>
      <c r="F6666" t="s">
        <v>2000</v>
      </c>
      <c r="G6666" t="s">
        <v>41</v>
      </c>
      <c r="J6666" t="s">
        <v>293</v>
      </c>
      <c r="K6666">
        <v>0.15</v>
      </c>
      <c r="L6666" t="s">
        <v>282</v>
      </c>
      <c r="M6666" t="s">
        <v>119</v>
      </c>
      <c r="N6666" t="s">
        <v>138</v>
      </c>
      <c r="O6666" t="s">
        <v>2974</v>
      </c>
      <c r="Q6666" t="str">
        <f>IFERROR(VLOOKUP($J$2:$J$12502,Pollutant_mapping!$A$2:$B$9,2, FALSE),"")</f>
        <v/>
      </c>
    </row>
    <row r="6667" spans="1:17" hidden="1">
      <c r="A6667" t="s">
        <v>278</v>
      </c>
      <c r="C6667" t="s">
        <v>279</v>
      </c>
      <c r="D6667" t="s">
        <v>114</v>
      </c>
      <c r="E6667" t="s">
        <v>39</v>
      </c>
      <c r="F6667" t="s">
        <v>2000</v>
      </c>
      <c r="G6667" t="s">
        <v>41</v>
      </c>
      <c r="J6667" t="s">
        <v>289</v>
      </c>
      <c r="K6667">
        <v>0.37</v>
      </c>
      <c r="L6667" t="s">
        <v>282</v>
      </c>
      <c r="M6667" t="s">
        <v>290</v>
      </c>
      <c r="N6667" t="s">
        <v>291</v>
      </c>
      <c r="O6667" t="s">
        <v>2974</v>
      </c>
      <c r="Q6667" t="str">
        <f>IFERROR(VLOOKUP($J$2:$J$12502,Pollutant_mapping!$A$2:$B$9,2, FALSE),"")</f>
        <v/>
      </c>
    </row>
    <row r="6668" spans="1:17" hidden="1">
      <c r="A6668" t="s">
        <v>278</v>
      </c>
      <c r="C6668" t="s">
        <v>279</v>
      </c>
      <c r="D6668" t="s">
        <v>114</v>
      </c>
      <c r="E6668" t="s">
        <v>39</v>
      </c>
      <c r="F6668" t="s">
        <v>2000</v>
      </c>
      <c r="G6668" t="s">
        <v>41</v>
      </c>
      <c r="J6668" t="s">
        <v>131</v>
      </c>
      <c r="K6668">
        <v>0.4</v>
      </c>
      <c r="L6668" t="s">
        <v>282</v>
      </c>
      <c r="M6668" t="s">
        <v>1198</v>
      </c>
      <c r="N6668" t="s">
        <v>334</v>
      </c>
      <c r="O6668" t="s">
        <v>2974</v>
      </c>
      <c r="Q6668" t="str">
        <f>IFERROR(VLOOKUP($J$2:$J$12502,Pollutant_mapping!$A$2:$B$9,2, FALSE),"")</f>
        <v/>
      </c>
    </row>
    <row r="6669" spans="1:17" hidden="1">
      <c r="A6669" t="s">
        <v>278</v>
      </c>
      <c r="C6669" t="s">
        <v>279</v>
      </c>
      <c r="D6669" t="s">
        <v>114</v>
      </c>
      <c r="E6669" t="s">
        <v>39</v>
      </c>
      <c r="F6669" t="s">
        <v>2000</v>
      </c>
      <c r="G6669" t="s">
        <v>41</v>
      </c>
      <c r="J6669" t="s">
        <v>281</v>
      </c>
      <c r="K6669">
        <v>0.74</v>
      </c>
      <c r="L6669" t="s">
        <v>282</v>
      </c>
      <c r="M6669" t="s">
        <v>212</v>
      </c>
      <c r="N6669" t="s">
        <v>1549</v>
      </c>
      <c r="O6669" t="s">
        <v>2974</v>
      </c>
      <c r="Q6669" t="str">
        <f>IFERROR(VLOOKUP($J$2:$J$12502,Pollutant_mapping!$A$2:$B$9,2, FALSE),"")</f>
        <v/>
      </c>
    </row>
    <row r="6670" spans="1:17" hidden="1">
      <c r="A6670" t="s">
        <v>1409</v>
      </c>
      <c r="C6670" t="s">
        <v>1410</v>
      </c>
      <c r="D6670" t="s">
        <v>375</v>
      </c>
      <c r="E6670" t="s">
        <v>273</v>
      </c>
      <c r="G6670" t="s">
        <v>41</v>
      </c>
      <c r="H6670" t="s">
        <v>2975</v>
      </c>
      <c r="J6670" t="s">
        <v>54</v>
      </c>
      <c r="K6670">
        <v>0.98</v>
      </c>
      <c r="M6670" t="s">
        <v>48</v>
      </c>
      <c r="N6670">
        <v>1</v>
      </c>
      <c r="O6670" t="s">
        <v>2976</v>
      </c>
      <c r="Q6670" t="str">
        <f>IFERROR(VLOOKUP($J$2:$J$12502,Pollutant_mapping!$A$2:$B$9,2, FALSE),"")</f>
        <v>VOC</v>
      </c>
    </row>
    <row r="6671" spans="1:17" hidden="1">
      <c r="A6671" t="s">
        <v>1409</v>
      </c>
      <c r="C6671" t="s">
        <v>1410</v>
      </c>
      <c r="D6671" t="s">
        <v>272</v>
      </c>
      <c r="E6671" t="s">
        <v>39</v>
      </c>
      <c r="G6671" t="s">
        <v>41</v>
      </c>
      <c r="J6671" t="s">
        <v>54</v>
      </c>
      <c r="K6671">
        <v>27200</v>
      </c>
      <c r="L6671" t="s">
        <v>1505</v>
      </c>
      <c r="M6671">
        <v>10000</v>
      </c>
      <c r="N6671">
        <v>100000</v>
      </c>
      <c r="O6671" t="s">
        <v>2976</v>
      </c>
      <c r="Q6671" t="str">
        <f>IFERROR(VLOOKUP($J$2:$J$12502,Pollutant_mapping!$A$2:$B$9,2, FALSE),"")</f>
        <v>VOC</v>
      </c>
    </row>
    <row r="6672" spans="1:17" hidden="1">
      <c r="A6672" t="s">
        <v>416</v>
      </c>
      <c r="C6672" t="s">
        <v>417</v>
      </c>
      <c r="D6672" t="s">
        <v>129</v>
      </c>
      <c r="E6672" t="s">
        <v>120</v>
      </c>
      <c r="F6672" t="s">
        <v>41</v>
      </c>
      <c r="G6672" t="s">
        <v>164</v>
      </c>
      <c r="I6672" t="s">
        <v>41</v>
      </c>
      <c r="J6672" t="s">
        <v>217</v>
      </c>
      <c r="K6672">
        <v>37</v>
      </c>
      <c r="L6672" t="s">
        <v>62</v>
      </c>
      <c r="M6672">
        <v>18</v>
      </c>
      <c r="N6672">
        <v>74</v>
      </c>
      <c r="O6672" t="s">
        <v>2977</v>
      </c>
      <c r="P6672" t="s">
        <v>164</v>
      </c>
      <c r="Q6672" t="str">
        <f>IFERROR(VLOOKUP($J$2:$J$12502,Pollutant_mapping!$A$2:$B$9,2, FALSE),"")</f>
        <v/>
      </c>
    </row>
    <row r="6673" spans="1:17" hidden="1">
      <c r="A6673" t="s">
        <v>418</v>
      </c>
      <c r="C6673" t="s">
        <v>419</v>
      </c>
      <c r="D6673" t="s">
        <v>129</v>
      </c>
      <c r="E6673" t="s">
        <v>120</v>
      </c>
      <c r="F6673" t="s">
        <v>41</v>
      </c>
      <c r="G6673" t="s">
        <v>164</v>
      </c>
      <c r="I6673" t="s">
        <v>41</v>
      </c>
      <c r="J6673" t="s">
        <v>217</v>
      </c>
      <c r="K6673">
        <v>37</v>
      </c>
      <c r="L6673" t="s">
        <v>62</v>
      </c>
      <c r="M6673">
        <v>18</v>
      </c>
      <c r="N6673">
        <v>74</v>
      </c>
      <c r="O6673" t="s">
        <v>2977</v>
      </c>
      <c r="P6673" t="s">
        <v>164</v>
      </c>
      <c r="Q6673" t="str">
        <f>IFERROR(VLOOKUP($J$2:$J$12502,Pollutant_mapping!$A$2:$B$9,2, FALSE),"")</f>
        <v/>
      </c>
    </row>
    <row r="6674" spans="1:17" hidden="1">
      <c r="A6674" t="s">
        <v>241</v>
      </c>
      <c r="C6674" t="s">
        <v>242</v>
      </c>
      <c r="D6674" t="s">
        <v>129</v>
      </c>
      <c r="E6674" t="s">
        <v>120</v>
      </c>
      <c r="F6674" t="s">
        <v>41</v>
      </c>
      <c r="G6674" t="s">
        <v>164</v>
      </c>
      <c r="I6674" t="s">
        <v>41</v>
      </c>
      <c r="J6674" t="s">
        <v>217</v>
      </c>
      <c r="K6674">
        <v>37</v>
      </c>
      <c r="L6674" t="s">
        <v>62</v>
      </c>
      <c r="M6674">
        <v>18</v>
      </c>
      <c r="N6674">
        <v>74</v>
      </c>
      <c r="O6674" t="s">
        <v>2977</v>
      </c>
      <c r="P6674" t="s">
        <v>164</v>
      </c>
      <c r="Q6674" t="str">
        <f>IFERROR(VLOOKUP($J$2:$J$12502,Pollutant_mapping!$A$2:$B$9,2, FALSE),"")</f>
        <v/>
      </c>
    </row>
    <row r="6675" spans="1:17" hidden="1">
      <c r="A6675" t="s">
        <v>420</v>
      </c>
      <c r="C6675" t="s">
        <v>421</v>
      </c>
      <c r="D6675" t="s">
        <v>129</v>
      </c>
      <c r="E6675" t="s">
        <v>120</v>
      </c>
      <c r="F6675" t="s">
        <v>41</v>
      </c>
      <c r="G6675" t="s">
        <v>164</v>
      </c>
      <c r="I6675" t="s">
        <v>41</v>
      </c>
      <c r="J6675" t="s">
        <v>217</v>
      </c>
      <c r="K6675">
        <v>37</v>
      </c>
      <c r="L6675" t="s">
        <v>62</v>
      </c>
      <c r="M6675">
        <v>18</v>
      </c>
      <c r="N6675">
        <v>74</v>
      </c>
      <c r="O6675" t="s">
        <v>2977</v>
      </c>
      <c r="P6675" t="s">
        <v>164</v>
      </c>
      <c r="Q6675" t="str">
        <f>IFERROR(VLOOKUP($J$2:$J$12502,Pollutant_mapping!$A$2:$B$9,2, FALSE),"")</f>
        <v/>
      </c>
    </row>
    <row r="6676" spans="1:17" hidden="1">
      <c r="A6676" t="s">
        <v>422</v>
      </c>
      <c r="C6676" t="s">
        <v>423</v>
      </c>
      <c r="D6676" t="s">
        <v>129</v>
      </c>
      <c r="E6676" t="s">
        <v>120</v>
      </c>
      <c r="F6676" t="s">
        <v>41</v>
      </c>
      <c r="G6676" t="s">
        <v>164</v>
      </c>
      <c r="I6676" t="s">
        <v>41</v>
      </c>
      <c r="J6676" t="s">
        <v>217</v>
      </c>
      <c r="K6676">
        <v>37</v>
      </c>
      <c r="L6676" t="s">
        <v>62</v>
      </c>
      <c r="M6676">
        <v>18</v>
      </c>
      <c r="N6676">
        <v>74</v>
      </c>
      <c r="O6676" t="s">
        <v>2977</v>
      </c>
      <c r="P6676" t="s">
        <v>164</v>
      </c>
      <c r="Q6676" t="str">
        <f>IFERROR(VLOOKUP($J$2:$J$12502,Pollutant_mapping!$A$2:$B$9,2, FALSE),"")</f>
        <v/>
      </c>
    </row>
    <row r="6677" spans="1:17" hidden="1">
      <c r="A6677" t="s">
        <v>424</v>
      </c>
      <c r="C6677" t="s">
        <v>425</v>
      </c>
      <c r="D6677" t="s">
        <v>129</v>
      </c>
      <c r="E6677" t="s">
        <v>120</v>
      </c>
      <c r="F6677" t="s">
        <v>41</v>
      </c>
      <c r="G6677" t="s">
        <v>164</v>
      </c>
      <c r="I6677" t="s">
        <v>41</v>
      </c>
      <c r="J6677" t="s">
        <v>217</v>
      </c>
      <c r="K6677">
        <v>37</v>
      </c>
      <c r="L6677" t="s">
        <v>62</v>
      </c>
      <c r="M6677">
        <v>18</v>
      </c>
      <c r="N6677">
        <v>74</v>
      </c>
      <c r="O6677" t="s">
        <v>2977</v>
      </c>
      <c r="P6677" t="s">
        <v>164</v>
      </c>
      <c r="Q6677" t="str">
        <f>IFERROR(VLOOKUP($J$2:$J$12502,Pollutant_mapping!$A$2:$B$9,2, FALSE),"")</f>
        <v/>
      </c>
    </row>
    <row r="6678" spans="1:17" hidden="1">
      <c r="A6678" t="s">
        <v>1370</v>
      </c>
      <c r="C6678" t="s">
        <v>1371</v>
      </c>
      <c r="D6678" t="s">
        <v>313</v>
      </c>
      <c r="E6678" t="s">
        <v>1337</v>
      </c>
      <c r="F6678" t="s">
        <v>1371</v>
      </c>
      <c r="G6678" t="s">
        <v>1338</v>
      </c>
      <c r="H6678" t="s">
        <v>1375</v>
      </c>
      <c r="J6678" t="s">
        <v>217</v>
      </c>
      <c r="K6678">
        <v>0.9</v>
      </c>
      <c r="L6678" t="s">
        <v>1339</v>
      </c>
      <c r="O6678" t="s">
        <v>2978</v>
      </c>
      <c r="Q6678" t="str">
        <f>IFERROR(VLOOKUP($J$2:$J$12502,Pollutant_mapping!$A$2:$B$9,2, FALSE),"")</f>
        <v/>
      </c>
    </row>
    <row r="6679" spans="1:17" hidden="1">
      <c r="A6679" t="s">
        <v>1372</v>
      </c>
      <c r="C6679" t="s">
        <v>1373</v>
      </c>
      <c r="D6679" t="s">
        <v>313</v>
      </c>
      <c r="E6679" t="s">
        <v>1337</v>
      </c>
      <c r="F6679" t="s">
        <v>1373</v>
      </c>
      <c r="G6679" t="s">
        <v>1338</v>
      </c>
      <c r="H6679" t="s">
        <v>1375</v>
      </c>
      <c r="J6679" t="s">
        <v>217</v>
      </c>
      <c r="K6679">
        <v>0.9</v>
      </c>
      <c r="L6679" t="s">
        <v>1339</v>
      </c>
      <c r="O6679" t="s">
        <v>2978</v>
      </c>
      <c r="Q6679" t="str">
        <f>IFERROR(VLOOKUP($J$2:$J$12502,Pollutant_mapping!$A$2:$B$9,2, FALSE),"")</f>
        <v/>
      </c>
    </row>
    <row r="6680" spans="1:17" hidden="1">
      <c r="A6680" t="s">
        <v>1367</v>
      </c>
      <c r="C6680" t="s">
        <v>1368</v>
      </c>
      <c r="D6680" t="s">
        <v>129</v>
      </c>
      <c r="E6680" t="s">
        <v>237</v>
      </c>
      <c r="F6680" t="s">
        <v>1369</v>
      </c>
      <c r="H6680" t="s">
        <v>238</v>
      </c>
      <c r="J6680" t="s">
        <v>65</v>
      </c>
      <c r="K6680">
        <v>2E-3</v>
      </c>
      <c r="L6680" t="s">
        <v>239</v>
      </c>
      <c r="O6680" t="s">
        <v>2979</v>
      </c>
      <c r="Q6680" t="str">
        <f>IFERROR(VLOOKUP($J$2:$J$12502,Pollutant_mapping!$A$2:$B$9,2, FALSE),"")</f>
        <v>PM25</v>
      </c>
    </row>
    <row r="6681" spans="1:17" hidden="1">
      <c r="A6681" t="s">
        <v>1188</v>
      </c>
      <c r="C6681" t="s">
        <v>1189</v>
      </c>
      <c r="D6681" t="s">
        <v>370</v>
      </c>
      <c r="E6681" t="s">
        <v>39</v>
      </c>
      <c r="F6681" t="s">
        <v>1283</v>
      </c>
      <c r="G6681" t="s">
        <v>41</v>
      </c>
      <c r="I6681" t="s">
        <v>53</v>
      </c>
      <c r="J6681" t="s">
        <v>54</v>
      </c>
      <c r="K6681">
        <v>4.84</v>
      </c>
      <c r="L6681" t="s">
        <v>2384</v>
      </c>
      <c r="M6681" t="s">
        <v>1245</v>
      </c>
      <c r="N6681" t="s">
        <v>2980</v>
      </c>
      <c r="O6681" t="s">
        <v>2981</v>
      </c>
      <c r="Q6681" t="str">
        <f>IFERROR(VLOOKUP($J$2:$J$12502,Pollutant_mapping!$A$2:$B$9,2, FALSE),"")</f>
        <v>VOC</v>
      </c>
    </row>
    <row r="6682" spans="1:17" hidden="1">
      <c r="A6682" t="s">
        <v>1177</v>
      </c>
      <c r="C6682" t="s">
        <v>1178</v>
      </c>
      <c r="D6682" t="s">
        <v>108</v>
      </c>
      <c r="E6682" t="s">
        <v>120</v>
      </c>
      <c r="F6682" t="s">
        <v>41</v>
      </c>
      <c r="G6682" t="s">
        <v>41</v>
      </c>
      <c r="I6682" t="s">
        <v>41</v>
      </c>
      <c r="J6682" t="s">
        <v>79</v>
      </c>
      <c r="K6682">
        <v>0.113</v>
      </c>
      <c r="L6682" t="s">
        <v>1179</v>
      </c>
      <c r="M6682" t="s">
        <v>2982</v>
      </c>
      <c r="N6682" t="s">
        <v>1572</v>
      </c>
      <c r="O6682" t="s">
        <v>2983</v>
      </c>
      <c r="Q6682" t="str">
        <f>IFERROR(VLOOKUP($J$2:$J$12502,Pollutant_mapping!$A$2:$B$9,2, FALSE),"")</f>
        <v>SOx</v>
      </c>
    </row>
    <row r="6683" spans="1:17" hidden="1">
      <c r="A6683" t="s">
        <v>1177</v>
      </c>
      <c r="C6683" t="s">
        <v>1178</v>
      </c>
      <c r="D6683" t="s">
        <v>108</v>
      </c>
      <c r="E6683" t="s">
        <v>120</v>
      </c>
      <c r="F6683" t="s">
        <v>41</v>
      </c>
      <c r="G6683" t="s">
        <v>41</v>
      </c>
      <c r="I6683" t="s">
        <v>41</v>
      </c>
      <c r="J6683" t="s">
        <v>298</v>
      </c>
      <c r="K6683">
        <v>0.14000000000000001</v>
      </c>
      <c r="L6683" t="s">
        <v>1179</v>
      </c>
      <c r="M6683" t="s">
        <v>2016</v>
      </c>
      <c r="N6683" t="s">
        <v>123</v>
      </c>
      <c r="O6683" t="s">
        <v>2983</v>
      </c>
      <c r="Q6683" t="str">
        <f>IFERROR(VLOOKUP($J$2:$J$12502,Pollutant_mapping!$A$2:$B$9,2, FALSE),"")</f>
        <v>CO</v>
      </c>
    </row>
    <row r="6684" spans="1:17" hidden="1">
      <c r="A6684" t="s">
        <v>1177</v>
      </c>
      <c r="C6684" t="s">
        <v>1178</v>
      </c>
      <c r="D6684" t="s">
        <v>108</v>
      </c>
      <c r="E6684" t="s">
        <v>120</v>
      </c>
      <c r="F6684" t="s">
        <v>41</v>
      </c>
      <c r="G6684" t="s">
        <v>41</v>
      </c>
      <c r="I6684" t="s">
        <v>41</v>
      </c>
      <c r="J6684" t="s">
        <v>179</v>
      </c>
      <c r="K6684">
        <v>0.82499999999999996</v>
      </c>
      <c r="L6684" t="s">
        <v>1179</v>
      </c>
      <c r="M6684" t="s">
        <v>2984</v>
      </c>
      <c r="N6684" t="s">
        <v>2985</v>
      </c>
      <c r="O6684" t="s">
        <v>2983</v>
      </c>
      <c r="Q6684" t="str">
        <f>IFERROR(VLOOKUP($J$2:$J$12502,Pollutant_mapping!$A$2:$B$9,2, FALSE),"")</f>
        <v>NOx</v>
      </c>
    </row>
    <row r="6685" spans="1:17" hidden="1">
      <c r="A6685" t="s">
        <v>1188</v>
      </c>
      <c r="C6685" t="s">
        <v>1189</v>
      </c>
      <c r="D6685" t="s">
        <v>370</v>
      </c>
      <c r="E6685" t="s">
        <v>39</v>
      </c>
      <c r="F6685" t="s">
        <v>1283</v>
      </c>
      <c r="G6685" t="s">
        <v>41</v>
      </c>
      <c r="I6685" t="s">
        <v>53</v>
      </c>
      <c r="J6685" t="s">
        <v>281</v>
      </c>
      <c r="K6685">
        <v>2.7</v>
      </c>
      <c r="L6685" t="s">
        <v>1284</v>
      </c>
      <c r="M6685" t="s">
        <v>144</v>
      </c>
      <c r="N6685">
        <v>11</v>
      </c>
      <c r="O6685" t="s">
        <v>2986</v>
      </c>
      <c r="Q6685" t="str">
        <f>IFERROR(VLOOKUP($J$2:$J$12502,Pollutant_mapping!$A$2:$B$9,2, FALSE),"")</f>
        <v/>
      </c>
    </row>
    <row r="6686" spans="1:17" hidden="1">
      <c r="A6686" t="s">
        <v>1188</v>
      </c>
      <c r="C6686" t="s">
        <v>1189</v>
      </c>
      <c r="D6686" t="s">
        <v>370</v>
      </c>
      <c r="E6686" t="s">
        <v>39</v>
      </c>
      <c r="F6686" t="s">
        <v>1283</v>
      </c>
      <c r="G6686" t="s">
        <v>41</v>
      </c>
      <c r="I6686" t="s">
        <v>53</v>
      </c>
      <c r="J6686" t="s">
        <v>289</v>
      </c>
      <c r="K6686">
        <v>2.7</v>
      </c>
      <c r="L6686" t="s">
        <v>1284</v>
      </c>
      <c r="M6686" t="s">
        <v>144</v>
      </c>
      <c r="N6686">
        <v>11</v>
      </c>
      <c r="O6686" t="s">
        <v>2986</v>
      </c>
      <c r="Q6686" t="str">
        <f>IFERROR(VLOOKUP($J$2:$J$12502,Pollutant_mapping!$A$2:$B$9,2, FALSE),"")</f>
        <v/>
      </c>
    </row>
    <row r="6687" spans="1:17" hidden="1">
      <c r="A6687" t="s">
        <v>1188</v>
      </c>
      <c r="C6687" t="s">
        <v>1189</v>
      </c>
      <c r="D6687" t="s">
        <v>370</v>
      </c>
      <c r="E6687" t="s">
        <v>39</v>
      </c>
      <c r="F6687" t="s">
        <v>1283</v>
      </c>
      <c r="G6687" t="s">
        <v>41</v>
      </c>
      <c r="I6687" t="s">
        <v>53</v>
      </c>
      <c r="J6687" t="s">
        <v>125</v>
      </c>
      <c r="K6687">
        <v>5.4</v>
      </c>
      <c r="L6687" t="s">
        <v>1284</v>
      </c>
      <c r="M6687" t="s">
        <v>1245</v>
      </c>
      <c r="N6687">
        <v>12</v>
      </c>
      <c r="O6687" t="s">
        <v>2986</v>
      </c>
      <c r="Q6687" t="str">
        <f>IFERROR(VLOOKUP($J$2:$J$12502,Pollutant_mapping!$A$2:$B$9,2, FALSE),"")</f>
        <v/>
      </c>
    </row>
    <row r="6688" spans="1:17" hidden="1">
      <c r="A6688" t="s">
        <v>1188</v>
      </c>
      <c r="C6688" t="s">
        <v>1189</v>
      </c>
      <c r="D6688" t="s">
        <v>370</v>
      </c>
      <c r="E6688" t="s">
        <v>39</v>
      </c>
      <c r="F6688" t="s">
        <v>1283</v>
      </c>
      <c r="G6688" t="s">
        <v>41</v>
      </c>
      <c r="I6688" t="s">
        <v>53</v>
      </c>
      <c r="J6688" t="s">
        <v>134</v>
      </c>
      <c r="K6688">
        <v>5.4</v>
      </c>
      <c r="L6688" t="s">
        <v>1284</v>
      </c>
      <c r="M6688" t="s">
        <v>123</v>
      </c>
      <c r="N6688">
        <v>22</v>
      </c>
      <c r="O6688" t="s">
        <v>2986</v>
      </c>
      <c r="Q6688" t="str">
        <f>IFERROR(VLOOKUP($J$2:$J$12502,Pollutant_mapping!$A$2:$B$9,2, FALSE),"")</f>
        <v/>
      </c>
    </row>
    <row r="6689" spans="1:17" hidden="1">
      <c r="A6689" t="s">
        <v>1188</v>
      </c>
      <c r="C6689" t="s">
        <v>1189</v>
      </c>
      <c r="D6689" t="s">
        <v>370</v>
      </c>
      <c r="E6689" t="s">
        <v>39</v>
      </c>
      <c r="F6689" t="s">
        <v>1283</v>
      </c>
      <c r="G6689" t="s">
        <v>41</v>
      </c>
      <c r="I6689" t="s">
        <v>53</v>
      </c>
      <c r="J6689" t="s">
        <v>165</v>
      </c>
      <c r="K6689">
        <v>0.45</v>
      </c>
      <c r="L6689" t="s">
        <v>2987</v>
      </c>
      <c r="M6689" t="s">
        <v>332</v>
      </c>
      <c r="N6689" t="s">
        <v>2988</v>
      </c>
      <c r="O6689" t="s">
        <v>2989</v>
      </c>
      <c r="Q6689" t="str">
        <f>IFERROR(VLOOKUP($J$2:$J$12502,Pollutant_mapping!$A$2:$B$9,2, FALSE),"")</f>
        <v>BC</v>
      </c>
    </row>
    <row r="6690" spans="1:17" hidden="1">
      <c r="A6690" t="s">
        <v>1188</v>
      </c>
      <c r="C6690" t="s">
        <v>1189</v>
      </c>
      <c r="D6690" t="s">
        <v>370</v>
      </c>
      <c r="E6690" t="s">
        <v>39</v>
      </c>
      <c r="F6690" t="s">
        <v>1283</v>
      </c>
      <c r="G6690" t="s">
        <v>41</v>
      </c>
      <c r="I6690" t="s">
        <v>53</v>
      </c>
      <c r="J6690" t="s">
        <v>47</v>
      </c>
      <c r="K6690">
        <v>27</v>
      </c>
      <c r="L6690" t="s">
        <v>2384</v>
      </c>
      <c r="M6690">
        <v>25</v>
      </c>
      <c r="N6690">
        <v>30</v>
      </c>
      <c r="O6690" t="s">
        <v>2990</v>
      </c>
      <c r="Q6690" t="str">
        <f>IFERROR(VLOOKUP($J$2:$J$12502,Pollutant_mapping!$A$2:$B$9,2, FALSE),"")</f>
        <v>PM10</v>
      </c>
    </row>
    <row r="6691" spans="1:17" hidden="1">
      <c r="A6691" t="s">
        <v>1188</v>
      </c>
      <c r="C6691" t="s">
        <v>1189</v>
      </c>
      <c r="D6691" t="s">
        <v>370</v>
      </c>
      <c r="E6691" t="s">
        <v>39</v>
      </c>
      <c r="F6691" t="s">
        <v>1283</v>
      </c>
      <c r="G6691" t="s">
        <v>41</v>
      </c>
      <c r="I6691" t="s">
        <v>53</v>
      </c>
      <c r="J6691" t="s">
        <v>65</v>
      </c>
      <c r="K6691">
        <v>27</v>
      </c>
      <c r="L6691" t="s">
        <v>2384</v>
      </c>
      <c r="M6691">
        <v>25</v>
      </c>
      <c r="N6691">
        <v>30</v>
      </c>
      <c r="O6691" t="s">
        <v>2990</v>
      </c>
      <c r="Q6691" t="str">
        <f>IFERROR(VLOOKUP($J$2:$J$12502,Pollutant_mapping!$A$2:$B$9,2, FALSE),"")</f>
        <v>PM25</v>
      </c>
    </row>
    <row r="6692" spans="1:17" hidden="1">
      <c r="A6692" t="s">
        <v>1188</v>
      </c>
      <c r="C6692" t="s">
        <v>1189</v>
      </c>
      <c r="D6692" t="s">
        <v>370</v>
      </c>
      <c r="E6692" t="s">
        <v>39</v>
      </c>
      <c r="F6692" t="s">
        <v>1283</v>
      </c>
      <c r="G6692" t="s">
        <v>41</v>
      </c>
      <c r="I6692" t="s">
        <v>53</v>
      </c>
      <c r="J6692" t="s">
        <v>49</v>
      </c>
      <c r="K6692">
        <v>27</v>
      </c>
      <c r="L6692" t="s">
        <v>2384</v>
      </c>
      <c r="M6692">
        <v>25</v>
      </c>
      <c r="N6692">
        <v>30</v>
      </c>
      <c r="O6692" t="s">
        <v>2990</v>
      </c>
      <c r="Q6692" t="str">
        <f>IFERROR(VLOOKUP($J$2:$J$12502,Pollutant_mapping!$A$2:$B$9,2, FALSE),"")</f>
        <v/>
      </c>
    </row>
    <row r="6693" spans="1:17" hidden="1">
      <c r="A6693" t="s">
        <v>56</v>
      </c>
      <c r="B6693" t="s">
        <v>57</v>
      </c>
      <c r="C6693" t="s">
        <v>58</v>
      </c>
      <c r="D6693" t="s">
        <v>408</v>
      </c>
      <c r="E6693" t="s">
        <v>39</v>
      </c>
      <c r="F6693" t="s">
        <v>409</v>
      </c>
      <c r="G6693" t="s">
        <v>162</v>
      </c>
      <c r="I6693" t="s">
        <v>41</v>
      </c>
      <c r="J6693" t="s">
        <v>165</v>
      </c>
      <c r="K6693">
        <v>15</v>
      </c>
      <c r="L6693" t="s">
        <v>166</v>
      </c>
      <c r="M6693">
        <v>6</v>
      </c>
      <c r="N6693">
        <v>39</v>
      </c>
      <c r="O6693" t="s">
        <v>2991</v>
      </c>
      <c r="P6693" t="s">
        <v>164</v>
      </c>
      <c r="Q6693" t="str">
        <f>IFERROR(VLOOKUP($J$2:$J$12502,Pollutant_mapping!$A$2:$B$9,2, FALSE),"")</f>
        <v>BC</v>
      </c>
    </row>
    <row r="6694" spans="1:17" hidden="1">
      <c r="A6694" t="s">
        <v>66</v>
      </c>
      <c r="C6694" t="s">
        <v>67</v>
      </c>
      <c r="D6694" t="s">
        <v>410</v>
      </c>
      <c r="E6694" t="s">
        <v>39</v>
      </c>
      <c r="F6694" t="s">
        <v>411</v>
      </c>
      <c r="G6694" t="s">
        <v>162</v>
      </c>
      <c r="I6694" t="s">
        <v>41</v>
      </c>
      <c r="J6694" t="s">
        <v>165</v>
      </c>
      <c r="K6694">
        <v>15</v>
      </c>
      <c r="L6694" t="s">
        <v>166</v>
      </c>
      <c r="M6694">
        <v>6</v>
      </c>
      <c r="N6694">
        <v>39</v>
      </c>
      <c r="O6694" t="s">
        <v>2991</v>
      </c>
      <c r="P6694" t="s">
        <v>164</v>
      </c>
      <c r="Q6694" t="str">
        <f>IFERROR(VLOOKUP($J$2:$J$12502,Pollutant_mapping!$A$2:$B$9,2, FALSE),"")</f>
        <v>BC</v>
      </c>
    </row>
    <row r="6695" spans="1:17" hidden="1">
      <c r="A6695" t="s">
        <v>72</v>
      </c>
      <c r="B6695" t="s">
        <v>57</v>
      </c>
      <c r="C6695" t="s">
        <v>73</v>
      </c>
      <c r="D6695" t="s">
        <v>410</v>
      </c>
      <c r="E6695" t="s">
        <v>39</v>
      </c>
      <c r="F6695" t="s">
        <v>411</v>
      </c>
      <c r="G6695" t="s">
        <v>162</v>
      </c>
      <c r="I6695" t="s">
        <v>41</v>
      </c>
      <c r="J6695" t="s">
        <v>165</v>
      </c>
      <c r="K6695">
        <v>15</v>
      </c>
      <c r="L6695" t="s">
        <v>166</v>
      </c>
      <c r="M6695">
        <v>6</v>
      </c>
      <c r="N6695">
        <v>39</v>
      </c>
      <c r="O6695" t="s">
        <v>2991</v>
      </c>
      <c r="P6695" t="s">
        <v>164</v>
      </c>
      <c r="Q6695" t="str">
        <f>IFERROR(VLOOKUP($J$2:$J$12502,Pollutant_mapping!$A$2:$B$9,2, FALSE),"")</f>
        <v>BC</v>
      </c>
    </row>
    <row r="6696" spans="1:17" hidden="1">
      <c r="A6696" t="s">
        <v>88</v>
      </c>
      <c r="B6696" t="s">
        <v>57</v>
      </c>
      <c r="C6696" t="s">
        <v>89</v>
      </c>
      <c r="D6696" t="s">
        <v>410</v>
      </c>
      <c r="E6696" t="s">
        <v>39</v>
      </c>
      <c r="F6696" t="s">
        <v>411</v>
      </c>
      <c r="G6696" t="s">
        <v>162</v>
      </c>
      <c r="I6696" t="s">
        <v>41</v>
      </c>
      <c r="J6696" t="s">
        <v>165</v>
      </c>
      <c r="K6696">
        <v>15</v>
      </c>
      <c r="L6696" t="s">
        <v>166</v>
      </c>
      <c r="M6696">
        <v>6</v>
      </c>
      <c r="N6696">
        <v>39</v>
      </c>
      <c r="O6696" t="s">
        <v>2991</v>
      </c>
      <c r="P6696" t="s">
        <v>164</v>
      </c>
      <c r="Q6696" t="str">
        <f>IFERROR(VLOOKUP($J$2:$J$12502,Pollutant_mapping!$A$2:$B$9,2, FALSE),"")</f>
        <v>BC</v>
      </c>
    </row>
    <row r="6697" spans="1:17" hidden="1">
      <c r="A6697" t="s">
        <v>66</v>
      </c>
      <c r="C6697" t="s">
        <v>67</v>
      </c>
      <c r="D6697" t="s">
        <v>414</v>
      </c>
      <c r="E6697" t="s">
        <v>39</v>
      </c>
      <c r="F6697" t="s">
        <v>415</v>
      </c>
      <c r="G6697" t="s">
        <v>162</v>
      </c>
      <c r="I6697" t="s">
        <v>41</v>
      </c>
      <c r="J6697" t="s">
        <v>165</v>
      </c>
      <c r="K6697">
        <v>15</v>
      </c>
      <c r="L6697" t="s">
        <v>166</v>
      </c>
      <c r="M6697">
        <v>6</v>
      </c>
      <c r="N6697">
        <v>39</v>
      </c>
      <c r="O6697" t="s">
        <v>2991</v>
      </c>
      <c r="P6697" t="s">
        <v>164</v>
      </c>
      <c r="Q6697" t="str">
        <f>IFERROR(VLOOKUP($J$2:$J$12502,Pollutant_mapping!$A$2:$B$9,2, FALSE),"")</f>
        <v>BC</v>
      </c>
    </row>
    <row r="6698" spans="1:17" hidden="1">
      <c r="A6698" t="s">
        <v>72</v>
      </c>
      <c r="B6698" t="s">
        <v>57</v>
      </c>
      <c r="C6698" t="s">
        <v>73</v>
      </c>
      <c r="D6698" t="s">
        <v>414</v>
      </c>
      <c r="E6698" t="s">
        <v>39</v>
      </c>
      <c r="F6698" t="s">
        <v>415</v>
      </c>
      <c r="G6698" t="s">
        <v>162</v>
      </c>
      <c r="I6698" t="s">
        <v>41</v>
      </c>
      <c r="J6698" t="s">
        <v>165</v>
      </c>
      <c r="K6698">
        <v>15</v>
      </c>
      <c r="L6698" t="s">
        <v>166</v>
      </c>
      <c r="M6698">
        <v>6</v>
      </c>
      <c r="N6698">
        <v>39</v>
      </c>
      <c r="O6698" t="s">
        <v>2991</v>
      </c>
      <c r="P6698" t="s">
        <v>164</v>
      </c>
      <c r="Q6698" t="str">
        <f>IFERROR(VLOOKUP($J$2:$J$12502,Pollutant_mapping!$A$2:$B$9,2, FALSE),"")</f>
        <v>BC</v>
      </c>
    </row>
    <row r="6699" spans="1:17" hidden="1">
      <c r="A6699" t="s">
        <v>88</v>
      </c>
      <c r="B6699" t="s">
        <v>57</v>
      </c>
      <c r="C6699" t="s">
        <v>89</v>
      </c>
      <c r="D6699" t="s">
        <v>414</v>
      </c>
      <c r="E6699" t="s">
        <v>39</v>
      </c>
      <c r="F6699" t="s">
        <v>415</v>
      </c>
      <c r="G6699" t="s">
        <v>162</v>
      </c>
      <c r="I6699" t="s">
        <v>41</v>
      </c>
      <c r="J6699" t="s">
        <v>165</v>
      </c>
      <c r="K6699">
        <v>15</v>
      </c>
      <c r="L6699" t="s">
        <v>166</v>
      </c>
      <c r="M6699">
        <v>6</v>
      </c>
      <c r="N6699">
        <v>39</v>
      </c>
      <c r="O6699" t="s">
        <v>2991</v>
      </c>
      <c r="P6699" t="s">
        <v>164</v>
      </c>
      <c r="Q6699" t="str">
        <f>IFERROR(VLOOKUP($J$2:$J$12502,Pollutant_mapping!$A$2:$B$9,2, FALSE),"")</f>
        <v>BC</v>
      </c>
    </row>
    <row r="6700" spans="1:17" hidden="1">
      <c r="A6700" t="s">
        <v>56</v>
      </c>
      <c r="B6700" t="s">
        <v>57</v>
      </c>
      <c r="C6700" t="s">
        <v>58</v>
      </c>
      <c r="D6700" t="s">
        <v>408</v>
      </c>
      <c r="E6700" t="s">
        <v>39</v>
      </c>
      <c r="F6700" t="s">
        <v>409</v>
      </c>
      <c r="G6700" t="s">
        <v>162</v>
      </c>
      <c r="I6700" t="s">
        <v>41</v>
      </c>
      <c r="J6700" t="s">
        <v>298</v>
      </c>
      <c r="K6700">
        <v>300</v>
      </c>
      <c r="L6700" t="s">
        <v>62</v>
      </c>
      <c r="M6700">
        <v>10</v>
      </c>
      <c r="N6700">
        <v>2500</v>
      </c>
      <c r="O6700" t="s">
        <v>2992</v>
      </c>
      <c r="P6700" t="s">
        <v>164</v>
      </c>
      <c r="Q6700" t="str">
        <f>IFERROR(VLOOKUP($J$2:$J$12502,Pollutant_mapping!$A$2:$B$9,2, FALSE),"")</f>
        <v>CO</v>
      </c>
    </row>
    <row r="6701" spans="1:17" hidden="1">
      <c r="A6701" t="s">
        <v>235</v>
      </c>
      <c r="C6701" t="s">
        <v>236</v>
      </c>
      <c r="D6701" t="s">
        <v>129</v>
      </c>
      <c r="E6701" t="s">
        <v>237</v>
      </c>
      <c r="F6701" t="s">
        <v>236</v>
      </c>
      <c r="H6701" t="s">
        <v>238</v>
      </c>
      <c r="J6701" t="s">
        <v>47</v>
      </c>
      <c r="K6701">
        <v>0.11</v>
      </c>
      <c r="L6701" t="s">
        <v>239</v>
      </c>
      <c r="O6701" t="s">
        <v>2993</v>
      </c>
      <c r="Q6701" t="str">
        <f>IFERROR(VLOOKUP($J$2:$J$12502,Pollutant_mapping!$A$2:$B$9,2, FALSE),"")</f>
        <v>PM10</v>
      </c>
    </row>
    <row r="6702" spans="1:17" hidden="1">
      <c r="A6702" t="s">
        <v>172</v>
      </c>
      <c r="B6702" t="s">
        <v>173</v>
      </c>
      <c r="C6702" t="s">
        <v>174</v>
      </c>
      <c r="D6702" t="s">
        <v>136</v>
      </c>
      <c r="E6702" t="s">
        <v>39</v>
      </c>
      <c r="F6702" t="s">
        <v>1327</v>
      </c>
      <c r="G6702" t="s">
        <v>175</v>
      </c>
      <c r="I6702" t="s">
        <v>41</v>
      </c>
      <c r="J6702" t="s">
        <v>54</v>
      </c>
      <c r="K6702">
        <v>4.5999999999999996</v>
      </c>
      <c r="L6702" t="s">
        <v>1324</v>
      </c>
      <c r="M6702">
        <v>1</v>
      </c>
      <c r="N6702">
        <v>8</v>
      </c>
      <c r="O6702" t="s">
        <v>2994</v>
      </c>
      <c r="P6702" t="s">
        <v>64</v>
      </c>
      <c r="Q6702" t="str">
        <f>IFERROR(VLOOKUP($J$2:$J$12502,Pollutant_mapping!$A$2:$B$9,2, FALSE),"")</f>
        <v>VOC</v>
      </c>
    </row>
    <row r="6703" spans="1:17" hidden="1">
      <c r="A6703" t="s">
        <v>172</v>
      </c>
      <c r="B6703" t="s">
        <v>173</v>
      </c>
      <c r="C6703" t="s">
        <v>174</v>
      </c>
      <c r="D6703" t="s">
        <v>38</v>
      </c>
      <c r="E6703" t="s">
        <v>39</v>
      </c>
      <c r="F6703" t="s">
        <v>1326</v>
      </c>
      <c r="G6703" t="s">
        <v>175</v>
      </c>
      <c r="I6703" t="s">
        <v>41</v>
      </c>
      <c r="J6703" t="s">
        <v>54</v>
      </c>
      <c r="K6703">
        <v>4.7</v>
      </c>
      <c r="L6703" t="s">
        <v>1324</v>
      </c>
      <c r="M6703">
        <v>2</v>
      </c>
      <c r="N6703">
        <v>8</v>
      </c>
      <c r="O6703" t="s">
        <v>2994</v>
      </c>
      <c r="P6703" t="s">
        <v>64</v>
      </c>
      <c r="Q6703" t="str">
        <f>IFERROR(VLOOKUP($J$2:$J$12502,Pollutant_mapping!$A$2:$B$9,2, FALSE),"")</f>
        <v>VOC</v>
      </c>
    </row>
    <row r="6704" spans="1:17" hidden="1">
      <c r="A6704" t="s">
        <v>172</v>
      </c>
      <c r="B6704" t="s">
        <v>173</v>
      </c>
      <c r="C6704" t="s">
        <v>174</v>
      </c>
      <c r="D6704" t="s">
        <v>114</v>
      </c>
      <c r="E6704" t="s">
        <v>39</v>
      </c>
      <c r="F6704" t="s">
        <v>1323</v>
      </c>
      <c r="G6704" t="s">
        <v>175</v>
      </c>
      <c r="I6704" t="s">
        <v>41</v>
      </c>
      <c r="J6704" t="s">
        <v>54</v>
      </c>
      <c r="K6704">
        <v>4.8</v>
      </c>
      <c r="L6704" t="s">
        <v>1324</v>
      </c>
      <c r="M6704">
        <v>2</v>
      </c>
      <c r="N6704">
        <v>9</v>
      </c>
      <c r="O6704" t="s">
        <v>2994</v>
      </c>
      <c r="P6704" t="s">
        <v>64</v>
      </c>
      <c r="Q6704" t="str">
        <f>IFERROR(VLOOKUP($J$2:$J$12502,Pollutant_mapping!$A$2:$B$9,2, FALSE),"")</f>
        <v>VOC</v>
      </c>
    </row>
    <row r="6705" spans="1:17" hidden="1">
      <c r="A6705" t="s">
        <v>172</v>
      </c>
      <c r="B6705" t="s">
        <v>173</v>
      </c>
      <c r="C6705" t="s">
        <v>174</v>
      </c>
      <c r="D6705" t="s">
        <v>136</v>
      </c>
      <c r="E6705" t="s">
        <v>39</v>
      </c>
      <c r="F6705" t="s">
        <v>1327</v>
      </c>
      <c r="G6705" t="s">
        <v>175</v>
      </c>
      <c r="I6705" t="s">
        <v>41</v>
      </c>
      <c r="J6705" t="s">
        <v>298</v>
      </c>
      <c r="K6705">
        <v>10.8</v>
      </c>
      <c r="L6705" t="s">
        <v>1324</v>
      </c>
      <c r="M6705">
        <v>2</v>
      </c>
      <c r="N6705">
        <v>18</v>
      </c>
      <c r="O6705" t="s">
        <v>2994</v>
      </c>
      <c r="P6705" t="s">
        <v>64</v>
      </c>
      <c r="Q6705" t="str">
        <f>IFERROR(VLOOKUP($J$2:$J$12502,Pollutant_mapping!$A$2:$B$9,2, FALSE),"")</f>
        <v>CO</v>
      </c>
    </row>
    <row r="6706" spans="1:17" hidden="1">
      <c r="A6706" t="s">
        <v>172</v>
      </c>
      <c r="B6706" t="s">
        <v>173</v>
      </c>
      <c r="C6706" t="s">
        <v>174</v>
      </c>
      <c r="D6706" t="s">
        <v>38</v>
      </c>
      <c r="E6706" t="s">
        <v>39</v>
      </c>
      <c r="F6706" t="s">
        <v>1326</v>
      </c>
      <c r="G6706" t="s">
        <v>175</v>
      </c>
      <c r="I6706" t="s">
        <v>41</v>
      </c>
      <c r="J6706" t="s">
        <v>298</v>
      </c>
      <c r="K6706">
        <v>10.8</v>
      </c>
      <c r="L6706" t="s">
        <v>1324</v>
      </c>
      <c r="M6706">
        <v>6</v>
      </c>
      <c r="N6706">
        <v>20</v>
      </c>
      <c r="O6706" t="s">
        <v>2994</v>
      </c>
      <c r="P6706" t="s">
        <v>64</v>
      </c>
      <c r="Q6706" t="str">
        <f>IFERROR(VLOOKUP($J$2:$J$12502,Pollutant_mapping!$A$2:$B$9,2, FALSE),"")</f>
        <v>CO</v>
      </c>
    </row>
    <row r="6707" spans="1:17" hidden="1">
      <c r="A6707" t="s">
        <v>172</v>
      </c>
      <c r="B6707" t="s">
        <v>173</v>
      </c>
      <c r="C6707" t="s">
        <v>174</v>
      </c>
      <c r="D6707" t="s">
        <v>114</v>
      </c>
      <c r="E6707" t="s">
        <v>39</v>
      </c>
      <c r="F6707" t="s">
        <v>1323</v>
      </c>
      <c r="G6707" t="s">
        <v>175</v>
      </c>
      <c r="I6707" t="s">
        <v>41</v>
      </c>
      <c r="J6707" t="s">
        <v>298</v>
      </c>
      <c r="K6707">
        <v>18</v>
      </c>
      <c r="L6707" t="s">
        <v>1324</v>
      </c>
      <c r="M6707">
        <v>5</v>
      </c>
      <c r="N6707">
        <v>21</v>
      </c>
      <c r="O6707" t="s">
        <v>2994</v>
      </c>
      <c r="P6707" t="s">
        <v>64</v>
      </c>
      <c r="Q6707" t="str">
        <f>IFERROR(VLOOKUP($J$2:$J$12502,Pollutant_mapping!$A$2:$B$9,2, FALSE),"")</f>
        <v>CO</v>
      </c>
    </row>
    <row r="6708" spans="1:17" hidden="1">
      <c r="A6708" t="s">
        <v>172</v>
      </c>
      <c r="B6708" t="s">
        <v>173</v>
      </c>
      <c r="C6708" t="s">
        <v>174</v>
      </c>
      <c r="D6708" t="s">
        <v>136</v>
      </c>
      <c r="E6708" t="s">
        <v>39</v>
      </c>
      <c r="F6708" t="s">
        <v>1327</v>
      </c>
      <c r="G6708" t="s">
        <v>175</v>
      </c>
      <c r="I6708" t="s">
        <v>41</v>
      </c>
      <c r="J6708" t="s">
        <v>2995</v>
      </c>
      <c r="K6708">
        <v>176</v>
      </c>
      <c r="L6708" t="s">
        <v>1271</v>
      </c>
      <c r="M6708">
        <v>41</v>
      </c>
      <c r="N6708">
        <v>297</v>
      </c>
      <c r="O6708" t="s">
        <v>2994</v>
      </c>
      <c r="P6708" t="s">
        <v>64</v>
      </c>
      <c r="Q6708" t="str">
        <f>IFERROR(VLOOKUP($J$2:$J$12502,Pollutant_mapping!$A$2:$B$9,2, FALSE),"")</f>
        <v/>
      </c>
    </row>
    <row r="6709" spans="1:17" hidden="1">
      <c r="A6709" t="s">
        <v>172</v>
      </c>
      <c r="B6709" t="s">
        <v>173</v>
      </c>
      <c r="C6709" t="s">
        <v>174</v>
      </c>
      <c r="D6709" t="s">
        <v>38</v>
      </c>
      <c r="E6709" t="s">
        <v>39</v>
      </c>
      <c r="F6709" t="s">
        <v>1326</v>
      </c>
      <c r="G6709" t="s">
        <v>175</v>
      </c>
      <c r="I6709" t="s">
        <v>41</v>
      </c>
      <c r="J6709" t="s">
        <v>2995</v>
      </c>
      <c r="K6709">
        <v>179</v>
      </c>
      <c r="L6709" t="s">
        <v>1271</v>
      </c>
      <c r="M6709">
        <v>93</v>
      </c>
      <c r="N6709">
        <v>321</v>
      </c>
      <c r="O6709" t="s">
        <v>2994</v>
      </c>
      <c r="P6709" t="s">
        <v>64</v>
      </c>
      <c r="Q6709" t="str">
        <f>IFERROR(VLOOKUP($J$2:$J$12502,Pollutant_mapping!$A$2:$B$9,2, FALSE),"")</f>
        <v/>
      </c>
    </row>
    <row r="6710" spans="1:17" hidden="1">
      <c r="A6710" t="s">
        <v>172</v>
      </c>
      <c r="B6710" t="s">
        <v>173</v>
      </c>
      <c r="C6710" t="s">
        <v>174</v>
      </c>
      <c r="D6710" t="s">
        <v>114</v>
      </c>
      <c r="E6710" t="s">
        <v>39</v>
      </c>
      <c r="F6710" t="s">
        <v>1323</v>
      </c>
      <c r="G6710" t="s">
        <v>175</v>
      </c>
      <c r="I6710" t="s">
        <v>41</v>
      </c>
      <c r="J6710" t="s">
        <v>2995</v>
      </c>
      <c r="K6710">
        <v>182</v>
      </c>
      <c r="L6710" t="s">
        <v>1271</v>
      </c>
      <c r="M6710">
        <v>77</v>
      </c>
      <c r="N6710">
        <v>350</v>
      </c>
      <c r="O6710" t="s">
        <v>2994</v>
      </c>
      <c r="P6710" t="s">
        <v>64</v>
      </c>
      <c r="Q6710" t="str">
        <f>IFERROR(VLOOKUP($J$2:$J$12502,Pollutant_mapping!$A$2:$B$9,2, FALSE),"")</f>
        <v/>
      </c>
    </row>
    <row r="6711" spans="1:17" hidden="1">
      <c r="A6711" t="s">
        <v>172</v>
      </c>
      <c r="B6711" t="s">
        <v>173</v>
      </c>
      <c r="C6711" t="s">
        <v>174</v>
      </c>
      <c r="D6711" t="s">
        <v>38</v>
      </c>
      <c r="E6711" t="s">
        <v>39</v>
      </c>
      <c r="F6711" t="s">
        <v>1326</v>
      </c>
      <c r="G6711" t="s">
        <v>175</v>
      </c>
      <c r="I6711" t="s">
        <v>41</v>
      </c>
      <c r="J6711" t="s">
        <v>65</v>
      </c>
      <c r="K6711">
        <v>1</v>
      </c>
      <c r="L6711" t="s">
        <v>1324</v>
      </c>
      <c r="M6711" t="s">
        <v>221</v>
      </c>
      <c r="N6711">
        <v>3</v>
      </c>
      <c r="O6711" t="s">
        <v>2996</v>
      </c>
      <c r="P6711" t="s">
        <v>64</v>
      </c>
      <c r="Q6711" t="str">
        <f>IFERROR(VLOOKUP($J$2:$J$12502,Pollutant_mapping!$A$2:$B$9,2, FALSE),"")</f>
        <v>PM25</v>
      </c>
    </row>
    <row r="6712" spans="1:17" hidden="1">
      <c r="A6712" t="s">
        <v>172</v>
      </c>
      <c r="B6712" t="s">
        <v>173</v>
      </c>
      <c r="C6712" t="s">
        <v>174</v>
      </c>
      <c r="D6712" t="s">
        <v>114</v>
      </c>
      <c r="E6712" t="s">
        <v>39</v>
      </c>
      <c r="F6712" t="s">
        <v>1323</v>
      </c>
      <c r="G6712" t="s">
        <v>175</v>
      </c>
      <c r="I6712" t="s">
        <v>41</v>
      </c>
      <c r="J6712" t="s">
        <v>65</v>
      </c>
      <c r="K6712">
        <v>1.1000000000000001</v>
      </c>
      <c r="L6712" t="s">
        <v>1324</v>
      </c>
      <c r="M6712" t="s">
        <v>1333</v>
      </c>
      <c r="N6712">
        <v>3</v>
      </c>
      <c r="O6712" t="s">
        <v>2996</v>
      </c>
      <c r="P6712" t="s">
        <v>64</v>
      </c>
      <c r="Q6712" t="str">
        <f>IFERROR(VLOOKUP($J$2:$J$12502,Pollutant_mapping!$A$2:$B$9,2, FALSE),"")</f>
        <v>PM25</v>
      </c>
    </row>
    <row r="6713" spans="1:17" hidden="1">
      <c r="A6713" t="s">
        <v>172</v>
      </c>
      <c r="B6713" t="s">
        <v>173</v>
      </c>
      <c r="C6713" t="s">
        <v>174</v>
      </c>
      <c r="D6713" t="s">
        <v>136</v>
      </c>
      <c r="E6713" t="s">
        <v>39</v>
      </c>
      <c r="F6713" t="s">
        <v>1327</v>
      </c>
      <c r="G6713" t="s">
        <v>175</v>
      </c>
      <c r="I6713" t="s">
        <v>41</v>
      </c>
      <c r="J6713" t="s">
        <v>65</v>
      </c>
      <c r="K6713">
        <v>2</v>
      </c>
      <c r="L6713" t="s">
        <v>1324</v>
      </c>
      <c r="M6713" t="s">
        <v>140</v>
      </c>
      <c r="N6713">
        <v>4</v>
      </c>
      <c r="O6713" t="s">
        <v>2996</v>
      </c>
      <c r="P6713" t="s">
        <v>64</v>
      </c>
      <c r="Q6713" t="str">
        <f>IFERROR(VLOOKUP($J$2:$J$12502,Pollutant_mapping!$A$2:$B$9,2, FALSE),"")</f>
        <v>PM25</v>
      </c>
    </row>
    <row r="6714" spans="1:17" hidden="1">
      <c r="A6714" t="s">
        <v>172</v>
      </c>
      <c r="B6714" t="s">
        <v>173</v>
      </c>
      <c r="C6714" t="s">
        <v>174</v>
      </c>
      <c r="D6714" t="s">
        <v>136</v>
      </c>
      <c r="E6714" t="s">
        <v>39</v>
      </c>
      <c r="F6714" t="s">
        <v>1327</v>
      </c>
      <c r="G6714" t="s">
        <v>175</v>
      </c>
      <c r="I6714" t="s">
        <v>41</v>
      </c>
      <c r="J6714" t="s">
        <v>49</v>
      </c>
      <c r="K6714">
        <v>3.1</v>
      </c>
      <c r="L6714" t="s">
        <v>1324</v>
      </c>
      <c r="M6714" t="s">
        <v>319</v>
      </c>
      <c r="N6714">
        <v>5</v>
      </c>
      <c r="O6714" t="s">
        <v>2996</v>
      </c>
      <c r="P6714" t="s">
        <v>64</v>
      </c>
      <c r="Q6714" t="str">
        <f>IFERROR(VLOOKUP($J$2:$J$12502,Pollutant_mapping!$A$2:$B$9,2, FALSE),"")</f>
        <v/>
      </c>
    </row>
    <row r="6715" spans="1:17" hidden="1">
      <c r="A6715" t="s">
        <v>172</v>
      </c>
      <c r="B6715" t="s">
        <v>173</v>
      </c>
      <c r="C6715" t="s">
        <v>174</v>
      </c>
      <c r="D6715" t="s">
        <v>114</v>
      </c>
      <c r="E6715" t="s">
        <v>39</v>
      </c>
      <c r="F6715" t="s">
        <v>1323</v>
      </c>
      <c r="G6715" t="s">
        <v>175</v>
      </c>
      <c r="I6715" t="s">
        <v>41</v>
      </c>
      <c r="J6715" t="s">
        <v>49</v>
      </c>
      <c r="K6715">
        <v>1.8</v>
      </c>
      <c r="L6715" t="s">
        <v>1324</v>
      </c>
      <c r="M6715" t="s">
        <v>1664</v>
      </c>
      <c r="N6715">
        <v>6</v>
      </c>
      <c r="O6715" t="s">
        <v>2996</v>
      </c>
      <c r="P6715" t="s">
        <v>64</v>
      </c>
      <c r="Q6715" t="str">
        <f>IFERROR(VLOOKUP($J$2:$J$12502,Pollutant_mapping!$A$2:$B$9,2, FALSE),"")</f>
        <v/>
      </c>
    </row>
    <row r="6716" spans="1:17" hidden="1">
      <c r="A6716" t="s">
        <v>172</v>
      </c>
      <c r="B6716" t="s">
        <v>173</v>
      </c>
      <c r="C6716" t="s">
        <v>174</v>
      </c>
      <c r="D6716" t="s">
        <v>38</v>
      </c>
      <c r="E6716" t="s">
        <v>39</v>
      </c>
      <c r="F6716" t="s">
        <v>1326</v>
      </c>
      <c r="G6716" t="s">
        <v>175</v>
      </c>
      <c r="I6716" t="s">
        <v>41</v>
      </c>
      <c r="J6716" t="s">
        <v>49</v>
      </c>
      <c r="K6716">
        <v>1.5</v>
      </c>
      <c r="L6716" t="s">
        <v>1324</v>
      </c>
      <c r="M6716" t="s">
        <v>1528</v>
      </c>
      <c r="N6716">
        <v>9</v>
      </c>
      <c r="O6716" t="s">
        <v>2996</v>
      </c>
      <c r="P6716" t="s">
        <v>64</v>
      </c>
      <c r="Q6716" t="str">
        <f>IFERROR(VLOOKUP($J$2:$J$12502,Pollutant_mapping!$A$2:$B$9,2, FALSE),"")</f>
        <v/>
      </c>
    </row>
    <row r="6717" spans="1:17" hidden="1">
      <c r="A6717" t="s">
        <v>172</v>
      </c>
      <c r="B6717" t="s">
        <v>173</v>
      </c>
      <c r="C6717" t="s">
        <v>174</v>
      </c>
      <c r="D6717" t="s">
        <v>38</v>
      </c>
      <c r="E6717" t="s">
        <v>39</v>
      </c>
      <c r="F6717" t="s">
        <v>1326</v>
      </c>
      <c r="G6717" t="s">
        <v>175</v>
      </c>
      <c r="I6717" t="s">
        <v>41</v>
      </c>
      <c r="J6717" t="s">
        <v>217</v>
      </c>
      <c r="K6717">
        <v>10</v>
      </c>
      <c r="L6717" t="s">
        <v>1271</v>
      </c>
      <c r="M6717">
        <v>0</v>
      </c>
      <c r="N6717">
        <v>0</v>
      </c>
      <c r="O6717" t="s">
        <v>2997</v>
      </c>
      <c r="P6717" t="s">
        <v>64</v>
      </c>
      <c r="Q6717" t="str">
        <f>IFERROR(VLOOKUP($J$2:$J$12502,Pollutant_mapping!$A$2:$B$9,2, FALSE),"")</f>
        <v/>
      </c>
    </row>
    <row r="6718" spans="1:17" hidden="1">
      <c r="A6718" t="s">
        <v>172</v>
      </c>
      <c r="B6718" t="s">
        <v>173</v>
      </c>
      <c r="C6718" t="s">
        <v>174</v>
      </c>
      <c r="D6718" t="s">
        <v>136</v>
      </c>
      <c r="E6718" t="s">
        <v>39</v>
      </c>
      <c r="F6718" t="s">
        <v>1327</v>
      </c>
      <c r="G6718" t="s">
        <v>175</v>
      </c>
      <c r="I6718" t="s">
        <v>41</v>
      </c>
      <c r="J6718" t="s">
        <v>217</v>
      </c>
      <c r="K6718">
        <v>10</v>
      </c>
      <c r="L6718" t="s">
        <v>1271</v>
      </c>
      <c r="M6718">
        <v>0</v>
      </c>
      <c r="N6718">
        <v>0</v>
      </c>
      <c r="O6718" t="s">
        <v>2997</v>
      </c>
      <c r="P6718" t="s">
        <v>64</v>
      </c>
      <c r="Q6718" t="str">
        <f>IFERROR(VLOOKUP($J$2:$J$12502,Pollutant_mapping!$A$2:$B$9,2, FALSE),"")</f>
        <v/>
      </c>
    </row>
    <row r="6719" spans="1:17" hidden="1">
      <c r="A6719" t="s">
        <v>172</v>
      </c>
      <c r="B6719" t="s">
        <v>173</v>
      </c>
      <c r="C6719" t="s">
        <v>174</v>
      </c>
      <c r="D6719" t="s">
        <v>38</v>
      </c>
      <c r="E6719" t="s">
        <v>39</v>
      </c>
      <c r="F6719" t="s">
        <v>1326</v>
      </c>
      <c r="G6719" t="s">
        <v>175</v>
      </c>
      <c r="I6719" t="s">
        <v>41</v>
      </c>
      <c r="J6719" t="s">
        <v>477</v>
      </c>
      <c r="K6719">
        <v>24</v>
      </c>
      <c r="L6719" t="s">
        <v>1271</v>
      </c>
      <c r="M6719">
        <v>0</v>
      </c>
      <c r="N6719">
        <v>0</v>
      </c>
      <c r="O6719" t="s">
        <v>2997</v>
      </c>
      <c r="P6719" t="s">
        <v>64</v>
      </c>
      <c r="Q6719" t="str">
        <f>IFERROR(VLOOKUP($J$2:$J$12502,Pollutant_mapping!$A$2:$B$9,2, FALSE),"")</f>
        <v/>
      </c>
    </row>
    <row r="6720" spans="1:17" hidden="1">
      <c r="A6720" t="s">
        <v>172</v>
      </c>
      <c r="B6720" t="s">
        <v>173</v>
      </c>
      <c r="C6720" t="s">
        <v>174</v>
      </c>
      <c r="D6720" t="s">
        <v>136</v>
      </c>
      <c r="E6720" t="s">
        <v>39</v>
      </c>
      <c r="F6720" t="s">
        <v>1327</v>
      </c>
      <c r="G6720" t="s">
        <v>175</v>
      </c>
      <c r="I6720" t="s">
        <v>41</v>
      </c>
      <c r="J6720" t="s">
        <v>477</v>
      </c>
      <c r="K6720">
        <v>24</v>
      </c>
      <c r="L6720" t="s">
        <v>1271</v>
      </c>
      <c r="M6720">
        <v>0</v>
      </c>
      <c r="N6720">
        <v>0</v>
      </c>
      <c r="O6720" t="s">
        <v>2997</v>
      </c>
      <c r="P6720" t="s">
        <v>64</v>
      </c>
      <c r="Q6720" t="str">
        <f>IFERROR(VLOOKUP($J$2:$J$12502,Pollutant_mapping!$A$2:$B$9,2, FALSE),"")</f>
        <v/>
      </c>
    </row>
    <row r="6721" spans="1:26" hidden="1">
      <c r="A6721" t="s">
        <v>172</v>
      </c>
      <c r="B6721" t="s">
        <v>173</v>
      </c>
      <c r="C6721" t="s">
        <v>174</v>
      </c>
      <c r="D6721" t="s">
        <v>114</v>
      </c>
      <c r="E6721" t="s">
        <v>39</v>
      </c>
      <c r="F6721" t="s">
        <v>1323</v>
      </c>
      <c r="G6721" t="s">
        <v>175</v>
      </c>
      <c r="I6721" t="s">
        <v>41</v>
      </c>
      <c r="J6721" t="s">
        <v>217</v>
      </c>
      <c r="K6721">
        <v>10</v>
      </c>
      <c r="L6721" t="s">
        <v>1271</v>
      </c>
      <c r="O6721" t="s">
        <v>2997</v>
      </c>
      <c r="P6721" t="s">
        <v>64</v>
      </c>
      <c r="Q6721" t="str">
        <f>IFERROR(VLOOKUP($J$2:$J$12502,Pollutant_mapping!$A$2:$B$9,2, FALSE),"")</f>
        <v/>
      </c>
    </row>
    <row r="6722" spans="1:26" hidden="1">
      <c r="A6722" t="s">
        <v>172</v>
      </c>
      <c r="B6722" t="s">
        <v>173</v>
      </c>
      <c r="C6722" t="s">
        <v>174</v>
      </c>
      <c r="D6722" t="s">
        <v>114</v>
      </c>
      <c r="E6722" t="s">
        <v>39</v>
      </c>
      <c r="F6722" t="s">
        <v>1323</v>
      </c>
      <c r="G6722" t="s">
        <v>175</v>
      </c>
      <c r="I6722" t="s">
        <v>41</v>
      </c>
      <c r="J6722" t="s">
        <v>477</v>
      </c>
      <c r="K6722">
        <v>24</v>
      </c>
      <c r="L6722" t="s">
        <v>1271</v>
      </c>
      <c r="O6722" t="s">
        <v>2997</v>
      </c>
      <c r="P6722" t="s">
        <v>64</v>
      </c>
      <c r="Q6722" t="str">
        <f>IFERROR(VLOOKUP($J$2:$J$12502,Pollutant_mapping!$A$2:$B$9,2, FALSE),"")</f>
        <v/>
      </c>
    </row>
    <row r="6723" spans="1:26" hidden="1">
      <c r="A6723" t="s">
        <v>1230</v>
      </c>
      <c r="C6723" t="s">
        <v>1231</v>
      </c>
      <c r="D6723" t="s">
        <v>38</v>
      </c>
      <c r="E6723" t="s">
        <v>39</v>
      </c>
      <c r="G6723" t="s">
        <v>41</v>
      </c>
      <c r="J6723" t="s">
        <v>65</v>
      </c>
      <c r="K6723">
        <v>0.89</v>
      </c>
      <c r="L6723" t="s">
        <v>62</v>
      </c>
      <c r="M6723" t="s">
        <v>122</v>
      </c>
      <c r="N6723">
        <v>3</v>
      </c>
      <c r="O6723" t="s">
        <v>2998</v>
      </c>
      <c r="Q6723" t="str">
        <f>IFERROR(VLOOKUP($J$2:$J$12502,Pollutant_mapping!$A$2:$B$9,2, FALSE),"")</f>
        <v>PM25</v>
      </c>
    </row>
    <row r="6724" spans="1:26" hidden="1">
      <c r="A6724" t="s">
        <v>1230</v>
      </c>
      <c r="C6724" t="s">
        <v>1231</v>
      </c>
      <c r="D6724" t="s">
        <v>38</v>
      </c>
      <c r="E6724" t="s">
        <v>39</v>
      </c>
      <c r="G6724" t="s">
        <v>41</v>
      </c>
      <c r="J6724" t="s">
        <v>49</v>
      </c>
      <c r="K6724">
        <v>0.89</v>
      </c>
      <c r="L6724" t="s">
        <v>62</v>
      </c>
      <c r="M6724" t="s">
        <v>122</v>
      </c>
      <c r="N6724">
        <v>3</v>
      </c>
      <c r="O6724" t="s">
        <v>2998</v>
      </c>
      <c r="Q6724" t="str">
        <f>IFERROR(VLOOKUP($J$2:$J$12502,Pollutant_mapping!$A$2:$B$9,2, FALSE),"")</f>
        <v/>
      </c>
    </row>
    <row r="6725" spans="1:26" hidden="1">
      <c r="A6725" t="s">
        <v>416</v>
      </c>
      <c r="C6725" t="s">
        <v>417</v>
      </c>
      <c r="D6725" t="s">
        <v>136</v>
      </c>
      <c r="E6725" t="s">
        <v>120</v>
      </c>
      <c r="F6725" t="s">
        <v>41</v>
      </c>
      <c r="G6725" t="s">
        <v>251</v>
      </c>
      <c r="I6725" t="s">
        <v>41</v>
      </c>
      <c r="J6725" t="s">
        <v>135</v>
      </c>
      <c r="K6725">
        <v>0.54</v>
      </c>
      <c r="L6725" t="s">
        <v>207</v>
      </c>
      <c r="M6725" t="s">
        <v>221</v>
      </c>
      <c r="N6725">
        <v>1</v>
      </c>
      <c r="O6725" t="s">
        <v>2999</v>
      </c>
      <c r="P6725" t="s">
        <v>71</v>
      </c>
      <c r="Q6725" t="str">
        <f>IFERROR(VLOOKUP($J$2:$J$12502,Pollutant_mapping!$A$2:$B$9,2, FALSE),"")</f>
        <v/>
      </c>
    </row>
    <row r="6726" spans="1:26" hidden="1">
      <c r="A6726" t="s">
        <v>418</v>
      </c>
      <c r="C6726" t="s">
        <v>419</v>
      </c>
      <c r="D6726" t="s">
        <v>136</v>
      </c>
      <c r="E6726" t="s">
        <v>120</v>
      </c>
      <c r="F6726" t="s">
        <v>41</v>
      </c>
      <c r="G6726" t="s">
        <v>251</v>
      </c>
      <c r="I6726" t="s">
        <v>41</v>
      </c>
      <c r="J6726" t="s">
        <v>135</v>
      </c>
      <c r="K6726">
        <v>0.54</v>
      </c>
      <c r="L6726" t="s">
        <v>207</v>
      </c>
      <c r="M6726" t="s">
        <v>221</v>
      </c>
      <c r="N6726">
        <v>1</v>
      </c>
      <c r="O6726" t="s">
        <v>2999</v>
      </c>
      <c r="P6726" t="s">
        <v>71</v>
      </c>
      <c r="Q6726" t="str">
        <f>IFERROR(VLOOKUP($J$2:$J$12502,Pollutant_mapping!$A$2:$B$9,2, FALSE),"")</f>
        <v/>
      </c>
    </row>
    <row r="6727" spans="1:26" hidden="1">
      <c r="A6727" t="s">
        <v>241</v>
      </c>
      <c r="C6727" t="s">
        <v>242</v>
      </c>
      <c r="D6727" t="s">
        <v>136</v>
      </c>
      <c r="E6727" t="s">
        <v>120</v>
      </c>
      <c r="F6727" t="s">
        <v>41</v>
      </c>
      <c r="G6727" t="s">
        <v>251</v>
      </c>
      <c r="I6727" t="s">
        <v>41</v>
      </c>
      <c r="J6727" t="s">
        <v>135</v>
      </c>
      <c r="K6727">
        <v>0.54</v>
      </c>
      <c r="L6727" t="s">
        <v>207</v>
      </c>
      <c r="M6727" t="s">
        <v>221</v>
      </c>
      <c r="N6727">
        <v>1</v>
      </c>
      <c r="O6727" t="s">
        <v>2999</v>
      </c>
      <c r="P6727" t="s">
        <v>71</v>
      </c>
      <c r="Q6727" t="str">
        <f>IFERROR(VLOOKUP($J$2:$J$12502,Pollutant_mapping!$A$2:$B$9,2, FALSE),"")</f>
        <v/>
      </c>
    </row>
    <row r="6728" spans="1:26" hidden="1">
      <c r="A6728" t="s">
        <v>420</v>
      </c>
      <c r="C6728" t="s">
        <v>421</v>
      </c>
      <c r="D6728" t="s">
        <v>136</v>
      </c>
      <c r="E6728" t="s">
        <v>120</v>
      </c>
      <c r="F6728" t="s">
        <v>41</v>
      </c>
      <c r="G6728" t="s">
        <v>251</v>
      </c>
      <c r="I6728" t="s">
        <v>41</v>
      </c>
      <c r="J6728" t="s">
        <v>135</v>
      </c>
      <c r="K6728">
        <v>0.54</v>
      </c>
      <c r="L6728" t="s">
        <v>207</v>
      </c>
      <c r="M6728" t="s">
        <v>221</v>
      </c>
      <c r="N6728">
        <v>1</v>
      </c>
      <c r="O6728" t="s">
        <v>2999</v>
      </c>
      <c r="P6728" t="s">
        <v>71</v>
      </c>
      <c r="Q6728" t="str">
        <f>IFERROR(VLOOKUP($J$2:$J$12502,Pollutant_mapping!$A$2:$B$9,2, FALSE),"")</f>
        <v/>
      </c>
    </row>
    <row r="6729" spans="1:26" hidden="1">
      <c r="A6729" t="s">
        <v>422</v>
      </c>
      <c r="C6729" t="s">
        <v>423</v>
      </c>
      <c r="D6729" t="s">
        <v>136</v>
      </c>
      <c r="E6729" t="s">
        <v>120</v>
      </c>
      <c r="F6729" t="s">
        <v>41</v>
      </c>
      <c r="G6729" t="s">
        <v>251</v>
      </c>
      <c r="I6729" t="s">
        <v>41</v>
      </c>
      <c r="J6729" t="s">
        <v>135</v>
      </c>
      <c r="K6729">
        <v>0.54</v>
      </c>
      <c r="L6729" t="s">
        <v>207</v>
      </c>
      <c r="M6729" t="s">
        <v>221</v>
      </c>
      <c r="N6729">
        <v>1</v>
      </c>
      <c r="O6729" t="s">
        <v>2999</v>
      </c>
      <c r="P6729" t="s">
        <v>71</v>
      </c>
      <c r="Q6729" t="str">
        <f>IFERROR(VLOOKUP($J$2:$J$12502,Pollutant_mapping!$A$2:$B$9,2, FALSE),"")</f>
        <v/>
      </c>
    </row>
    <row r="6730" spans="1:26" hidden="1">
      <c r="A6730" t="s">
        <v>424</v>
      </c>
      <c r="C6730" t="s">
        <v>425</v>
      </c>
      <c r="D6730" t="s">
        <v>136</v>
      </c>
      <c r="E6730" t="s">
        <v>120</v>
      </c>
      <c r="F6730" t="s">
        <v>41</v>
      </c>
      <c r="G6730" t="s">
        <v>251</v>
      </c>
      <c r="I6730" t="s">
        <v>41</v>
      </c>
      <c r="J6730" t="s">
        <v>135</v>
      </c>
      <c r="K6730">
        <v>0.54</v>
      </c>
      <c r="L6730" t="s">
        <v>207</v>
      </c>
      <c r="M6730" t="s">
        <v>221</v>
      </c>
      <c r="N6730">
        <v>1</v>
      </c>
      <c r="O6730" t="s">
        <v>2999</v>
      </c>
      <c r="P6730" t="s">
        <v>71</v>
      </c>
      <c r="Q6730" t="str">
        <f>IFERROR(VLOOKUP($J$2:$J$12502,Pollutant_mapping!$A$2:$B$9,2, FALSE),"")</f>
        <v/>
      </c>
    </row>
    <row r="6731" spans="1:26" hidden="1">
      <c r="A6731" t="s">
        <v>416</v>
      </c>
      <c r="C6731" t="s">
        <v>417</v>
      </c>
      <c r="D6731" t="s">
        <v>136</v>
      </c>
      <c r="E6731" t="s">
        <v>120</v>
      </c>
      <c r="F6731" t="s">
        <v>41</v>
      </c>
      <c r="G6731" t="s">
        <v>251</v>
      </c>
      <c r="I6731" t="s">
        <v>41</v>
      </c>
      <c r="J6731" t="s">
        <v>165</v>
      </c>
      <c r="K6731">
        <v>4</v>
      </c>
      <c r="L6731" t="s">
        <v>166</v>
      </c>
      <c r="M6731" t="s">
        <v>295</v>
      </c>
      <c r="N6731">
        <v>7</v>
      </c>
      <c r="O6731" t="s">
        <v>2999</v>
      </c>
      <c r="P6731" t="s">
        <v>71</v>
      </c>
      <c r="Q6731" t="str">
        <f>IFERROR(VLOOKUP($J$2:$J$12502,Pollutant_mapping!$A$2:$B$9,2, FALSE),"")</f>
        <v>BC</v>
      </c>
    </row>
    <row r="6732" spans="1:26" hidden="1">
      <c r="A6732" t="s">
        <v>418</v>
      </c>
      <c r="C6732" t="s">
        <v>419</v>
      </c>
      <c r="D6732" t="s">
        <v>136</v>
      </c>
      <c r="E6732" t="s">
        <v>120</v>
      </c>
      <c r="F6732" t="s">
        <v>41</v>
      </c>
      <c r="G6732" t="s">
        <v>251</v>
      </c>
      <c r="I6732" t="s">
        <v>41</v>
      </c>
      <c r="J6732" t="s">
        <v>165</v>
      </c>
      <c r="K6732">
        <v>4</v>
      </c>
      <c r="L6732" t="s">
        <v>166</v>
      </c>
      <c r="M6732" t="s">
        <v>295</v>
      </c>
      <c r="N6732">
        <v>7</v>
      </c>
      <c r="O6732" t="s">
        <v>2999</v>
      </c>
      <c r="P6732" t="s">
        <v>71</v>
      </c>
      <c r="Q6732" t="str">
        <f>IFERROR(VLOOKUP($J$2:$J$12502,Pollutant_mapping!$A$2:$B$9,2, FALSE),"")</f>
        <v>BC</v>
      </c>
      <c r="Y6732" t="s">
        <v>2245</v>
      </c>
      <c r="Z6732" t="s">
        <v>2222</v>
      </c>
    </row>
    <row r="6733" spans="1:26" hidden="1">
      <c r="A6733" t="s">
        <v>241</v>
      </c>
      <c r="C6733" t="s">
        <v>242</v>
      </c>
      <c r="D6733" t="s">
        <v>136</v>
      </c>
      <c r="E6733" t="s">
        <v>120</v>
      </c>
      <c r="F6733" t="s">
        <v>41</v>
      </c>
      <c r="G6733" t="s">
        <v>251</v>
      </c>
      <c r="I6733" t="s">
        <v>41</v>
      </c>
      <c r="J6733" t="s">
        <v>165</v>
      </c>
      <c r="K6733">
        <v>4</v>
      </c>
      <c r="L6733" t="s">
        <v>166</v>
      </c>
      <c r="M6733" t="s">
        <v>295</v>
      </c>
      <c r="N6733">
        <v>7</v>
      </c>
      <c r="O6733" t="s">
        <v>2999</v>
      </c>
      <c r="P6733" t="s">
        <v>71</v>
      </c>
      <c r="Q6733" t="str">
        <f>IFERROR(VLOOKUP($J$2:$J$12502,Pollutant_mapping!$A$2:$B$9,2, FALSE),"")</f>
        <v>BC</v>
      </c>
    </row>
    <row r="6734" spans="1:26" hidden="1">
      <c r="A6734" t="s">
        <v>420</v>
      </c>
      <c r="C6734" t="s">
        <v>421</v>
      </c>
      <c r="D6734" t="s">
        <v>136</v>
      </c>
      <c r="E6734" t="s">
        <v>120</v>
      </c>
      <c r="F6734" t="s">
        <v>41</v>
      </c>
      <c r="G6734" t="s">
        <v>251</v>
      </c>
      <c r="I6734" t="s">
        <v>41</v>
      </c>
      <c r="J6734" t="s">
        <v>165</v>
      </c>
      <c r="K6734">
        <v>4</v>
      </c>
      <c r="L6734" t="s">
        <v>166</v>
      </c>
      <c r="M6734" t="s">
        <v>295</v>
      </c>
      <c r="N6734">
        <v>7</v>
      </c>
      <c r="O6734" t="s">
        <v>2999</v>
      </c>
      <c r="P6734" t="s">
        <v>71</v>
      </c>
      <c r="Q6734" t="str">
        <f>IFERROR(VLOOKUP($J$2:$J$12502,Pollutant_mapping!$A$2:$B$9,2, FALSE),"")</f>
        <v>BC</v>
      </c>
    </row>
    <row r="6735" spans="1:26" hidden="1">
      <c r="A6735" t="s">
        <v>422</v>
      </c>
      <c r="C6735" t="s">
        <v>423</v>
      </c>
      <c r="D6735" t="s">
        <v>136</v>
      </c>
      <c r="E6735" t="s">
        <v>120</v>
      </c>
      <c r="F6735" t="s">
        <v>41</v>
      </c>
      <c r="G6735" t="s">
        <v>251</v>
      </c>
      <c r="I6735" t="s">
        <v>41</v>
      </c>
      <c r="J6735" t="s">
        <v>165</v>
      </c>
      <c r="K6735">
        <v>4</v>
      </c>
      <c r="L6735" t="s">
        <v>166</v>
      </c>
      <c r="M6735" t="s">
        <v>295</v>
      </c>
      <c r="N6735">
        <v>7</v>
      </c>
      <c r="O6735" t="s">
        <v>2999</v>
      </c>
      <c r="P6735" t="s">
        <v>71</v>
      </c>
      <c r="Q6735" t="str">
        <f>IFERROR(VLOOKUP($J$2:$J$12502,Pollutant_mapping!$A$2:$B$9,2, FALSE),"")</f>
        <v>BC</v>
      </c>
    </row>
    <row r="6736" spans="1:26" hidden="1">
      <c r="A6736" t="s">
        <v>424</v>
      </c>
      <c r="C6736" t="s">
        <v>425</v>
      </c>
      <c r="D6736" t="s">
        <v>136</v>
      </c>
      <c r="E6736" t="s">
        <v>120</v>
      </c>
      <c r="F6736" t="s">
        <v>41</v>
      </c>
      <c r="G6736" t="s">
        <v>251</v>
      </c>
      <c r="I6736" t="s">
        <v>41</v>
      </c>
      <c r="J6736" t="s">
        <v>165</v>
      </c>
      <c r="K6736">
        <v>4</v>
      </c>
      <c r="L6736" t="s">
        <v>166</v>
      </c>
      <c r="M6736" t="s">
        <v>295</v>
      </c>
      <c r="N6736">
        <v>7</v>
      </c>
      <c r="O6736" t="s">
        <v>2999</v>
      </c>
      <c r="P6736" t="s">
        <v>71</v>
      </c>
      <c r="Q6736" t="str">
        <f>IFERROR(VLOOKUP($J$2:$J$12502,Pollutant_mapping!$A$2:$B$9,2, FALSE),"")</f>
        <v>BC</v>
      </c>
    </row>
    <row r="6737" spans="1:17" hidden="1">
      <c r="A6737" t="s">
        <v>428</v>
      </c>
      <c r="C6737" t="s">
        <v>429</v>
      </c>
      <c r="D6737" t="s">
        <v>3000</v>
      </c>
      <c r="E6737" t="s">
        <v>120</v>
      </c>
      <c r="F6737" t="s">
        <v>41</v>
      </c>
      <c r="G6737" t="s">
        <v>432</v>
      </c>
      <c r="I6737" t="s">
        <v>41</v>
      </c>
      <c r="J6737" t="s">
        <v>134</v>
      </c>
      <c r="K6737">
        <v>1.6</v>
      </c>
      <c r="L6737" t="s">
        <v>207</v>
      </c>
      <c r="M6737" t="s">
        <v>1664</v>
      </c>
      <c r="N6737">
        <v>9</v>
      </c>
      <c r="O6737" t="s">
        <v>2999</v>
      </c>
      <c r="Q6737" t="str">
        <f>IFERROR(VLOOKUP($J$2:$J$12502,Pollutant_mapping!$A$2:$B$9,2, FALSE),"")</f>
        <v/>
      </c>
    </row>
    <row r="6738" spans="1:17" hidden="1">
      <c r="A6738" t="s">
        <v>428</v>
      </c>
      <c r="C6738" t="s">
        <v>429</v>
      </c>
      <c r="D6738" t="s">
        <v>3000</v>
      </c>
      <c r="E6738" t="s">
        <v>120</v>
      </c>
      <c r="F6738" t="s">
        <v>41</v>
      </c>
      <c r="G6738" t="s">
        <v>432</v>
      </c>
      <c r="I6738" t="s">
        <v>41</v>
      </c>
      <c r="J6738" t="s">
        <v>298</v>
      </c>
      <c r="K6738">
        <v>6</v>
      </c>
      <c r="L6738" t="s">
        <v>62</v>
      </c>
      <c r="M6738">
        <v>3</v>
      </c>
      <c r="N6738">
        <v>12</v>
      </c>
      <c r="O6738" t="s">
        <v>2999</v>
      </c>
      <c r="Q6738" t="str">
        <f>IFERROR(VLOOKUP($J$2:$J$12502,Pollutant_mapping!$A$2:$B$9,2, FALSE),"")</f>
        <v>CO</v>
      </c>
    </row>
    <row r="6739" spans="1:17" hidden="1">
      <c r="A6739" t="s">
        <v>428</v>
      </c>
      <c r="C6739" t="s">
        <v>429</v>
      </c>
      <c r="D6739" t="s">
        <v>3000</v>
      </c>
      <c r="E6739" t="s">
        <v>120</v>
      </c>
      <c r="F6739" t="s">
        <v>41</v>
      </c>
      <c r="G6739" t="s">
        <v>432</v>
      </c>
      <c r="I6739" t="s">
        <v>41</v>
      </c>
      <c r="J6739" t="s">
        <v>293</v>
      </c>
      <c r="K6739">
        <v>2.9</v>
      </c>
      <c r="L6739" t="s">
        <v>207</v>
      </c>
      <c r="M6739" t="s">
        <v>44</v>
      </c>
      <c r="N6739">
        <v>15</v>
      </c>
      <c r="O6739" t="s">
        <v>2999</v>
      </c>
      <c r="Q6739" t="str">
        <f>IFERROR(VLOOKUP($J$2:$J$12502,Pollutant_mapping!$A$2:$B$9,2, FALSE),"")</f>
        <v/>
      </c>
    </row>
    <row r="6740" spans="1:17" hidden="1">
      <c r="A6740" t="s">
        <v>416</v>
      </c>
      <c r="C6740" t="s">
        <v>417</v>
      </c>
      <c r="D6740" t="s">
        <v>38</v>
      </c>
      <c r="E6740" t="s">
        <v>120</v>
      </c>
      <c r="F6740" t="s">
        <v>41</v>
      </c>
      <c r="G6740" t="s">
        <v>336</v>
      </c>
      <c r="I6740" t="s">
        <v>41</v>
      </c>
      <c r="J6740" t="s">
        <v>202</v>
      </c>
      <c r="K6740">
        <v>15</v>
      </c>
      <c r="L6740" t="s">
        <v>1247</v>
      </c>
      <c r="M6740" t="s">
        <v>127</v>
      </c>
      <c r="N6740">
        <v>15</v>
      </c>
      <c r="O6740" t="s">
        <v>2999</v>
      </c>
      <c r="Q6740" t="str">
        <f>IFERROR(VLOOKUP($J$2:$J$12502,Pollutant_mapping!$A$2:$B$9,2, FALSE),"")</f>
        <v/>
      </c>
    </row>
    <row r="6741" spans="1:17" hidden="1">
      <c r="A6741" t="s">
        <v>418</v>
      </c>
      <c r="C6741" t="s">
        <v>419</v>
      </c>
      <c r="D6741" t="s">
        <v>38</v>
      </c>
      <c r="E6741" t="s">
        <v>120</v>
      </c>
      <c r="F6741" t="s">
        <v>41</v>
      </c>
      <c r="G6741" t="s">
        <v>336</v>
      </c>
      <c r="I6741" t="s">
        <v>41</v>
      </c>
      <c r="J6741" t="s">
        <v>202</v>
      </c>
      <c r="K6741">
        <v>15</v>
      </c>
      <c r="L6741" t="s">
        <v>1247</v>
      </c>
      <c r="M6741" t="s">
        <v>127</v>
      </c>
      <c r="N6741">
        <v>15</v>
      </c>
      <c r="O6741" t="s">
        <v>2999</v>
      </c>
      <c r="Q6741" t="str">
        <f>IFERROR(VLOOKUP($J$2:$J$12502,Pollutant_mapping!$A$2:$B$9,2, FALSE),"")</f>
        <v/>
      </c>
    </row>
    <row r="6742" spans="1:17" hidden="1">
      <c r="A6742" t="s">
        <v>241</v>
      </c>
      <c r="C6742" t="s">
        <v>242</v>
      </c>
      <c r="D6742" t="s">
        <v>38</v>
      </c>
      <c r="E6742" t="s">
        <v>120</v>
      </c>
      <c r="F6742" t="s">
        <v>41</v>
      </c>
      <c r="G6742" t="s">
        <v>336</v>
      </c>
      <c r="I6742" t="s">
        <v>41</v>
      </c>
      <c r="J6742" t="s">
        <v>202</v>
      </c>
      <c r="K6742">
        <v>15</v>
      </c>
      <c r="L6742" t="s">
        <v>1247</v>
      </c>
      <c r="M6742" t="s">
        <v>127</v>
      </c>
      <c r="N6742">
        <v>15</v>
      </c>
      <c r="O6742" t="s">
        <v>2999</v>
      </c>
      <c r="Q6742" t="str">
        <f>IFERROR(VLOOKUP($J$2:$J$12502,Pollutant_mapping!$A$2:$B$9,2, FALSE),"")</f>
        <v/>
      </c>
    </row>
    <row r="6743" spans="1:17" hidden="1">
      <c r="A6743" t="s">
        <v>420</v>
      </c>
      <c r="C6743" t="s">
        <v>421</v>
      </c>
      <c r="D6743" t="s">
        <v>38</v>
      </c>
      <c r="E6743" t="s">
        <v>120</v>
      </c>
      <c r="F6743" t="s">
        <v>41</v>
      </c>
      <c r="G6743" t="s">
        <v>336</v>
      </c>
      <c r="I6743" t="s">
        <v>41</v>
      </c>
      <c r="J6743" t="s">
        <v>202</v>
      </c>
      <c r="K6743">
        <v>15</v>
      </c>
      <c r="L6743" t="s">
        <v>1247</v>
      </c>
      <c r="M6743" t="s">
        <v>127</v>
      </c>
      <c r="N6743">
        <v>15</v>
      </c>
      <c r="O6743" t="s">
        <v>2999</v>
      </c>
      <c r="Q6743" t="str">
        <f>IFERROR(VLOOKUP($J$2:$J$12502,Pollutant_mapping!$A$2:$B$9,2, FALSE),"")</f>
        <v/>
      </c>
    </row>
    <row r="6744" spans="1:17" hidden="1">
      <c r="A6744" t="s">
        <v>422</v>
      </c>
      <c r="C6744" t="s">
        <v>423</v>
      </c>
      <c r="D6744" t="s">
        <v>38</v>
      </c>
      <c r="E6744" t="s">
        <v>120</v>
      </c>
      <c r="F6744" t="s">
        <v>41</v>
      </c>
      <c r="G6744" t="s">
        <v>336</v>
      </c>
      <c r="I6744" t="s">
        <v>41</v>
      </c>
      <c r="J6744" t="s">
        <v>202</v>
      </c>
      <c r="K6744">
        <v>15</v>
      </c>
      <c r="L6744" t="s">
        <v>1247</v>
      </c>
      <c r="M6744" t="s">
        <v>127</v>
      </c>
      <c r="N6744">
        <v>15</v>
      </c>
      <c r="O6744" t="s">
        <v>2999</v>
      </c>
      <c r="Q6744" t="str">
        <f>IFERROR(VLOOKUP($J$2:$J$12502,Pollutant_mapping!$A$2:$B$9,2, FALSE),"")</f>
        <v/>
      </c>
    </row>
    <row r="6745" spans="1:17" hidden="1">
      <c r="A6745" t="s">
        <v>424</v>
      </c>
      <c r="C6745" t="s">
        <v>425</v>
      </c>
      <c r="D6745" t="s">
        <v>38</v>
      </c>
      <c r="E6745" t="s">
        <v>120</v>
      </c>
      <c r="F6745" t="s">
        <v>41</v>
      </c>
      <c r="G6745" t="s">
        <v>336</v>
      </c>
      <c r="I6745" t="s">
        <v>41</v>
      </c>
      <c r="J6745" t="s">
        <v>202</v>
      </c>
      <c r="K6745">
        <v>15</v>
      </c>
      <c r="L6745" t="s">
        <v>1247</v>
      </c>
      <c r="M6745" t="s">
        <v>127</v>
      </c>
      <c r="N6745">
        <v>15</v>
      </c>
      <c r="O6745" t="s">
        <v>2999</v>
      </c>
      <c r="Q6745" t="str">
        <f>IFERROR(VLOOKUP($J$2:$J$12502,Pollutant_mapping!$A$2:$B$9,2, FALSE),"")</f>
        <v/>
      </c>
    </row>
    <row r="6746" spans="1:17" hidden="1">
      <c r="A6746" t="s">
        <v>66</v>
      </c>
      <c r="C6746" t="s">
        <v>67</v>
      </c>
      <c r="D6746" t="s">
        <v>243</v>
      </c>
      <c r="E6746" t="s">
        <v>120</v>
      </c>
      <c r="F6746" t="s">
        <v>41</v>
      </c>
      <c r="G6746" t="s">
        <v>2114</v>
      </c>
      <c r="I6746" t="s">
        <v>41</v>
      </c>
      <c r="J6746" t="s">
        <v>165</v>
      </c>
      <c r="K6746">
        <v>6.4</v>
      </c>
      <c r="L6746" t="s">
        <v>166</v>
      </c>
      <c r="M6746">
        <v>2</v>
      </c>
      <c r="N6746">
        <v>26</v>
      </c>
      <c r="O6746" t="s">
        <v>2999</v>
      </c>
      <c r="Q6746" t="str">
        <f>IFERROR(VLOOKUP($J$2:$J$12502,Pollutant_mapping!$A$2:$B$9,2, FALSE),"")</f>
        <v>BC</v>
      </c>
    </row>
    <row r="6747" spans="1:17" hidden="1">
      <c r="A6747" t="s">
        <v>72</v>
      </c>
      <c r="B6747" t="s">
        <v>57</v>
      </c>
      <c r="C6747" t="s">
        <v>73</v>
      </c>
      <c r="D6747" t="s">
        <v>243</v>
      </c>
      <c r="E6747" t="s">
        <v>120</v>
      </c>
      <c r="F6747" t="s">
        <v>41</v>
      </c>
      <c r="G6747" t="s">
        <v>2114</v>
      </c>
      <c r="I6747" t="s">
        <v>41</v>
      </c>
      <c r="J6747" t="s">
        <v>165</v>
      </c>
      <c r="K6747">
        <v>6.4</v>
      </c>
      <c r="L6747" t="s">
        <v>166</v>
      </c>
      <c r="M6747">
        <v>2</v>
      </c>
      <c r="N6747">
        <v>26</v>
      </c>
      <c r="O6747" t="s">
        <v>2999</v>
      </c>
      <c r="P6747" t="s">
        <v>2113</v>
      </c>
      <c r="Q6747" t="str">
        <f>IFERROR(VLOOKUP($J$2:$J$12502,Pollutant_mapping!$A$2:$B$9,2, FALSE),"")</f>
        <v>BC</v>
      </c>
    </row>
    <row r="6748" spans="1:17" hidden="1">
      <c r="A6748" t="s">
        <v>88</v>
      </c>
      <c r="B6748" t="s">
        <v>57</v>
      </c>
      <c r="C6748" t="s">
        <v>89</v>
      </c>
      <c r="D6748" t="s">
        <v>243</v>
      </c>
      <c r="E6748" t="s">
        <v>120</v>
      </c>
      <c r="F6748" t="s">
        <v>41</v>
      </c>
      <c r="G6748" t="s">
        <v>2114</v>
      </c>
      <c r="I6748" t="s">
        <v>41</v>
      </c>
      <c r="J6748" t="s">
        <v>165</v>
      </c>
      <c r="K6748">
        <v>6.4</v>
      </c>
      <c r="L6748" t="s">
        <v>166</v>
      </c>
      <c r="M6748">
        <v>2</v>
      </c>
      <c r="N6748">
        <v>26</v>
      </c>
      <c r="O6748" t="s">
        <v>2999</v>
      </c>
      <c r="P6748" t="s">
        <v>2113</v>
      </c>
      <c r="Q6748" t="str">
        <f>IFERROR(VLOOKUP($J$2:$J$12502,Pollutant_mapping!$A$2:$B$9,2, FALSE),"")</f>
        <v>BC</v>
      </c>
    </row>
    <row r="6749" spans="1:17" hidden="1">
      <c r="A6749" t="s">
        <v>416</v>
      </c>
      <c r="C6749" t="s">
        <v>417</v>
      </c>
      <c r="D6749" t="s">
        <v>114</v>
      </c>
      <c r="E6749" t="s">
        <v>120</v>
      </c>
      <c r="F6749" t="s">
        <v>41</v>
      </c>
      <c r="G6749" t="s">
        <v>2122</v>
      </c>
      <c r="I6749" t="s">
        <v>41</v>
      </c>
      <c r="J6749" t="s">
        <v>165</v>
      </c>
      <c r="K6749">
        <v>6.4</v>
      </c>
      <c r="L6749" t="s">
        <v>166</v>
      </c>
      <c r="M6749">
        <v>2</v>
      </c>
      <c r="N6749">
        <v>26</v>
      </c>
      <c r="O6749" t="s">
        <v>2999</v>
      </c>
      <c r="Q6749" t="str">
        <f>IFERROR(VLOOKUP($J$2:$J$12502,Pollutant_mapping!$A$2:$B$9,2, FALSE),"")</f>
        <v>BC</v>
      </c>
    </row>
    <row r="6750" spans="1:17" hidden="1">
      <c r="A6750" t="s">
        <v>418</v>
      </c>
      <c r="C6750" t="s">
        <v>419</v>
      </c>
      <c r="D6750" t="s">
        <v>114</v>
      </c>
      <c r="E6750" t="s">
        <v>120</v>
      </c>
      <c r="F6750" t="s">
        <v>41</v>
      </c>
      <c r="G6750" t="s">
        <v>2122</v>
      </c>
      <c r="I6750" t="s">
        <v>41</v>
      </c>
      <c r="J6750" t="s">
        <v>165</v>
      </c>
      <c r="K6750">
        <v>6.4</v>
      </c>
      <c r="L6750" t="s">
        <v>166</v>
      </c>
      <c r="M6750">
        <v>2</v>
      </c>
      <c r="N6750">
        <v>26</v>
      </c>
      <c r="O6750" t="s">
        <v>2999</v>
      </c>
      <c r="Q6750" t="str">
        <f>IFERROR(VLOOKUP($J$2:$J$12502,Pollutant_mapping!$A$2:$B$9,2, FALSE),"")</f>
        <v>BC</v>
      </c>
    </row>
    <row r="6751" spans="1:17" hidden="1">
      <c r="A6751" t="s">
        <v>241</v>
      </c>
      <c r="C6751" t="s">
        <v>242</v>
      </c>
      <c r="D6751" t="s">
        <v>114</v>
      </c>
      <c r="E6751" t="s">
        <v>120</v>
      </c>
      <c r="F6751" t="s">
        <v>41</v>
      </c>
      <c r="G6751" t="s">
        <v>2122</v>
      </c>
      <c r="I6751" t="s">
        <v>41</v>
      </c>
      <c r="J6751" t="s">
        <v>165</v>
      </c>
      <c r="K6751">
        <v>6.4</v>
      </c>
      <c r="L6751" t="s">
        <v>166</v>
      </c>
      <c r="M6751">
        <v>2</v>
      </c>
      <c r="N6751">
        <v>26</v>
      </c>
      <c r="O6751" t="s">
        <v>2999</v>
      </c>
      <c r="Q6751" t="str">
        <f>IFERROR(VLOOKUP($J$2:$J$12502,Pollutant_mapping!$A$2:$B$9,2, FALSE),"")</f>
        <v>BC</v>
      </c>
    </row>
    <row r="6752" spans="1:17" hidden="1">
      <c r="A6752" t="s">
        <v>420</v>
      </c>
      <c r="C6752" t="s">
        <v>421</v>
      </c>
      <c r="D6752" t="s">
        <v>114</v>
      </c>
      <c r="E6752" t="s">
        <v>120</v>
      </c>
      <c r="F6752" t="s">
        <v>41</v>
      </c>
      <c r="G6752" t="s">
        <v>2122</v>
      </c>
      <c r="I6752" t="s">
        <v>41</v>
      </c>
      <c r="J6752" t="s">
        <v>165</v>
      </c>
      <c r="K6752">
        <v>6.4</v>
      </c>
      <c r="L6752" t="s">
        <v>166</v>
      </c>
      <c r="M6752">
        <v>2</v>
      </c>
      <c r="N6752">
        <v>26</v>
      </c>
      <c r="O6752" t="s">
        <v>2999</v>
      </c>
      <c r="Q6752" t="str">
        <f>IFERROR(VLOOKUP($J$2:$J$12502,Pollutant_mapping!$A$2:$B$9,2, FALSE),"")</f>
        <v>BC</v>
      </c>
    </row>
    <row r="6753" spans="1:17" hidden="1">
      <c r="A6753" t="s">
        <v>422</v>
      </c>
      <c r="C6753" t="s">
        <v>423</v>
      </c>
      <c r="D6753" t="s">
        <v>114</v>
      </c>
      <c r="E6753" t="s">
        <v>120</v>
      </c>
      <c r="F6753" t="s">
        <v>41</v>
      </c>
      <c r="G6753" t="s">
        <v>2122</v>
      </c>
      <c r="I6753" t="s">
        <v>41</v>
      </c>
      <c r="J6753" t="s">
        <v>165</v>
      </c>
      <c r="K6753">
        <v>6.4</v>
      </c>
      <c r="L6753" t="s">
        <v>166</v>
      </c>
      <c r="M6753">
        <v>2</v>
      </c>
      <c r="N6753">
        <v>26</v>
      </c>
      <c r="O6753" t="s">
        <v>2999</v>
      </c>
      <c r="Q6753" t="str">
        <f>IFERROR(VLOOKUP($J$2:$J$12502,Pollutant_mapping!$A$2:$B$9,2, FALSE),"")</f>
        <v>BC</v>
      </c>
    </row>
    <row r="6754" spans="1:17" hidden="1">
      <c r="A6754" t="s">
        <v>424</v>
      </c>
      <c r="C6754" t="s">
        <v>425</v>
      </c>
      <c r="D6754" t="s">
        <v>114</v>
      </c>
      <c r="E6754" t="s">
        <v>120</v>
      </c>
      <c r="F6754" t="s">
        <v>41</v>
      </c>
      <c r="G6754" t="s">
        <v>2122</v>
      </c>
      <c r="I6754" t="s">
        <v>41</v>
      </c>
      <c r="J6754" t="s">
        <v>165</v>
      </c>
      <c r="K6754">
        <v>6.4</v>
      </c>
      <c r="L6754" t="s">
        <v>166</v>
      </c>
      <c r="M6754">
        <v>2</v>
      </c>
      <c r="N6754">
        <v>26</v>
      </c>
      <c r="O6754" t="s">
        <v>2999</v>
      </c>
      <c r="Q6754" t="str">
        <f>IFERROR(VLOOKUP($J$2:$J$12502,Pollutant_mapping!$A$2:$B$9,2, FALSE),"")</f>
        <v>BC</v>
      </c>
    </row>
    <row r="6755" spans="1:17" hidden="1">
      <c r="A6755" t="s">
        <v>428</v>
      </c>
      <c r="C6755" t="s">
        <v>429</v>
      </c>
      <c r="D6755" t="s">
        <v>3000</v>
      </c>
      <c r="E6755" t="s">
        <v>120</v>
      </c>
      <c r="F6755" t="s">
        <v>41</v>
      </c>
      <c r="G6755" t="s">
        <v>432</v>
      </c>
      <c r="I6755" t="s">
        <v>41</v>
      </c>
      <c r="J6755" t="s">
        <v>281</v>
      </c>
      <c r="K6755">
        <v>5.2</v>
      </c>
      <c r="L6755" t="s">
        <v>207</v>
      </c>
      <c r="M6755" t="s">
        <v>50</v>
      </c>
      <c r="N6755">
        <v>26</v>
      </c>
      <c r="O6755" t="s">
        <v>2999</v>
      </c>
      <c r="Q6755" t="str">
        <f>IFERROR(VLOOKUP($J$2:$J$12502,Pollutant_mapping!$A$2:$B$9,2, FALSE),"")</f>
        <v/>
      </c>
    </row>
    <row r="6756" spans="1:17" hidden="1">
      <c r="A6756" t="s">
        <v>416</v>
      </c>
      <c r="C6756" t="s">
        <v>417</v>
      </c>
      <c r="D6756" t="s">
        <v>38</v>
      </c>
      <c r="E6756" t="s">
        <v>120</v>
      </c>
      <c r="F6756" t="s">
        <v>41</v>
      </c>
      <c r="G6756" t="s">
        <v>336</v>
      </c>
      <c r="I6756" t="s">
        <v>41</v>
      </c>
      <c r="J6756" t="s">
        <v>47</v>
      </c>
      <c r="K6756">
        <v>20</v>
      </c>
      <c r="L6756" t="s">
        <v>62</v>
      </c>
      <c r="M6756">
        <v>12</v>
      </c>
      <c r="N6756">
        <v>28</v>
      </c>
      <c r="O6756" t="s">
        <v>2999</v>
      </c>
      <c r="Q6756" t="str">
        <f>IFERROR(VLOOKUP($J$2:$J$12502,Pollutant_mapping!$A$2:$B$9,2, FALSE),"")</f>
        <v>PM10</v>
      </c>
    </row>
    <row r="6757" spans="1:17" hidden="1">
      <c r="A6757" t="s">
        <v>418</v>
      </c>
      <c r="C6757" t="s">
        <v>419</v>
      </c>
      <c r="D6757" t="s">
        <v>38</v>
      </c>
      <c r="E6757" t="s">
        <v>120</v>
      </c>
      <c r="F6757" t="s">
        <v>41</v>
      </c>
      <c r="G6757" t="s">
        <v>336</v>
      </c>
      <c r="I6757" t="s">
        <v>41</v>
      </c>
      <c r="J6757" t="s">
        <v>47</v>
      </c>
      <c r="K6757">
        <v>20</v>
      </c>
      <c r="L6757" t="s">
        <v>62</v>
      </c>
      <c r="M6757">
        <v>12</v>
      </c>
      <c r="N6757">
        <v>28</v>
      </c>
      <c r="O6757" t="s">
        <v>2999</v>
      </c>
      <c r="Q6757" t="str">
        <f>IFERROR(VLOOKUP($J$2:$J$12502,Pollutant_mapping!$A$2:$B$9,2, FALSE),"")</f>
        <v>PM10</v>
      </c>
    </row>
    <row r="6758" spans="1:17" hidden="1">
      <c r="A6758" t="s">
        <v>241</v>
      </c>
      <c r="C6758" t="s">
        <v>242</v>
      </c>
      <c r="D6758" t="s">
        <v>38</v>
      </c>
      <c r="E6758" t="s">
        <v>120</v>
      </c>
      <c r="F6758" t="s">
        <v>41</v>
      </c>
      <c r="G6758" t="s">
        <v>336</v>
      </c>
      <c r="I6758" t="s">
        <v>41</v>
      </c>
      <c r="J6758" t="s">
        <v>47</v>
      </c>
      <c r="K6758">
        <v>20</v>
      </c>
      <c r="L6758" t="s">
        <v>62</v>
      </c>
      <c r="M6758">
        <v>12</v>
      </c>
      <c r="N6758">
        <v>28</v>
      </c>
      <c r="O6758" t="s">
        <v>2999</v>
      </c>
      <c r="Q6758" t="str">
        <f>IFERROR(VLOOKUP($J$2:$J$12502,Pollutant_mapping!$A$2:$B$9,2, FALSE),"")</f>
        <v>PM10</v>
      </c>
    </row>
    <row r="6759" spans="1:17" hidden="1">
      <c r="A6759" t="s">
        <v>420</v>
      </c>
      <c r="C6759" t="s">
        <v>421</v>
      </c>
      <c r="D6759" t="s">
        <v>38</v>
      </c>
      <c r="E6759" t="s">
        <v>120</v>
      </c>
      <c r="F6759" t="s">
        <v>41</v>
      </c>
      <c r="G6759" t="s">
        <v>336</v>
      </c>
      <c r="I6759" t="s">
        <v>41</v>
      </c>
      <c r="J6759" t="s">
        <v>47</v>
      </c>
      <c r="K6759">
        <v>20</v>
      </c>
      <c r="L6759" t="s">
        <v>62</v>
      </c>
      <c r="M6759">
        <v>12</v>
      </c>
      <c r="N6759">
        <v>28</v>
      </c>
      <c r="O6759" t="s">
        <v>2999</v>
      </c>
      <c r="Q6759" t="str">
        <f>IFERROR(VLOOKUP($J$2:$J$12502,Pollutant_mapping!$A$2:$B$9,2, FALSE),"")</f>
        <v>PM10</v>
      </c>
    </row>
    <row r="6760" spans="1:17" hidden="1">
      <c r="A6760" t="s">
        <v>422</v>
      </c>
      <c r="C6760" t="s">
        <v>423</v>
      </c>
      <c r="D6760" t="s">
        <v>38</v>
      </c>
      <c r="E6760" t="s">
        <v>120</v>
      </c>
      <c r="F6760" t="s">
        <v>41</v>
      </c>
      <c r="G6760" t="s">
        <v>336</v>
      </c>
      <c r="I6760" t="s">
        <v>41</v>
      </c>
      <c r="J6760" t="s">
        <v>47</v>
      </c>
      <c r="K6760">
        <v>20</v>
      </c>
      <c r="L6760" t="s">
        <v>62</v>
      </c>
      <c r="M6760">
        <v>12</v>
      </c>
      <c r="N6760">
        <v>28</v>
      </c>
      <c r="O6760" t="s">
        <v>2999</v>
      </c>
      <c r="Q6760" t="str">
        <f>IFERROR(VLOOKUP($J$2:$J$12502,Pollutant_mapping!$A$2:$B$9,2, FALSE),"")</f>
        <v>PM10</v>
      </c>
    </row>
    <row r="6761" spans="1:17" hidden="1">
      <c r="A6761" t="s">
        <v>424</v>
      </c>
      <c r="C6761" t="s">
        <v>425</v>
      </c>
      <c r="D6761" t="s">
        <v>38</v>
      </c>
      <c r="E6761" t="s">
        <v>120</v>
      </c>
      <c r="F6761" t="s">
        <v>41</v>
      </c>
      <c r="G6761" t="s">
        <v>336</v>
      </c>
      <c r="I6761" t="s">
        <v>41</v>
      </c>
      <c r="J6761" t="s">
        <v>47</v>
      </c>
      <c r="K6761">
        <v>20</v>
      </c>
      <c r="L6761" t="s">
        <v>62</v>
      </c>
      <c r="M6761">
        <v>12</v>
      </c>
      <c r="N6761">
        <v>28</v>
      </c>
      <c r="O6761" t="s">
        <v>2999</v>
      </c>
      <c r="Q6761" t="str">
        <f>IFERROR(VLOOKUP($J$2:$J$12502,Pollutant_mapping!$A$2:$B$9,2, FALSE),"")</f>
        <v>PM10</v>
      </c>
    </row>
    <row r="6762" spans="1:17" hidden="1">
      <c r="A6762" t="s">
        <v>416</v>
      </c>
      <c r="C6762" t="s">
        <v>417</v>
      </c>
      <c r="D6762" t="s">
        <v>38</v>
      </c>
      <c r="E6762" t="s">
        <v>120</v>
      </c>
      <c r="F6762" t="s">
        <v>41</v>
      </c>
      <c r="G6762" t="s">
        <v>336</v>
      </c>
      <c r="I6762" t="s">
        <v>41</v>
      </c>
      <c r="J6762" t="s">
        <v>65</v>
      </c>
      <c r="K6762">
        <v>20</v>
      </c>
      <c r="L6762" t="s">
        <v>62</v>
      </c>
      <c r="M6762">
        <v>12</v>
      </c>
      <c r="N6762">
        <v>28</v>
      </c>
      <c r="O6762" t="s">
        <v>2999</v>
      </c>
      <c r="Q6762" t="str">
        <f>IFERROR(VLOOKUP($J$2:$J$12502,Pollutant_mapping!$A$2:$B$9,2, FALSE),"")</f>
        <v>PM25</v>
      </c>
    </row>
    <row r="6763" spans="1:17" hidden="1">
      <c r="A6763" t="s">
        <v>418</v>
      </c>
      <c r="C6763" t="s">
        <v>419</v>
      </c>
      <c r="D6763" t="s">
        <v>38</v>
      </c>
      <c r="E6763" t="s">
        <v>120</v>
      </c>
      <c r="F6763" t="s">
        <v>41</v>
      </c>
      <c r="G6763" t="s">
        <v>336</v>
      </c>
      <c r="I6763" t="s">
        <v>41</v>
      </c>
      <c r="J6763" t="s">
        <v>65</v>
      </c>
      <c r="K6763">
        <v>20</v>
      </c>
      <c r="L6763" t="s">
        <v>62</v>
      </c>
      <c r="M6763">
        <v>12</v>
      </c>
      <c r="N6763">
        <v>28</v>
      </c>
      <c r="O6763" t="s">
        <v>2999</v>
      </c>
      <c r="Q6763" t="str">
        <f>IFERROR(VLOOKUP($J$2:$J$12502,Pollutant_mapping!$A$2:$B$9,2, FALSE),"")</f>
        <v>PM25</v>
      </c>
    </row>
    <row r="6764" spans="1:17" hidden="1">
      <c r="A6764" t="s">
        <v>241</v>
      </c>
      <c r="C6764" t="s">
        <v>242</v>
      </c>
      <c r="D6764" t="s">
        <v>38</v>
      </c>
      <c r="E6764" t="s">
        <v>120</v>
      </c>
      <c r="F6764" t="s">
        <v>41</v>
      </c>
      <c r="G6764" t="s">
        <v>336</v>
      </c>
      <c r="I6764" t="s">
        <v>41</v>
      </c>
      <c r="J6764" t="s">
        <v>65</v>
      </c>
      <c r="K6764">
        <v>20</v>
      </c>
      <c r="L6764" t="s">
        <v>62</v>
      </c>
      <c r="M6764">
        <v>12</v>
      </c>
      <c r="N6764">
        <v>28</v>
      </c>
      <c r="O6764" t="s">
        <v>2999</v>
      </c>
      <c r="Q6764" t="str">
        <f>IFERROR(VLOOKUP($J$2:$J$12502,Pollutant_mapping!$A$2:$B$9,2, FALSE),"")</f>
        <v>PM25</v>
      </c>
    </row>
    <row r="6765" spans="1:17" hidden="1">
      <c r="A6765" t="s">
        <v>420</v>
      </c>
      <c r="C6765" t="s">
        <v>421</v>
      </c>
      <c r="D6765" t="s">
        <v>38</v>
      </c>
      <c r="E6765" t="s">
        <v>120</v>
      </c>
      <c r="F6765" t="s">
        <v>41</v>
      </c>
      <c r="G6765" t="s">
        <v>336</v>
      </c>
      <c r="I6765" t="s">
        <v>41</v>
      </c>
      <c r="J6765" t="s">
        <v>65</v>
      </c>
      <c r="K6765">
        <v>20</v>
      </c>
      <c r="L6765" t="s">
        <v>62</v>
      </c>
      <c r="M6765">
        <v>12</v>
      </c>
      <c r="N6765">
        <v>28</v>
      </c>
      <c r="O6765" t="s">
        <v>2999</v>
      </c>
      <c r="Q6765" t="str">
        <f>IFERROR(VLOOKUP($J$2:$J$12502,Pollutant_mapping!$A$2:$B$9,2, FALSE),"")</f>
        <v>PM25</v>
      </c>
    </row>
    <row r="6766" spans="1:17" hidden="1">
      <c r="A6766" t="s">
        <v>422</v>
      </c>
      <c r="C6766" t="s">
        <v>423</v>
      </c>
      <c r="D6766" t="s">
        <v>38</v>
      </c>
      <c r="E6766" t="s">
        <v>120</v>
      </c>
      <c r="F6766" t="s">
        <v>41</v>
      </c>
      <c r="G6766" t="s">
        <v>336</v>
      </c>
      <c r="I6766" t="s">
        <v>41</v>
      </c>
      <c r="J6766" t="s">
        <v>65</v>
      </c>
      <c r="K6766">
        <v>20</v>
      </c>
      <c r="L6766" t="s">
        <v>62</v>
      </c>
      <c r="M6766">
        <v>12</v>
      </c>
      <c r="N6766">
        <v>28</v>
      </c>
      <c r="O6766" t="s">
        <v>2999</v>
      </c>
      <c r="Q6766" t="str">
        <f>IFERROR(VLOOKUP($J$2:$J$12502,Pollutant_mapping!$A$2:$B$9,2, FALSE),"")</f>
        <v>PM25</v>
      </c>
    </row>
    <row r="6767" spans="1:17" hidden="1">
      <c r="A6767" t="s">
        <v>424</v>
      </c>
      <c r="C6767" t="s">
        <v>425</v>
      </c>
      <c r="D6767" t="s">
        <v>38</v>
      </c>
      <c r="E6767" t="s">
        <v>120</v>
      </c>
      <c r="F6767" t="s">
        <v>41</v>
      </c>
      <c r="G6767" t="s">
        <v>336</v>
      </c>
      <c r="I6767" t="s">
        <v>41</v>
      </c>
      <c r="J6767" t="s">
        <v>65</v>
      </c>
      <c r="K6767">
        <v>20</v>
      </c>
      <c r="L6767" t="s">
        <v>62</v>
      </c>
      <c r="M6767">
        <v>12</v>
      </c>
      <c r="N6767">
        <v>28</v>
      </c>
      <c r="O6767" t="s">
        <v>2999</v>
      </c>
      <c r="Q6767" t="str">
        <f>IFERROR(VLOOKUP($J$2:$J$12502,Pollutant_mapping!$A$2:$B$9,2, FALSE),"")</f>
        <v>PM25</v>
      </c>
    </row>
    <row r="6768" spans="1:17" hidden="1">
      <c r="A6768" t="s">
        <v>416</v>
      </c>
      <c r="C6768" t="s">
        <v>417</v>
      </c>
      <c r="D6768" t="s">
        <v>38</v>
      </c>
      <c r="E6768" t="s">
        <v>120</v>
      </c>
      <c r="F6768" t="s">
        <v>41</v>
      </c>
      <c r="G6768" t="s">
        <v>336</v>
      </c>
      <c r="I6768" t="s">
        <v>41</v>
      </c>
      <c r="J6768" t="s">
        <v>49</v>
      </c>
      <c r="K6768">
        <v>20</v>
      </c>
      <c r="L6768" t="s">
        <v>62</v>
      </c>
      <c r="M6768">
        <v>12</v>
      </c>
      <c r="N6768">
        <v>28</v>
      </c>
      <c r="O6768" t="s">
        <v>2999</v>
      </c>
      <c r="Q6768" t="str">
        <f>IFERROR(VLOOKUP($J$2:$J$12502,Pollutant_mapping!$A$2:$B$9,2, FALSE),"")</f>
        <v/>
      </c>
    </row>
    <row r="6769" spans="1:17" hidden="1">
      <c r="A6769" t="s">
        <v>418</v>
      </c>
      <c r="C6769" t="s">
        <v>419</v>
      </c>
      <c r="D6769" t="s">
        <v>38</v>
      </c>
      <c r="E6769" t="s">
        <v>120</v>
      </c>
      <c r="F6769" t="s">
        <v>41</v>
      </c>
      <c r="G6769" t="s">
        <v>336</v>
      </c>
      <c r="I6769" t="s">
        <v>41</v>
      </c>
      <c r="J6769" t="s">
        <v>49</v>
      </c>
      <c r="K6769">
        <v>20</v>
      </c>
      <c r="L6769" t="s">
        <v>62</v>
      </c>
      <c r="M6769">
        <v>12</v>
      </c>
      <c r="N6769">
        <v>28</v>
      </c>
      <c r="O6769" t="s">
        <v>2999</v>
      </c>
      <c r="Q6769" t="str">
        <f>IFERROR(VLOOKUP($J$2:$J$12502,Pollutant_mapping!$A$2:$B$9,2, FALSE),"")</f>
        <v/>
      </c>
    </row>
    <row r="6770" spans="1:17" hidden="1">
      <c r="A6770" t="s">
        <v>241</v>
      </c>
      <c r="C6770" t="s">
        <v>242</v>
      </c>
      <c r="D6770" t="s">
        <v>38</v>
      </c>
      <c r="E6770" t="s">
        <v>120</v>
      </c>
      <c r="F6770" t="s">
        <v>41</v>
      </c>
      <c r="G6770" t="s">
        <v>336</v>
      </c>
      <c r="I6770" t="s">
        <v>41</v>
      </c>
      <c r="J6770" t="s">
        <v>49</v>
      </c>
      <c r="K6770">
        <v>20</v>
      </c>
      <c r="L6770" t="s">
        <v>62</v>
      </c>
      <c r="M6770">
        <v>12</v>
      </c>
      <c r="N6770">
        <v>28</v>
      </c>
      <c r="O6770" t="s">
        <v>2999</v>
      </c>
      <c r="Q6770" t="str">
        <f>IFERROR(VLOOKUP($J$2:$J$12502,Pollutant_mapping!$A$2:$B$9,2, FALSE),"")</f>
        <v/>
      </c>
    </row>
    <row r="6771" spans="1:17" hidden="1">
      <c r="A6771" t="s">
        <v>420</v>
      </c>
      <c r="C6771" t="s">
        <v>421</v>
      </c>
      <c r="D6771" t="s">
        <v>38</v>
      </c>
      <c r="E6771" t="s">
        <v>120</v>
      </c>
      <c r="F6771" t="s">
        <v>41</v>
      </c>
      <c r="G6771" t="s">
        <v>336</v>
      </c>
      <c r="I6771" t="s">
        <v>41</v>
      </c>
      <c r="J6771" t="s">
        <v>49</v>
      </c>
      <c r="K6771">
        <v>20</v>
      </c>
      <c r="L6771" t="s">
        <v>62</v>
      </c>
      <c r="M6771">
        <v>12</v>
      </c>
      <c r="N6771">
        <v>28</v>
      </c>
      <c r="O6771" t="s">
        <v>2999</v>
      </c>
      <c r="Q6771" t="str">
        <f>IFERROR(VLOOKUP($J$2:$J$12502,Pollutant_mapping!$A$2:$B$9,2, FALSE),"")</f>
        <v/>
      </c>
    </row>
    <row r="6772" spans="1:17" hidden="1">
      <c r="A6772" t="s">
        <v>422</v>
      </c>
      <c r="C6772" t="s">
        <v>423</v>
      </c>
      <c r="D6772" t="s">
        <v>38</v>
      </c>
      <c r="E6772" t="s">
        <v>120</v>
      </c>
      <c r="F6772" t="s">
        <v>41</v>
      </c>
      <c r="G6772" t="s">
        <v>336</v>
      </c>
      <c r="I6772" t="s">
        <v>41</v>
      </c>
      <c r="J6772" t="s">
        <v>49</v>
      </c>
      <c r="K6772">
        <v>20</v>
      </c>
      <c r="L6772" t="s">
        <v>62</v>
      </c>
      <c r="M6772">
        <v>12</v>
      </c>
      <c r="N6772">
        <v>28</v>
      </c>
      <c r="O6772" t="s">
        <v>2999</v>
      </c>
      <c r="Q6772" t="str">
        <f>IFERROR(VLOOKUP($J$2:$J$12502,Pollutant_mapping!$A$2:$B$9,2, FALSE),"")</f>
        <v/>
      </c>
    </row>
    <row r="6773" spans="1:17" hidden="1">
      <c r="A6773" t="s">
        <v>424</v>
      </c>
      <c r="C6773" t="s">
        <v>425</v>
      </c>
      <c r="D6773" t="s">
        <v>38</v>
      </c>
      <c r="E6773" t="s">
        <v>120</v>
      </c>
      <c r="F6773" t="s">
        <v>41</v>
      </c>
      <c r="G6773" t="s">
        <v>336</v>
      </c>
      <c r="I6773" t="s">
        <v>41</v>
      </c>
      <c r="J6773" t="s">
        <v>49</v>
      </c>
      <c r="K6773">
        <v>20</v>
      </c>
      <c r="L6773" t="s">
        <v>62</v>
      </c>
      <c r="M6773">
        <v>12</v>
      </c>
      <c r="N6773">
        <v>28</v>
      </c>
      <c r="O6773" t="s">
        <v>2999</v>
      </c>
      <c r="Q6773" t="str">
        <f>IFERROR(VLOOKUP($J$2:$J$12502,Pollutant_mapping!$A$2:$B$9,2, FALSE),"")</f>
        <v/>
      </c>
    </row>
    <row r="6774" spans="1:17" hidden="1">
      <c r="A6774" t="s">
        <v>416</v>
      </c>
      <c r="C6774" t="s">
        <v>417</v>
      </c>
      <c r="D6774" t="s">
        <v>136</v>
      </c>
      <c r="E6774" t="s">
        <v>120</v>
      </c>
      <c r="F6774" t="s">
        <v>41</v>
      </c>
      <c r="G6774" t="s">
        <v>251</v>
      </c>
      <c r="I6774" t="s">
        <v>41</v>
      </c>
      <c r="J6774" t="s">
        <v>54</v>
      </c>
      <c r="K6774">
        <v>23</v>
      </c>
      <c r="L6774" t="s">
        <v>62</v>
      </c>
      <c r="M6774">
        <v>14</v>
      </c>
      <c r="N6774">
        <v>33</v>
      </c>
      <c r="O6774" t="s">
        <v>2999</v>
      </c>
      <c r="P6774" t="s">
        <v>71</v>
      </c>
      <c r="Q6774" t="str">
        <f>IFERROR(VLOOKUP($J$2:$J$12502,Pollutant_mapping!$A$2:$B$9,2, FALSE),"")</f>
        <v>VOC</v>
      </c>
    </row>
    <row r="6775" spans="1:17" hidden="1">
      <c r="A6775" t="s">
        <v>418</v>
      </c>
      <c r="C6775" t="s">
        <v>419</v>
      </c>
      <c r="D6775" t="s">
        <v>136</v>
      </c>
      <c r="E6775" t="s">
        <v>120</v>
      </c>
      <c r="F6775" t="s">
        <v>41</v>
      </c>
      <c r="G6775" t="s">
        <v>251</v>
      </c>
      <c r="I6775" t="s">
        <v>41</v>
      </c>
      <c r="J6775" t="s">
        <v>54</v>
      </c>
      <c r="K6775">
        <v>23</v>
      </c>
      <c r="L6775" t="s">
        <v>62</v>
      </c>
      <c r="M6775">
        <v>14</v>
      </c>
      <c r="N6775">
        <v>33</v>
      </c>
      <c r="O6775" t="s">
        <v>2999</v>
      </c>
      <c r="P6775" t="s">
        <v>71</v>
      </c>
      <c r="Q6775" t="str">
        <f>IFERROR(VLOOKUP($J$2:$J$12502,Pollutant_mapping!$A$2:$B$9,2, FALSE),"")</f>
        <v>VOC</v>
      </c>
    </row>
    <row r="6776" spans="1:17" hidden="1">
      <c r="A6776" t="s">
        <v>241</v>
      </c>
      <c r="C6776" t="s">
        <v>242</v>
      </c>
      <c r="D6776" t="s">
        <v>136</v>
      </c>
      <c r="E6776" t="s">
        <v>120</v>
      </c>
      <c r="F6776" t="s">
        <v>41</v>
      </c>
      <c r="G6776" t="s">
        <v>251</v>
      </c>
      <c r="I6776" t="s">
        <v>41</v>
      </c>
      <c r="J6776" t="s">
        <v>54</v>
      </c>
      <c r="K6776">
        <v>23</v>
      </c>
      <c r="L6776" t="s">
        <v>62</v>
      </c>
      <c r="M6776">
        <v>14</v>
      </c>
      <c r="N6776">
        <v>33</v>
      </c>
      <c r="O6776" t="s">
        <v>2999</v>
      </c>
      <c r="P6776" t="s">
        <v>71</v>
      </c>
      <c r="Q6776" t="str">
        <f>IFERROR(VLOOKUP($J$2:$J$12502,Pollutant_mapping!$A$2:$B$9,2, FALSE),"")</f>
        <v>VOC</v>
      </c>
    </row>
    <row r="6777" spans="1:17" hidden="1">
      <c r="A6777" t="s">
        <v>420</v>
      </c>
      <c r="C6777" t="s">
        <v>421</v>
      </c>
      <c r="D6777" t="s">
        <v>136</v>
      </c>
      <c r="E6777" t="s">
        <v>120</v>
      </c>
      <c r="F6777" t="s">
        <v>41</v>
      </c>
      <c r="G6777" t="s">
        <v>251</v>
      </c>
      <c r="I6777" t="s">
        <v>41</v>
      </c>
      <c r="J6777" t="s">
        <v>54</v>
      </c>
      <c r="K6777">
        <v>23</v>
      </c>
      <c r="L6777" t="s">
        <v>62</v>
      </c>
      <c r="M6777">
        <v>14</v>
      </c>
      <c r="N6777">
        <v>33</v>
      </c>
      <c r="O6777" t="s">
        <v>2999</v>
      </c>
      <c r="P6777" t="s">
        <v>71</v>
      </c>
      <c r="Q6777" t="str">
        <f>IFERROR(VLOOKUP($J$2:$J$12502,Pollutant_mapping!$A$2:$B$9,2, FALSE),"")</f>
        <v>VOC</v>
      </c>
    </row>
    <row r="6778" spans="1:17" hidden="1">
      <c r="A6778" t="s">
        <v>422</v>
      </c>
      <c r="C6778" t="s">
        <v>423</v>
      </c>
      <c r="D6778" t="s">
        <v>136</v>
      </c>
      <c r="E6778" t="s">
        <v>120</v>
      </c>
      <c r="F6778" t="s">
        <v>41</v>
      </c>
      <c r="G6778" t="s">
        <v>251</v>
      </c>
      <c r="I6778" t="s">
        <v>41</v>
      </c>
      <c r="J6778" t="s">
        <v>54</v>
      </c>
      <c r="K6778">
        <v>23</v>
      </c>
      <c r="L6778" t="s">
        <v>62</v>
      </c>
      <c r="M6778">
        <v>14</v>
      </c>
      <c r="N6778">
        <v>33</v>
      </c>
      <c r="O6778" t="s">
        <v>2999</v>
      </c>
      <c r="P6778" t="s">
        <v>71</v>
      </c>
      <c r="Q6778" t="str">
        <f>IFERROR(VLOOKUP($J$2:$J$12502,Pollutant_mapping!$A$2:$B$9,2, FALSE),"")</f>
        <v>VOC</v>
      </c>
    </row>
    <row r="6779" spans="1:17" hidden="1">
      <c r="A6779" t="s">
        <v>424</v>
      </c>
      <c r="C6779" t="s">
        <v>425</v>
      </c>
      <c r="D6779" t="s">
        <v>136</v>
      </c>
      <c r="E6779" t="s">
        <v>120</v>
      </c>
      <c r="F6779" t="s">
        <v>41</v>
      </c>
      <c r="G6779" t="s">
        <v>251</v>
      </c>
      <c r="I6779" t="s">
        <v>41</v>
      </c>
      <c r="J6779" t="s">
        <v>54</v>
      </c>
      <c r="K6779">
        <v>23</v>
      </c>
      <c r="L6779" t="s">
        <v>62</v>
      </c>
      <c r="M6779">
        <v>14</v>
      </c>
      <c r="N6779">
        <v>33</v>
      </c>
      <c r="O6779" t="s">
        <v>2999</v>
      </c>
      <c r="P6779" t="s">
        <v>71</v>
      </c>
      <c r="Q6779" t="str">
        <f>IFERROR(VLOOKUP($J$2:$J$12502,Pollutant_mapping!$A$2:$B$9,2, FALSE),"")</f>
        <v>VOC</v>
      </c>
    </row>
    <row r="6780" spans="1:17" hidden="1">
      <c r="A6780" t="s">
        <v>416</v>
      </c>
      <c r="C6780" t="s">
        <v>417</v>
      </c>
      <c r="D6780" t="s">
        <v>38</v>
      </c>
      <c r="E6780" t="s">
        <v>120</v>
      </c>
      <c r="F6780" t="s">
        <v>41</v>
      </c>
      <c r="G6780" t="s">
        <v>336</v>
      </c>
      <c r="I6780" t="s">
        <v>41</v>
      </c>
      <c r="J6780" t="s">
        <v>54</v>
      </c>
      <c r="K6780">
        <v>25</v>
      </c>
      <c r="L6780" t="s">
        <v>62</v>
      </c>
      <c r="M6780">
        <v>15</v>
      </c>
      <c r="N6780">
        <v>35</v>
      </c>
      <c r="O6780" t="s">
        <v>2999</v>
      </c>
      <c r="Q6780" t="str">
        <f>IFERROR(VLOOKUP($J$2:$J$12502,Pollutant_mapping!$A$2:$B$9,2, FALSE),"")</f>
        <v>VOC</v>
      </c>
    </row>
    <row r="6781" spans="1:17" hidden="1">
      <c r="A6781" t="s">
        <v>418</v>
      </c>
      <c r="C6781" t="s">
        <v>419</v>
      </c>
      <c r="D6781" t="s">
        <v>38</v>
      </c>
      <c r="E6781" t="s">
        <v>120</v>
      </c>
      <c r="F6781" t="s">
        <v>41</v>
      </c>
      <c r="G6781" t="s">
        <v>336</v>
      </c>
      <c r="I6781" t="s">
        <v>41</v>
      </c>
      <c r="J6781" t="s">
        <v>54</v>
      </c>
      <c r="K6781">
        <v>25</v>
      </c>
      <c r="L6781" t="s">
        <v>62</v>
      </c>
      <c r="M6781">
        <v>15</v>
      </c>
      <c r="N6781">
        <v>35</v>
      </c>
      <c r="O6781" t="s">
        <v>2999</v>
      </c>
      <c r="Q6781" t="str">
        <f>IFERROR(VLOOKUP($J$2:$J$12502,Pollutant_mapping!$A$2:$B$9,2, FALSE),"")</f>
        <v>VOC</v>
      </c>
    </row>
    <row r="6782" spans="1:17" hidden="1">
      <c r="A6782" t="s">
        <v>241</v>
      </c>
      <c r="C6782" t="s">
        <v>242</v>
      </c>
      <c r="D6782" t="s">
        <v>38</v>
      </c>
      <c r="E6782" t="s">
        <v>120</v>
      </c>
      <c r="F6782" t="s">
        <v>41</v>
      </c>
      <c r="G6782" t="s">
        <v>336</v>
      </c>
      <c r="I6782" t="s">
        <v>41</v>
      </c>
      <c r="J6782" t="s">
        <v>54</v>
      </c>
      <c r="K6782">
        <v>25</v>
      </c>
      <c r="L6782" t="s">
        <v>62</v>
      </c>
      <c r="M6782">
        <v>15</v>
      </c>
      <c r="N6782">
        <v>35</v>
      </c>
      <c r="O6782" t="s">
        <v>2999</v>
      </c>
      <c r="Q6782" t="str">
        <f>IFERROR(VLOOKUP($J$2:$J$12502,Pollutant_mapping!$A$2:$B$9,2, FALSE),"")</f>
        <v>VOC</v>
      </c>
    </row>
    <row r="6783" spans="1:17" hidden="1">
      <c r="A6783" t="s">
        <v>420</v>
      </c>
      <c r="C6783" t="s">
        <v>421</v>
      </c>
      <c r="D6783" t="s">
        <v>38</v>
      </c>
      <c r="E6783" t="s">
        <v>120</v>
      </c>
      <c r="F6783" t="s">
        <v>41</v>
      </c>
      <c r="G6783" t="s">
        <v>336</v>
      </c>
      <c r="I6783" t="s">
        <v>41</v>
      </c>
      <c r="J6783" t="s">
        <v>54</v>
      </c>
      <c r="K6783">
        <v>25</v>
      </c>
      <c r="L6783" t="s">
        <v>62</v>
      </c>
      <c r="M6783">
        <v>15</v>
      </c>
      <c r="N6783">
        <v>35</v>
      </c>
      <c r="O6783" t="s">
        <v>2999</v>
      </c>
      <c r="Q6783" t="str">
        <f>IFERROR(VLOOKUP($J$2:$J$12502,Pollutant_mapping!$A$2:$B$9,2, FALSE),"")</f>
        <v>VOC</v>
      </c>
    </row>
    <row r="6784" spans="1:17" hidden="1">
      <c r="A6784" t="s">
        <v>422</v>
      </c>
      <c r="C6784" t="s">
        <v>423</v>
      </c>
      <c r="D6784" t="s">
        <v>38</v>
      </c>
      <c r="E6784" t="s">
        <v>120</v>
      </c>
      <c r="F6784" t="s">
        <v>41</v>
      </c>
      <c r="G6784" t="s">
        <v>336</v>
      </c>
      <c r="I6784" t="s">
        <v>41</v>
      </c>
      <c r="J6784" t="s">
        <v>54</v>
      </c>
      <c r="K6784">
        <v>25</v>
      </c>
      <c r="L6784" t="s">
        <v>62</v>
      </c>
      <c r="M6784">
        <v>15</v>
      </c>
      <c r="N6784">
        <v>35</v>
      </c>
      <c r="O6784" t="s">
        <v>2999</v>
      </c>
      <c r="Q6784" t="str">
        <f>IFERROR(VLOOKUP($J$2:$J$12502,Pollutant_mapping!$A$2:$B$9,2, FALSE),"")</f>
        <v>VOC</v>
      </c>
    </row>
    <row r="6785" spans="1:17" hidden="1">
      <c r="A6785" t="s">
        <v>424</v>
      </c>
      <c r="C6785" t="s">
        <v>425</v>
      </c>
      <c r="D6785" t="s">
        <v>38</v>
      </c>
      <c r="E6785" t="s">
        <v>120</v>
      </c>
      <c r="F6785" t="s">
        <v>41</v>
      </c>
      <c r="G6785" t="s">
        <v>336</v>
      </c>
      <c r="I6785" t="s">
        <v>41</v>
      </c>
      <c r="J6785" t="s">
        <v>54</v>
      </c>
      <c r="K6785">
        <v>25</v>
      </c>
      <c r="L6785" t="s">
        <v>62</v>
      </c>
      <c r="M6785">
        <v>15</v>
      </c>
      <c r="N6785">
        <v>35</v>
      </c>
      <c r="O6785" t="s">
        <v>2999</v>
      </c>
      <c r="Q6785" t="str">
        <f>IFERROR(VLOOKUP($J$2:$J$12502,Pollutant_mapping!$A$2:$B$9,2, FALSE),"")</f>
        <v>VOC</v>
      </c>
    </row>
    <row r="6786" spans="1:17" hidden="1">
      <c r="A6786" t="s">
        <v>428</v>
      </c>
      <c r="C6786" t="s">
        <v>429</v>
      </c>
      <c r="D6786" t="s">
        <v>3000</v>
      </c>
      <c r="E6786" t="s">
        <v>120</v>
      </c>
      <c r="F6786" t="s">
        <v>41</v>
      </c>
      <c r="G6786" t="s">
        <v>432</v>
      </c>
      <c r="I6786" t="s">
        <v>41</v>
      </c>
      <c r="J6786" t="s">
        <v>179</v>
      </c>
      <c r="K6786">
        <v>21</v>
      </c>
      <c r="L6786" t="s">
        <v>62</v>
      </c>
      <c r="M6786" t="s">
        <v>2269</v>
      </c>
      <c r="N6786">
        <v>42</v>
      </c>
      <c r="O6786" t="s">
        <v>2999</v>
      </c>
      <c r="Q6786" t="str">
        <f>IFERROR(VLOOKUP($J$2:$J$12502,Pollutant_mapping!$A$2:$B$9,2, FALSE),"")</f>
        <v>NOx</v>
      </c>
    </row>
    <row r="6787" spans="1:17" hidden="1">
      <c r="A6787" t="s">
        <v>416</v>
      </c>
      <c r="C6787" t="s">
        <v>417</v>
      </c>
      <c r="D6787" t="s">
        <v>136</v>
      </c>
      <c r="E6787" t="s">
        <v>120</v>
      </c>
      <c r="F6787" t="s">
        <v>41</v>
      </c>
      <c r="G6787" t="s">
        <v>251</v>
      </c>
      <c r="I6787" t="s">
        <v>41</v>
      </c>
      <c r="J6787" t="s">
        <v>298</v>
      </c>
      <c r="K6787">
        <v>29</v>
      </c>
      <c r="L6787" t="s">
        <v>62</v>
      </c>
      <c r="M6787">
        <v>21</v>
      </c>
      <c r="N6787">
        <v>48</v>
      </c>
      <c r="O6787" t="s">
        <v>2999</v>
      </c>
      <c r="P6787" t="s">
        <v>71</v>
      </c>
      <c r="Q6787" t="str">
        <f>IFERROR(VLOOKUP($J$2:$J$12502,Pollutant_mapping!$A$2:$B$9,2, FALSE),"")</f>
        <v>CO</v>
      </c>
    </row>
    <row r="6788" spans="1:17" hidden="1">
      <c r="A6788" t="s">
        <v>418</v>
      </c>
      <c r="C6788" t="s">
        <v>419</v>
      </c>
      <c r="D6788" t="s">
        <v>136</v>
      </c>
      <c r="E6788" t="s">
        <v>120</v>
      </c>
      <c r="F6788" t="s">
        <v>41</v>
      </c>
      <c r="G6788" t="s">
        <v>251</v>
      </c>
      <c r="I6788" t="s">
        <v>41</v>
      </c>
      <c r="J6788" t="s">
        <v>298</v>
      </c>
      <c r="K6788">
        <v>29</v>
      </c>
      <c r="L6788" t="s">
        <v>62</v>
      </c>
      <c r="M6788">
        <v>21</v>
      </c>
      <c r="N6788">
        <v>48</v>
      </c>
      <c r="O6788" t="s">
        <v>2999</v>
      </c>
      <c r="P6788" t="s">
        <v>71</v>
      </c>
      <c r="Q6788" t="str">
        <f>IFERROR(VLOOKUP($J$2:$J$12502,Pollutant_mapping!$A$2:$B$9,2, FALSE),"")</f>
        <v>CO</v>
      </c>
    </row>
    <row r="6789" spans="1:17" hidden="1">
      <c r="A6789" t="s">
        <v>241</v>
      </c>
      <c r="C6789" t="s">
        <v>242</v>
      </c>
      <c r="D6789" t="s">
        <v>136</v>
      </c>
      <c r="E6789" t="s">
        <v>120</v>
      </c>
      <c r="F6789" t="s">
        <v>41</v>
      </c>
      <c r="G6789" t="s">
        <v>251</v>
      </c>
      <c r="I6789" t="s">
        <v>41</v>
      </c>
      <c r="J6789" t="s">
        <v>298</v>
      </c>
      <c r="K6789">
        <v>29</v>
      </c>
      <c r="L6789" t="s">
        <v>62</v>
      </c>
      <c r="M6789">
        <v>21</v>
      </c>
      <c r="N6789">
        <v>48</v>
      </c>
      <c r="O6789" t="s">
        <v>2999</v>
      </c>
      <c r="P6789" t="s">
        <v>71</v>
      </c>
      <c r="Q6789" t="str">
        <f>IFERROR(VLOOKUP($J$2:$J$12502,Pollutant_mapping!$A$2:$B$9,2, FALSE),"")</f>
        <v>CO</v>
      </c>
    </row>
    <row r="6790" spans="1:17" hidden="1">
      <c r="A6790" t="s">
        <v>420</v>
      </c>
      <c r="C6790" t="s">
        <v>421</v>
      </c>
      <c r="D6790" t="s">
        <v>136</v>
      </c>
      <c r="E6790" t="s">
        <v>120</v>
      </c>
      <c r="F6790" t="s">
        <v>41</v>
      </c>
      <c r="G6790" t="s">
        <v>251</v>
      </c>
      <c r="I6790" t="s">
        <v>41</v>
      </c>
      <c r="J6790" t="s">
        <v>298</v>
      </c>
      <c r="K6790">
        <v>29</v>
      </c>
      <c r="L6790" t="s">
        <v>62</v>
      </c>
      <c r="M6790">
        <v>21</v>
      </c>
      <c r="N6790">
        <v>48</v>
      </c>
      <c r="O6790" t="s">
        <v>2999</v>
      </c>
      <c r="P6790" t="s">
        <v>71</v>
      </c>
      <c r="Q6790" t="str">
        <f>IFERROR(VLOOKUP($J$2:$J$12502,Pollutant_mapping!$A$2:$B$9,2, FALSE),"")</f>
        <v>CO</v>
      </c>
    </row>
    <row r="6791" spans="1:17" hidden="1">
      <c r="A6791" t="s">
        <v>422</v>
      </c>
      <c r="C6791" t="s">
        <v>423</v>
      </c>
      <c r="D6791" t="s">
        <v>136</v>
      </c>
      <c r="E6791" t="s">
        <v>120</v>
      </c>
      <c r="F6791" t="s">
        <v>41</v>
      </c>
      <c r="G6791" t="s">
        <v>251</v>
      </c>
      <c r="I6791" t="s">
        <v>41</v>
      </c>
      <c r="J6791" t="s">
        <v>298</v>
      </c>
      <c r="K6791">
        <v>29</v>
      </c>
      <c r="L6791" t="s">
        <v>62</v>
      </c>
      <c r="M6791">
        <v>21</v>
      </c>
      <c r="N6791">
        <v>48</v>
      </c>
      <c r="O6791" t="s">
        <v>2999</v>
      </c>
      <c r="P6791" t="s">
        <v>71</v>
      </c>
      <c r="Q6791" t="str">
        <f>IFERROR(VLOOKUP($J$2:$J$12502,Pollutant_mapping!$A$2:$B$9,2, FALSE),"")</f>
        <v>CO</v>
      </c>
    </row>
    <row r="6792" spans="1:17" hidden="1">
      <c r="A6792" t="s">
        <v>424</v>
      </c>
      <c r="C6792" t="s">
        <v>425</v>
      </c>
      <c r="D6792" t="s">
        <v>136</v>
      </c>
      <c r="E6792" t="s">
        <v>120</v>
      </c>
      <c r="F6792" t="s">
        <v>41</v>
      </c>
      <c r="G6792" t="s">
        <v>251</v>
      </c>
      <c r="I6792" t="s">
        <v>41</v>
      </c>
      <c r="J6792" t="s">
        <v>298</v>
      </c>
      <c r="K6792">
        <v>29</v>
      </c>
      <c r="L6792" t="s">
        <v>62</v>
      </c>
      <c r="M6792">
        <v>21</v>
      </c>
      <c r="N6792">
        <v>48</v>
      </c>
      <c r="O6792" t="s">
        <v>2999</v>
      </c>
      <c r="P6792" t="s">
        <v>71</v>
      </c>
      <c r="Q6792" t="str">
        <f>IFERROR(VLOOKUP($J$2:$J$12502,Pollutant_mapping!$A$2:$B$9,2, FALSE),"")</f>
        <v>CO</v>
      </c>
    </row>
    <row r="6793" spans="1:17" hidden="1">
      <c r="A6793" t="s">
        <v>428</v>
      </c>
      <c r="C6793" t="s">
        <v>429</v>
      </c>
      <c r="D6793" t="s">
        <v>3000</v>
      </c>
      <c r="E6793" t="s">
        <v>120</v>
      </c>
      <c r="F6793" t="s">
        <v>41</v>
      </c>
      <c r="G6793" t="s">
        <v>432</v>
      </c>
      <c r="I6793" t="s">
        <v>41</v>
      </c>
      <c r="J6793" t="s">
        <v>141</v>
      </c>
      <c r="K6793">
        <v>11</v>
      </c>
      <c r="L6793" t="s">
        <v>207</v>
      </c>
      <c r="M6793" t="s">
        <v>1627</v>
      </c>
      <c r="N6793">
        <v>55</v>
      </c>
      <c r="O6793" t="s">
        <v>2999</v>
      </c>
      <c r="Q6793" t="str">
        <f>IFERROR(VLOOKUP($J$2:$J$12502,Pollutant_mapping!$A$2:$B$9,2, FALSE),"")</f>
        <v/>
      </c>
    </row>
    <row r="6794" spans="1:17" hidden="1">
      <c r="A6794" t="s">
        <v>416</v>
      </c>
      <c r="C6794" t="s">
        <v>417</v>
      </c>
      <c r="D6794" t="s">
        <v>38</v>
      </c>
      <c r="E6794" t="s">
        <v>120</v>
      </c>
      <c r="F6794" t="s">
        <v>41</v>
      </c>
      <c r="G6794" t="s">
        <v>336</v>
      </c>
      <c r="I6794" t="s">
        <v>41</v>
      </c>
      <c r="J6794" t="s">
        <v>289</v>
      </c>
      <c r="K6794">
        <v>29</v>
      </c>
      <c r="L6794" t="s">
        <v>207</v>
      </c>
      <c r="M6794">
        <v>15</v>
      </c>
      <c r="N6794">
        <v>58</v>
      </c>
      <c r="O6794" t="s">
        <v>2999</v>
      </c>
      <c r="Q6794" t="str">
        <f>IFERROR(VLOOKUP($J$2:$J$12502,Pollutant_mapping!$A$2:$B$9,2, FALSE),"")</f>
        <v/>
      </c>
    </row>
    <row r="6795" spans="1:17" hidden="1">
      <c r="A6795" t="s">
        <v>418</v>
      </c>
      <c r="C6795" t="s">
        <v>419</v>
      </c>
      <c r="D6795" t="s">
        <v>38</v>
      </c>
      <c r="E6795" t="s">
        <v>120</v>
      </c>
      <c r="F6795" t="s">
        <v>41</v>
      </c>
      <c r="G6795" t="s">
        <v>336</v>
      </c>
      <c r="I6795" t="s">
        <v>41</v>
      </c>
      <c r="J6795" t="s">
        <v>289</v>
      </c>
      <c r="K6795">
        <v>29</v>
      </c>
      <c r="L6795" t="s">
        <v>207</v>
      </c>
      <c r="M6795">
        <v>15</v>
      </c>
      <c r="N6795">
        <v>58</v>
      </c>
      <c r="O6795" t="s">
        <v>2999</v>
      </c>
      <c r="Q6795" t="str">
        <f>IFERROR(VLOOKUP($J$2:$J$12502,Pollutant_mapping!$A$2:$B$9,2, FALSE),"")</f>
        <v/>
      </c>
    </row>
    <row r="6796" spans="1:17" hidden="1">
      <c r="A6796" t="s">
        <v>241</v>
      </c>
      <c r="C6796" t="s">
        <v>242</v>
      </c>
      <c r="D6796" t="s">
        <v>38</v>
      </c>
      <c r="E6796" t="s">
        <v>120</v>
      </c>
      <c r="F6796" t="s">
        <v>41</v>
      </c>
      <c r="G6796" t="s">
        <v>336</v>
      </c>
      <c r="I6796" t="s">
        <v>41</v>
      </c>
      <c r="J6796" t="s">
        <v>289</v>
      </c>
      <c r="K6796">
        <v>29</v>
      </c>
      <c r="L6796" t="s">
        <v>207</v>
      </c>
      <c r="M6796">
        <v>15</v>
      </c>
      <c r="N6796">
        <v>58</v>
      </c>
      <c r="O6796" t="s">
        <v>2999</v>
      </c>
      <c r="Q6796" t="str">
        <f>IFERROR(VLOOKUP($J$2:$J$12502,Pollutant_mapping!$A$2:$B$9,2, FALSE),"")</f>
        <v/>
      </c>
    </row>
    <row r="6797" spans="1:17" hidden="1">
      <c r="A6797" t="s">
        <v>420</v>
      </c>
      <c r="C6797" t="s">
        <v>421</v>
      </c>
      <c r="D6797" t="s">
        <v>38</v>
      </c>
      <c r="E6797" t="s">
        <v>120</v>
      </c>
      <c r="F6797" t="s">
        <v>41</v>
      </c>
      <c r="G6797" t="s">
        <v>336</v>
      </c>
      <c r="I6797" t="s">
        <v>41</v>
      </c>
      <c r="J6797" t="s">
        <v>289</v>
      </c>
      <c r="K6797">
        <v>29</v>
      </c>
      <c r="L6797" t="s">
        <v>207</v>
      </c>
      <c r="M6797">
        <v>15</v>
      </c>
      <c r="N6797">
        <v>58</v>
      </c>
      <c r="O6797" t="s">
        <v>2999</v>
      </c>
      <c r="Q6797" t="str">
        <f>IFERROR(VLOOKUP($J$2:$J$12502,Pollutant_mapping!$A$2:$B$9,2, FALSE),"")</f>
        <v/>
      </c>
    </row>
    <row r="6798" spans="1:17" hidden="1">
      <c r="A6798" t="s">
        <v>422</v>
      </c>
      <c r="C6798" t="s">
        <v>423</v>
      </c>
      <c r="D6798" t="s">
        <v>38</v>
      </c>
      <c r="E6798" t="s">
        <v>120</v>
      </c>
      <c r="F6798" t="s">
        <v>41</v>
      </c>
      <c r="G6798" t="s">
        <v>336</v>
      </c>
      <c r="I6798" t="s">
        <v>41</v>
      </c>
      <c r="J6798" t="s">
        <v>289</v>
      </c>
      <c r="K6798">
        <v>29</v>
      </c>
      <c r="L6798" t="s">
        <v>207</v>
      </c>
      <c r="M6798">
        <v>15</v>
      </c>
      <c r="N6798">
        <v>58</v>
      </c>
      <c r="O6798" t="s">
        <v>2999</v>
      </c>
      <c r="Q6798" t="str">
        <f>IFERROR(VLOOKUP($J$2:$J$12502,Pollutant_mapping!$A$2:$B$9,2, FALSE),"")</f>
        <v/>
      </c>
    </row>
    <row r="6799" spans="1:17" hidden="1">
      <c r="A6799" t="s">
        <v>424</v>
      </c>
      <c r="C6799" t="s">
        <v>425</v>
      </c>
      <c r="D6799" t="s">
        <v>38</v>
      </c>
      <c r="E6799" t="s">
        <v>120</v>
      </c>
      <c r="F6799" t="s">
        <v>41</v>
      </c>
      <c r="G6799" t="s">
        <v>336</v>
      </c>
      <c r="I6799" t="s">
        <v>41</v>
      </c>
      <c r="J6799" t="s">
        <v>289</v>
      </c>
      <c r="K6799">
        <v>29</v>
      </c>
      <c r="L6799" t="s">
        <v>207</v>
      </c>
      <c r="M6799">
        <v>15</v>
      </c>
      <c r="N6799">
        <v>58</v>
      </c>
      <c r="O6799" t="s">
        <v>2999</v>
      </c>
      <c r="Q6799" t="str">
        <f>IFERROR(VLOOKUP($J$2:$J$12502,Pollutant_mapping!$A$2:$B$9,2, FALSE),"")</f>
        <v/>
      </c>
    </row>
    <row r="6800" spans="1:17" hidden="1">
      <c r="A6800" t="s">
        <v>416</v>
      </c>
      <c r="C6800" t="s">
        <v>417</v>
      </c>
      <c r="D6800" t="s">
        <v>38</v>
      </c>
      <c r="E6800" t="s">
        <v>120</v>
      </c>
      <c r="F6800" t="s">
        <v>41</v>
      </c>
      <c r="G6800" t="s">
        <v>336</v>
      </c>
      <c r="I6800" t="s">
        <v>41</v>
      </c>
      <c r="J6800" t="s">
        <v>79</v>
      </c>
      <c r="K6800">
        <v>47</v>
      </c>
      <c r="L6800" t="s">
        <v>62</v>
      </c>
      <c r="M6800">
        <v>28</v>
      </c>
      <c r="N6800">
        <v>66</v>
      </c>
      <c r="O6800" t="s">
        <v>2999</v>
      </c>
      <c r="Q6800" t="str">
        <f>IFERROR(VLOOKUP($J$2:$J$12502,Pollutant_mapping!$A$2:$B$9,2, FALSE),"")</f>
        <v>SOx</v>
      </c>
    </row>
    <row r="6801" spans="1:17" hidden="1">
      <c r="A6801" t="s">
        <v>418</v>
      </c>
      <c r="C6801" t="s">
        <v>419</v>
      </c>
      <c r="D6801" t="s">
        <v>38</v>
      </c>
      <c r="E6801" t="s">
        <v>120</v>
      </c>
      <c r="F6801" t="s">
        <v>41</v>
      </c>
      <c r="G6801" t="s">
        <v>336</v>
      </c>
      <c r="I6801" t="s">
        <v>41</v>
      </c>
      <c r="J6801" t="s">
        <v>79</v>
      </c>
      <c r="K6801">
        <v>47</v>
      </c>
      <c r="L6801" t="s">
        <v>62</v>
      </c>
      <c r="M6801">
        <v>28</v>
      </c>
      <c r="N6801">
        <v>66</v>
      </c>
      <c r="O6801" t="s">
        <v>2999</v>
      </c>
      <c r="Q6801" t="str">
        <f>IFERROR(VLOOKUP($J$2:$J$12502,Pollutant_mapping!$A$2:$B$9,2, FALSE),"")</f>
        <v>SOx</v>
      </c>
    </row>
    <row r="6802" spans="1:17" hidden="1">
      <c r="A6802" t="s">
        <v>241</v>
      </c>
      <c r="C6802" t="s">
        <v>242</v>
      </c>
      <c r="D6802" t="s">
        <v>38</v>
      </c>
      <c r="E6802" t="s">
        <v>120</v>
      </c>
      <c r="F6802" t="s">
        <v>41</v>
      </c>
      <c r="G6802" t="s">
        <v>336</v>
      </c>
      <c r="I6802" t="s">
        <v>41</v>
      </c>
      <c r="J6802" t="s">
        <v>79</v>
      </c>
      <c r="K6802">
        <v>47</v>
      </c>
      <c r="L6802" t="s">
        <v>62</v>
      </c>
      <c r="M6802">
        <v>28</v>
      </c>
      <c r="N6802">
        <v>66</v>
      </c>
      <c r="O6802" t="s">
        <v>2999</v>
      </c>
      <c r="Q6802" t="str">
        <f>IFERROR(VLOOKUP($J$2:$J$12502,Pollutant_mapping!$A$2:$B$9,2, FALSE),"")</f>
        <v>SOx</v>
      </c>
    </row>
    <row r="6803" spans="1:17" hidden="1">
      <c r="A6803" t="s">
        <v>420</v>
      </c>
      <c r="C6803" t="s">
        <v>421</v>
      </c>
      <c r="D6803" t="s">
        <v>38</v>
      </c>
      <c r="E6803" t="s">
        <v>120</v>
      </c>
      <c r="F6803" t="s">
        <v>41</v>
      </c>
      <c r="G6803" t="s">
        <v>336</v>
      </c>
      <c r="I6803" t="s">
        <v>41</v>
      </c>
      <c r="J6803" t="s">
        <v>79</v>
      </c>
      <c r="K6803">
        <v>47</v>
      </c>
      <c r="L6803" t="s">
        <v>62</v>
      </c>
      <c r="M6803">
        <v>28</v>
      </c>
      <c r="N6803">
        <v>66</v>
      </c>
      <c r="O6803" t="s">
        <v>2999</v>
      </c>
      <c r="Q6803" t="str">
        <f>IFERROR(VLOOKUP($J$2:$J$12502,Pollutant_mapping!$A$2:$B$9,2, FALSE),"")</f>
        <v>SOx</v>
      </c>
    </row>
    <row r="6804" spans="1:17" hidden="1">
      <c r="A6804" t="s">
        <v>422</v>
      </c>
      <c r="C6804" t="s">
        <v>423</v>
      </c>
      <c r="D6804" t="s">
        <v>38</v>
      </c>
      <c r="E6804" t="s">
        <v>120</v>
      </c>
      <c r="F6804" t="s">
        <v>41</v>
      </c>
      <c r="G6804" t="s">
        <v>336</v>
      </c>
      <c r="I6804" t="s">
        <v>41</v>
      </c>
      <c r="J6804" t="s">
        <v>79</v>
      </c>
      <c r="K6804">
        <v>47</v>
      </c>
      <c r="L6804" t="s">
        <v>62</v>
      </c>
      <c r="M6804">
        <v>28</v>
      </c>
      <c r="N6804">
        <v>66</v>
      </c>
      <c r="O6804" t="s">
        <v>2999</v>
      </c>
      <c r="Q6804" t="str">
        <f>IFERROR(VLOOKUP($J$2:$J$12502,Pollutant_mapping!$A$2:$B$9,2, FALSE),"")</f>
        <v>SOx</v>
      </c>
    </row>
    <row r="6805" spans="1:17" hidden="1">
      <c r="A6805" t="s">
        <v>424</v>
      </c>
      <c r="C6805" t="s">
        <v>425</v>
      </c>
      <c r="D6805" t="s">
        <v>38</v>
      </c>
      <c r="E6805" t="s">
        <v>120</v>
      </c>
      <c r="F6805" t="s">
        <v>41</v>
      </c>
      <c r="G6805" t="s">
        <v>336</v>
      </c>
      <c r="I6805" t="s">
        <v>41</v>
      </c>
      <c r="J6805" t="s">
        <v>79</v>
      </c>
      <c r="K6805">
        <v>47</v>
      </c>
      <c r="L6805" t="s">
        <v>62</v>
      </c>
      <c r="M6805">
        <v>28</v>
      </c>
      <c r="N6805">
        <v>66</v>
      </c>
      <c r="O6805" t="s">
        <v>2999</v>
      </c>
      <c r="Q6805" t="str">
        <f>IFERROR(VLOOKUP($J$2:$J$12502,Pollutant_mapping!$A$2:$B$9,2, FALSE),"")</f>
        <v>SOx</v>
      </c>
    </row>
    <row r="6806" spans="1:17" hidden="1">
      <c r="A6806" t="s">
        <v>416</v>
      </c>
      <c r="C6806" t="s">
        <v>417</v>
      </c>
      <c r="D6806" t="s">
        <v>38</v>
      </c>
      <c r="E6806" t="s">
        <v>120</v>
      </c>
      <c r="F6806" t="s">
        <v>41</v>
      </c>
      <c r="G6806" t="s">
        <v>336</v>
      </c>
      <c r="I6806" t="s">
        <v>41</v>
      </c>
      <c r="J6806" t="s">
        <v>165</v>
      </c>
      <c r="K6806">
        <v>56</v>
      </c>
      <c r="L6806" t="s">
        <v>166</v>
      </c>
      <c r="M6806">
        <v>33</v>
      </c>
      <c r="N6806">
        <v>78</v>
      </c>
      <c r="O6806" t="s">
        <v>2999</v>
      </c>
      <c r="Q6806" t="str">
        <f>IFERROR(VLOOKUP($J$2:$J$12502,Pollutant_mapping!$A$2:$B$9,2, FALSE),"")</f>
        <v>BC</v>
      </c>
    </row>
    <row r="6807" spans="1:17" hidden="1">
      <c r="A6807" t="s">
        <v>418</v>
      </c>
      <c r="C6807" t="s">
        <v>419</v>
      </c>
      <c r="D6807" t="s">
        <v>38</v>
      </c>
      <c r="E6807" t="s">
        <v>120</v>
      </c>
      <c r="F6807" t="s">
        <v>41</v>
      </c>
      <c r="G6807" t="s">
        <v>336</v>
      </c>
      <c r="I6807" t="s">
        <v>41</v>
      </c>
      <c r="J6807" t="s">
        <v>165</v>
      </c>
      <c r="K6807">
        <v>56</v>
      </c>
      <c r="L6807" t="s">
        <v>166</v>
      </c>
      <c r="M6807">
        <v>33</v>
      </c>
      <c r="N6807">
        <v>78</v>
      </c>
      <c r="O6807" t="s">
        <v>2999</v>
      </c>
      <c r="Q6807" t="str">
        <f>IFERROR(VLOOKUP($J$2:$J$12502,Pollutant_mapping!$A$2:$B$9,2, FALSE),"")</f>
        <v>BC</v>
      </c>
    </row>
    <row r="6808" spans="1:17" hidden="1">
      <c r="A6808" t="s">
        <v>241</v>
      </c>
      <c r="C6808" t="s">
        <v>242</v>
      </c>
      <c r="D6808" t="s">
        <v>38</v>
      </c>
      <c r="E6808" t="s">
        <v>120</v>
      </c>
      <c r="F6808" t="s">
        <v>41</v>
      </c>
      <c r="G6808" t="s">
        <v>336</v>
      </c>
      <c r="I6808" t="s">
        <v>41</v>
      </c>
      <c r="J6808" t="s">
        <v>165</v>
      </c>
      <c r="K6808">
        <v>56</v>
      </c>
      <c r="L6808" t="s">
        <v>166</v>
      </c>
      <c r="M6808">
        <v>33</v>
      </c>
      <c r="N6808">
        <v>78</v>
      </c>
      <c r="O6808" t="s">
        <v>2999</v>
      </c>
      <c r="Q6808" t="str">
        <f>IFERROR(VLOOKUP($J$2:$J$12502,Pollutant_mapping!$A$2:$B$9,2, FALSE),"")</f>
        <v>BC</v>
      </c>
    </row>
    <row r="6809" spans="1:17" hidden="1">
      <c r="A6809" t="s">
        <v>420</v>
      </c>
      <c r="C6809" t="s">
        <v>421</v>
      </c>
      <c r="D6809" t="s">
        <v>38</v>
      </c>
      <c r="E6809" t="s">
        <v>120</v>
      </c>
      <c r="F6809" t="s">
        <v>41</v>
      </c>
      <c r="G6809" t="s">
        <v>336</v>
      </c>
      <c r="I6809" t="s">
        <v>41</v>
      </c>
      <c r="J6809" t="s">
        <v>165</v>
      </c>
      <c r="K6809">
        <v>56</v>
      </c>
      <c r="L6809" t="s">
        <v>166</v>
      </c>
      <c r="M6809">
        <v>33</v>
      </c>
      <c r="N6809">
        <v>78</v>
      </c>
      <c r="O6809" t="s">
        <v>2999</v>
      </c>
      <c r="Q6809" t="str">
        <f>IFERROR(VLOOKUP($J$2:$J$12502,Pollutant_mapping!$A$2:$B$9,2, FALSE),"")</f>
        <v>BC</v>
      </c>
    </row>
    <row r="6810" spans="1:17" hidden="1">
      <c r="A6810" t="s">
        <v>422</v>
      </c>
      <c r="C6810" t="s">
        <v>423</v>
      </c>
      <c r="D6810" t="s">
        <v>38</v>
      </c>
      <c r="E6810" t="s">
        <v>120</v>
      </c>
      <c r="F6810" t="s">
        <v>41</v>
      </c>
      <c r="G6810" t="s">
        <v>336</v>
      </c>
      <c r="I6810" t="s">
        <v>41</v>
      </c>
      <c r="J6810" t="s">
        <v>165</v>
      </c>
      <c r="K6810">
        <v>56</v>
      </c>
      <c r="L6810" t="s">
        <v>166</v>
      </c>
      <c r="M6810">
        <v>33</v>
      </c>
      <c r="N6810">
        <v>78</v>
      </c>
      <c r="O6810" t="s">
        <v>2999</v>
      </c>
      <c r="Q6810" t="str">
        <f>IFERROR(VLOOKUP($J$2:$J$12502,Pollutant_mapping!$A$2:$B$9,2, FALSE),"")</f>
        <v>BC</v>
      </c>
    </row>
    <row r="6811" spans="1:17" hidden="1">
      <c r="A6811" t="s">
        <v>424</v>
      </c>
      <c r="C6811" t="s">
        <v>425</v>
      </c>
      <c r="D6811" t="s">
        <v>38</v>
      </c>
      <c r="E6811" t="s">
        <v>120</v>
      </c>
      <c r="F6811" t="s">
        <v>41</v>
      </c>
      <c r="G6811" t="s">
        <v>336</v>
      </c>
      <c r="I6811" t="s">
        <v>41</v>
      </c>
      <c r="J6811" t="s">
        <v>165</v>
      </c>
      <c r="K6811">
        <v>56</v>
      </c>
      <c r="L6811" t="s">
        <v>166</v>
      </c>
      <c r="M6811">
        <v>33</v>
      </c>
      <c r="N6811">
        <v>78</v>
      </c>
      <c r="O6811" t="s">
        <v>2999</v>
      </c>
      <c r="Q6811" t="str">
        <f>IFERROR(VLOOKUP($J$2:$J$12502,Pollutant_mapping!$A$2:$B$9,2, FALSE),"")</f>
        <v>BC</v>
      </c>
    </row>
    <row r="6812" spans="1:17" hidden="1">
      <c r="A6812" t="s">
        <v>416</v>
      </c>
      <c r="C6812" t="s">
        <v>417</v>
      </c>
      <c r="D6812" t="s">
        <v>38</v>
      </c>
      <c r="E6812" t="s">
        <v>120</v>
      </c>
      <c r="F6812" t="s">
        <v>41</v>
      </c>
      <c r="G6812" t="s">
        <v>336</v>
      </c>
      <c r="I6812" t="s">
        <v>41</v>
      </c>
      <c r="J6812" t="s">
        <v>298</v>
      </c>
      <c r="K6812">
        <v>66</v>
      </c>
      <c r="L6812" t="s">
        <v>62</v>
      </c>
      <c r="M6812">
        <v>40</v>
      </c>
      <c r="N6812">
        <v>93</v>
      </c>
      <c r="O6812" t="s">
        <v>2999</v>
      </c>
      <c r="Q6812" t="str">
        <f>IFERROR(VLOOKUP($J$2:$J$12502,Pollutant_mapping!$A$2:$B$9,2, FALSE),"")</f>
        <v>CO</v>
      </c>
    </row>
    <row r="6813" spans="1:17" hidden="1">
      <c r="A6813" t="s">
        <v>418</v>
      </c>
      <c r="C6813" t="s">
        <v>419</v>
      </c>
      <c r="D6813" t="s">
        <v>38</v>
      </c>
      <c r="E6813" t="s">
        <v>120</v>
      </c>
      <c r="F6813" t="s">
        <v>41</v>
      </c>
      <c r="G6813" t="s">
        <v>336</v>
      </c>
      <c r="I6813" t="s">
        <v>41</v>
      </c>
      <c r="J6813" t="s">
        <v>298</v>
      </c>
      <c r="K6813">
        <v>66</v>
      </c>
      <c r="L6813" t="s">
        <v>62</v>
      </c>
      <c r="M6813">
        <v>40</v>
      </c>
      <c r="N6813">
        <v>93</v>
      </c>
      <c r="O6813" t="s">
        <v>2999</v>
      </c>
      <c r="Q6813" t="str">
        <f>IFERROR(VLOOKUP($J$2:$J$12502,Pollutant_mapping!$A$2:$B$9,2, FALSE),"")</f>
        <v>CO</v>
      </c>
    </row>
    <row r="6814" spans="1:17" hidden="1">
      <c r="A6814" t="s">
        <v>241</v>
      </c>
      <c r="C6814" t="s">
        <v>242</v>
      </c>
      <c r="D6814" t="s">
        <v>38</v>
      </c>
      <c r="E6814" t="s">
        <v>120</v>
      </c>
      <c r="F6814" t="s">
        <v>41</v>
      </c>
      <c r="G6814" t="s">
        <v>336</v>
      </c>
      <c r="I6814" t="s">
        <v>41</v>
      </c>
      <c r="J6814" t="s">
        <v>298</v>
      </c>
      <c r="K6814">
        <v>66</v>
      </c>
      <c r="L6814" t="s">
        <v>62</v>
      </c>
      <c r="M6814">
        <v>40</v>
      </c>
      <c r="N6814">
        <v>93</v>
      </c>
      <c r="O6814" t="s">
        <v>2999</v>
      </c>
      <c r="Q6814" t="str">
        <f>IFERROR(VLOOKUP($J$2:$J$12502,Pollutant_mapping!$A$2:$B$9,2, FALSE),"")</f>
        <v>CO</v>
      </c>
    </row>
    <row r="6815" spans="1:17" hidden="1">
      <c r="A6815" t="s">
        <v>420</v>
      </c>
      <c r="C6815" t="s">
        <v>421</v>
      </c>
      <c r="D6815" t="s">
        <v>38</v>
      </c>
      <c r="E6815" t="s">
        <v>120</v>
      </c>
      <c r="F6815" t="s">
        <v>41</v>
      </c>
      <c r="G6815" t="s">
        <v>336</v>
      </c>
      <c r="I6815" t="s">
        <v>41</v>
      </c>
      <c r="J6815" t="s">
        <v>298</v>
      </c>
      <c r="K6815">
        <v>66</v>
      </c>
      <c r="L6815" t="s">
        <v>62</v>
      </c>
      <c r="M6815">
        <v>40</v>
      </c>
      <c r="N6815">
        <v>93</v>
      </c>
      <c r="O6815" t="s">
        <v>2999</v>
      </c>
      <c r="Q6815" t="str">
        <f>IFERROR(VLOOKUP($J$2:$J$12502,Pollutant_mapping!$A$2:$B$9,2, FALSE),"")</f>
        <v>CO</v>
      </c>
    </row>
    <row r="6816" spans="1:17" hidden="1">
      <c r="A6816" t="s">
        <v>422</v>
      </c>
      <c r="C6816" t="s">
        <v>423</v>
      </c>
      <c r="D6816" t="s">
        <v>38</v>
      </c>
      <c r="E6816" t="s">
        <v>120</v>
      </c>
      <c r="F6816" t="s">
        <v>41</v>
      </c>
      <c r="G6816" t="s">
        <v>336</v>
      </c>
      <c r="I6816" t="s">
        <v>41</v>
      </c>
      <c r="J6816" t="s">
        <v>298</v>
      </c>
      <c r="K6816">
        <v>66</v>
      </c>
      <c r="L6816" t="s">
        <v>62</v>
      </c>
      <c r="M6816">
        <v>40</v>
      </c>
      <c r="N6816">
        <v>93</v>
      </c>
      <c r="O6816" t="s">
        <v>2999</v>
      </c>
      <c r="Q6816" t="str">
        <f>IFERROR(VLOOKUP($J$2:$J$12502,Pollutant_mapping!$A$2:$B$9,2, FALSE),"")</f>
        <v>CO</v>
      </c>
    </row>
    <row r="6817" spans="1:17" hidden="1">
      <c r="A6817" t="s">
        <v>424</v>
      </c>
      <c r="C6817" t="s">
        <v>425</v>
      </c>
      <c r="D6817" t="s">
        <v>38</v>
      </c>
      <c r="E6817" t="s">
        <v>120</v>
      </c>
      <c r="F6817" t="s">
        <v>41</v>
      </c>
      <c r="G6817" t="s">
        <v>336</v>
      </c>
      <c r="I6817" t="s">
        <v>41</v>
      </c>
      <c r="J6817" t="s">
        <v>298</v>
      </c>
      <c r="K6817">
        <v>66</v>
      </c>
      <c r="L6817" t="s">
        <v>62</v>
      </c>
      <c r="M6817">
        <v>40</v>
      </c>
      <c r="N6817">
        <v>93</v>
      </c>
      <c r="O6817" t="s">
        <v>2999</v>
      </c>
      <c r="Q6817" t="str">
        <f>IFERROR(VLOOKUP($J$2:$J$12502,Pollutant_mapping!$A$2:$B$9,2, FALSE),"")</f>
        <v>CO</v>
      </c>
    </row>
    <row r="6818" spans="1:17" hidden="1">
      <c r="A6818" t="s">
        <v>416</v>
      </c>
      <c r="C6818" t="s">
        <v>417</v>
      </c>
      <c r="D6818" t="s">
        <v>136</v>
      </c>
      <c r="E6818" t="s">
        <v>120</v>
      </c>
      <c r="F6818" t="s">
        <v>41</v>
      </c>
      <c r="G6818" t="s">
        <v>251</v>
      </c>
      <c r="I6818" t="s">
        <v>41</v>
      </c>
      <c r="J6818" t="s">
        <v>179</v>
      </c>
      <c r="K6818">
        <v>74</v>
      </c>
      <c r="L6818" t="s">
        <v>62</v>
      </c>
      <c r="M6818">
        <v>46</v>
      </c>
      <c r="N6818">
        <v>103</v>
      </c>
      <c r="O6818" t="s">
        <v>2999</v>
      </c>
      <c r="P6818" t="s">
        <v>71</v>
      </c>
      <c r="Q6818" t="str">
        <f>IFERROR(VLOOKUP($J$2:$J$12502,Pollutant_mapping!$A$2:$B$9,2, FALSE),"")</f>
        <v>NOx</v>
      </c>
    </row>
    <row r="6819" spans="1:17" hidden="1">
      <c r="A6819" t="s">
        <v>418</v>
      </c>
      <c r="C6819" t="s">
        <v>419</v>
      </c>
      <c r="D6819" t="s">
        <v>136</v>
      </c>
      <c r="E6819" t="s">
        <v>120</v>
      </c>
      <c r="F6819" t="s">
        <v>41</v>
      </c>
      <c r="G6819" t="s">
        <v>251</v>
      </c>
      <c r="I6819" t="s">
        <v>41</v>
      </c>
      <c r="J6819" t="s">
        <v>179</v>
      </c>
      <c r="K6819">
        <v>74</v>
      </c>
      <c r="L6819" t="s">
        <v>62</v>
      </c>
      <c r="M6819">
        <v>46</v>
      </c>
      <c r="N6819">
        <v>103</v>
      </c>
      <c r="O6819" t="s">
        <v>2999</v>
      </c>
      <c r="P6819" t="s">
        <v>71</v>
      </c>
      <c r="Q6819" t="str">
        <f>IFERROR(VLOOKUP($J$2:$J$12502,Pollutant_mapping!$A$2:$B$9,2, FALSE),"")</f>
        <v>NOx</v>
      </c>
    </row>
    <row r="6820" spans="1:17" hidden="1">
      <c r="A6820" t="s">
        <v>241</v>
      </c>
      <c r="C6820" t="s">
        <v>242</v>
      </c>
      <c r="D6820" t="s">
        <v>136</v>
      </c>
      <c r="E6820" t="s">
        <v>120</v>
      </c>
      <c r="F6820" t="s">
        <v>41</v>
      </c>
      <c r="G6820" t="s">
        <v>251</v>
      </c>
      <c r="I6820" t="s">
        <v>41</v>
      </c>
      <c r="J6820" t="s">
        <v>179</v>
      </c>
      <c r="K6820">
        <v>74</v>
      </c>
      <c r="L6820" t="s">
        <v>62</v>
      </c>
      <c r="M6820">
        <v>46</v>
      </c>
      <c r="N6820">
        <v>103</v>
      </c>
      <c r="O6820" t="s">
        <v>2999</v>
      </c>
      <c r="P6820" t="s">
        <v>71</v>
      </c>
      <c r="Q6820" t="str">
        <f>IFERROR(VLOOKUP($J$2:$J$12502,Pollutant_mapping!$A$2:$B$9,2, FALSE),"")</f>
        <v>NOx</v>
      </c>
    </row>
    <row r="6821" spans="1:17" hidden="1">
      <c r="A6821" t="s">
        <v>420</v>
      </c>
      <c r="C6821" t="s">
        <v>421</v>
      </c>
      <c r="D6821" t="s">
        <v>136</v>
      </c>
      <c r="E6821" t="s">
        <v>120</v>
      </c>
      <c r="F6821" t="s">
        <v>41</v>
      </c>
      <c r="G6821" t="s">
        <v>251</v>
      </c>
      <c r="I6821" t="s">
        <v>41</v>
      </c>
      <c r="J6821" t="s">
        <v>179</v>
      </c>
      <c r="K6821">
        <v>74</v>
      </c>
      <c r="L6821" t="s">
        <v>62</v>
      </c>
      <c r="M6821">
        <v>46</v>
      </c>
      <c r="N6821">
        <v>103</v>
      </c>
      <c r="O6821" t="s">
        <v>2999</v>
      </c>
      <c r="P6821" t="s">
        <v>71</v>
      </c>
      <c r="Q6821" t="str">
        <f>IFERROR(VLOOKUP($J$2:$J$12502,Pollutant_mapping!$A$2:$B$9,2, FALSE),"")</f>
        <v>NOx</v>
      </c>
    </row>
    <row r="6822" spans="1:17" hidden="1">
      <c r="A6822" t="s">
        <v>422</v>
      </c>
      <c r="C6822" t="s">
        <v>423</v>
      </c>
      <c r="D6822" t="s">
        <v>136</v>
      </c>
      <c r="E6822" t="s">
        <v>120</v>
      </c>
      <c r="F6822" t="s">
        <v>41</v>
      </c>
      <c r="G6822" t="s">
        <v>251</v>
      </c>
      <c r="I6822" t="s">
        <v>41</v>
      </c>
      <c r="J6822" t="s">
        <v>179</v>
      </c>
      <c r="K6822">
        <v>74</v>
      </c>
      <c r="L6822" t="s">
        <v>62</v>
      </c>
      <c r="M6822">
        <v>46</v>
      </c>
      <c r="N6822">
        <v>103</v>
      </c>
      <c r="O6822" t="s">
        <v>2999</v>
      </c>
      <c r="P6822" t="s">
        <v>71</v>
      </c>
      <c r="Q6822" t="str">
        <f>IFERROR(VLOOKUP($J$2:$J$12502,Pollutant_mapping!$A$2:$B$9,2, FALSE),"")</f>
        <v>NOx</v>
      </c>
    </row>
    <row r="6823" spans="1:17" hidden="1">
      <c r="A6823" t="s">
        <v>424</v>
      </c>
      <c r="C6823" t="s">
        <v>425</v>
      </c>
      <c r="D6823" t="s">
        <v>136</v>
      </c>
      <c r="E6823" t="s">
        <v>120</v>
      </c>
      <c r="F6823" t="s">
        <v>41</v>
      </c>
      <c r="G6823" t="s">
        <v>251</v>
      </c>
      <c r="I6823" t="s">
        <v>41</v>
      </c>
      <c r="J6823" t="s">
        <v>179</v>
      </c>
      <c r="K6823">
        <v>74</v>
      </c>
      <c r="L6823" t="s">
        <v>62</v>
      </c>
      <c r="M6823">
        <v>46</v>
      </c>
      <c r="N6823">
        <v>103</v>
      </c>
      <c r="O6823" t="s">
        <v>2999</v>
      </c>
      <c r="P6823" t="s">
        <v>71</v>
      </c>
      <c r="Q6823" t="str">
        <f>IFERROR(VLOOKUP($J$2:$J$12502,Pollutant_mapping!$A$2:$B$9,2, FALSE),"")</f>
        <v>NOx</v>
      </c>
    </row>
    <row r="6824" spans="1:17" hidden="1">
      <c r="A6824" t="s">
        <v>428</v>
      </c>
      <c r="C6824" t="s">
        <v>429</v>
      </c>
      <c r="D6824" t="s">
        <v>3000</v>
      </c>
      <c r="E6824" t="s">
        <v>120</v>
      </c>
      <c r="F6824" t="s">
        <v>41</v>
      </c>
      <c r="G6824" t="s">
        <v>432</v>
      </c>
      <c r="I6824" t="s">
        <v>41</v>
      </c>
      <c r="J6824" t="s">
        <v>65</v>
      </c>
      <c r="K6824">
        <v>55</v>
      </c>
      <c r="L6824" t="s">
        <v>62</v>
      </c>
      <c r="M6824">
        <v>28</v>
      </c>
      <c r="N6824">
        <v>110</v>
      </c>
      <c r="O6824" t="s">
        <v>2999</v>
      </c>
      <c r="Q6824" t="str">
        <f>IFERROR(VLOOKUP($J$2:$J$12502,Pollutant_mapping!$A$2:$B$9,2, FALSE),"")</f>
        <v>PM25</v>
      </c>
    </row>
    <row r="6825" spans="1:17" hidden="1">
      <c r="A6825" t="s">
        <v>428</v>
      </c>
      <c r="C6825" t="s">
        <v>429</v>
      </c>
      <c r="D6825" t="s">
        <v>3000</v>
      </c>
      <c r="E6825" t="s">
        <v>120</v>
      </c>
      <c r="F6825" t="s">
        <v>41</v>
      </c>
      <c r="G6825" t="s">
        <v>432</v>
      </c>
      <c r="I6825" t="s">
        <v>41</v>
      </c>
      <c r="J6825" t="s">
        <v>79</v>
      </c>
      <c r="K6825">
        <v>91</v>
      </c>
      <c r="L6825" t="s">
        <v>62</v>
      </c>
      <c r="M6825">
        <v>60</v>
      </c>
      <c r="N6825">
        <v>120</v>
      </c>
      <c r="O6825" t="s">
        <v>2999</v>
      </c>
      <c r="Q6825" t="str">
        <f>IFERROR(VLOOKUP($J$2:$J$12502,Pollutant_mapping!$A$2:$B$9,2, FALSE),"")</f>
        <v>SOx</v>
      </c>
    </row>
    <row r="6826" spans="1:17" hidden="1">
      <c r="A6826" t="s">
        <v>428</v>
      </c>
      <c r="C6826" t="s">
        <v>429</v>
      </c>
      <c r="D6826" t="s">
        <v>3000</v>
      </c>
      <c r="E6826" t="s">
        <v>120</v>
      </c>
      <c r="F6826" t="s">
        <v>41</v>
      </c>
      <c r="G6826" t="s">
        <v>432</v>
      </c>
      <c r="I6826" t="s">
        <v>41</v>
      </c>
      <c r="J6826" t="s">
        <v>125</v>
      </c>
      <c r="K6826">
        <v>25</v>
      </c>
      <c r="L6826" t="s">
        <v>207</v>
      </c>
      <c r="M6826">
        <v>5</v>
      </c>
      <c r="N6826">
        <v>125</v>
      </c>
      <c r="O6826" t="s">
        <v>2999</v>
      </c>
      <c r="Q6826" t="str">
        <f>IFERROR(VLOOKUP($J$2:$J$12502,Pollutant_mapping!$A$2:$B$9,2, FALSE),"")</f>
        <v/>
      </c>
    </row>
    <row r="6827" spans="1:17" hidden="1">
      <c r="A6827" t="s">
        <v>428</v>
      </c>
      <c r="C6827" t="s">
        <v>429</v>
      </c>
      <c r="D6827" t="s">
        <v>3000</v>
      </c>
      <c r="E6827" t="s">
        <v>120</v>
      </c>
      <c r="F6827" t="s">
        <v>41</v>
      </c>
      <c r="G6827" t="s">
        <v>432</v>
      </c>
      <c r="I6827" t="s">
        <v>41</v>
      </c>
      <c r="J6827" t="s">
        <v>142</v>
      </c>
      <c r="K6827">
        <v>26</v>
      </c>
      <c r="L6827" t="s">
        <v>318</v>
      </c>
      <c r="M6827" t="s">
        <v>2058</v>
      </c>
      <c r="N6827">
        <v>130</v>
      </c>
      <c r="O6827" t="s">
        <v>2999</v>
      </c>
      <c r="Q6827" t="str">
        <f>IFERROR(VLOOKUP($J$2:$J$12502,Pollutant_mapping!$A$2:$B$9,2, FALSE),"")</f>
        <v/>
      </c>
    </row>
    <row r="6828" spans="1:17" hidden="1">
      <c r="A6828" t="s">
        <v>428</v>
      </c>
      <c r="C6828" t="s">
        <v>429</v>
      </c>
      <c r="D6828" t="s">
        <v>3000</v>
      </c>
      <c r="E6828" t="s">
        <v>120</v>
      </c>
      <c r="F6828" t="s">
        <v>41</v>
      </c>
      <c r="G6828" t="s">
        <v>432</v>
      </c>
      <c r="I6828" t="s">
        <v>41</v>
      </c>
      <c r="J6828" t="s">
        <v>131</v>
      </c>
      <c r="K6828">
        <v>28</v>
      </c>
      <c r="L6828" t="s">
        <v>207</v>
      </c>
      <c r="M6828" t="s">
        <v>3001</v>
      </c>
      <c r="N6828">
        <v>145</v>
      </c>
      <c r="O6828" t="s">
        <v>2999</v>
      </c>
      <c r="Q6828" t="str">
        <f>IFERROR(VLOOKUP($J$2:$J$12502,Pollutant_mapping!$A$2:$B$9,2, FALSE),"")</f>
        <v/>
      </c>
    </row>
    <row r="6829" spans="1:17" hidden="1">
      <c r="A6829" t="s">
        <v>428</v>
      </c>
      <c r="C6829" t="s">
        <v>429</v>
      </c>
      <c r="D6829" t="s">
        <v>3000</v>
      </c>
      <c r="E6829" t="s">
        <v>120</v>
      </c>
      <c r="F6829" t="s">
        <v>41</v>
      </c>
      <c r="G6829" t="s">
        <v>432</v>
      </c>
      <c r="I6829" t="s">
        <v>41</v>
      </c>
      <c r="J6829" t="s">
        <v>135</v>
      </c>
      <c r="K6829">
        <v>30</v>
      </c>
      <c r="L6829" t="s">
        <v>207</v>
      </c>
      <c r="M6829">
        <v>6</v>
      </c>
      <c r="N6829">
        <v>150</v>
      </c>
      <c r="O6829" t="s">
        <v>2999</v>
      </c>
      <c r="Q6829" t="str">
        <f>IFERROR(VLOOKUP($J$2:$J$12502,Pollutant_mapping!$A$2:$B$9,2, FALSE),"")</f>
        <v/>
      </c>
    </row>
    <row r="6830" spans="1:17" hidden="1">
      <c r="A6830" t="s">
        <v>428</v>
      </c>
      <c r="C6830" t="s">
        <v>429</v>
      </c>
      <c r="D6830" t="s">
        <v>3000</v>
      </c>
      <c r="E6830" t="s">
        <v>120</v>
      </c>
      <c r="F6830" t="s">
        <v>41</v>
      </c>
      <c r="G6830" t="s">
        <v>432</v>
      </c>
      <c r="I6830" t="s">
        <v>41</v>
      </c>
      <c r="J6830" t="s">
        <v>47</v>
      </c>
      <c r="K6830">
        <v>79</v>
      </c>
      <c r="L6830" t="s">
        <v>62</v>
      </c>
      <c r="M6830">
        <v>40</v>
      </c>
      <c r="N6830">
        <v>160</v>
      </c>
      <c r="O6830" t="s">
        <v>2999</v>
      </c>
      <c r="Q6830" t="str">
        <f>IFERROR(VLOOKUP($J$2:$J$12502,Pollutant_mapping!$A$2:$B$9,2, FALSE),"")</f>
        <v>PM10</v>
      </c>
    </row>
    <row r="6831" spans="1:17" hidden="1">
      <c r="A6831" t="s">
        <v>428</v>
      </c>
      <c r="C6831" t="s">
        <v>429</v>
      </c>
      <c r="D6831" t="s">
        <v>3000</v>
      </c>
      <c r="E6831" t="s">
        <v>120</v>
      </c>
      <c r="F6831" t="s">
        <v>41</v>
      </c>
      <c r="G6831" t="s">
        <v>432</v>
      </c>
      <c r="I6831" t="s">
        <v>41</v>
      </c>
      <c r="J6831" t="s">
        <v>49</v>
      </c>
      <c r="K6831">
        <v>82</v>
      </c>
      <c r="L6831" t="s">
        <v>62</v>
      </c>
      <c r="M6831">
        <v>40</v>
      </c>
      <c r="N6831">
        <v>160</v>
      </c>
      <c r="O6831" t="s">
        <v>2999</v>
      </c>
      <c r="Q6831" t="str">
        <f>IFERROR(VLOOKUP($J$2:$J$12502,Pollutant_mapping!$A$2:$B$9,2, FALSE),"")</f>
        <v/>
      </c>
    </row>
    <row r="6832" spans="1:17" hidden="1">
      <c r="A6832" t="s">
        <v>428</v>
      </c>
      <c r="C6832" t="s">
        <v>429</v>
      </c>
      <c r="D6832" t="s">
        <v>3000</v>
      </c>
      <c r="E6832" t="s">
        <v>120</v>
      </c>
      <c r="F6832" t="s">
        <v>41</v>
      </c>
      <c r="G6832" t="s">
        <v>432</v>
      </c>
      <c r="I6832" t="s">
        <v>41</v>
      </c>
      <c r="J6832" t="s">
        <v>289</v>
      </c>
      <c r="K6832">
        <v>46</v>
      </c>
      <c r="L6832" t="s">
        <v>207</v>
      </c>
      <c r="M6832" t="s">
        <v>3002</v>
      </c>
      <c r="N6832">
        <v>235</v>
      </c>
      <c r="O6832" t="s">
        <v>2999</v>
      </c>
      <c r="Q6832" t="str">
        <f>IFERROR(VLOOKUP($J$2:$J$12502,Pollutant_mapping!$A$2:$B$9,2, FALSE),"")</f>
        <v/>
      </c>
    </row>
    <row r="6833" spans="1:26" hidden="1">
      <c r="A6833" t="s">
        <v>187</v>
      </c>
      <c r="C6833" t="s">
        <v>188</v>
      </c>
      <c r="D6833" t="s">
        <v>3003</v>
      </c>
      <c r="E6833" t="s">
        <v>39</v>
      </c>
      <c r="F6833" t="s">
        <v>190</v>
      </c>
      <c r="G6833" t="s">
        <v>61</v>
      </c>
      <c r="I6833" t="s">
        <v>41</v>
      </c>
      <c r="J6833" t="s">
        <v>79</v>
      </c>
      <c r="K6833">
        <v>46.1</v>
      </c>
      <c r="L6833" t="s">
        <v>62</v>
      </c>
      <c r="M6833" t="s">
        <v>3004</v>
      </c>
      <c r="N6833">
        <v>460</v>
      </c>
      <c r="O6833" t="s">
        <v>2999</v>
      </c>
      <c r="P6833" t="s">
        <v>64</v>
      </c>
      <c r="Q6833" t="str">
        <f>IFERROR(VLOOKUP($J$2:$J$12502,Pollutant_mapping!$A$2:$B$9,2, FALSE),"")</f>
        <v>SOx</v>
      </c>
    </row>
    <row r="6834" spans="1:26" hidden="1">
      <c r="A6834" t="s">
        <v>187</v>
      </c>
      <c r="C6834" t="s">
        <v>188</v>
      </c>
      <c r="D6834" t="s">
        <v>205</v>
      </c>
      <c r="E6834" t="s">
        <v>39</v>
      </c>
      <c r="F6834" t="s">
        <v>206</v>
      </c>
      <c r="G6834" t="s">
        <v>61</v>
      </c>
      <c r="I6834" t="s">
        <v>41</v>
      </c>
      <c r="J6834" t="s">
        <v>79</v>
      </c>
      <c r="K6834">
        <v>46.1</v>
      </c>
      <c r="L6834" t="s">
        <v>62</v>
      </c>
      <c r="M6834" t="s">
        <v>3005</v>
      </c>
      <c r="N6834">
        <v>461</v>
      </c>
      <c r="O6834" t="s">
        <v>2999</v>
      </c>
      <c r="P6834" t="s">
        <v>64</v>
      </c>
      <c r="Q6834" t="str">
        <f>IFERROR(VLOOKUP($J$2:$J$12502,Pollutant_mapping!$A$2:$B$9,2, FALSE),"")</f>
        <v>SOx</v>
      </c>
    </row>
    <row r="6835" spans="1:26" hidden="1">
      <c r="A6835" t="s">
        <v>247</v>
      </c>
      <c r="B6835" t="s">
        <v>248</v>
      </c>
      <c r="C6835" t="s">
        <v>249</v>
      </c>
      <c r="D6835" t="s">
        <v>1382</v>
      </c>
      <c r="E6835" t="s">
        <v>39</v>
      </c>
      <c r="F6835" t="s">
        <v>78</v>
      </c>
      <c r="G6835" t="s">
        <v>61</v>
      </c>
      <c r="I6835" t="s">
        <v>41</v>
      </c>
      <c r="J6835" t="s">
        <v>79</v>
      </c>
      <c r="K6835">
        <v>46.5</v>
      </c>
      <c r="L6835" t="s">
        <v>62</v>
      </c>
      <c r="M6835" t="s">
        <v>3006</v>
      </c>
      <c r="N6835">
        <v>465</v>
      </c>
      <c r="O6835" t="s">
        <v>2999</v>
      </c>
      <c r="P6835" t="s">
        <v>64</v>
      </c>
      <c r="Q6835" t="str">
        <f>IFERROR(VLOOKUP($J$2:$J$12502,Pollutant_mapping!$A$2:$B$9,2, FALSE),"")</f>
        <v>SOx</v>
      </c>
    </row>
    <row r="6836" spans="1:26" hidden="1">
      <c r="A6836" t="s">
        <v>247</v>
      </c>
      <c r="B6836" t="s">
        <v>248</v>
      </c>
      <c r="C6836" t="s">
        <v>249</v>
      </c>
      <c r="D6836" t="s">
        <v>395</v>
      </c>
      <c r="E6836" t="s">
        <v>39</v>
      </c>
      <c r="F6836" t="s">
        <v>2167</v>
      </c>
      <c r="G6836" t="s">
        <v>61</v>
      </c>
      <c r="I6836" t="s">
        <v>41</v>
      </c>
      <c r="J6836" t="s">
        <v>79</v>
      </c>
      <c r="K6836">
        <v>46.5</v>
      </c>
      <c r="L6836" t="s">
        <v>62</v>
      </c>
      <c r="M6836" t="s">
        <v>3006</v>
      </c>
      <c r="N6836">
        <v>465</v>
      </c>
      <c r="O6836" t="s">
        <v>2999</v>
      </c>
      <c r="P6836" t="s">
        <v>64</v>
      </c>
      <c r="Q6836" t="str">
        <f>IFERROR(VLOOKUP($J$2:$J$12502,Pollutant_mapping!$A$2:$B$9,2, FALSE),"")</f>
        <v>SOx</v>
      </c>
    </row>
    <row r="6837" spans="1:26" hidden="1">
      <c r="A6837" t="s">
        <v>247</v>
      </c>
      <c r="B6837" t="s">
        <v>248</v>
      </c>
      <c r="C6837" t="s">
        <v>249</v>
      </c>
      <c r="D6837" t="s">
        <v>243</v>
      </c>
      <c r="E6837" t="s">
        <v>120</v>
      </c>
      <c r="F6837" t="s">
        <v>41</v>
      </c>
      <c r="G6837" t="s">
        <v>2175</v>
      </c>
      <c r="I6837" t="s">
        <v>41</v>
      </c>
      <c r="J6837" t="s">
        <v>79</v>
      </c>
      <c r="K6837">
        <v>46.5</v>
      </c>
      <c r="L6837" t="s">
        <v>62</v>
      </c>
      <c r="M6837" t="s">
        <v>3006</v>
      </c>
      <c r="N6837">
        <v>465</v>
      </c>
      <c r="O6837" t="s">
        <v>2999</v>
      </c>
      <c r="P6837" t="s">
        <v>64</v>
      </c>
      <c r="Q6837" t="str">
        <f>IFERROR(VLOOKUP($J$2:$J$12502,Pollutant_mapping!$A$2:$B$9,2, FALSE),"")</f>
        <v>SOx</v>
      </c>
    </row>
    <row r="6838" spans="1:26" hidden="1">
      <c r="A6838" t="s">
        <v>416</v>
      </c>
      <c r="C6838" t="s">
        <v>417</v>
      </c>
      <c r="D6838" t="s">
        <v>38</v>
      </c>
      <c r="E6838" t="s">
        <v>120</v>
      </c>
      <c r="F6838" t="s">
        <v>41</v>
      </c>
      <c r="G6838" t="s">
        <v>336</v>
      </c>
      <c r="I6838" t="s">
        <v>41</v>
      </c>
      <c r="J6838" t="s">
        <v>179</v>
      </c>
      <c r="K6838">
        <v>513</v>
      </c>
      <c r="L6838" t="s">
        <v>62</v>
      </c>
      <c r="M6838">
        <v>308</v>
      </c>
      <c r="N6838">
        <v>718</v>
      </c>
      <c r="O6838" t="s">
        <v>2999</v>
      </c>
      <c r="Q6838" t="str">
        <f>IFERROR(VLOOKUP($J$2:$J$12502,Pollutant_mapping!$A$2:$B$9,2, FALSE),"")</f>
        <v>NOx</v>
      </c>
    </row>
    <row r="6839" spans="1:26" hidden="1">
      <c r="A6839" t="s">
        <v>418</v>
      </c>
      <c r="C6839" t="s">
        <v>419</v>
      </c>
      <c r="D6839" t="s">
        <v>38</v>
      </c>
      <c r="E6839" t="s">
        <v>120</v>
      </c>
      <c r="F6839" t="s">
        <v>41</v>
      </c>
      <c r="G6839" t="s">
        <v>336</v>
      </c>
      <c r="I6839" t="s">
        <v>41</v>
      </c>
      <c r="J6839" t="s">
        <v>179</v>
      </c>
      <c r="K6839">
        <v>513</v>
      </c>
      <c r="L6839" t="s">
        <v>62</v>
      </c>
      <c r="M6839">
        <v>308</v>
      </c>
      <c r="N6839">
        <v>718</v>
      </c>
      <c r="O6839" t="s">
        <v>2999</v>
      </c>
      <c r="Q6839" t="str">
        <f>IFERROR(VLOOKUP($J$2:$J$12502,Pollutant_mapping!$A$2:$B$9,2, FALSE),"")</f>
        <v>NOx</v>
      </c>
    </row>
    <row r="6840" spans="1:26" hidden="1">
      <c r="A6840" t="s">
        <v>241</v>
      </c>
      <c r="C6840" t="s">
        <v>242</v>
      </c>
      <c r="D6840" t="s">
        <v>38</v>
      </c>
      <c r="E6840" t="s">
        <v>120</v>
      </c>
      <c r="F6840" t="s">
        <v>41</v>
      </c>
      <c r="G6840" t="s">
        <v>336</v>
      </c>
      <c r="I6840" t="s">
        <v>41</v>
      </c>
      <c r="J6840" t="s">
        <v>179</v>
      </c>
      <c r="K6840">
        <v>513</v>
      </c>
      <c r="L6840" t="s">
        <v>62</v>
      </c>
      <c r="M6840">
        <v>308</v>
      </c>
      <c r="N6840">
        <v>718</v>
      </c>
      <c r="O6840" t="s">
        <v>2999</v>
      </c>
      <c r="Q6840" t="str">
        <f>IFERROR(VLOOKUP($J$2:$J$12502,Pollutant_mapping!$A$2:$B$9,2, FALSE),"")</f>
        <v>NOx</v>
      </c>
    </row>
    <row r="6841" spans="1:26" hidden="1">
      <c r="A6841" t="s">
        <v>420</v>
      </c>
      <c r="C6841" t="s">
        <v>421</v>
      </c>
      <c r="D6841" t="s">
        <v>38</v>
      </c>
      <c r="E6841" t="s">
        <v>120</v>
      </c>
      <c r="F6841" t="s">
        <v>41</v>
      </c>
      <c r="G6841" t="s">
        <v>336</v>
      </c>
      <c r="I6841" t="s">
        <v>41</v>
      </c>
      <c r="J6841" t="s">
        <v>179</v>
      </c>
      <c r="K6841">
        <v>513</v>
      </c>
      <c r="L6841" t="s">
        <v>62</v>
      </c>
      <c r="M6841">
        <v>308</v>
      </c>
      <c r="N6841">
        <v>718</v>
      </c>
      <c r="O6841" t="s">
        <v>2999</v>
      </c>
      <c r="Q6841" t="str">
        <f>IFERROR(VLOOKUP($J$2:$J$12502,Pollutant_mapping!$A$2:$B$9,2, FALSE),"")</f>
        <v>NOx</v>
      </c>
    </row>
    <row r="6842" spans="1:26" hidden="1">
      <c r="A6842" t="s">
        <v>422</v>
      </c>
      <c r="C6842" t="s">
        <v>423</v>
      </c>
      <c r="D6842" t="s">
        <v>38</v>
      </c>
      <c r="E6842" t="s">
        <v>120</v>
      </c>
      <c r="F6842" t="s">
        <v>41</v>
      </c>
      <c r="G6842" t="s">
        <v>336</v>
      </c>
      <c r="I6842" t="s">
        <v>41</v>
      </c>
      <c r="J6842" t="s">
        <v>179</v>
      </c>
      <c r="K6842">
        <v>513</v>
      </c>
      <c r="L6842" t="s">
        <v>62</v>
      </c>
      <c r="M6842">
        <v>308</v>
      </c>
      <c r="N6842">
        <v>718</v>
      </c>
      <c r="O6842" t="s">
        <v>2999</v>
      </c>
      <c r="Q6842" t="str">
        <f>IFERROR(VLOOKUP($J$2:$J$12502,Pollutant_mapping!$A$2:$B$9,2, FALSE),"")</f>
        <v>NOx</v>
      </c>
    </row>
    <row r="6843" spans="1:26" hidden="1">
      <c r="A6843" t="s">
        <v>424</v>
      </c>
      <c r="C6843" t="s">
        <v>425</v>
      </c>
      <c r="D6843" t="s">
        <v>38</v>
      </c>
      <c r="E6843" t="s">
        <v>120</v>
      </c>
      <c r="F6843" t="s">
        <v>41</v>
      </c>
      <c r="G6843" t="s">
        <v>336</v>
      </c>
      <c r="I6843" t="s">
        <v>41</v>
      </c>
      <c r="J6843" t="s">
        <v>179</v>
      </c>
      <c r="K6843">
        <v>513</v>
      </c>
      <c r="L6843" t="s">
        <v>62</v>
      </c>
      <c r="M6843">
        <v>308</v>
      </c>
      <c r="N6843">
        <v>718</v>
      </c>
      <c r="O6843" t="s">
        <v>2999</v>
      </c>
      <c r="Q6843" t="str">
        <f>IFERROR(VLOOKUP($J$2:$J$12502,Pollutant_mapping!$A$2:$B$9,2, FALSE),"")</f>
        <v>NOx</v>
      </c>
    </row>
    <row r="6844" spans="1:26" hidden="1">
      <c r="A6844" t="s">
        <v>247</v>
      </c>
      <c r="B6844" t="s">
        <v>248</v>
      </c>
      <c r="C6844" t="s">
        <v>249</v>
      </c>
      <c r="D6844" t="s">
        <v>183</v>
      </c>
      <c r="E6844" t="s">
        <v>120</v>
      </c>
      <c r="F6844" t="s">
        <v>41</v>
      </c>
      <c r="G6844" t="s">
        <v>3007</v>
      </c>
      <c r="I6844" t="s">
        <v>41</v>
      </c>
      <c r="J6844" t="s">
        <v>79</v>
      </c>
      <c r="K6844">
        <v>495</v>
      </c>
      <c r="L6844" t="s">
        <v>62</v>
      </c>
      <c r="M6844">
        <v>146</v>
      </c>
      <c r="N6844">
        <v>1700</v>
      </c>
      <c r="O6844" t="s">
        <v>2999</v>
      </c>
      <c r="P6844" t="s">
        <v>197</v>
      </c>
      <c r="Q6844" t="str">
        <f>IFERROR(VLOOKUP($J$2:$J$12502,Pollutant_mapping!$A$2:$B$9,2, FALSE),"")</f>
        <v>SOx</v>
      </c>
    </row>
    <row r="6845" spans="1:26" hidden="1">
      <c r="A6845" t="s">
        <v>247</v>
      </c>
      <c r="B6845" t="s">
        <v>248</v>
      </c>
      <c r="C6845" t="s">
        <v>249</v>
      </c>
      <c r="D6845" t="s">
        <v>51</v>
      </c>
      <c r="E6845" t="s">
        <v>39</v>
      </c>
      <c r="F6845" t="s">
        <v>371</v>
      </c>
      <c r="G6845" t="s">
        <v>3008</v>
      </c>
      <c r="I6845" t="s">
        <v>41</v>
      </c>
      <c r="J6845" t="s">
        <v>79</v>
      </c>
      <c r="K6845">
        <v>495</v>
      </c>
      <c r="L6845" t="s">
        <v>62</v>
      </c>
      <c r="M6845">
        <v>146</v>
      </c>
      <c r="N6845">
        <v>1700</v>
      </c>
      <c r="O6845" t="s">
        <v>2999</v>
      </c>
      <c r="P6845" t="s">
        <v>197</v>
      </c>
      <c r="Q6845" t="str">
        <f>IFERROR(VLOOKUP($J$2:$J$12502,Pollutant_mapping!$A$2:$B$9,2, FALSE),"")</f>
        <v>SOx</v>
      </c>
    </row>
    <row r="6846" spans="1:26" hidden="1">
      <c r="A6846" t="s">
        <v>247</v>
      </c>
      <c r="B6846" t="s">
        <v>248</v>
      </c>
      <c r="C6846" t="s">
        <v>249</v>
      </c>
      <c r="D6846" t="s">
        <v>114</v>
      </c>
      <c r="E6846" t="s">
        <v>120</v>
      </c>
      <c r="F6846" t="s">
        <v>41</v>
      </c>
      <c r="G6846" t="s">
        <v>1977</v>
      </c>
      <c r="I6846" t="s">
        <v>41</v>
      </c>
      <c r="J6846" t="s">
        <v>79</v>
      </c>
      <c r="K6846">
        <v>820</v>
      </c>
      <c r="L6846" t="s">
        <v>62</v>
      </c>
      <c r="M6846">
        <v>300</v>
      </c>
      <c r="N6846">
        <v>5000</v>
      </c>
      <c r="O6846" t="s">
        <v>3009</v>
      </c>
      <c r="P6846" t="s">
        <v>1978</v>
      </c>
      <c r="Q6846" t="str">
        <f>IFERROR(VLOOKUP($J$2:$J$12502,Pollutant_mapping!$A$2:$B$9,2, FALSE),"")</f>
        <v>SOx</v>
      </c>
    </row>
    <row r="6847" spans="1:26" hidden="1">
      <c r="A6847" t="s">
        <v>247</v>
      </c>
      <c r="B6847" t="s">
        <v>248</v>
      </c>
      <c r="C6847" t="s">
        <v>249</v>
      </c>
      <c r="D6847" t="s">
        <v>1210</v>
      </c>
      <c r="E6847" t="s">
        <v>39</v>
      </c>
      <c r="F6847" t="s">
        <v>371</v>
      </c>
      <c r="G6847" t="s">
        <v>3010</v>
      </c>
      <c r="I6847" t="s">
        <v>41</v>
      </c>
      <c r="J6847" t="s">
        <v>79</v>
      </c>
      <c r="K6847">
        <v>820</v>
      </c>
      <c r="L6847" t="s">
        <v>62</v>
      </c>
      <c r="M6847">
        <v>330</v>
      </c>
      <c r="N6847">
        <v>5000</v>
      </c>
      <c r="O6847" t="s">
        <v>2999</v>
      </c>
      <c r="Q6847" t="str">
        <f>IFERROR(VLOOKUP($J$2:$J$12502,Pollutant_mapping!$A$2:$B$9,2, FALSE),"")</f>
        <v>SOx</v>
      </c>
      <c r="Y6847" t="s">
        <v>2222</v>
      </c>
    </row>
    <row r="6848" spans="1:26" hidden="1">
      <c r="A6848" t="s">
        <v>247</v>
      </c>
      <c r="B6848" t="s">
        <v>248</v>
      </c>
      <c r="C6848" t="s">
        <v>249</v>
      </c>
      <c r="D6848" t="s">
        <v>83</v>
      </c>
      <c r="E6848" t="s">
        <v>39</v>
      </c>
      <c r="F6848" t="s">
        <v>3011</v>
      </c>
      <c r="G6848" t="s">
        <v>3010</v>
      </c>
      <c r="I6848" t="s">
        <v>41</v>
      </c>
      <c r="J6848" t="s">
        <v>79</v>
      </c>
      <c r="K6848">
        <v>820</v>
      </c>
      <c r="L6848" t="s">
        <v>62</v>
      </c>
      <c r="M6848">
        <v>330</v>
      </c>
      <c r="N6848">
        <v>5000</v>
      </c>
      <c r="O6848" t="s">
        <v>2999</v>
      </c>
      <c r="Q6848" t="str">
        <f>IFERROR(VLOOKUP($J$2:$J$12502,Pollutant_mapping!$A$2:$B$9,2, FALSE),"")</f>
        <v>SOx</v>
      </c>
      <c r="Y6848" t="s">
        <v>2245</v>
      </c>
      <c r="Z6848" t="s">
        <v>2222</v>
      </c>
    </row>
    <row r="6849" spans="1:28" hidden="1">
      <c r="A6849" t="s">
        <v>247</v>
      </c>
      <c r="B6849" t="s">
        <v>248</v>
      </c>
      <c r="C6849" t="s">
        <v>249</v>
      </c>
      <c r="D6849" t="s">
        <v>375</v>
      </c>
      <c r="E6849" t="s">
        <v>39</v>
      </c>
      <c r="F6849" t="s">
        <v>1975</v>
      </c>
      <c r="G6849" t="s">
        <v>1977</v>
      </c>
      <c r="I6849" t="s">
        <v>41</v>
      </c>
      <c r="J6849" t="s">
        <v>79</v>
      </c>
      <c r="K6849">
        <v>820</v>
      </c>
      <c r="L6849" t="s">
        <v>62</v>
      </c>
      <c r="M6849">
        <v>330</v>
      </c>
      <c r="N6849">
        <v>5000</v>
      </c>
      <c r="O6849" t="s">
        <v>2999</v>
      </c>
      <c r="P6849" t="s">
        <v>1978</v>
      </c>
      <c r="Q6849" t="str">
        <f>IFERROR(VLOOKUP($J$2:$J$12502,Pollutant_mapping!$A$2:$B$9,2, FALSE),"")</f>
        <v>SOx</v>
      </c>
      <c r="Y6849" t="s">
        <v>3012</v>
      </c>
      <c r="Z6849" t="s">
        <v>3013</v>
      </c>
      <c r="AA6849" t="s">
        <v>3014</v>
      </c>
      <c r="AB6849" t="s">
        <v>3015</v>
      </c>
    </row>
    <row r="6850" spans="1:28" hidden="1">
      <c r="A6850" t="s">
        <v>247</v>
      </c>
      <c r="B6850" t="s">
        <v>248</v>
      </c>
      <c r="C6850" t="s">
        <v>249</v>
      </c>
      <c r="D6850" t="s">
        <v>59</v>
      </c>
      <c r="E6850" t="s">
        <v>39</v>
      </c>
      <c r="F6850" t="s">
        <v>1975</v>
      </c>
      <c r="G6850" t="s">
        <v>1477</v>
      </c>
      <c r="I6850" t="s">
        <v>41</v>
      </c>
      <c r="J6850" t="s">
        <v>79</v>
      </c>
      <c r="K6850">
        <v>1680</v>
      </c>
      <c r="L6850" t="s">
        <v>62</v>
      </c>
      <c r="M6850">
        <v>330</v>
      </c>
      <c r="N6850">
        <v>5000</v>
      </c>
      <c r="O6850" t="s">
        <v>2999</v>
      </c>
      <c r="P6850" t="s">
        <v>1478</v>
      </c>
      <c r="Q6850" t="str">
        <f>IFERROR(VLOOKUP($J$2:$J$12502,Pollutant_mapping!$A$2:$B$9,2, FALSE),"")</f>
        <v>SOx</v>
      </c>
    </row>
    <row r="6851" spans="1:28" hidden="1">
      <c r="A6851" t="s">
        <v>247</v>
      </c>
      <c r="B6851" t="s">
        <v>248</v>
      </c>
      <c r="C6851" t="s">
        <v>249</v>
      </c>
      <c r="D6851" t="s">
        <v>136</v>
      </c>
      <c r="E6851" t="s">
        <v>120</v>
      </c>
      <c r="F6851" t="s">
        <v>41</v>
      </c>
      <c r="G6851" t="s">
        <v>1477</v>
      </c>
      <c r="I6851" t="s">
        <v>41</v>
      </c>
      <c r="J6851" t="s">
        <v>79</v>
      </c>
      <c r="K6851">
        <v>1680</v>
      </c>
      <c r="L6851" t="s">
        <v>62</v>
      </c>
      <c r="M6851">
        <v>330</v>
      </c>
      <c r="N6851">
        <v>5000</v>
      </c>
      <c r="O6851" t="s">
        <v>2999</v>
      </c>
      <c r="P6851" t="s">
        <v>1478</v>
      </c>
      <c r="Q6851" t="str">
        <f>IFERROR(VLOOKUP($J$2:$J$12502,Pollutant_mapping!$A$2:$B$9,2, FALSE),"")</f>
        <v>SOx</v>
      </c>
    </row>
    <row r="6852" spans="1:28" hidden="1">
      <c r="A6852" t="s">
        <v>247</v>
      </c>
      <c r="B6852" t="s">
        <v>248</v>
      </c>
      <c r="C6852" t="s">
        <v>249</v>
      </c>
      <c r="D6852" t="s">
        <v>1207</v>
      </c>
      <c r="E6852" t="s">
        <v>39</v>
      </c>
      <c r="F6852" t="s">
        <v>3016</v>
      </c>
      <c r="G6852" t="s">
        <v>3017</v>
      </c>
      <c r="I6852" t="s">
        <v>41</v>
      </c>
      <c r="J6852" t="s">
        <v>79</v>
      </c>
      <c r="K6852">
        <v>1680</v>
      </c>
      <c r="L6852" t="s">
        <v>62</v>
      </c>
      <c r="M6852">
        <v>330</v>
      </c>
      <c r="N6852">
        <v>5000</v>
      </c>
      <c r="O6852" t="s">
        <v>2999</v>
      </c>
      <c r="P6852" t="s">
        <v>1478</v>
      </c>
      <c r="Q6852" t="str">
        <f>IFERROR(VLOOKUP($J$2:$J$12502,Pollutant_mapping!$A$2:$B$9,2, FALSE),"")</f>
        <v>SOx</v>
      </c>
      <c r="Y6852" t="s">
        <v>2222</v>
      </c>
    </row>
    <row r="6853" spans="1:28" hidden="1">
      <c r="A6853" t="s">
        <v>416</v>
      </c>
      <c r="C6853" t="s">
        <v>417</v>
      </c>
      <c r="D6853" t="s">
        <v>136</v>
      </c>
      <c r="E6853" t="s">
        <v>120</v>
      </c>
      <c r="F6853" t="s">
        <v>41</v>
      </c>
      <c r="G6853" t="s">
        <v>251</v>
      </c>
      <c r="I6853" t="s">
        <v>41</v>
      </c>
      <c r="J6853" t="s">
        <v>134</v>
      </c>
      <c r="K6853">
        <v>8.9999999999999998E-4</v>
      </c>
      <c r="L6853" t="s">
        <v>207</v>
      </c>
      <c r="M6853" t="s">
        <v>286</v>
      </c>
      <c r="N6853" t="s">
        <v>299</v>
      </c>
      <c r="O6853" t="s">
        <v>2999</v>
      </c>
      <c r="P6853" t="s">
        <v>71</v>
      </c>
      <c r="Q6853" t="str">
        <f>IFERROR(VLOOKUP($J$2:$J$12502,Pollutant_mapping!$A$2:$B$9,2, FALSE),"")</f>
        <v/>
      </c>
      <c r="Y6853" t="s">
        <v>2222</v>
      </c>
    </row>
    <row r="6854" spans="1:28" hidden="1">
      <c r="A6854" t="s">
        <v>418</v>
      </c>
      <c r="C6854" t="s">
        <v>419</v>
      </c>
      <c r="D6854" t="s">
        <v>136</v>
      </c>
      <c r="E6854" t="s">
        <v>120</v>
      </c>
      <c r="F6854" t="s">
        <v>41</v>
      </c>
      <c r="G6854" t="s">
        <v>251</v>
      </c>
      <c r="I6854" t="s">
        <v>41</v>
      </c>
      <c r="J6854" t="s">
        <v>134</v>
      </c>
      <c r="K6854">
        <v>8.9999999999999998E-4</v>
      </c>
      <c r="L6854" t="s">
        <v>207</v>
      </c>
      <c r="M6854" t="s">
        <v>286</v>
      </c>
      <c r="N6854" t="s">
        <v>299</v>
      </c>
      <c r="O6854" t="s">
        <v>2999</v>
      </c>
      <c r="P6854" t="s">
        <v>71</v>
      </c>
      <c r="Q6854" t="str">
        <f>IFERROR(VLOOKUP($J$2:$J$12502,Pollutant_mapping!$A$2:$B$9,2, FALSE),"")</f>
        <v/>
      </c>
    </row>
    <row r="6855" spans="1:28" hidden="1">
      <c r="A6855" t="s">
        <v>241</v>
      </c>
      <c r="C6855" t="s">
        <v>242</v>
      </c>
      <c r="D6855" t="s">
        <v>136</v>
      </c>
      <c r="E6855" t="s">
        <v>120</v>
      </c>
      <c r="F6855" t="s">
        <v>41</v>
      </c>
      <c r="G6855" t="s">
        <v>251</v>
      </c>
      <c r="I6855" t="s">
        <v>41</v>
      </c>
      <c r="J6855" t="s">
        <v>134</v>
      </c>
      <c r="K6855">
        <v>8.9999999999999998E-4</v>
      </c>
      <c r="L6855" t="s">
        <v>207</v>
      </c>
      <c r="M6855" t="s">
        <v>286</v>
      </c>
      <c r="N6855" t="s">
        <v>299</v>
      </c>
      <c r="O6855" t="s">
        <v>2999</v>
      </c>
      <c r="P6855" t="s">
        <v>71</v>
      </c>
      <c r="Q6855" t="str">
        <f>IFERROR(VLOOKUP($J$2:$J$12502,Pollutant_mapping!$A$2:$B$9,2, FALSE),"")</f>
        <v/>
      </c>
    </row>
    <row r="6856" spans="1:28" hidden="1">
      <c r="A6856" t="s">
        <v>420</v>
      </c>
      <c r="C6856" t="s">
        <v>421</v>
      </c>
      <c r="D6856" t="s">
        <v>136</v>
      </c>
      <c r="E6856" t="s">
        <v>120</v>
      </c>
      <c r="F6856" t="s">
        <v>41</v>
      </c>
      <c r="G6856" t="s">
        <v>251</v>
      </c>
      <c r="I6856" t="s">
        <v>41</v>
      </c>
      <c r="J6856" t="s">
        <v>134</v>
      </c>
      <c r="K6856">
        <v>8.9999999999999998E-4</v>
      </c>
      <c r="L6856" t="s">
        <v>207</v>
      </c>
      <c r="M6856" t="s">
        <v>286</v>
      </c>
      <c r="N6856" t="s">
        <v>299</v>
      </c>
      <c r="O6856" t="s">
        <v>2999</v>
      </c>
      <c r="P6856" t="s">
        <v>71</v>
      </c>
      <c r="Q6856" t="str">
        <f>IFERROR(VLOOKUP($J$2:$J$12502,Pollutant_mapping!$A$2:$B$9,2, FALSE),"")</f>
        <v/>
      </c>
    </row>
    <row r="6857" spans="1:28" hidden="1">
      <c r="A6857" t="s">
        <v>422</v>
      </c>
      <c r="C6857" t="s">
        <v>423</v>
      </c>
      <c r="D6857" t="s">
        <v>136</v>
      </c>
      <c r="E6857" t="s">
        <v>120</v>
      </c>
      <c r="F6857" t="s">
        <v>41</v>
      </c>
      <c r="G6857" t="s">
        <v>251</v>
      </c>
      <c r="I6857" t="s">
        <v>41</v>
      </c>
      <c r="J6857" t="s">
        <v>134</v>
      </c>
      <c r="K6857">
        <v>8.9999999999999998E-4</v>
      </c>
      <c r="L6857" t="s">
        <v>207</v>
      </c>
      <c r="M6857" t="s">
        <v>286</v>
      </c>
      <c r="N6857" t="s">
        <v>299</v>
      </c>
      <c r="O6857" t="s">
        <v>2999</v>
      </c>
      <c r="P6857" t="s">
        <v>71</v>
      </c>
      <c r="Q6857" t="str">
        <f>IFERROR(VLOOKUP($J$2:$J$12502,Pollutant_mapping!$A$2:$B$9,2, FALSE),"")</f>
        <v/>
      </c>
    </row>
    <row r="6858" spans="1:28" hidden="1">
      <c r="A6858" t="s">
        <v>424</v>
      </c>
      <c r="C6858" t="s">
        <v>425</v>
      </c>
      <c r="D6858" t="s">
        <v>136</v>
      </c>
      <c r="E6858" t="s">
        <v>120</v>
      </c>
      <c r="F6858" t="s">
        <v>41</v>
      </c>
      <c r="G6858" t="s">
        <v>251</v>
      </c>
      <c r="I6858" t="s">
        <v>41</v>
      </c>
      <c r="J6858" t="s">
        <v>134</v>
      </c>
      <c r="K6858">
        <v>8.9999999999999998E-4</v>
      </c>
      <c r="L6858" t="s">
        <v>207</v>
      </c>
      <c r="M6858" t="s">
        <v>286</v>
      </c>
      <c r="N6858" t="s">
        <v>299</v>
      </c>
      <c r="O6858" t="s">
        <v>2999</v>
      </c>
      <c r="P6858" t="s">
        <v>71</v>
      </c>
      <c r="Q6858" t="str">
        <f>IFERROR(VLOOKUP($J$2:$J$12502,Pollutant_mapping!$A$2:$B$9,2, FALSE),"")</f>
        <v/>
      </c>
    </row>
    <row r="6859" spans="1:28" hidden="1">
      <c r="A6859" t="s">
        <v>428</v>
      </c>
      <c r="C6859" t="s">
        <v>429</v>
      </c>
      <c r="D6859" t="s">
        <v>3000</v>
      </c>
      <c r="E6859" t="s">
        <v>120</v>
      </c>
      <c r="F6859" t="s">
        <v>41</v>
      </c>
      <c r="G6859" t="s">
        <v>432</v>
      </c>
      <c r="I6859" t="s">
        <v>41</v>
      </c>
      <c r="J6859" t="s">
        <v>192</v>
      </c>
      <c r="K6859">
        <v>1E-3</v>
      </c>
      <c r="L6859" t="s">
        <v>207</v>
      </c>
      <c r="M6859" t="s">
        <v>389</v>
      </c>
      <c r="N6859" t="s">
        <v>1952</v>
      </c>
      <c r="O6859" t="s">
        <v>2999</v>
      </c>
      <c r="Q6859" t="str">
        <f>IFERROR(VLOOKUP($J$2:$J$12502,Pollutant_mapping!$A$2:$B$9,2, FALSE),"")</f>
        <v/>
      </c>
    </row>
    <row r="6860" spans="1:28" hidden="1">
      <c r="A6860" t="s">
        <v>428</v>
      </c>
      <c r="C6860" t="s">
        <v>429</v>
      </c>
      <c r="D6860" t="s">
        <v>3000</v>
      </c>
      <c r="E6860" t="s">
        <v>120</v>
      </c>
      <c r="F6860" t="s">
        <v>41</v>
      </c>
      <c r="G6860" t="s">
        <v>432</v>
      </c>
      <c r="I6860" t="s">
        <v>41</v>
      </c>
      <c r="J6860" t="s">
        <v>198</v>
      </c>
      <c r="K6860">
        <v>1E-3</v>
      </c>
      <c r="L6860" t="s">
        <v>207</v>
      </c>
      <c r="M6860" t="s">
        <v>389</v>
      </c>
      <c r="N6860" t="s">
        <v>1952</v>
      </c>
      <c r="O6860" t="s">
        <v>2999</v>
      </c>
      <c r="Q6860" t="str">
        <f>IFERROR(VLOOKUP($J$2:$J$12502,Pollutant_mapping!$A$2:$B$9,2, FALSE),"")</f>
        <v/>
      </c>
    </row>
    <row r="6861" spans="1:28" hidden="1">
      <c r="A6861" t="s">
        <v>416</v>
      </c>
      <c r="C6861" t="s">
        <v>417</v>
      </c>
      <c r="D6861" t="s">
        <v>136</v>
      </c>
      <c r="E6861" t="s">
        <v>120</v>
      </c>
      <c r="F6861" t="s">
        <v>41</v>
      </c>
      <c r="G6861" t="s">
        <v>251</v>
      </c>
      <c r="I6861" t="s">
        <v>41</v>
      </c>
      <c r="J6861" t="s">
        <v>125</v>
      </c>
      <c r="K6861">
        <v>2.5999999999999999E-3</v>
      </c>
      <c r="L6861" t="s">
        <v>207</v>
      </c>
      <c r="M6861" t="s">
        <v>300</v>
      </c>
      <c r="N6861" t="s">
        <v>301</v>
      </c>
      <c r="O6861" t="s">
        <v>2999</v>
      </c>
      <c r="P6861" t="s">
        <v>71</v>
      </c>
      <c r="Q6861" t="str">
        <f>IFERROR(VLOOKUP($J$2:$J$12502,Pollutant_mapping!$A$2:$B$9,2, FALSE),"")</f>
        <v/>
      </c>
    </row>
    <row r="6862" spans="1:28" hidden="1">
      <c r="A6862" t="s">
        <v>418</v>
      </c>
      <c r="C6862" t="s">
        <v>419</v>
      </c>
      <c r="D6862" t="s">
        <v>136</v>
      </c>
      <c r="E6862" t="s">
        <v>120</v>
      </c>
      <c r="F6862" t="s">
        <v>41</v>
      </c>
      <c r="G6862" t="s">
        <v>251</v>
      </c>
      <c r="I6862" t="s">
        <v>41</v>
      </c>
      <c r="J6862" t="s">
        <v>125</v>
      </c>
      <c r="K6862">
        <v>2.5999999999999999E-3</v>
      </c>
      <c r="L6862" t="s">
        <v>207</v>
      </c>
      <c r="M6862" t="s">
        <v>300</v>
      </c>
      <c r="N6862" t="s">
        <v>301</v>
      </c>
      <c r="O6862" t="s">
        <v>2999</v>
      </c>
      <c r="P6862" t="s">
        <v>71</v>
      </c>
      <c r="Q6862" t="str">
        <f>IFERROR(VLOOKUP($J$2:$J$12502,Pollutant_mapping!$A$2:$B$9,2, FALSE),"")</f>
        <v/>
      </c>
    </row>
    <row r="6863" spans="1:28" hidden="1">
      <c r="A6863" t="s">
        <v>241</v>
      </c>
      <c r="C6863" t="s">
        <v>242</v>
      </c>
      <c r="D6863" t="s">
        <v>136</v>
      </c>
      <c r="E6863" t="s">
        <v>120</v>
      </c>
      <c r="F6863" t="s">
        <v>41</v>
      </c>
      <c r="G6863" t="s">
        <v>251</v>
      </c>
      <c r="I6863" t="s">
        <v>41</v>
      </c>
      <c r="J6863" t="s">
        <v>125</v>
      </c>
      <c r="K6863">
        <v>2.5999999999999999E-3</v>
      </c>
      <c r="L6863" t="s">
        <v>207</v>
      </c>
      <c r="M6863" t="s">
        <v>300</v>
      </c>
      <c r="N6863" t="s">
        <v>301</v>
      </c>
      <c r="O6863" t="s">
        <v>2999</v>
      </c>
      <c r="P6863" t="s">
        <v>71</v>
      </c>
      <c r="Q6863" t="str">
        <f>IFERROR(VLOOKUP($J$2:$J$12502,Pollutant_mapping!$A$2:$B$9,2, FALSE),"")</f>
        <v/>
      </c>
    </row>
    <row r="6864" spans="1:28" hidden="1">
      <c r="A6864" t="s">
        <v>420</v>
      </c>
      <c r="C6864" t="s">
        <v>421</v>
      </c>
      <c r="D6864" t="s">
        <v>136</v>
      </c>
      <c r="E6864" t="s">
        <v>120</v>
      </c>
      <c r="F6864" t="s">
        <v>41</v>
      </c>
      <c r="G6864" t="s">
        <v>251</v>
      </c>
      <c r="I6864" t="s">
        <v>41</v>
      </c>
      <c r="J6864" t="s">
        <v>125</v>
      </c>
      <c r="K6864">
        <v>2.5999999999999999E-3</v>
      </c>
      <c r="L6864" t="s">
        <v>207</v>
      </c>
      <c r="M6864" t="s">
        <v>300</v>
      </c>
      <c r="N6864" t="s">
        <v>301</v>
      </c>
      <c r="O6864" t="s">
        <v>2999</v>
      </c>
      <c r="P6864" t="s">
        <v>71</v>
      </c>
      <c r="Q6864" t="str">
        <f>IFERROR(VLOOKUP($J$2:$J$12502,Pollutant_mapping!$A$2:$B$9,2, FALSE),"")</f>
        <v/>
      </c>
    </row>
    <row r="6865" spans="1:17" hidden="1">
      <c r="A6865" t="s">
        <v>422</v>
      </c>
      <c r="C6865" t="s">
        <v>423</v>
      </c>
      <c r="D6865" t="s">
        <v>136</v>
      </c>
      <c r="E6865" t="s">
        <v>120</v>
      </c>
      <c r="F6865" t="s">
        <v>41</v>
      </c>
      <c r="G6865" t="s">
        <v>251</v>
      </c>
      <c r="I6865" t="s">
        <v>41</v>
      </c>
      <c r="J6865" t="s">
        <v>125</v>
      </c>
      <c r="K6865">
        <v>2.5999999999999999E-3</v>
      </c>
      <c r="L6865" t="s">
        <v>207</v>
      </c>
      <c r="M6865" t="s">
        <v>300</v>
      </c>
      <c r="N6865" t="s">
        <v>301</v>
      </c>
      <c r="O6865" t="s">
        <v>2999</v>
      </c>
      <c r="P6865" t="s">
        <v>71</v>
      </c>
      <c r="Q6865" t="str">
        <f>IFERROR(VLOOKUP($J$2:$J$12502,Pollutant_mapping!$A$2:$B$9,2, FALSE),"")</f>
        <v/>
      </c>
    </row>
    <row r="6866" spans="1:17" hidden="1">
      <c r="A6866" t="s">
        <v>424</v>
      </c>
      <c r="C6866" t="s">
        <v>425</v>
      </c>
      <c r="D6866" t="s">
        <v>136</v>
      </c>
      <c r="E6866" t="s">
        <v>120</v>
      </c>
      <c r="F6866" t="s">
        <v>41</v>
      </c>
      <c r="G6866" t="s">
        <v>251</v>
      </c>
      <c r="I6866" t="s">
        <v>41</v>
      </c>
      <c r="J6866" t="s">
        <v>125</v>
      </c>
      <c r="K6866">
        <v>2.5999999999999999E-3</v>
      </c>
      <c r="L6866" t="s">
        <v>207</v>
      </c>
      <c r="M6866" t="s">
        <v>300</v>
      </c>
      <c r="N6866" t="s">
        <v>301</v>
      </c>
      <c r="O6866" t="s">
        <v>2999</v>
      </c>
      <c r="P6866" t="s">
        <v>71</v>
      </c>
      <c r="Q6866" t="str">
        <f>IFERROR(VLOOKUP($J$2:$J$12502,Pollutant_mapping!$A$2:$B$9,2, FALSE),"")</f>
        <v/>
      </c>
    </row>
    <row r="6867" spans="1:17" hidden="1">
      <c r="A6867" t="s">
        <v>416</v>
      </c>
      <c r="C6867" t="s">
        <v>417</v>
      </c>
      <c r="D6867" t="s">
        <v>38</v>
      </c>
      <c r="E6867" t="s">
        <v>120</v>
      </c>
      <c r="F6867" t="s">
        <v>41</v>
      </c>
      <c r="G6867" t="s">
        <v>336</v>
      </c>
      <c r="I6867" t="s">
        <v>41</v>
      </c>
      <c r="J6867" t="s">
        <v>134</v>
      </c>
      <c r="K6867">
        <v>6.0000000000000001E-3</v>
      </c>
      <c r="L6867" t="s">
        <v>207</v>
      </c>
      <c r="M6867" t="s">
        <v>332</v>
      </c>
      <c r="N6867" t="s">
        <v>285</v>
      </c>
      <c r="O6867" t="s">
        <v>2999</v>
      </c>
      <c r="Q6867" t="str">
        <f>IFERROR(VLOOKUP($J$2:$J$12502,Pollutant_mapping!$A$2:$B$9,2, FALSE),"")</f>
        <v/>
      </c>
    </row>
    <row r="6868" spans="1:17" hidden="1">
      <c r="A6868" t="s">
        <v>418</v>
      </c>
      <c r="C6868" t="s">
        <v>419</v>
      </c>
      <c r="D6868" t="s">
        <v>38</v>
      </c>
      <c r="E6868" t="s">
        <v>120</v>
      </c>
      <c r="F6868" t="s">
        <v>41</v>
      </c>
      <c r="G6868" t="s">
        <v>336</v>
      </c>
      <c r="I6868" t="s">
        <v>41</v>
      </c>
      <c r="J6868" t="s">
        <v>134</v>
      </c>
      <c r="K6868">
        <v>6.0000000000000001E-3</v>
      </c>
      <c r="L6868" t="s">
        <v>207</v>
      </c>
      <c r="M6868" t="s">
        <v>332</v>
      </c>
      <c r="N6868" t="s">
        <v>285</v>
      </c>
      <c r="O6868" t="s">
        <v>2999</v>
      </c>
      <c r="Q6868" t="str">
        <f>IFERROR(VLOOKUP($J$2:$J$12502,Pollutant_mapping!$A$2:$B$9,2, FALSE),"")</f>
        <v/>
      </c>
    </row>
    <row r="6869" spans="1:17" hidden="1">
      <c r="A6869" t="s">
        <v>241</v>
      </c>
      <c r="C6869" t="s">
        <v>242</v>
      </c>
      <c r="D6869" t="s">
        <v>38</v>
      </c>
      <c r="E6869" t="s">
        <v>120</v>
      </c>
      <c r="F6869" t="s">
        <v>41</v>
      </c>
      <c r="G6869" t="s">
        <v>336</v>
      </c>
      <c r="I6869" t="s">
        <v>41</v>
      </c>
      <c r="J6869" t="s">
        <v>134</v>
      </c>
      <c r="K6869">
        <v>6.0000000000000001E-3</v>
      </c>
      <c r="L6869" t="s">
        <v>207</v>
      </c>
      <c r="M6869" t="s">
        <v>332</v>
      </c>
      <c r="N6869" t="s">
        <v>285</v>
      </c>
      <c r="O6869" t="s">
        <v>2999</v>
      </c>
      <c r="Q6869" t="str">
        <f>IFERROR(VLOOKUP($J$2:$J$12502,Pollutant_mapping!$A$2:$B$9,2, FALSE),"")</f>
        <v/>
      </c>
    </row>
    <row r="6870" spans="1:17" hidden="1">
      <c r="A6870" t="s">
        <v>420</v>
      </c>
      <c r="C6870" t="s">
        <v>421</v>
      </c>
      <c r="D6870" t="s">
        <v>38</v>
      </c>
      <c r="E6870" t="s">
        <v>120</v>
      </c>
      <c r="F6870" t="s">
        <v>41</v>
      </c>
      <c r="G6870" t="s">
        <v>336</v>
      </c>
      <c r="I6870" t="s">
        <v>41</v>
      </c>
      <c r="J6870" t="s">
        <v>134</v>
      </c>
      <c r="K6870">
        <v>6.0000000000000001E-3</v>
      </c>
      <c r="L6870" t="s">
        <v>207</v>
      </c>
      <c r="M6870" t="s">
        <v>332</v>
      </c>
      <c r="N6870" t="s">
        <v>285</v>
      </c>
      <c r="O6870" t="s">
        <v>2999</v>
      </c>
      <c r="Q6870" t="str">
        <f>IFERROR(VLOOKUP($J$2:$J$12502,Pollutant_mapping!$A$2:$B$9,2, FALSE),"")</f>
        <v/>
      </c>
    </row>
    <row r="6871" spans="1:17" hidden="1">
      <c r="A6871" t="s">
        <v>422</v>
      </c>
      <c r="C6871" t="s">
        <v>423</v>
      </c>
      <c r="D6871" t="s">
        <v>38</v>
      </c>
      <c r="E6871" t="s">
        <v>120</v>
      </c>
      <c r="F6871" t="s">
        <v>41</v>
      </c>
      <c r="G6871" t="s">
        <v>336</v>
      </c>
      <c r="I6871" t="s">
        <v>41</v>
      </c>
      <c r="J6871" t="s">
        <v>134</v>
      </c>
      <c r="K6871">
        <v>6.0000000000000001E-3</v>
      </c>
      <c r="L6871" t="s">
        <v>207</v>
      </c>
      <c r="M6871" t="s">
        <v>332</v>
      </c>
      <c r="N6871" t="s">
        <v>285</v>
      </c>
      <c r="O6871" t="s">
        <v>2999</v>
      </c>
      <c r="Q6871" t="str">
        <f>IFERROR(VLOOKUP($J$2:$J$12502,Pollutant_mapping!$A$2:$B$9,2, FALSE),"")</f>
        <v/>
      </c>
    </row>
    <row r="6872" spans="1:17" hidden="1">
      <c r="A6872" t="s">
        <v>424</v>
      </c>
      <c r="C6872" t="s">
        <v>425</v>
      </c>
      <c r="D6872" t="s">
        <v>38</v>
      </c>
      <c r="E6872" t="s">
        <v>120</v>
      </c>
      <c r="F6872" t="s">
        <v>41</v>
      </c>
      <c r="G6872" t="s">
        <v>336</v>
      </c>
      <c r="I6872" t="s">
        <v>41</v>
      </c>
      <c r="J6872" t="s">
        <v>134</v>
      </c>
      <c r="K6872">
        <v>6.0000000000000001E-3</v>
      </c>
      <c r="L6872" t="s">
        <v>207</v>
      </c>
      <c r="M6872" t="s">
        <v>332</v>
      </c>
      <c r="N6872" t="s">
        <v>285</v>
      </c>
      <c r="O6872" t="s">
        <v>2999</v>
      </c>
      <c r="Q6872" t="str">
        <f>IFERROR(VLOOKUP($J$2:$J$12502,Pollutant_mapping!$A$2:$B$9,2, FALSE),"")</f>
        <v/>
      </c>
    </row>
    <row r="6873" spans="1:17" hidden="1">
      <c r="A6873" t="s">
        <v>428</v>
      </c>
      <c r="C6873" t="s">
        <v>429</v>
      </c>
      <c r="D6873" t="s">
        <v>3000</v>
      </c>
      <c r="E6873" t="s">
        <v>120</v>
      </c>
      <c r="F6873" t="s">
        <v>41</v>
      </c>
      <c r="G6873" t="s">
        <v>432</v>
      </c>
      <c r="I6873" t="s">
        <v>41</v>
      </c>
      <c r="J6873" t="s">
        <v>202</v>
      </c>
      <c r="K6873">
        <v>3.0000000000000001E-3</v>
      </c>
      <c r="L6873" t="s">
        <v>207</v>
      </c>
      <c r="M6873" t="s">
        <v>2836</v>
      </c>
      <c r="N6873" t="s">
        <v>306</v>
      </c>
      <c r="O6873" t="s">
        <v>2999</v>
      </c>
      <c r="Q6873" t="str">
        <f>IFERROR(VLOOKUP($J$2:$J$12502,Pollutant_mapping!$A$2:$B$9,2, FALSE),"")</f>
        <v/>
      </c>
    </row>
    <row r="6874" spans="1:17" hidden="1">
      <c r="A6874" t="s">
        <v>416</v>
      </c>
      <c r="C6874" t="s">
        <v>417</v>
      </c>
      <c r="D6874" t="s">
        <v>38</v>
      </c>
      <c r="E6874" t="s">
        <v>120</v>
      </c>
      <c r="F6874" t="s">
        <v>41</v>
      </c>
      <c r="G6874" t="s">
        <v>336</v>
      </c>
      <c r="I6874" t="s">
        <v>41</v>
      </c>
      <c r="J6874" t="s">
        <v>281</v>
      </c>
      <c r="K6874">
        <v>8.0000000000000002E-3</v>
      </c>
      <c r="L6874" t="s">
        <v>207</v>
      </c>
      <c r="M6874" t="s">
        <v>333</v>
      </c>
      <c r="N6874" t="s">
        <v>306</v>
      </c>
      <c r="O6874" t="s">
        <v>2999</v>
      </c>
      <c r="Q6874" t="str">
        <f>IFERROR(VLOOKUP($J$2:$J$12502,Pollutant_mapping!$A$2:$B$9,2, FALSE),"")</f>
        <v/>
      </c>
    </row>
    <row r="6875" spans="1:17" hidden="1">
      <c r="A6875" t="s">
        <v>418</v>
      </c>
      <c r="C6875" t="s">
        <v>419</v>
      </c>
      <c r="D6875" t="s">
        <v>38</v>
      </c>
      <c r="E6875" t="s">
        <v>120</v>
      </c>
      <c r="F6875" t="s">
        <v>41</v>
      </c>
      <c r="G6875" t="s">
        <v>336</v>
      </c>
      <c r="I6875" t="s">
        <v>41</v>
      </c>
      <c r="J6875" t="s">
        <v>281</v>
      </c>
      <c r="K6875">
        <v>8.0000000000000002E-3</v>
      </c>
      <c r="L6875" t="s">
        <v>207</v>
      </c>
      <c r="M6875" t="s">
        <v>333</v>
      </c>
      <c r="N6875" t="s">
        <v>306</v>
      </c>
      <c r="O6875" t="s">
        <v>2999</v>
      </c>
      <c r="Q6875" t="str">
        <f>IFERROR(VLOOKUP($J$2:$J$12502,Pollutant_mapping!$A$2:$B$9,2, FALSE),"")</f>
        <v/>
      </c>
    </row>
    <row r="6876" spans="1:17" hidden="1">
      <c r="A6876" t="s">
        <v>241</v>
      </c>
      <c r="C6876" t="s">
        <v>242</v>
      </c>
      <c r="D6876" t="s">
        <v>38</v>
      </c>
      <c r="E6876" t="s">
        <v>120</v>
      </c>
      <c r="F6876" t="s">
        <v>41</v>
      </c>
      <c r="G6876" t="s">
        <v>336</v>
      </c>
      <c r="I6876" t="s">
        <v>41</v>
      </c>
      <c r="J6876" t="s">
        <v>281</v>
      </c>
      <c r="K6876">
        <v>8.0000000000000002E-3</v>
      </c>
      <c r="L6876" t="s">
        <v>207</v>
      </c>
      <c r="M6876" t="s">
        <v>333</v>
      </c>
      <c r="N6876" t="s">
        <v>306</v>
      </c>
      <c r="O6876" t="s">
        <v>2999</v>
      </c>
      <c r="Q6876" t="str">
        <f>IFERROR(VLOOKUP($J$2:$J$12502,Pollutant_mapping!$A$2:$B$9,2, FALSE),"")</f>
        <v/>
      </c>
    </row>
    <row r="6877" spans="1:17" hidden="1">
      <c r="A6877" t="s">
        <v>420</v>
      </c>
      <c r="C6877" t="s">
        <v>421</v>
      </c>
      <c r="D6877" t="s">
        <v>38</v>
      </c>
      <c r="E6877" t="s">
        <v>120</v>
      </c>
      <c r="F6877" t="s">
        <v>41</v>
      </c>
      <c r="G6877" t="s">
        <v>336</v>
      </c>
      <c r="I6877" t="s">
        <v>41</v>
      </c>
      <c r="J6877" t="s">
        <v>281</v>
      </c>
      <c r="K6877">
        <v>8.0000000000000002E-3</v>
      </c>
      <c r="L6877" t="s">
        <v>207</v>
      </c>
      <c r="M6877" t="s">
        <v>333</v>
      </c>
      <c r="N6877" t="s">
        <v>306</v>
      </c>
      <c r="O6877" t="s">
        <v>2999</v>
      </c>
      <c r="Q6877" t="str">
        <f>IFERROR(VLOOKUP($J$2:$J$12502,Pollutant_mapping!$A$2:$B$9,2, FALSE),"")</f>
        <v/>
      </c>
    </row>
    <row r="6878" spans="1:17" hidden="1">
      <c r="A6878" t="s">
        <v>422</v>
      </c>
      <c r="C6878" t="s">
        <v>423</v>
      </c>
      <c r="D6878" t="s">
        <v>38</v>
      </c>
      <c r="E6878" t="s">
        <v>120</v>
      </c>
      <c r="F6878" t="s">
        <v>41</v>
      </c>
      <c r="G6878" t="s">
        <v>336</v>
      </c>
      <c r="I6878" t="s">
        <v>41</v>
      </c>
      <c r="J6878" t="s">
        <v>281</v>
      </c>
      <c r="K6878">
        <v>8.0000000000000002E-3</v>
      </c>
      <c r="L6878" t="s">
        <v>207</v>
      </c>
      <c r="M6878" t="s">
        <v>333</v>
      </c>
      <c r="N6878" t="s">
        <v>306</v>
      </c>
      <c r="O6878" t="s">
        <v>2999</v>
      </c>
      <c r="Q6878" t="str">
        <f>IFERROR(VLOOKUP($J$2:$J$12502,Pollutant_mapping!$A$2:$B$9,2, FALSE),"")</f>
        <v/>
      </c>
    </row>
    <row r="6879" spans="1:17" hidden="1">
      <c r="A6879" t="s">
        <v>424</v>
      </c>
      <c r="C6879" t="s">
        <v>425</v>
      </c>
      <c r="D6879" t="s">
        <v>38</v>
      </c>
      <c r="E6879" t="s">
        <v>120</v>
      </c>
      <c r="F6879" t="s">
        <v>41</v>
      </c>
      <c r="G6879" t="s">
        <v>336</v>
      </c>
      <c r="I6879" t="s">
        <v>41</v>
      </c>
      <c r="J6879" t="s">
        <v>281</v>
      </c>
      <c r="K6879">
        <v>8.0000000000000002E-3</v>
      </c>
      <c r="L6879" t="s">
        <v>207</v>
      </c>
      <c r="M6879" t="s">
        <v>333</v>
      </c>
      <c r="N6879" t="s">
        <v>306</v>
      </c>
      <c r="O6879" t="s">
        <v>2999</v>
      </c>
      <c r="Q6879" t="str">
        <f>IFERROR(VLOOKUP($J$2:$J$12502,Pollutant_mapping!$A$2:$B$9,2, FALSE),"")</f>
        <v/>
      </c>
    </row>
    <row r="6880" spans="1:17" hidden="1">
      <c r="A6880" t="s">
        <v>416</v>
      </c>
      <c r="C6880" t="s">
        <v>417</v>
      </c>
      <c r="D6880" t="s">
        <v>136</v>
      </c>
      <c r="E6880" t="s">
        <v>120</v>
      </c>
      <c r="F6880" t="s">
        <v>41</v>
      </c>
      <c r="G6880" t="s">
        <v>251</v>
      </c>
      <c r="I6880" t="s">
        <v>41</v>
      </c>
      <c r="J6880" t="s">
        <v>281</v>
      </c>
      <c r="K6880">
        <v>1.2999999999999999E-2</v>
      </c>
      <c r="L6880" t="s">
        <v>207</v>
      </c>
      <c r="M6880" t="s">
        <v>302</v>
      </c>
      <c r="N6880" t="s">
        <v>304</v>
      </c>
      <c r="O6880" t="s">
        <v>2999</v>
      </c>
      <c r="P6880" t="s">
        <v>71</v>
      </c>
      <c r="Q6880" t="str">
        <f>IFERROR(VLOOKUP($J$2:$J$12502,Pollutant_mapping!$A$2:$B$9,2, FALSE),"")</f>
        <v/>
      </c>
    </row>
    <row r="6881" spans="1:17" hidden="1">
      <c r="A6881" t="s">
        <v>418</v>
      </c>
      <c r="C6881" t="s">
        <v>419</v>
      </c>
      <c r="D6881" t="s">
        <v>136</v>
      </c>
      <c r="E6881" t="s">
        <v>120</v>
      </c>
      <c r="F6881" t="s">
        <v>41</v>
      </c>
      <c r="G6881" t="s">
        <v>251</v>
      </c>
      <c r="I6881" t="s">
        <v>41</v>
      </c>
      <c r="J6881" t="s">
        <v>281</v>
      </c>
      <c r="K6881">
        <v>1.2999999999999999E-2</v>
      </c>
      <c r="L6881" t="s">
        <v>207</v>
      </c>
      <c r="M6881" t="s">
        <v>302</v>
      </c>
      <c r="N6881" t="s">
        <v>304</v>
      </c>
      <c r="O6881" t="s">
        <v>2999</v>
      </c>
      <c r="P6881" t="s">
        <v>71</v>
      </c>
      <c r="Q6881" t="str">
        <f>IFERROR(VLOOKUP($J$2:$J$12502,Pollutant_mapping!$A$2:$B$9,2, FALSE),"")</f>
        <v/>
      </c>
    </row>
    <row r="6882" spans="1:17" hidden="1">
      <c r="A6882" t="s">
        <v>241</v>
      </c>
      <c r="C6882" t="s">
        <v>242</v>
      </c>
      <c r="D6882" t="s">
        <v>136</v>
      </c>
      <c r="E6882" t="s">
        <v>120</v>
      </c>
      <c r="F6882" t="s">
        <v>41</v>
      </c>
      <c r="G6882" t="s">
        <v>251</v>
      </c>
      <c r="I6882" t="s">
        <v>41</v>
      </c>
      <c r="J6882" t="s">
        <v>281</v>
      </c>
      <c r="K6882">
        <v>1.2999999999999999E-2</v>
      </c>
      <c r="L6882" t="s">
        <v>207</v>
      </c>
      <c r="M6882" t="s">
        <v>302</v>
      </c>
      <c r="N6882" t="s">
        <v>304</v>
      </c>
      <c r="O6882" t="s">
        <v>2999</v>
      </c>
      <c r="P6882" t="s">
        <v>71</v>
      </c>
      <c r="Q6882" t="str">
        <f>IFERROR(VLOOKUP($J$2:$J$12502,Pollutant_mapping!$A$2:$B$9,2, FALSE),"")</f>
        <v/>
      </c>
    </row>
    <row r="6883" spans="1:17" hidden="1">
      <c r="A6883" t="s">
        <v>420</v>
      </c>
      <c r="C6883" t="s">
        <v>421</v>
      </c>
      <c r="D6883" t="s">
        <v>136</v>
      </c>
      <c r="E6883" t="s">
        <v>120</v>
      </c>
      <c r="F6883" t="s">
        <v>41</v>
      </c>
      <c r="G6883" t="s">
        <v>251</v>
      </c>
      <c r="I6883" t="s">
        <v>41</v>
      </c>
      <c r="J6883" t="s">
        <v>281</v>
      </c>
      <c r="K6883">
        <v>1.2999999999999999E-2</v>
      </c>
      <c r="L6883" t="s">
        <v>207</v>
      </c>
      <c r="M6883" t="s">
        <v>302</v>
      </c>
      <c r="N6883" t="s">
        <v>304</v>
      </c>
      <c r="O6883" t="s">
        <v>2999</v>
      </c>
      <c r="P6883" t="s">
        <v>71</v>
      </c>
      <c r="Q6883" t="str">
        <f>IFERROR(VLOOKUP($J$2:$J$12502,Pollutant_mapping!$A$2:$B$9,2, FALSE),"")</f>
        <v/>
      </c>
    </row>
    <row r="6884" spans="1:17" hidden="1">
      <c r="A6884" t="s">
        <v>422</v>
      </c>
      <c r="C6884" t="s">
        <v>423</v>
      </c>
      <c r="D6884" t="s">
        <v>136</v>
      </c>
      <c r="E6884" t="s">
        <v>120</v>
      </c>
      <c r="F6884" t="s">
        <v>41</v>
      </c>
      <c r="G6884" t="s">
        <v>251</v>
      </c>
      <c r="I6884" t="s">
        <v>41</v>
      </c>
      <c r="J6884" t="s">
        <v>281</v>
      </c>
      <c r="K6884">
        <v>1.2999999999999999E-2</v>
      </c>
      <c r="L6884" t="s">
        <v>207</v>
      </c>
      <c r="M6884" t="s">
        <v>302</v>
      </c>
      <c r="N6884" t="s">
        <v>304</v>
      </c>
      <c r="O6884" t="s">
        <v>2999</v>
      </c>
      <c r="P6884" t="s">
        <v>71</v>
      </c>
      <c r="Q6884" t="str">
        <f>IFERROR(VLOOKUP($J$2:$J$12502,Pollutant_mapping!$A$2:$B$9,2, FALSE),"")</f>
        <v/>
      </c>
    </row>
    <row r="6885" spans="1:17" hidden="1">
      <c r="A6885" t="s">
        <v>424</v>
      </c>
      <c r="C6885" t="s">
        <v>425</v>
      </c>
      <c r="D6885" t="s">
        <v>136</v>
      </c>
      <c r="E6885" t="s">
        <v>120</v>
      </c>
      <c r="F6885" t="s">
        <v>41</v>
      </c>
      <c r="G6885" t="s">
        <v>251</v>
      </c>
      <c r="I6885" t="s">
        <v>41</v>
      </c>
      <c r="J6885" t="s">
        <v>281</v>
      </c>
      <c r="K6885">
        <v>1.2999999999999999E-2</v>
      </c>
      <c r="L6885" t="s">
        <v>207</v>
      </c>
      <c r="M6885" t="s">
        <v>302</v>
      </c>
      <c r="N6885" t="s">
        <v>304</v>
      </c>
      <c r="O6885" t="s">
        <v>2999</v>
      </c>
      <c r="P6885" t="s">
        <v>71</v>
      </c>
      <c r="Q6885" t="str">
        <f>IFERROR(VLOOKUP($J$2:$J$12502,Pollutant_mapping!$A$2:$B$9,2, FALSE),"")</f>
        <v/>
      </c>
    </row>
    <row r="6886" spans="1:17" hidden="1">
      <c r="A6886" t="s">
        <v>416</v>
      </c>
      <c r="C6886" t="s">
        <v>417</v>
      </c>
      <c r="D6886" t="s">
        <v>136</v>
      </c>
      <c r="E6886" t="s">
        <v>120</v>
      </c>
      <c r="F6886" t="s">
        <v>41</v>
      </c>
      <c r="G6886" t="s">
        <v>251</v>
      </c>
      <c r="I6886" t="s">
        <v>41</v>
      </c>
      <c r="J6886" t="s">
        <v>139</v>
      </c>
      <c r="K6886">
        <v>1.2999999999999999E-2</v>
      </c>
      <c r="L6886" t="s">
        <v>207</v>
      </c>
      <c r="M6886" t="s">
        <v>305</v>
      </c>
      <c r="N6886" t="s">
        <v>304</v>
      </c>
      <c r="O6886" t="s">
        <v>2999</v>
      </c>
      <c r="P6886" t="s">
        <v>71</v>
      </c>
      <c r="Q6886" t="str">
        <f>IFERROR(VLOOKUP($J$2:$J$12502,Pollutant_mapping!$A$2:$B$9,2, FALSE),"")</f>
        <v/>
      </c>
    </row>
    <row r="6887" spans="1:17" hidden="1">
      <c r="A6887" t="s">
        <v>418</v>
      </c>
      <c r="C6887" t="s">
        <v>419</v>
      </c>
      <c r="D6887" t="s">
        <v>136</v>
      </c>
      <c r="E6887" t="s">
        <v>120</v>
      </c>
      <c r="F6887" t="s">
        <v>41</v>
      </c>
      <c r="G6887" t="s">
        <v>251</v>
      </c>
      <c r="I6887" t="s">
        <v>41</v>
      </c>
      <c r="J6887" t="s">
        <v>139</v>
      </c>
      <c r="K6887">
        <v>1.2999999999999999E-2</v>
      </c>
      <c r="L6887" t="s">
        <v>207</v>
      </c>
      <c r="M6887" t="s">
        <v>305</v>
      </c>
      <c r="N6887" t="s">
        <v>304</v>
      </c>
      <c r="O6887" t="s">
        <v>2999</v>
      </c>
      <c r="P6887" t="s">
        <v>71</v>
      </c>
      <c r="Q6887" t="str">
        <f>IFERROR(VLOOKUP($J$2:$J$12502,Pollutant_mapping!$A$2:$B$9,2, FALSE),"")</f>
        <v/>
      </c>
    </row>
    <row r="6888" spans="1:17" hidden="1">
      <c r="A6888" t="s">
        <v>241</v>
      </c>
      <c r="C6888" t="s">
        <v>242</v>
      </c>
      <c r="D6888" t="s">
        <v>136</v>
      </c>
      <c r="E6888" t="s">
        <v>120</v>
      </c>
      <c r="F6888" t="s">
        <v>41</v>
      </c>
      <c r="G6888" t="s">
        <v>251</v>
      </c>
      <c r="I6888" t="s">
        <v>41</v>
      </c>
      <c r="J6888" t="s">
        <v>139</v>
      </c>
      <c r="K6888">
        <v>1.2999999999999999E-2</v>
      </c>
      <c r="L6888" t="s">
        <v>207</v>
      </c>
      <c r="M6888" t="s">
        <v>305</v>
      </c>
      <c r="N6888" t="s">
        <v>304</v>
      </c>
      <c r="O6888" t="s">
        <v>2999</v>
      </c>
      <c r="P6888" t="s">
        <v>71</v>
      </c>
      <c r="Q6888" t="str">
        <f>IFERROR(VLOOKUP($J$2:$J$12502,Pollutant_mapping!$A$2:$B$9,2, FALSE),"")</f>
        <v/>
      </c>
    </row>
    <row r="6889" spans="1:17" hidden="1">
      <c r="A6889" t="s">
        <v>420</v>
      </c>
      <c r="C6889" t="s">
        <v>421</v>
      </c>
      <c r="D6889" t="s">
        <v>136</v>
      </c>
      <c r="E6889" t="s">
        <v>120</v>
      </c>
      <c r="F6889" t="s">
        <v>41</v>
      </c>
      <c r="G6889" t="s">
        <v>251</v>
      </c>
      <c r="I6889" t="s">
        <v>41</v>
      </c>
      <c r="J6889" t="s">
        <v>139</v>
      </c>
      <c r="K6889">
        <v>1.2999999999999999E-2</v>
      </c>
      <c r="L6889" t="s">
        <v>207</v>
      </c>
      <c r="M6889" t="s">
        <v>305</v>
      </c>
      <c r="N6889" t="s">
        <v>304</v>
      </c>
      <c r="O6889" t="s">
        <v>2999</v>
      </c>
      <c r="P6889" t="s">
        <v>71</v>
      </c>
      <c r="Q6889" t="str">
        <f>IFERROR(VLOOKUP($J$2:$J$12502,Pollutant_mapping!$A$2:$B$9,2, FALSE),"")</f>
        <v/>
      </c>
    </row>
    <row r="6890" spans="1:17" hidden="1">
      <c r="A6890" t="s">
        <v>422</v>
      </c>
      <c r="C6890" t="s">
        <v>423</v>
      </c>
      <c r="D6890" t="s">
        <v>136</v>
      </c>
      <c r="E6890" t="s">
        <v>120</v>
      </c>
      <c r="F6890" t="s">
        <v>41</v>
      </c>
      <c r="G6890" t="s">
        <v>251</v>
      </c>
      <c r="I6890" t="s">
        <v>41</v>
      </c>
      <c r="J6890" t="s">
        <v>139</v>
      </c>
      <c r="K6890">
        <v>1.2999999999999999E-2</v>
      </c>
      <c r="L6890" t="s">
        <v>207</v>
      </c>
      <c r="M6890" t="s">
        <v>305</v>
      </c>
      <c r="N6890" t="s">
        <v>304</v>
      </c>
      <c r="O6890" t="s">
        <v>2999</v>
      </c>
      <c r="P6890" t="s">
        <v>71</v>
      </c>
      <c r="Q6890" t="str">
        <f>IFERROR(VLOOKUP($J$2:$J$12502,Pollutant_mapping!$A$2:$B$9,2, FALSE),"")</f>
        <v/>
      </c>
    </row>
    <row r="6891" spans="1:17" hidden="1">
      <c r="A6891" t="s">
        <v>424</v>
      </c>
      <c r="C6891" t="s">
        <v>425</v>
      </c>
      <c r="D6891" t="s">
        <v>136</v>
      </c>
      <c r="E6891" t="s">
        <v>120</v>
      </c>
      <c r="F6891" t="s">
        <v>41</v>
      </c>
      <c r="G6891" t="s">
        <v>251</v>
      </c>
      <c r="I6891" t="s">
        <v>41</v>
      </c>
      <c r="J6891" t="s">
        <v>139</v>
      </c>
      <c r="K6891">
        <v>1.2999999999999999E-2</v>
      </c>
      <c r="L6891" t="s">
        <v>207</v>
      </c>
      <c r="M6891" t="s">
        <v>305</v>
      </c>
      <c r="N6891" t="s">
        <v>304</v>
      </c>
      <c r="O6891" t="s">
        <v>2999</v>
      </c>
      <c r="P6891" t="s">
        <v>71</v>
      </c>
      <c r="Q6891" t="str">
        <f>IFERROR(VLOOKUP($J$2:$J$12502,Pollutant_mapping!$A$2:$B$9,2, FALSE),"")</f>
        <v/>
      </c>
    </row>
    <row r="6892" spans="1:17" hidden="1">
      <c r="A6892" t="s">
        <v>416</v>
      </c>
      <c r="C6892" t="s">
        <v>417</v>
      </c>
      <c r="D6892" t="s">
        <v>136</v>
      </c>
      <c r="E6892" t="s">
        <v>120</v>
      </c>
      <c r="F6892" t="s">
        <v>41</v>
      </c>
      <c r="G6892" t="s">
        <v>251</v>
      </c>
      <c r="I6892" t="s">
        <v>41</v>
      </c>
      <c r="J6892" t="s">
        <v>293</v>
      </c>
      <c r="K6892">
        <v>5.8000000000000003E-2</v>
      </c>
      <c r="L6892" t="s">
        <v>207</v>
      </c>
      <c r="M6892" t="s">
        <v>306</v>
      </c>
      <c r="N6892" t="s">
        <v>307</v>
      </c>
      <c r="O6892" t="s">
        <v>2999</v>
      </c>
      <c r="P6892" t="s">
        <v>71</v>
      </c>
      <c r="Q6892" t="str">
        <f>IFERROR(VLOOKUP($J$2:$J$12502,Pollutant_mapping!$A$2:$B$9,2, FALSE),"")</f>
        <v/>
      </c>
    </row>
    <row r="6893" spans="1:17" hidden="1">
      <c r="A6893" t="s">
        <v>418</v>
      </c>
      <c r="C6893" t="s">
        <v>419</v>
      </c>
      <c r="D6893" t="s">
        <v>136</v>
      </c>
      <c r="E6893" t="s">
        <v>120</v>
      </c>
      <c r="F6893" t="s">
        <v>41</v>
      </c>
      <c r="G6893" t="s">
        <v>251</v>
      </c>
      <c r="I6893" t="s">
        <v>41</v>
      </c>
      <c r="J6893" t="s">
        <v>293</v>
      </c>
      <c r="K6893">
        <v>5.8000000000000003E-2</v>
      </c>
      <c r="L6893" t="s">
        <v>207</v>
      </c>
      <c r="M6893" t="s">
        <v>306</v>
      </c>
      <c r="N6893" t="s">
        <v>307</v>
      </c>
      <c r="O6893" t="s">
        <v>2999</v>
      </c>
      <c r="P6893" t="s">
        <v>71</v>
      </c>
      <c r="Q6893" t="str">
        <f>IFERROR(VLOOKUP($J$2:$J$12502,Pollutant_mapping!$A$2:$B$9,2, FALSE),"")</f>
        <v/>
      </c>
    </row>
    <row r="6894" spans="1:17" hidden="1">
      <c r="A6894" t="s">
        <v>241</v>
      </c>
      <c r="C6894" t="s">
        <v>242</v>
      </c>
      <c r="D6894" t="s">
        <v>136</v>
      </c>
      <c r="E6894" t="s">
        <v>120</v>
      </c>
      <c r="F6894" t="s">
        <v>41</v>
      </c>
      <c r="G6894" t="s">
        <v>251</v>
      </c>
      <c r="I6894" t="s">
        <v>41</v>
      </c>
      <c r="J6894" t="s">
        <v>293</v>
      </c>
      <c r="K6894">
        <v>5.8000000000000003E-2</v>
      </c>
      <c r="L6894" t="s">
        <v>207</v>
      </c>
      <c r="M6894" t="s">
        <v>306</v>
      </c>
      <c r="N6894" t="s">
        <v>307</v>
      </c>
      <c r="O6894" t="s">
        <v>2999</v>
      </c>
      <c r="P6894" t="s">
        <v>71</v>
      </c>
      <c r="Q6894" t="str">
        <f>IFERROR(VLOOKUP($J$2:$J$12502,Pollutant_mapping!$A$2:$B$9,2, FALSE),"")</f>
        <v/>
      </c>
    </row>
    <row r="6895" spans="1:17" hidden="1">
      <c r="A6895" t="s">
        <v>420</v>
      </c>
      <c r="C6895" t="s">
        <v>421</v>
      </c>
      <c r="D6895" t="s">
        <v>136</v>
      </c>
      <c r="E6895" t="s">
        <v>120</v>
      </c>
      <c r="F6895" t="s">
        <v>41</v>
      </c>
      <c r="G6895" t="s">
        <v>251</v>
      </c>
      <c r="I6895" t="s">
        <v>41</v>
      </c>
      <c r="J6895" t="s">
        <v>293</v>
      </c>
      <c r="K6895">
        <v>5.8000000000000003E-2</v>
      </c>
      <c r="L6895" t="s">
        <v>207</v>
      </c>
      <c r="M6895" t="s">
        <v>306</v>
      </c>
      <c r="N6895" t="s">
        <v>307</v>
      </c>
      <c r="O6895" t="s">
        <v>2999</v>
      </c>
      <c r="P6895" t="s">
        <v>71</v>
      </c>
      <c r="Q6895" t="str">
        <f>IFERROR(VLOOKUP($J$2:$J$12502,Pollutant_mapping!$A$2:$B$9,2, FALSE),"")</f>
        <v/>
      </c>
    </row>
    <row r="6896" spans="1:17" hidden="1">
      <c r="A6896" t="s">
        <v>422</v>
      </c>
      <c r="C6896" t="s">
        <v>423</v>
      </c>
      <c r="D6896" t="s">
        <v>136</v>
      </c>
      <c r="E6896" t="s">
        <v>120</v>
      </c>
      <c r="F6896" t="s">
        <v>41</v>
      </c>
      <c r="G6896" t="s">
        <v>251</v>
      </c>
      <c r="I6896" t="s">
        <v>41</v>
      </c>
      <c r="J6896" t="s">
        <v>293</v>
      </c>
      <c r="K6896">
        <v>5.8000000000000003E-2</v>
      </c>
      <c r="L6896" t="s">
        <v>207</v>
      </c>
      <c r="M6896" t="s">
        <v>306</v>
      </c>
      <c r="N6896" t="s">
        <v>307</v>
      </c>
      <c r="O6896" t="s">
        <v>2999</v>
      </c>
      <c r="P6896" t="s">
        <v>71</v>
      </c>
      <c r="Q6896" t="str">
        <f>IFERROR(VLOOKUP($J$2:$J$12502,Pollutant_mapping!$A$2:$B$9,2, FALSE),"")</f>
        <v/>
      </c>
    </row>
    <row r="6897" spans="1:30" hidden="1">
      <c r="A6897" t="s">
        <v>424</v>
      </c>
      <c r="C6897" t="s">
        <v>425</v>
      </c>
      <c r="D6897" t="s">
        <v>136</v>
      </c>
      <c r="E6897" t="s">
        <v>120</v>
      </c>
      <c r="F6897" t="s">
        <v>41</v>
      </c>
      <c r="G6897" t="s">
        <v>251</v>
      </c>
      <c r="I6897" t="s">
        <v>41</v>
      </c>
      <c r="J6897" t="s">
        <v>293</v>
      </c>
      <c r="K6897">
        <v>5.8000000000000003E-2</v>
      </c>
      <c r="L6897" t="s">
        <v>207</v>
      </c>
      <c r="M6897" t="s">
        <v>306</v>
      </c>
      <c r="N6897" t="s">
        <v>307</v>
      </c>
      <c r="O6897" t="s">
        <v>2999</v>
      </c>
      <c r="P6897" t="s">
        <v>71</v>
      </c>
      <c r="Q6897" t="str">
        <f>IFERROR(VLOOKUP($J$2:$J$12502,Pollutant_mapping!$A$2:$B$9,2, FALSE),"")</f>
        <v/>
      </c>
    </row>
    <row r="6898" spans="1:30" hidden="1">
      <c r="A6898" t="s">
        <v>416</v>
      </c>
      <c r="C6898" t="s">
        <v>417</v>
      </c>
      <c r="D6898" t="s">
        <v>38</v>
      </c>
      <c r="E6898" t="s">
        <v>120</v>
      </c>
      <c r="F6898" t="s">
        <v>41</v>
      </c>
      <c r="G6898" t="s">
        <v>336</v>
      </c>
      <c r="I6898" t="s">
        <v>41</v>
      </c>
      <c r="J6898" t="s">
        <v>141</v>
      </c>
      <c r="K6898">
        <v>0.03</v>
      </c>
      <c r="L6898" t="s">
        <v>207</v>
      </c>
      <c r="M6898" t="s">
        <v>119</v>
      </c>
      <c r="N6898" t="s">
        <v>211</v>
      </c>
      <c r="O6898" t="s">
        <v>2999</v>
      </c>
      <c r="Q6898" t="str">
        <f>IFERROR(VLOOKUP($J$2:$J$12502,Pollutant_mapping!$A$2:$B$9,2, FALSE),"")</f>
        <v/>
      </c>
    </row>
    <row r="6899" spans="1:30" hidden="1">
      <c r="A6899" t="s">
        <v>418</v>
      </c>
      <c r="C6899" t="s">
        <v>419</v>
      </c>
      <c r="D6899" t="s">
        <v>38</v>
      </c>
      <c r="E6899" t="s">
        <v>120</v>
      </c>
      <c r="F6899" t="s">
        <v>41</v>
      </c>
      <c r="G6899" t="s">
        <v>336</v>
      </c>
      <c r="I6899" t="s">
        <v>41</v>
      </c>
      <c r="J6899" t="s">
        <v>141</v>
      </c>
      <c r="K6899">
        <v>0.03</v>
      </c>
      <c r="L6899" t="s">
        <v>207</v>
      </c>
      <c r="M6899" t="s">
        <v>119</v>
      </c>
      <c r="N6899" t="s">
        <v>211</v>
      </c>
      <c r="O6899" t="s">
        <v>2999</v>
      </c>
      <c r="Q6899" t="str">
        <f>IFERROR(VLOOKUP($J$2:$J$12502,Pollutant_mapping!$A$2:$B$9,2, FALSE),"")</f>
        <v/>
      </c>
    </row>
    <row r="6900" spans="1:30" hidden="1">
      <c r="A6900" t="s">
        <v>241</v>
      </c>
      <c r="C6900" t="s">
        <v>242</v>
      </c>
      <c r="D6900" t="s">
        <v>38</v>
      </c>
      <c r="E6900" t="s">
        <v>120</v>
      </c>
      <c r="F6900" t="s">
        <v>41</v>
      </c>
      <c r="G6900" t="s">
        <v>336</v>
      </c>
      <c r="I6900" t="s">
        <v>41</v>
      </c>
      <c r="J6900" t="s">
        <v>141</v>
      </c>
      <c r="K6900">
        <v>0.03</v>
      </c>
      <c r="L6900" t="s">
        <v>207</v>
      </c>
      <c r="M6900" t="s">
        <v>119</v>
      </c>
      <c r="N6900" t="s">
        <v>211</v>
      </c>
      <c r="O6900" t="s">
        <v>2999</v>
      </c>
      <c r="Q6900" t="str">
        <f>IFERROR(VLOOKUP($J$2:$J$12502,Pollutant_mapping!$A$2:$B$9,2, FALSE),"")</f>
        <v/>
      </c>
    </row>
    <row r="6901" spans="1:30" hidden="1">
      <c r="A6901" t="s">
        <v>420</v>
      </c>
      <c r="C6901" t="s">
        <v>421</v>
      </c>
      <c r="D6901" t="s">
        <v>38</v>
      </c>
      <c r="E6901" t="s">
        <v>120</v>
      </c>
      <c r="F6901" t="s">
        <v>41</v>
      </c>
      <c r="G6901" t="s">
        <v>336</v>
      </c>
      <c r="I6901" t="s">
        <v>41</v>
      </c>
      <c r="J6901" t="s">
        <v>141</v>
      </c>
      <c r="K6901">
        <v>0.03</v>
      </c>
      <c r="L6901" t="s">
        <v>207</v>
      </c>
      <c r="M6901" t="s">
        <v>119</v>
      </c>
      <c r="N6901" t="s">
        <v>211</v>
      </c>
      <c r="O6901" t="s">
        <v>2999</v>
      </c>
      <c r="Q6901" t="str">
        <f>IFERROR(VLOOKUP($J$2:$J$12502,Pollutant_mapping!$A$2:$B$9,2, FALSE),"")</f>
        <v/>
      </c>
    </row>
    <row r="6902" spans="1:30" hidden="1">
      <c r="A6902" t="s">
        <v>422</v>
      </c>
      <c r="C6902" t="s">
        <v>423</v>
      </c>
      <c r="D6902" t="s">
        <v>38</v>
      </c>
      <c r="E6902" t="s">
        <v>120</v>
      </c>
      <c r="F6902" t="s">
        <v>41</v>
      </c>
      <c r="G6902" t="s">
        <v>336</v>
      </c>
      <c r="I6902" t="s">
        <v>41</v>
      </c>
      <c r="J6902" t="s">
        <v>141</v>
      </c>
      <c r="K6902">
        <v>0.03</v>
      </c>
      <c r="L6902" t="s">
        <v>207</v>
      </c>
      <c r="M6902" t="s">
        <v>119</v>
      </c>
      <c r="N6902" t="s">
        <v>211</v>
      </c>
      <c r="O6902" t="s">
        <v>2999</v>
      </c>
      <c r="Q6902" t="str">
        <f>IFERROR(VLOOKUP($J$2:$J$12502,Pollutant_mapping!$A$2:$B$9,2, FALSE),"")</f>
        <v/>
      </c>
    </row>
    <row r="6903" spans="1:30" hidden="1">
      <c r="A6903" t="s">
        <v>424</v>
      </c>
      <c r="C6903" t="s">
        <v>425</v>
      </c>
      <c r="D6903" t="s">
        <v>38</v>
      </c>
      <c r="E6903" t="s">
        <v>120</v>
      </c>
      <c r="F6903" t="s">
        <v>41</v>
      </c>
      <c r="G6903" t="s">
        <v>336</v>
      </c>
      <c r="I6903" t="s">
        <v>41</v>
      </c>
      <c r="J6903" t="s">
        <v>141</v>
      </c>
      <c r="K6903">
        <v>0.03</v>
      </c>
      <c r="L6903" t="s">
        <v>207</v>
      </c>
      <c r="M6903" t="s">
        <v>119</v>
      </c>
      <c r="N6903" t="s">
        <v>211</v>
      </c>
      <c r="O6903" t="s">
        <v>2999</v>
      </c>
      <c r="Q6903" t="str">
        <f>IFERROR(VLOOKUP($J$2:$J$12502,Pollutant_mapping!$A$2:$B$9,2, FALSE),"")</f>
        <v/>
      </c>
    </row>
    <row r="6904" spans="1:30" hidden="1">
      <c r="A6904" t="s">
        <v>416</v>
      </c>
      <c r="C6904" t="s">
        <v>417</v>
      </c>
      <c r="D6904" t="s">
        <v>38</v>
      </c>
      <c r="E6904" t="s">
        <v>120</v>
      </c>
      <c r="F6904" t="s">
        <v>41</v>
      </c>
      <c r="G6904" t="s">
        <v>336</v>
      </c>
      <c r="I6904" t="s">
        <v>41</v>
      </c>
      <c r="J6904" t="s">
        <v>131</v>
      </c>
      <c r="K6904">
        <v>0.08</v>
      </c>
      <c r="L6904" t="s">
        <v>207</v>
      </c>
      <c r="M6904" t="s">
        <v>132</v>
      </c>
      <c r="N6904" t="s">
        <v>213</v>
      </c>
      <c r="O6904" t="s">
        <v>2999</v>
      </c>
      <c r="Q6904" t="str">
        <f>IFERROR(VLOOKUP($J$2:$J$12502,Pollutant_mapping!$A$2:$B$9,2, FALSE),"")</f>
        <v/>
      </c>
    </row>
    <row r="6905" spans="1:30" hidden="1">
      <c r="A6905" t="s">
        <v>418</v>
      </c>
      <c r="C6905" t="s">
        <v>419</v>
      </c>
      <c r="D6905" t="s">
        <v>38</v>
      </c>
      <c r="E6905" t="s">
        <v>120</v>
      </c>
      <c r="F6905" t="s">
        <v>41</v>
      </c>
      <c r="G6905" t="s">
        <v>336</v>
      </c>
      <c r="I6905" t="s">
        <v>41</v>
      </c>
      <c r="J6905" t="s">
        <v>131</v>
      </c>
      <c r="K6905">
        <v>0.08</v>
      </c>
      <c r="L6905" t="s">
        <v>207</v>
      </c>
      <c r="M6905" t="s">
        <v>132</v>
      </c>
      <c r="N6905" t="s">
        <v>213</v>
      </c>
      <c r="O6905" t="s">
        <v>2999</v>
      </c>
      <c r="Q6905" t="str">
        <f>IFERROR(VLOOKUP($J$2:$J$12502,Pollutant_mapping!$A$2:$B$9,2, FALSE),"")</f>
        <v/>
      </c>
    </row>
    <row r="6906" spans="1:30" hidden="1">
      <c r="A6906" t="s">
        <v>241</v>
      </c>
      <c r="C6906" t="s">
        <v>242</v>
      </c>
      <c r="D6906" t="s">
        <v>38</v>
      </c>
      <c r="E6906" t="s">
        <v>120</v>
      </c>
      <c r="F6906" t="s">
        <v>41</v>
      </c>
      <c r="G6906" t="s">
        <v>336</v>
      </c>
      <c r="I6906" t="s">
        <v>41</v>
      </c>
      <c r="J6906" t="s">
        <v>131</v>
      </c>
      <c r="K6906">
        <v>0.08</v>
      </c>
      <c r="L6906" t="s">
        <v>207</v>
      </c>
      <c r="M6906" t="s">
        <v>132</v>
      </c>
      <c r="N6906" t="s">
        <v>213</v>
      </c>
      <c r="O6906" t="s">
        <v>2999</v>
      </c>
      <c r="Q6906" t="str">
        <f>IFERROR(VLOOKUP($J$2:$J$12502,Pollutant_mapping!$A$2:$B$9,2, FALSE),"")</f>
        <v/>
      </c>
    </row>
    <row r="6907" spans="1:30" hidden="1">
      <c r="A6907" t="s">
        <v>420</v>
      </c>
      <c r="C6907" t="s">
        <v>421</v>
      </c>
      <c r="D6907" t="s">
        <v>38</v>
      </c>
      <c r="E6907" t="s">
        <v>120</v>
      </c>
      <c r="F6907" t="s">
        <v>41</v>
      </c>
      <c r="G6907" t="s">
        <v>336</v>
      </c>
      <c r="I6907" t="s">
        <v>41</v>
      </c>
      <c r="J6907" t="s">
        <v>131</v>
      </c>
      <c r="K6907">
        <v>0.08</v>
      </c>
      <c r="L6907" t="s">
        <v>207</v>
      </c>
      <c r="M6907" t="s">
        <v>132</v>
      </c>
      <c r="N6907" t="s">
        <v>213</v>
      </c>
      <c r="O6907" t="s">
        <v>2999</v>
      </c>
      <c r="Q6907" t="str">
        <f>IFERROR(VLOOKUP($J$2:$J$12502,Pollutant_mapping!$A$2:$B$9,2, FALSE),"")</f>
        <v/>
      </c>
    </row>
    <row r="6908" spans="1:30" hidden="1">
      <c r="A6908" t="s">
        <v>422</v>
      </c>
      <c r="C6908" t="s">
        <v>423</v>
      </c>
      <c r="D6908" t="s">
        <v>38</v>
      </c>
      <c r="E6908" t="s">
        <v>120</v>
      </c>
      <c r="F6908" t="s">
        <v>41</v>
      </c>
      <c r="G6908" t="s">
        <v>336</v>
      </c>
      <c r="I6908" t="s">
        <v>41</v>
      </c>
      <c r="J6908" t="s">
        <v>131</v>
      </c>
      <c r="K6908">
        <v>0.08</v>
      </c>
      <c r="L6908" t="s">
        <v>207</v>
      </c>
      <c r="M6908" t="s">
        <v>132</v>
      </c>
      <c r="N6908" t="s">
        <v>213</v>
      </c>
      <c r="O6908" t="s">
        <v>2999</v>
      </c>
      <c r="Q6908" t="str">
        <f>IFERROR(VLOOKUP($J$2:$J$12502,Pollutant_mapping!$A$2:$B$9,2, FALSE),"")</f>
        <v/>
      </c>
    </row>
    <row r="6909" spans="1:30" hidden="1">
      <c r="A6909" t="s">
        <v>424</v>
      </c>
      <c r="C6909" t="s">
        <v>425</v>
      </c>
      <c r="D6909" t="s">
        <v>38</v>
      </c>
      <c r="E6909" t="s">
        <v>120</v>
      </c>
      <c r="F6909" t="s">
        <v>41</v>
      </c>
      <c r="G6909" t="s">
        <v>336</v>
      </c>
      <c r="I6909" t="s">
        <v>41</v>
      </c>
      <c r="J6909" t="s">
        <v>131</v>
      </c>
      <c r="K6909">
        <v>0.08</v>
      </c>
      <c r="L6909" t="s">
        <v>207</v>
      </c>
      <c r="M6909" t="s">
        <v>132</v>
      </c>
      <c r="N6909" t="s">
        <v>213</v>
      </c>
      <c r="O6909" t="s">
        <v>2999</v>
      </c>
      <c r="Q6909" t="str">
        <f>IFERROR(VLOOKUP($J$2:$J$12502,Pollutant_mapping!$A$2:$B$9,2, FALSE),"")</f>
        <v/>
      </c>
    </row>
    <row r="6910" spans="1:30" hidden="1">
      <c r="A6910" t="s">
        <v>416</v>
      </c>
      <c r="C6910" t="s">
        <v>417</v>
      </c>
      <c r="D6910" t="s">
        <v>38</v>
      </c>
      <c r="E6910" t="s">
        <v>120</v>
      </c>
      <c r="F6910" t="s">
        <v>41</v>
      </c>
      <c r="G6910" t="s">
        <v>336</v>
      </c>
      <c r="I6910" t="s">
        <v>41</v>
      </c>
      <c r="J6910" t="s">
        <v>135</v>
      </c>
      <c r="K6910">
        <v>0.12</v>
      </c>
      <c r="L6910" t="s">
        <v>207</v>
      </c>
      <c r="M6910" t="s">
        <v>132</v>
      </c>
      <c r="N6910" t="s">
        <v>2268</v>
      </c>
      <c r="O6910" t="s">
        <v>2999</v>
      </c>
      <c r="Q6910" t="str">
        <f>IFERROR(VLOOKUP($J$2:$J$12502,Pollutant_mapping!$A$2:$B$9,2, FALSE),"")</f>
        <v/>
      </c>
    </row>
    <row r="6911" spans="1:30" hidden="1">
      <c r="A6911" t="s">
        <v>418</v>
      </c>
      <c r="C6911" t="s">
        <v>419</v>
      </c>
      <c r="D6911" t="s">
        <v>38</v>
      </c>
      <c r="E6911" t="s">
        <v>120</v>
      </c>
      <c r="F6911" t="s">
        <v>41</v>
      </c>
      <c r="G6911" t="s">
        <v>336</v>
      </c>
      <c r="I6911" t="s">
        <v>41</v>
      </c>
      <c r="J6911" t="s">
        <v>135</v>
      </c>
      <c r="K6911">
        <v>0.12</v>
      </c>
      <c r="L6911" t="s">
        <v>207</v>
      </c>
      <c r="M6911" t="s">
        <v>132</v>
      </c>
      <c r="N6911" t="s">
        <v>2268</v>
      </c>
      <c r="O6911" t="s">
        <v>2999</v>
      </c>
      <c r="Q6911" t="str">
        <f>IFERROR(VLOOKUP($J$2:$J$12502,Pollutant_mapping!$A$2:$B$9,2, FALSE),"")</f>
        <v/>
      </c>
    </row>
    <row r="6912" spans="1:30" hidden="1">
      <c r="A6912" t="s">
        <v>241</v>
      </c>
      <c r="C6912" t="s">
        <v>242</v>
      </c>
      <c r="D6912" t="s">
        <v>38</v>
      </c>
      <c r="E6912" t="s">
        <v>120</v>
      </c>
      <c r="F6912" t="s">
        <v>41</v>
      </c>
      <c r="G6912" t="s">
        <v>336</v>
      </c>
      <c r="I6912" t="s">
        <v>41</v>
      </c>
      <c r="J6912" t="s">
        <v>135</v>
      </c>
      <c r="K6912">
        <v>0.12</v>
      </c>
      <c r="L6912" t="s">
        <v>207</v>
      </c>
      <c r="M6912" t="s">
        <v>132</v>
      </c>
      <c r="N6912" t="s">
        <v>2268</v>
      </c>
      <c r="O6912" t="s">
        <v>2999</v>
      </c>
      <c r="Q6912" t="str">
        <f>IFERROR(VLOOKUP($J$2:$J$12502,Pollutant_mapping!$A$2:$B$9,2, FALSE),"")</f>
        <v/>
      </c>
      <c r="Y6912" t="s">
        <v>3018</v>
      </c>
      <c r="Z6912" t="s">
        <v>3019</v>
      </c>
      <c r="AA6912" t="s">
        <v>3020</v>
      </c>
      <c r="AB6912" t="s">
        <v>3021</v>
      </c>
      <c r="AC6912" t="s">
        <v>3022</v>
      </c>
      <c r="AD6912" t="s">
        <v>2222</v>
      </c>
    </row>
    <row r="6913" spans="1:30" hidden="1">
      <c r="A6913" t="s">
        <v>420</v>
      </c>
      <c r="C6913" t="s">
        <v>421</v>
      </c>
      <c r="D6913" t="s">
        <v>38</v>
      </c>
      <c r="E6913" t="s">
        <v>120</v>
      </c>
      <c r="F6913" t="s">
        <v>41</v>
      </c>
      <c r="G6913" t="s">
        <v>336</v>
      </c>
      <c r="I6913" t="s">
        <v>41</v>
      </c>
      <c r="J6913" t="s">
        <v>135</v>
      </c>
      <c r="K6913">
        <v>0.12</v>
      </c>
      <c r="L6913" t="s">
        <v>207</v>
      </c>
      <c r="M6913" t="s">
        <v>132</v>
      </c>
      <c r="N6913" t="s">
        <v>2268</v>
      </c>
      <c r="O6913" t="s">
        <v>2999</v>
      </c>
      <c r="Q6913" t="str">
        <f>IFERROR(VLOOKUP($J$2:$J$12502,Pollutant_mapping!$A$2:$B$9,2, FALSE),"")</f>
        <v/>
      </c>
    </row>
    <row r="6914" spans="1:30" hidden="1">
      <c r="A6914" t="s">
        <v>422</v>
      </c>
      <c r="C6914" t="s">
        <v>423</v>
      </c>
      <c r="D6914" t="s">
        <v>38</v>
      </c>
      <c r="E6914" t="s">
        <v>120</v>
      </c>
      <c r="F6914" t="s">
        <v>41</v>
      </c>
      <c r="G6914" t="s">
        <v>336</v>
      </c>
      <c r="I6914" t="s">
        <v>41</v>
      </c>
      <c r="J6914" t="s">
        <v>135</v>
      </c>
      <c r="K6914">
        <v>0.12</v>
      </c>
      <c r="L6914" t="s">
        <v>207</v>
      </c>
      <c r="M6914" t="s">
        <v>132</v>
      </c>
      <c r="N6914" t="s">
        <v>2268</v>
      </c>
      <c r="O6914" t="s">
        <v>2999</v>
      </c>
      <c r="Q6914" t="str">
        <f>IFERROR(VLOOKUP($J$2:$J$12502,Pollutant_mapping!$A$2:$B$9,2, FALSE),"")</f>
        <v/>
      </c>
      <c r="Y6914" t="s">
        <v>3012</v>
      </c>
      <c r="Z6914" t="s">
        <v>3013</v>
      </c>
      <c r="AA6914" t="s">
        <v>3023</v>
      </c>
      <c r="AB6914" t="s">
        <v>3024</v>
      </c>
      <c r="AC6914" t="s">
        <v>3025</v>
      </c>
    </row>
    <row r="6915" spans="1:30" hidden="1">
      <c r="A6915" t="s">
        <v>424</v>
      </c>
      <c r="C6915" t="s">
        <v>425</v>
      </c>
      <c r="D6915" t="s">
        <v>38</v>
      </c>
      <c r="E6915" t="s">
        <v>120</v>
      </c>
      <c r="F6915" t="s">
        <v>41</v>
      </c>
      <c r="G6915" t="s">
        <v>336</v>
      </c>
      <c r="I6915" t="s">
        <v>41</v>
      </c>
      <c r="J6915" t="s">
        <v>135</v>
      </c>
      <c r="K6915">
        <v>0.12</v>
      </c>
      <c r="L6915" t="s">
        <v>207</v>
      </c>
      <c r="M6915" t="s">
        <v>132</v>
      </c>
      <c r="N6915" t="s">
        <v>2268</v>
      </c>
      <c r="O6915" t="s">
        <v>2999</v>
      </c>
      <c r="Q6915" t="str">
        <f>IFERROR(VLOOKUP($J$2:$J$12502,Pollutant_mapping!$A$2:$B$9,2, FALSE),"")</f>
        <v/>
      </c>
    </row>
    <row r="6916" spans="1:30" hidden="1">
      <c r="A6916" t="s">
        <v>416</v>
      </c>
      <c r="C6916" t="s">
        <v>417</v>
      </c>
      <c r="D6916" t="s">
        <v>136</v>
      </c>
      <c r="E6916" t="s">
        <v>120</v>
      </c>
      <c r="F6916" t="s">
        <v>41</v>
      </c>
      <c r="G6916" t="s">
        <v>251</v>
      </c>
      <c r="I6916" t="s">
        <v>41</v>
      </c>
      <c r="J6916" t="s">
        <v>141</v>
      </c>
      <c r="K6916">
        <v>0.1</v>
      </c>
      <c r="L6916" t="s">
        <v>207</v>
      </c>
      <c r="M6916" t="s">
        <v>252</v>
      </c>
      <c r="N6916" t="s">
        <v>308</v>
      </c>
      <c r="O6916" t="s">
        <v>2999</v>
      </c>
      <c r="P6916" t="s">
        <v>71</v>
      </c>
      <c r="Q6916" t="str">
        <f>IFERROR(VLOOKUP($J$2:$J$12502,Pollutant_mapping!$A$2:$B$9,2, FALSE),"")</f>
        <v/>
      </c>
    </row>
    <row r="6917" spans="1:30" hidden="1">
      <c r="A6917" t="s">
        <v>418</v>
      </c>
      <c r="C6917" t="s">
        <v>419</v>
      </c>
      <c r="D6917" t="s">
        <v>136</v>
      </c>
      <c r="E6917" t="s">
        <v>120</v>
      </c>
      <c r="F6917" t="s">
        <v>41</v>
      </c>
      <c r="G6917" t="s">
        <v>251</v>
      </c>
      <c r="I6917" t="s">
        <v>41</v>
      </c>
      <c r="J6917" t="s">
        <v>141</v>
      </c>
      <c r="K6917">
        <v>0.1</v>
      </c>
      <c r="L6917" t="s">
        <v>207</v>
      </c>
      <c r="M6917" t="s">
        <v>252</v>
      </c>
      <c r="N6917" t="s">
        <v>308</v>
      </c>
      <c r="O6917" t="s">
        <v>2999</v>
      </c>
      <c r="P6917" t="s">
        <v>71</v>
      </c>
      <c r="Q6917" t="str">
        <f>IFERROR(VLOOKUP($J$2:$J$12502,Pollutant_mapping!$A$2:$B$9,2, FALSE),"")</f>
        <v/>
      </c>
    </row>
    <row r="6918" spans="1:30" hidden="1">
      <c r="A6918" t="s">
        <v>241</v>
      </c>
      <c r="C6918" t="s">
        <v>242</v>
      </c>
      <c r="D6918" t="s">
        <v>136</v>
      </c>
      <c r="E6918" t="s">
        <v>120</v>
      </c>
      <c r="F6918" t="s">
        <v>41</v>
      </c>
      <c r="G6918" t="s">
        <v>251</v>
      </c>
      <c r="I6918" t="s">
        <v>41</v>
      </c>
      <c r="J6918" t="s">
        <v>141</v>
      </c>
      <c r="K6918">
        <v>0.1</v>
      </c>
      <c r="L6918" t="s">
        <v>207</v>
      </c>
      <c r="M6918" t="s">
        <v>252</v>
      </c>
      <c r="N6918" t="s">
        <v>308</v>
      </c>
      <c r="O6918" t="s">
        <v>2999</v>
      </c>
      <c r="P6918" t="s">
        <v>71</v>
      </c>
      <c r="Q6918" t="str">
        <f>IFERROR(VLOOKUP($J$2:$J$12502,Pollutant_mapping!$A$2:$B$9,2, FALSE),"")</f>
        <v/>
      </c>
    </row>
    <row r="6919" spans="1:30" hidden="1">
      <c r="A6919" t="s">
        <v>420</v>
      </c>
      <c r="C6919" t="s">
        <v>421</v>
      </c>
      <c r="D6919" t="s">
        <v>136</v>
      </c>
      <c r="E6919" t="s">
        <v>120</v>
      </c>
      <c r="F6919" t="s">
        <v>41</v>
      </c>
      <c r="G6919" t="s">
        <v>251</v>
      </c>
      <c r="I6919" t="s">
        <v>41</v>
      </c>
      <c r="J6919" t="s">
        <v>141</v>
      </c>
      <c r="K6919">
        <v>0.1</v>
      </c>
      <c r="L6919" t="s">
        <v>207</v>
      </c>
      <c r="M6919" t="s">
        <v>252</v>
      </c>
      <c r="N6919" t="s">
        <v>308</v>
      </c>
      <c r="O6919" t="s">
        <v>2999</v>
      </c>
      <c r="P6919" t="s">
        <v>71</v>
      </c>
      <c r="Q6919" t="str">
        <f>IFERROR(VLOOKUP($J$2:$J$12502,Pollutant_mapping!$A$2:$B$9,2, FALSE),"")</f>
        <v/>
      </c>
      <c r="Y6919" t="s">
        <v>3018</v>
      </c>
      <c r="Z6919" t="s">
        <v>3019</v>
      </c>
      <c r="AA6919" t="s">
        <v>3020</v>
      </c>
      <c r="AB6919" t="s">
        <v>3021</v>
      </c>
      <c r="AC6919" t="s">
        <v>3022</v>
      </c>
      <c r="AD6919" t="s">
        <v>2222</v>
      </c>
    </row>
    <row r="6920" spans="1:30" hidden="1">
      <c r="A6920" t="s">
        <v>422</v>
      </c>
      <c r="C6920" t="s">
        <v>423</v>
      </c>
      <c r="D6920" t="s">
        <v>136</v>
      </c>
      <c r="E6920" t="s">
        <v>120</v>
      </c>
      <c r="F6920" t="s">
        <v>41</v>
      </c>
      <c r="G6920" t="s">
        <v>251</v>
      </c>
      <c r="I6920" t="s">
        <v>41</v>
      </c>
      <c r="J6920" t="s">
        <v>141</v>
      </c>
      <c r="K6920">
        <v>0.1</v>
      </c>
      <c r="L6920" t="s">
        <v>207</v>
      </c>
      <c r="M6920" t="s">
        <v>252</v>
      </c>
      <c r="N6920" t="s">
        <v>308</v>
      </c>
      <c r="O6920" t="s">
        <v>2999</v>
      </c>
      <c r="P6920" t="s">
        <v>71</v>
      </c>
      <c r="Q6920" t="str">
        <f>IFERROR(VLOOKUP($J$2:$J$12502,Pollutant_mapping!$A$2:$B$9,2, FALSE),"")</f>
        <v/>
      </c>
      <c r="Y6920" t="s">
        <v>2222</v>
      </c>
    </row>
    <row r="6921" spans="1:30" hidden="1">
      <c r="A6921" t="s">
        <v>424</v>
      </c>
      <c r="C6921" t="s">
        <v>425</v>
      </c>
      <c r="D6921" t="s">
        <v>136</v>
      </c>
      <c r="E6921" t="s">
        <v>120</v>
      </c>
      <c r="F6921" t="s">
        <v>41</v>
      </c>
      <c r="G6921" t="s">
        <v>251</v>
      </c>
      <c r="I6921" t="s">
        <v>41</v>
      </c>
      <c r="J6921" t="s">
        <v>141</v>
      </c>
      <c r="K6921">
        <v>0.1</v>
      </c>
      <c r="L6921" t="s">
        <v>207</v>
      </c>
      <c r="M6921" t="s">
        <v>252</v>
      </c>
      <c r="N6921" t="s">
        <v>308</v>
      </c>
      <c r="O6921" t="s">
        <v>2999</v>
      </c>
      <c r="P6921" t="s">
        <v>71</v>
      </c>
      <c r="Q6921" t="str">
        <f>IFERROR(VLOOKUP($J$2:$J$12502,Pollutant_mapping!$A$2:$B$9,2, FALSE),"")</f>
        <v/>
      </c>
    </row>
    <row r="6922" spans="1:30" hidden="1">
      <c r="A6922" t="s">
        <v>416</v>
      </c>
      <c r="C6922" t="s">
        <v>417</v>
      </c>
      <c r="D6922" t="s">
        <v>38</v>
      </c>
      <c r="E6922" t="s">
        <v>120</v>
      </c>
      <c r="F6922" t="s">
        <v>41</v>
      </c>
      <c r="G6922" t="s">
        <v>336</v>
      </c>
      <c r="I6922" t="s">
        <v>41</v>
      </c>
      <c r="J6922" t="s">
        <v>139</v>
      </c>
      <c r="K6922">
        <v>0.2</v>
      </c>
      <c r="L6922" t="s">
        <v>207</v>
      </c>
      <c r="M6922" t="s">
        <v>46</v>
      </c>
      <c r="N6922" t="s">
        <v>138</v>
      </c>
      <c r="O6922" t="s">
        <v>2999</v>
      </c>
      <c r="Q6922" t="str">
        <f>IFERROR(VLOOKUP($J$2:$J$12502,Pollutant_mapping!$A$2:$B$9,2, FALSE),"")</f>
        <v/>
      </c>
    </row>
    <row r="6923" spans="1:30" hidden="1">
      <c r="A6923" t="s">
        <v>418</v>
      </c>
      <c r="C6923" t="s">
        <v>419</v>
      </c>
      <c r="D6923" t="s">
        <v>38</v>
      </c>
      <c r="E6923" t="s">
        <v>120</v>
      </c>
      <c r="F6923" t="s">
        <v>41</v>
      </c>
      <c r="G6923" t="s">
        <v>336</v>
      </c>
      <c r="I6923" t="s">
        <v>41</v>
      </c>
      <c r="J6923" t="s">
        <v>139</v>
      </c>
      <c r="K6923">
        <v>0.2</v>
      </c>
      <c r="L6923" t="s">
        <v>207</v>
      </c>
      <c r="M6923" t="s">
        <v>46</v>
      </c>
      <c r="N6923" t="s">
        <v>138</v>
      </c>
      <c r="O6923" t="s">
        <v>2999</v>
      </c>
      <c r="Q6923" t="str">
        <f>IFERROR(VLOOKUP($J$2:$J$12502,Pollutant_mapping!$A$2:$B$9,2, FALSE),"")</f>
        <v/>
      </c>
    </row>
    <row r="6924" spans="1:30" hidden="1">
      <c r="A6924" t="s">
        <v>241</v>
      </c>
      <c r="C6924" t="s">
        <v>242</v>
      </c>
      <c r="D6924" t="s">
        <v>38</v>
      </c>
      <c r="E6924" t="s">
        <v>120</v>
      </c>
      <c r="F6924" t="s">
        <v>41</v>
      </c>
      <c r="G6924" t="s">
        <v>336</v>
      </c>
      <c r="I6924" t="s">
        <v>41</v>
      </c>
      <c r="J6924" t="s">
        <v>139</v>
      </c>
      <c r="K6924">
        <v>0.2</v>
      </c>
      <c r="L6924" t="s">
        <v>207</v>
      </c>
      <c r="M6924" t="s">
        <v>46</v>
      </c>
      <c r="N6924" t="s">
        <v>138</v>
      </c>
      <c r="O6924" t="s">
        <v>2999</v>
      </c>
      <c r="Q6924" t="str">
        <f>IFERROR(VLOOKUP($J$2:$J$12502,Pollutant_mapping!$A$2:$B$9,2, FALSE),"")</f>
        <v/>
      </c>
    </row>
    <row r="6925" spans="1:30" hidden="1">
      <c r="A6925" t="s">
        <v>420</v>
      </c>
      <c r="C6925" t="s">
        <v>421</v>
      </c>
      <c r="D6925" t="s">
        <v>38</v>
      </c>
      <c r="E6925" t="s">
        <v>120</v>
      </c>
      <c r="F6925" t="s">
        <v>41</v>
      </c>
      <c r="G6925" t="s">
        <v>336</v>
      </c>
      <c r="I6925" t="s">
        <v>41</v>
      </c>
      <c r="J6925" t="s">
        <v>139</v>
      </c>
      <c r="K6925">
        <v>0.2</v>
      </c>
      <c r="L6925" t="s">
        <v>207</v>
      </c>
      <c r="M6925" t="s">
        <v>46</v>
      </c>
      <c r="N6925" t="s">
        <v>138</v>
      </c>
      <c r="O6925" t="s">
        <v>2999</v>
      </c>
      <c r="Q6925" t="str">
        <f>IFERROR(VLOOKUP($J$2:$J$12502,Pollutant_mapping!$A$2:$B$9,2, FALSE),"")</f>
        <v/>
      </c>
    </row>
    <row r="6926" spans="1:30" hidden="1">
      <c r="A6926" t="s">
        <v>422</v>
      </c>
      <c r="C6926" t="s">
        <v>423</v>
      </c>
      <c r="D6926" t="s">
        <v>38</v>
      </c>
      <c r="E6926" t="s">
        <v>120</v>
      </c>
      <c r="F6926" t="s">
        <v>41</v>
      </c>
      <c r="G6926" t="s">
        <v>336</v>
      </c>
      <c r="I6926" t="s">
        <v>41</v>
      </c>
      <c r="J6926" t="s">
        <v>139</v>
      </c>
      <c r="K6926">
        <v>0.2</v>
      </c>
      <c r="L6926" t="s">
        <v>207</v>
      </c>
      <c r="M6926" t="s">
        <v>46</v>
      </c>
      <c r="N6926" t="s">
        <v>138</v>
      </c>
      <c r="O6926" t="s">
        <v>2999</v>
      </c>
      <c r="Q6926" t="str">
        <f>IFERROR(VLOOKUP($J$2:$J$12502,Pollutant_mapping!$A$2:$B$9,2, FALSE),"")</f>
        <v/>
      </c>
    </row>
    <row r="6927" spans="1:30" hidden="1">
      <c r="A6927" t="s">
        <v>424</v>
      </c>
      <c r="C6927" t="s">
        <v>425</v>
      </c>
      <c r="D6927" t="s">
        <v>38</v>
      </c>
      <c r="E6927" t="s">
        <v>120</v>
      </c>
      <c r="F6927" t="s">
        <v>41</v>
      </c>
      <c r="G6927" t="s">
        <v>336</v>
      </c>
      <c r="I6927" t="s">
        <v>41</v>
      </c>
      <c r="J6927" t="s">
        <v>139</v>
      </c>
      <c r="K6927">
        <v>0.2</v>
      </c>
      <c r="L6927" t="s">
        <v>207</v>
      </c>
      <c r="M6927" t="s">
        <v>46</v>
      </c>
      <c r="N6927" t="s">
        <v>138</v>
      </c>
      <c r="O6927" t="s">
        <v>2999</v>
      </c>
      <c r="Q6927" t="str">
        <f>IFERROR(VLOOKUP($J$2:$J$12502,Pollutant_mapping!$A$2:$B$9,2, FALSE),"")</f>
        <v/>
      </c>
    </row>
    <row r="6928" spans="1:30" hidden="1">
      <c r="A6928" t="s">
        <v>416</v>
      </c>
      <c r="C6928" t="s">
        <v>417</v>
      </c>
      <c r="D6928" t="s">
        <v>38</v>
      </c>
      <c r="E6928" t="s">
        <v>120</v>
      </c>
      <c r="F6928" t="s">
        <v>41</v>
      </c>
      <c r="G6928" t="s">
        <v>336</v>
      </c>
      <c r="I6928" t="s">
        <v>41</v>
      </c>
      <c r="J6928" t="s">
        <v>125</v>
      </c>
      <c r="K6928">
        <v>0.22</v>
      </c>
      <c r="L6928" t="s">
        <v>207</v>
      </c>
      <c r="M6928" t="s">
        <v>1517</v>
      </c>
      <c r="N6928" t="s">
        <v>3026</v>
      </c>
      <c r="O6928" t="s">
        <v>2999</v>
      </c>
      <c r="Q6928" t="str">
        <f>IFERROR(VLOOKUP($J$2:$J$12502,Pollutant_mapping!$A$2:$B$9,2, FALSE),"")</f>
        <v/>
      </c>
    </row>
    <row r="6929" spans="1:30" hidden="1">
      <c r="A6929" t="s">
        <v>418</v>
      </c>
      <c r="C6929" t="s">
        <v>419</v>
      </c>
      <c r="D6929" t="s">
        <v>38</v>
      </c>
      <c r="E6929" t="s">
        <v>120</v>
      </c>
      <c r="F6929" t="s">
        <v>41</v>
      </c>
      <c r="G6929" t="s">
        <v>336</v>
      </c>
      <c r="I6929" t="s">
        <v>41</v>
      </c>
      <c r="J6929" t="s">
        <v>125</v>
      </c>
      <c r="K6929">
        <v>0.22</v>
      </c>
      <c r="L6929" t="s">
        <v>207</v>
      </c>
      <c r="M6929" t="s">
        <v>1517</v>
      </c>
      <c r="N6929" t="s">
        <v>3026</v>
      </c>
      <c r="O6929" t="s">
        <v>2999</v>
      </c>
      <c r="Q6929" t="str">
        <f>IFERROR(VLOOKUP($J$2:$J$12502,Pollutant_mapping!$A$2:$B$9,2, FALSE),"")</f>
        <v/>
      </c>
    </row>
    <row r="6930" spans="1:30" hidden="1">
      <c r="A6930" t="s">
        <v>241</v>
      </c>
      <c r="C6930" t="s">
        <v>242</v>
      </c>
      <c r="D6930" t="s">
        <v>38</v>
      </c>
      <c r="E6930" t="s">
        <v>120</v>
      </c>
      <c r="F6930" t="s">
        <v>41</v>
      </c>
      <c r="G6930" t="s">
        <v>336</v>
      </c>
      <c r="I6930" t="s">
        <v>41</v>
      </c>
      <c r="J6930" t="s">
        <v>125</v>
      </c>
      <c r="K6930">
        <v>0.22</v>
      </c>
      <c r="L6930" t="s">
        <v>207</v>
      </c>
      <c r="M6930" t="s">
        <v>1517</v>
      </c>
      <c r="N6930" t="s">
        <v>3026</v>
      </c>
      <c r="O6930" t="s">
        <v>2999</v>
      </c>
      <c r="Q6930" t="str">
        <f>IFERROR(VLOOKUP($J$2:$J$12502,Pollutant_mapping!$A$2:$B$9,2, FALSE),"")</f>
        <v/>
      </c>
      <c r="Y6930" t="s">
        <v>3018</v>
      </c>
      <c r="Z6930" t="s">
        <v>3019</v>
      </c>
      <c r="AA6930" t="s">
        <v>3020</v>
      </c>
      <c r="AB6930" t="s">
        <v>3021</v>
      </c>
      <c r="AC6930" t="s">
        <v>3022</v>
      </c>
      <c r="AD6930" t="s">
        <v>2222</v>
      </c>
    </row>
    <row r="6931" spans="1:30" hidden="1">
      <c r="A6931" t="s">
        <v>420</v>
      </c>
      <c r="C6931" t="s">
        <v>421</v>
      </c>
      <c r="D6931" t="s">
        <v>38</v>
      </c>
      <c r="E6931" t="s">
        <v>120</v>
      </c>
      <c r="F6931" t="s">
        <v>41</v>
      </c>
      <c r="G6931" t="s">
        <v>336</v>
      </c>
      <c r="I6931" t="s">
        <v>41</v>
      </c>
      <c r="J6931" t="s">
        <v>125</v>
      </c>
      <c r="K6931">
        <v>0.22</v>
      </c>
      <c r="L6931" t="s">
        <v>207</v>
      </c>
      <c r="M6931" t="s">
        <v>1517</v>
      </c>
      <c r="N6931" t="s">
        <v>3026</v>
      </c>
      <c r="O6931" t="s">
        <v>2999</v>
      </c>
      <c r="Q6931" t="str">
        <f>IFERROR(VLOOKUP($J$2:$J$12502,Pollutant_mapping!$A$2:$B$9,2, FALSE),"")</f>
        <v/>
      </c>
    </row>
    <row r="6932" spans="1:30" hidden="1">
      <c r="A6932" t="s">
        <v>422</v>
      </c>
      <c r="C6932" t="s">
        <v>423</v>
      </c>
      <c r="D6932" t="s">
        <v>38</v>
      </c>
      <c r="E6932" t="s">
        <v>120</v>
      </c>
      <c r="F6932" t="s">
        <v>41</v>
      </c>
      <c r="G6932" t="s">
        <v>336</v>
      </c>
      <c r="I6932" t="s">
        <v>41</v>
      </c>
      <c r="J6932" t="s">
        <v>125</v>
      </c>
      <c r="K6932">
        <v>0.22</v>
      </c>
      <c r="L6932" t="s">
        <v>207</v>
      </c>
      <c r="M6932" t="s">
        <v>1517</v>
      </c>
      <c r="N6932" t="s">
        <v>3026</v>
      </c>
      <c r="O6932" t="s">
        <v>2999</v>
      </c>
      <c r="Q6932" t="str">
        <f>IFERROR(VLOOKUP($J$2:$J$12502,Pollutant_mapping!$A$2:$B$9,2, FALSE),"")</f>
        <v/>
      </c>
    </row>
    <row r="6933" spans="1:30" hidden="1">
      <c r="A6933" t="s">
        <v>424</v>
      </c>
      <c r="C6933" t="s">
        <v>425</v>
      </c>
      <c r="D6933" t="s">
        <v>38</v>
      </c>
      <c r="E6933" t="s">
        <v>120</v>
      </c>
      <c r="F6933" t="s">
        <v>41</v>
      </c>
      <c r="G6933" t="s">
        <v>336</v>
      </c>
      <c r="I6933" t="s">
        <v>41</v>
      </c>
      <c r="J6933" t="s">
        <v>125</v>
      </c>
      <c r="K6933">
        <v>0.22</v>
      </c>
      <c r="L6933" t="s">
        <v>207</v>
      </c>
      <c r="M6933" t="s">
        <v>1517</v>
      </c>
      <c r="N6933" t="s">
        <v>3026</v>
      </c>
      <c r="O6933" t="s">
        <v>2999</v>
      </c>
      <c r="Q6933" t="str">
        <f>IFERROR(VLOOKUP($J$2:$J$12502,Pollutant_mapping!$A$2:$B$9,2, FALSE),"")</f>
        <v/>
      </c>
    </row>
    <row r="6934" spans="1:30" hidden="1">
      <c r="A6934" t="s">
        <v>416</v>
      </c>
      <c r="C6934" t="s">
        <v>417</v>
      </c>
      <c r="D6934" t="s">
        <v>136</v>
      </c>
      <c r="E6934" t="s">
        <v>120</v>
      </c>
      <c r="F6934" t="s">
        <v>41</v>
      </c>
      <c r="G6934" t="s">
        <v>251</v>
      </c>
      <c r="I6934" t="s">
        <v>41</v>
      </c>
      <c r="J6934" t="s">
        <v>79</v>
      </c>
      <c r="K6934">
        <v>0.67</v>
      </c>
      <c r="L6934" t="s">
        <v>62</v>
      </c>
      <c r="M6934" t="s">
        <v>138</v>
      </c>
      <c r="N6934" t="s">
        <v>309</v>
      </c>
      <c r="O6934" t="s">
        <v>2999</v>
      </c>
      <c r="P6934" t="s">
        <v>71</v>
      </c>
      <c r="Q6934" t="str">
        <f>IFERROR(VLOOKUP($J$2:$J$12502,Pollutant_mapping!$A$2:$B$9,2, FALSE),"")</f>
        <v>SOx</v>
      </c>
    </row>
    <row r="6935" spans="1:30" hidden="1">
      <c r="A6935" t="s">
        <v>418</v>
      </c>
      <c r="C6935" t="s">
        <v>419</v>
      </c>
      <c r="D6935" t="s">
        <v>136</v>
      </c>
      <c r="E6935" t="s">
        <v>120</v>
      </c>
      <c r="F6935" t="s">
        <v>41</v>
      </c>
      <c r="G6935" t="s">
        <v>251</v>
      </c>
      <c r="I6935" t="s">
        <v>41</v>
      </c>
      <c r="J6935" t="s">
        <v>79</v>
      </c>
      <c r="K6935">
        <v>0.67</v>
      </c>
      <c r="L6935" t="s">
        <v>62</v>
      </c>
      <c r="M6935" t="s">
        <v>138</v>
      </c>
      <c r="N6935" t="s">
        <v>309</v>
      </c>
      <c r="O6935" t="s">
        <v>2999</v>
      </c>
      <c r="P6935" t="s">
        <v>71</v>
      </c>
      <c r="Q6935" t="str">
        <f>IFERROR(VLOOKUP($J$2:$J$12502,Pollutant_mapping!$A$2:$B$9,2, FALSE),"")</f>
        <v>SOx</v>
      </c>
    </row>
    <row r="6936" spans="1:30" hidden="1">
      <c r="A6936" t="s">
        <v>241</v>
      </c>
      <c r="C6936" t="s">
        <v>242</v>
      </c>
      <c r="D6936" t="s">
        <v>136</v>
      </c>
      <c r="E6936" t="s">
        <v>120</v>
      </c>
      <c r="F6936" t="s">
        <v>41</v>
      </c>
      <c r="G6936" t="s">
        <v>251</v>
      </c>
      <c r="I6936" t="s">
        <v>41</v>
      </c>
      <c r="J6936" t="s">
        <v>79</v>
      </c>
      <c r="K6936">
        <v>0.67</v>
      </c>
      <c r="L6936" t="s">
        <v>62</v>
      </c>
      <c r="M6936" t="s">
        <v>138</v>
      </c>
      <c r="N6936" t="s">
        <v>309</v>
      </c>
      <c r="O6936" t="s">
        <v>2999</v>
      </c>
      <c r="P6936" t="s">
        <v>71</v>
      </c>
      <c r="Q6936" t="str">
        <f>IFERROR(VLOOKUP($J$2:$J$12502,Pollutant_mapping!$A$2:$B$9,2, FALSE),"")</f>
        <v>SOx</v>
      </c>
    </row>
    <row r="6937" spans="1:30" hidden="1">
      <c r="A6937" t="s">
        <v>420</v>
      </c>
      <c r="C6937" t="s">
        <v>421</v>
      </c>
      <c r="D6937" t="s">
        <v>136</v>
      </c>
      <c r="E6937" t="s">
        <v>120</v>
      </c>
      <c r="F6937" t="s">
        <v>41</v>
      </c>
      <c r="G6937" t="s">
        <v>251</v>
      </c>
      <c r="I6937" t="s">
        <v>41</v>
      </c>
      <c r="J6937" t="s">
        <v>79</v>
      </c>
      <c r="K6937">
        <v>0.67</v>
      </c>
      <c r="L6937" t="s">
        <v>62</v>
      </c>
      <c r="M6937" t="s">
        <v>138</v>
      </c>
      <c r="N6937" t="s">
        <v>309</v>
      </c>
      <c r="O6937" t="s">
        <v>2999</v>
      </c>
      <c r="P6937" t="s">
        <v>71</v>
      </c>
      <c r="Q6937" t="str">
        <f>IFERROR(VLOOKUP($J$2:$J$12502,Pollutant_mapping!$A$2:$B$9,2, FALSE),"")</f>
        <v>SOx</v>
      </c>
      <c r="Y6937" t="s">
        <v>3018</v>
      </c>
      <c r="Z6937" t="s">
        <v>3019</v>
      </c>
      <c r="AA6937" t="s">
        <v>3020</v>
      </c>
      <c r="AB6937" t="s">
        <v>3021</v>
      </c>
      <c r="AC6937" t="s">
        <v>3022</v>
      </c>
      <c r="AD6937" t="s">
        <v>2222</v>
      </c>
    </row>
    <row r="6938" spans="1:30" hidden="1">
      <c r="A6938" t="s">
        <v>422</v>
      </c>
      <c r="C6938" t="s">
        <v>423</v>
      </c>
      <c r="D6938" t="s">
        <v>136</v>
      </c>
      <c r="E6938" t="s">
        <v>120</v>
      </c>
      <c r="F6938" t="s">
        <v>41</v>
      </c>
      <c r="G6938" t="s">
        <v>251</v>
      </c>
      <c r="I6938" t="s">
        <v>41</v>
      </c>
      <c r="J6938" t="s">
        <v>79</v>
      </c>
      <c r="K6938">
        <v>0.67</v>
      </c>
      <c r="L6938" t="s">
        <v>62</v>
      </c>
      <c r="M6938" t="s">
        <v>138</v>
      </c>
      <c r="N6938" t="s">
        <v>309</v>
      </c>
      <c r="O6938" t="s">
        <v>2999</v>
      </c>
      <c r="P6938" t="s">
        <v>71</v>
      </c>
      <c r="Q6938" t="str">
        <f>IFERROR(VLOOKUP($J$2:$J$12502,Pollutant_mapping!$A$2:$B$9,2, FALSE),"")</f>
        <v>SOx</v>
      </c>
    </row>
    <row r="6939" spans="1:30" hidden="1">
      <c r="A6939" t="s">
        <v>424</v>
      </c>
      <c r="C6939" t="s">
        <v>425</v>
      </c>
      <c r="D6939" t="s">
        <v>136</v>
      </c>
      <c r="E6939" t="s">
        <v>120</v>
      </c>
      <c r="F6939" t="s">
        <v>41</v>
      </c>
      <c r="G6939" t="s">
        <v>251</v>
      </c>
      <c r="I6939" t="s">
        <v>41</v>
      </c>
      <c r="J6939" t="s">
        <v>79</v>
      </c>
      <c r="K6939">
        <v>0.67</v>
      </c>
      <c r="L6939" t="s">
        <v>62</v>
      </c>
      <c r="M6939" t="s">
        <v>138</v>
      </c>
      <c r="N6939" t="s">
        <v>309</v>
      </c>
      <c r="O6939" t="s">
        <v>2999</v>
      </c>
      <c r="P6939" t="s">
        <v>71</v>
      </c>
      <c r="Q6939" t="str">
        <f>IFERROR(VLOOKUP($J$2:$J$12502,Pollutant_mapping!$A$2:$B$9,2, FALSE),"")</f>
        <v>SOx</v>
      </c>
      <c r="Y6939" t="s">
        <v>2245</v>
      </c>
      <c r="Z6939" t="s">
        <v>2222</v>
      </c>
    </row>
    <row r="6940" spans="1:30" hidden="1">
      <c r="A6940" t="s">
        <v>416</v>
      </c>
      <c r="C6940" t="s">
        <v>417</v>
      </c>
      <c r="D6940" t="s">
        <v>136</v>
      </c>
      <c r="E6940" t="s">
        <v>120</v>
      </c>
      <c r="F6940" t="s">
        <v>41</v>
      </c>
      <c r="G6940" t="s">
        <v>251</v>
      </c>
      <c r="I6940" t="s">
        <v>41</v>
      </c>
      <c r="J6940" t="s">
        <v>47</v>
      </c>
      <c r="K6940">
        <v>0.78</v>
      </c>
      <c r="L6940" t="s">
        <v>62</v>
      </c>
      <c r="M6940" t="s">
        <v>310</v>
      </c>
      <c r="N6940" t="s">
        <v>311</v>
      </c>
      <c r="O6940" t="s">
        <v>2999</v>
      </c>
      <c r="P6940" t="s">
        <v>71</v>
      </c>
      <c r="Q6940" t="str">
        <f>IFERROR(VLOOKUP($J$2:$J$12502,Pollutant_mapping!$A$2:$B$9,2, FALSE),"")</f>
        <v>PM10</v>
      </c>
    </row>
    <row r="6941" spans="1:30" hidden="1">
      <c r="A6941" t="s">
        <v>418</v>
      </c>
      <c r="C6941" t="s">
        <v>419</v>
      </c>
      <c r="D6941" t="s">
        <v>136</v>
      </c>
      <c r="E6941" t="s">
        <v>120</v>
      </c>
      <c r="F6941" t="s">
        <v>41</v>
      </c>
      <c r="G6941" t="s">
        <v>251</v>
      </c>
      <c r="I6941" t="s">
        <v>41</v>
      </c>
      <c r="J6941" t="s">
        <v>47</v>
      </c>
      <c r="K6941">
        <v>0.78</v>
      </c>
      <c r="L6941" t="s">
        <v>62</v>
      </c>
      <c r="M6941" t="s">
        <v>310</v>
      </c>
      <c r="N6941" t="s">
        <v>311</v>
      </c>
      <c r="O6941" t="s">
        <v>2999</v>
      </c>
      <c r="P6941" t="s">
        <v>71</v>
      </c>
      <c r="Q6941" t="str">
        <f>IFERROR(VLOOKUP($J$2:$J$12502,Pollutant_mapping!$A$2:$B$9,2, FALSE),"")</f>
        <v>PM10</v>
      </c>
    </row>
    <row r="6942" spans="1:30" hidden="1">
      <c r="A6942" t="s">
        <v>241</v>
      </c>
      <c r="C6942" t="s">
        <v>242</v>
      </c>
      <c r="D6942" t="s">
        <v>136</v>
      </c>
      <c r="E6942" t="s">
        <v>120</v>
      </c>
      <c r="F6942" t="s">
        <v>41</v>
      </c>
      <c r="G6942" t="s">
        <v>251</v>
      </c>
      <c r="I6942" t="s">
        <v>41</v>
      </c>
      <c r="J6942" t="s">
        <v>47</v>
      </c>
      <c r="K6942">
        <v>0.78</v>
      </c>
      <c r="L6942" t="s">
        <v>62</v>
      </c>
      <c r="M6942" t="s">
        <v>310</v>
      </c>
      <c r="N6942" t="s">
        <v>311</v>
      </c>
      <c r="O6942" t="s">
        <v>2999</v>
      </c>
      <c r="P6942" t="s">
        <v>71</v>
      </c>
      <c r="Q6942" t="str">
        <f>IFERROR(VLOOKUP($J$2:$J$12502,Pollutant_mapping!$A$2:$B$9,2, FALSE),"")</f>
        <v>PM10</v>
      </c>
    </row>
    <row r="6943" spans="1:30" hidden="1">
      <c r="A6943" t="s">
        <v>420</v>
      </c>
      <c r="C6943" t="s">
        <v>421</v>
      </c>
      <c r="D6943" t="s">
        <v>136</v>
      </c>
      <c r="E6943" t="s">
        <v>120</v>
      </c>
      <c r="F6943" t="s">
        <v>41</v>
      </c>
      <c r="G6943" t="s">
        <v>251</v>
      </c>
      <c r="I6943" t="s">
        <v>41</v>
      </c>
      <c r="J6943" t="s">
        <v>47</v>
      </c>
      <c r="K6943">
        <v>0.78</v>
      </c>
      <c r="L6943" t="s">
        <v>62</v>
      </c>
      <c r="M6943" t="s">
        <v>310</v>
      </c>
      <c r="N6943" t="s">
        <v>311</v>
      </c>
      <c r="O6943" t="s">
        <v>2999</v>
      </c>
      <c r="P6943" t="s">
        <v>71</v>
      </c>
      <c r="Q6943" t="str">
        <f>IFERROR(VLOOKUP($J$2:$J$12502,Pollutant_mapping!$A$2:$B$9,2, FALSE),"")</f>
        <v>PM10</v>
      </c>
      <c r="Y6943" t="s">
        <v>3027</v>
      </c>
    </row>
    <row r="6944" spans="1:30" hidden="1">
      <c r="A6944" t="s">
        <v>422</v>
      </c>
      <c r="C6944" t="s">
        <v>423</v>
      </c>
      <c r="D6944" t="s">
        <v>136</v>
      </c>
      <c r="E6944" t="s">
        <v>120</v>
      </c>
      <c r="F6944" t="s">
        <v>41</v>
      </c>
      <c r="G6944" t="s">
        <v>251</v>
      </c>
      <c r="I6944" t="s">
        <v>41</v>
      </c>
      <c r="J6944" t="s">
        <v>47</v>
      </c>
      <c r="K6944">
        <v>0.78</v>
      </c>
      <c r="L6944" t="s">
        <v>62</v>
      </c>
      <c r="M6944" t="s">
        <v>310</v>
      </c>
      <c r="N6944" t="s">
        <v>311</v>
      </c>
      <c r="O6944" t="s">
        <v>2999</v>
      </c>
      <c r="P6944" t="s">
        <v>71</v>
      </c>
      <c r="Q6944" t="str">
        <f>IFERROR(VLOOKUP($J$2:$J$12502,Pollutant_mapping!$A$2:$B$9,2, FALSE),"")</f>
        <v>PM10</v>
      </c>
      <c r="Y6944" t="s">
        <v>2245</v>
      </c>
      <c r="Z6944" t="s">
        <v>2222</v>
      </c>
    </row>
    <row r="6945" spans="1:26" hidden="1">
      <c r="A6945" t="s">
        <v>424</v>
      </c>
      <c r="C6945" t="s">
        <v>425</v>
      </c>
      <c r="D6945" t="s">
        <v>136</v>
      </c>
      <c r="E6945" t="s">
        <v>120</v>
      </c>
      <c r="F6945" t="s">
        <v>41</v>
      </c>
      <c r="G6945" t="s">
        <v>251</v>
      </c>
      <c r="I6945" t="s">
        <v>41</v>
      </c>
      <c r="J6945" t="s">
        <v>47</v>
      </c>
      <c r="K6945">
        <v>0.78</v>
      </c>
      <c r="L6945" t="s">
        <v>62</v>
      </c>
      <c r="M6945" t="s">
        <v>310</v>
      </c>
      <c r="N6945" t="s">
        <v>311</v>
      </c>
      <c r="O6945" t="s">
        <v>2999</v>
      </c>
      <c r="P6945" t="s">
        <v>71</v>
      </c>
      <c r="Q6945" t="str">
        <f>IFERROR(VLOOKUP($J$2:$J$12502,Pollutant_mapping!$A$2:$B$9,2, FALSE),"")</f>
        <v>PM10</v>
      </c>
    </row>
    <row r="6946" spans="1:26" hidden="1">
      <c r="A6946" t="s">
        <v>416</v>
      </c>
      <c r="C6946" t="s">
        <v>417</v>
      </c>
      <c r="D6946" t="s">
        <v>136</v>
      </c>
      <c r="E6946" t="s">
        <v>120</v>
      </c>
      <c r="F6946" t="s">
        <v>41</v>
      </c>
      <c r="G6946" t="s">
        <v>251</v>
      </c>
      <c r="I6946" t="s">
        <v>41</v>
      </c>
      <c r="J6946" t="s">
        <v>65</v>
      </c>
      <c r="K6946">
        <v>0.78</v>
      </c>
      <c r="L6946" t="s">
        <v>62</v>
      </c>
      <c r="M6946" t="s">
        <v>310</v>
      </c>
      <c r="N6946" t="s">
        <v>311</v>
      </c>
      <c r="O6946" t="s">
        <v>2999</v>
      </c>
      <c r="P6946" t="s">
        <v>71</v>
      </c>
      <c r="Q6946" t="str">
        <f>IFERROR(VLOOKUP($J$2:$J$12502,Pollutant_mapping!$A$2:$B$9,2, FALSE),"")</f>
        <v>PM25</v>
      </c>
      <c r="Y6946" t="s">
        <v>2222</v>
      </c>
    </row>
    <row r="6947" spans="1:26" hidden="1">
      <c r="A6947" t="s">
        <v>418</v>
      </c>
      <c r="C6947" t="s">
        <v>419</v>
      </c>
      <c r="D6947" t="s">
        <v>136</v>
      </c>
      <c r="E6947" t="s">
        <v>120</v>
      </c>
      <c r="F6947" t="s">
        <v>41</v>
      </c>
      <c r="G6947" t="s">
        <v>251</v>
      </c>
      <c r="I6947" t="s">
        <v>41</v>
      </c>
      <c r="J6947" t="s">
        <v>65</v>
      </c>
      <c r="K6947">
        <v>0.78</v>
      </c>
      <c r="L6947" t="s">
        <v>62</v>
      </c>
      <c r="M6947" t="s">
        <v>310</v>
      </c>
      <c r="N6947" t="s">
        <v>311</v>
      </c>
      <c r="O6947" t="s">
        <v>2999</v>
      </c>
      <c r="P6947" t="s">
        <v>71</v>
      </c>
      <c r="Q6947" t="str">
        <f>IFERROR(VLOOKUP($J$2:$J$12502,Pollutant_mapping!$A$2:$B$9,2, FALSE),"")</f>
        <v>PM25</v>
      </c>
      <c r="Y6947" t="s">
        <v>2245</v>
      </c>
      <c r="Z6947" t="s">
        <v>2222</v>
      </c>
    </row>
    <row r="6948" spans="1:26" hidden="1">
      <c r="A6948" t="s">
        <v>241</v>
      </c>
      <c r="C6948" t="s">
        <v>242</v>
      </c>
      <c r="D6948" t="s">
        <v>136</v>
      </c>
      <c r="E6948" t="s">
        <v>120</v>
      </c>
      <c r="F6948" t="s">
        <v>41</v>
      </c>
      <c r="G6948" t="s">
        <v>251</v>
      </c>
      <c r="I6948" t="s">
        <v>41</v>
      </c>
      <c r="J6948" t="s">
        <v>65</v>
      </c>
      <c r="K6948">
        <v>0.78</v>
      </c>
      <c r="L6948" t="s">
        <v>62</v>
      </c>
      <c r="M6948" t="s">
        <v>310</v>
      </c>
      <c r="N6948" t="s">
        <v>311</v>
      </c>
      <c r="O6948" t="s">
        <v>2999</v>
      </c>
      <c r="P6948" t="s">
        <v>71</v>
      </c>
      <c r="Q6948" t="str">
        <f>IFERROR(VLOOKUP($J$2:$J$12502,Pollutant_mapping!$A$2:$B$9,2, FALSE),"")</f>
        <v>PM25</v>
      </c>
    </row>
    <row r="6949" spans="1:26" hidden="1">
      <c r="A6949" t="s">
        <v>420</v>
      </c>
      <c r="C6949" t="s">
        <v>421</v>
      </c>
      <c r="D6949" t="s">
        <v>136</v>
      </c>
      <c r="E6949" t="s">
        <v>120</v>
      </c>
      <c r="F6949" t="s">
        <v>41</v>
      </c>
      <c r="G6949" t="s">
        <v>251</v>
      </c>
      <c r="I6949" t="s">
        <v>41</v>
      </c>
      <c r="J6949" t="s">
        <v>65</v>
      </c>
      <c r="K6949">
        <v>0.78</v>
      </c>
      <c r="L6949" t="s">
        <v>62</v>
      </c>
      <c r="M6949" t="s">
        <v>310</v>
      </c>
      <c r="N6949" t="s">
        <v>311</v>
      </c>
      <c r="O6949" t="s">
        <v>2999</v>
      </c>
      <c r="P6949" t="s">
        <v>71</v>
      </c>
      <c r="Q6949" t="str">
        <f>IFERROR(VLOOKUP($J$2:$J$12502,Pollutant_mapping!$A$2:$B$9,2, FALSE),"")</f>
        <v>PM25</v>
      </c>
    </row>
    <row r="6950" spans="1:26" hidden="1">
      <c r="A6950" t="s">
        <v>422</v>
      </c>
      <c r="C6950" t="s">
        <v>423</v>
      </c>
      <c r="D6950" t="s">
        <v>136</v>
      </c>
      <c r="E6950" t="s">
        <v>120</v>
      </c>
      <c r="F6950" t="s">
        <v>41</v>
      </c>
      <c r="G6950" t="s">
        <v>251</v>
      </c>
      <c r="I6950" t="s">
        <v>41</v>
      </c>
      <c r="J6950" t="s">
        <v>65</v>
      </c>
      <c r="K6950">
        <v>0.78</v>
      </c>
      <c r="L6950" t="s">
        <v>62</v>
      </c>
      <c r="M6950" t="s">
        <v>310</v>
      </c>
      <c r="N6950" t="s">
        <v>311</v>
      </c>
      <c r="O6950" t="s">
        <v>2999</v>
      </c>
      <c r="P6950" t="s">
        <v>71</v>
      </c>
      <c r="Q6950" t="str">
        <f>IFERROR(VLOOKUP($J$2:$J$12502,Pollutant_mapping!$A$2:$B$9,2, FALSE),"")</f>
        <v>PM25</v>
      </c>
    </row>
    <row r="6951" spans="1:26" hidden="1">
      <c r="A6951" t="s">
        <v>424</v>
      </c>
      <c r="C6951" t="s">
        <v>425</v>
      </c>
      <c r="D6951" t="s">
        <v>136</v>
      </c>
      <c r="E6951" t="s">
        <v>120</v>
      </c>
      <c r="F6951" t="s">
        <v>41</v>
      </c>
      <c r="G6951" t="s">
        <v>251</v>
      </c>
      <c r="I6951" t="s">
        <v>41</v>
      </c>
      <c r="J6951" t="s">
        <v>65</v>
      </c>
      <c r="K6951">
        <v>0.78</v>
      </c>
      <c r="L6951" t="s">
        <v>62</v>
      </c>
      <c r="M6951" t="s">
        <v>310</v>
      </c>
      <c r="N6951" t="s">
        <v>311</v>
      </c>
      <c r="O6951" t="s">
        <v>2999</v>
      </c>
      <c r="P6951" t="s">
        <v>71</v>
      </c>
      <c r="Q6951" t="str">
        <f>IFERROR(VLOOKUP($J$2:$J$12502,Pollutant_mapping!$A$2:$B$9,2, FALSE),"")</f>
        <v>PM25</v>
      </c>
    </row>
    <row r="6952" spans="1:26" hidden="1">
      <c r="A6952" t="s">
        <v>416</v>
      </c>
      <c r="C6952" t="s">
        <v>417</v>
      </c>
      <c r="D6952" t="s">
        <v>136</v>
      </c>
      <c r="E6952" t="s">
        <v>120</v>
      </c>
      <c r="F6952" t="s">
        <v>41</v>
      </c>
      <c r="G6952" t="s">
        <v>251</v>
      </c>
      <c r="I6952" t="s">
        <v>41</v>
      </c>
      <c r="J6952" t="s">
        <v>49</v>
      </c>
      <c r="K6952">
        <v>0.78</v>
      </c>
      <c r="L6952" t="s">
        <v>62</v>
      </c>
      <c r="M6952" t="s">
        <v>310</v>
      </c>
      <c r="N6952" t="s">
        <v>311</v>
      </c>
      <c r="O6952" t="s">
        <v>2999</v>
      </c>
      <c r="P6952" t="s">
        <v>71</v>
      </c>
      <c r="Q6952" t="str">
        <f>IFERROR(VLOOKUP($J$2:$J$12502,Pollutant_mapping!$A$2:$B$9,2, FALSE),"")</f>
        <v/>
      </c>
    </row>
    <row r="6953" spans="1:26" hidden="1">
      <c r="A6953" t="s">
        <v>418</v>
      </c>
      <c r="C6953" t="s">
        <v>419</v>
      </c>
      <c r="D6953" t="s">
        <v>136</v>
      </c>
      <c r="E6953" t="s">
        <v>120</v>
      </c>
      <c r="F6953" t="s">
        <v>41</v>
      </c>
      <c r="G6953" t="s">
        <v>251</v>
      </c>
      <c r="I6953" t="s">
        <v>41</v>
      </c>
      <c r="J6953" t="s">
        <v>49</v>
      </c>
      <c r="K6953">
        <v>0.78</v>
      </c>
      <c r="L6953" t="s">
        <v>62</v>
      </c>
      <c r="M6953" t="s">
        <v>310</v>
      </c>
      <c r="N6953" t="s">
        <v>311</v>
      </c>
      <c r="O6953" t="s">
        <v>2999</v>
      </c>
      <c r="P6953" t="s">
        <v>71</v>
      </c>
      <c r="Q6953" t="str">
        <f>IFERROR(VLOOKUP($J$2:$J$12502,Pollutant_mapping!$A$2:$B$9,2, FALSE),"")</f>
        <v/>
      </c>
      <c r="Y6953" t="s">
        <v>2222</v>
      </c>
    </row>
    <row r="6954" spans="1:26" hidden="1">
      <c r="A6954" t="s">
        <v>241</v>
      </c>
      <c r="C6954" t="s">
        <v>242</v>
      </c>
      <c r="D6954" t="s">
        <v>136</v>
      </c>
      <c r="E6954" t="s">
        <v>120</v>
      </c>
      <c r="F6954" t="s">
        <v>41</v>
      </c>
      <c r="G6954" t="s">
        <v>251</v>
      </c>
      <c r="I6954" t="s">
        <v>41</v>
      </c>
      <c r="J6954" t="s">
        <v>49</v>
      </c>
      <c r="K6954">
        <v>0.78</v>
      </c>
      <c r="L6954" t="s">
        <v>62</v>
      </c>
      <c r="M6954" t="s">
        <v>310</v>
      </c>
      <c r="N6954" t="s">
        <v>311</v>
      </c>
      <c r="O6954" t="s">
        <v>2999</v>
      </c>
      <c r="P6954" t="s">
        <v>71</v>
      </c>
      <c r="Q6954" t="str">
        <f>IFERROR(VLOOKUP($J$2:$J$12502,Pollutant_mapping!$A$2:$B$9,2, FALSE),"")</f>
        <v/>
      </c>
      <c r="Y6954" t="s">
        <v>2222</v>
      </c>
    </row>
    <row r="6955" spans="1:26" hidden="1">
      <c r="A6955" t="s">
        <v>420</v>
      </c>
      <c r="C6955" t="s">
        <v>421</v>
      </c>
      <c r="D6955" t="s">
        <v>136</v>
      </c>
      <c r="E6955" t="s">
        <v>120</v>
      </c>
      <c r="F6955" t="s">
        <v>41</v>
      </c>
      <c r="G6955" t="s">
        <v>251</v>
      </c>
      <c r="I6955" t="s">
        <v>41</v>
      </c>
      <c r="J6955" t="s">
        <v>49</v>
      </c>
      <c r="K6955">
        <v>0.78</v>
      </c>
      <c r="L6955" t="s">
        <v>62</v>
      </c>
      <c r="M6955" t="s">
        <v>310</v>
      </c>
      <c r="N6955" t="s">
        <v>311</v>
      </c>
      <c r="O6955" t="s">
        <v>2999</v>
      </c>
      <c r="P6955" t="s">
        <v>71</v>
      </c>
      <c r="Q6955" t="str">
        <f>IFERROR(VLOOKUP($J$2:$J$12502,Pollutant_mapping!$A$2:$B$9,2, FALSE),"")</f>
        <v/>
      </c>
    </row>
    <row r="6956" spans="1:26" hidden="1">
      <c r="A6956" t="s">
        <v>422</v>
      </c>
      <c r="C6956" t="s">
        <v>423</v>
      </c>
      <c r="D6956" t="s">
        <v>136</v>
      </c>
      <c r="E6956" t="s">
        <v>120</v>
      </c>
      <c r="F6956" t="s">
        <v>41</v>
      </c>
      <c r="G6956" t="s">
        <v>251</v>
      </c>
      <c r="I6956" t="s">
        <v>41</v>
      </c>
      <c r="J6956" t="s">
        <v>49</v>
      </c>
      <c r="K6956">
        <v>0.78</v>
      </c>
      <c r="L6956" t="s">
        <v>62</v>
      </c>
      <c r="M6956" t="s">
        <v>310</v>
      </c>
      <c r="N6956" t="s">
        <v>311</v>
      </c>
      <c r="O6956" t="s">
        <v>2999</v>
      </c>
      <c r="P6956" t="s">
        <v>71</v>
      </c>
      <c r="Q6956" t="str">
        <f>IFERROR(VLOOKUP($J$2:$J$12502,Pollutant_mapping!$A$2:$B$9,2, FALSE),"")</f>
        <v/>
      </c>
    </row>
    <row r="6957" spans="1:26" hidden="1">
      <c r="A6957" t="s">
        <v>424</v>
      </c>
      <c r="C6957" t="s">
        <v>425</v>
      </c>
      <c r="D6957" t="s">
        <v>136</v>
      </c>
      <c r="E6957" t="s">
        <v>120</v>
      </c>
      <c r="F6957" t="s">
        <v>41</v>
      </c>
      <c r="G6957" t="s">
        <v>251</v>
      </c>
      <c r="I6957" t="s">
        <v>41</v>
      </c>
      <c r="J6957" t="s">
        <v>49</v>
      </c>
      <c r="K6957">
        <v>0.78</v>
      </c>
      <c r="L6957" t="s">
        <v>62</v>
      </c>
      <c r="M6957" t="s">
        <v>310</v>
      </c>
      <c r="N6957" t="s">
        <v>311</v>
      </c>
      <c r="O6957" t="s">
        <v>2999</v>
      </c>
      <c r="P6957" t="s">
        <v>71</v>
      </c>
      <c r="Q6957" t="str">
        <f>IFERROR(VLOOKUP($J$2:$J$12502,Pollutant_mapping!$A$2:$B$9,2, FALSE),"")</f>
        <v/>
      </c>
    </row>
    <row r="6958" spans="1:26" hidden="1">
      <c r="A6958" t="s">
        <v>416</v>
      </c>
      <c r="C6958" t="s">
        <v>417</v>
      </c>
      <c r="D6958" t="s">
        <v>129</v>
      </c>
      <c r="E6958" t="s">
        <v>120</v>
      </c>
      <c r="F6958" t="s">
        <v>41</v>
      </c>
      <c r="G6958" t="s">
        <v>164</v>
      </c>
      <c r="I6958" t="s">
        <v>41</v>
      </c>
      <c r="J6958" t="s">
        <v>198</v>
      </c>
      <c r="K6958">
        <v>1.5</v>
      </c>
      <c r="L6958" t="s">
        <v>62</v>
      </c>
      <c r="M6958" t="s">
        <v>100</v>
      </c>
      <c r="N6958" t="s">
        <v>127</v>
      </c>
      <c r="O6958" t="s">
        <v>2999</v>
      </c>
      <c r="P6958" t="s">
        <v>164</v>
      </c>
      <c r="Q6958" t="str">
        <f>IFERROR(VLOOKUP($J$2:$J$12502,Pollutant_mapping!$A$2:$B$9,2, FALSE),"")</f>
        <v/>
      </c>
    </row>
    <row r="6959" spans="1:26" hidden="1">
      <c r="A6959" t="s">
        <v>418</v>
      </c>
      <c r="C6959" t="s">
        <v>419</v>
      </c>
      <c r="D6959" t="s">
        <v>129</v>
      </c>
      <c r="E6959" t="s">
        <v>120</v>
      </c>
      <c r="F6959" t="s">
        <v>41</v>
      </c>
      <c r="G6959" t="s">
        <v>164</v>
      </c>
      <c r="I6959" t="s">
        <v>41</v>
      </c>
      <c r="J6959" t="s">
        <v>198</v>
      </c>
      <c r="K6959">
        <v>1.5</v>
      </c>
      <c r="L6959" t="s">
        <v>62</v>
      </c>
      <c r="M6959" t="s">
        <v>100</v>
      </c>
      <c r="N6959" t="s">
        <v>127</v>
      </c>
      <c r="O6959" t="s">
        <v>2999</v>
      </c>
      <c r="P6959" t="s">
        <v>164</v>
      </c>
      <c r="Q6959" t="str">
        <f>IFERROR(VLOOKUP($J$2:$J$12502,Pollutant_mapping!$A$2:$B$9,2, FALSE),"")</f>
        <v/>
      </c>
    </row>
    <row r="6960" spans="1:26" hidden="1">
      <c r="A6960" t="s">
        <v>241</v>
      </c>
      <c r="C6960" t="s">
        <v>242</v>
      </c>
      <c r="D6960" t="s">
        <v>129</v>
      </c>
      <c r="E6960" t="s">
        <v>120</v>
      </c>
      <c r="F6960" t="s">
        <v>41</v>
      </c>
      <c r="G6960" t="s">
        <v>164</v>
      </c>
      <c r="I6960" t="s">
        <v>41</v>
      </c>
      <c r="J6960" t="s">
        <v>198</v>
      </c>
      <c r="K6960">
        <v>1.5</v>
      </c>
      <c r="L6960" t="s">
        <v>62</v>
      </c>
      <c r="M6960" t="s">
        <v>100</v>
      </c>
      <c r="N6960" t="s">
        <v>127</v>
      </c>
      <c r="O6960" t="s">
        <v>2999</v>
      </c>
      <c r="P6960" t="s">
        <v>164</v>
      </c>
      <c r="Q6960" t="str">
        <f>IFERROR(VLOOKUP($J$2:$J$12502,Pollutant_mapping!$A$2:$B$9,2, FALSE),"")</f>
        <v/>
      </c>
    </row>
    <row r="6961" spans="1:30" hidden="1">
      <c r="A6961" t="s">
        <v>420</v>
      </c>
      <c r="C6961" t="s">
        <v>421</v>
      </c>
      <c r="D6961" t="s">
        <v>129</v>
      </c>
      <c r="E6961" t="s">
        <v>120</v>
      </c>
      <c r="F6961" t="s">
        <v>41</v>
      </c>
      <c r="G6961" t="s">
        <v>164</v>
      </c>
      <c r="I6961" t="s">
        <v>41</v>
      </c>
      <c r="J6961" t="s">
        <v>198</v>
      </c>
      <c r="K6961">
        <v>1.5</v>
      </c>
      <c r="L6961" t="s">
        <v>62</v>
      </c>
      <c r="M6961" t="s">
        <v>100</v>
      </c>
      <c r="N6961" t="s">
        <v>127</v>
      </c>
      <c r="O6961" t="s">
        <v>2999</v>
      </c>
      <c r="P6961" t="s">
        <v>164</v>
      </c>
      <c r="Q6961" t="str">
        <f>IFERROR(VLOOKUP($J$2:$J$12502,Pollutant_mapping!$A$2:$B$9,2, FALSE),"")</f>
        <v/>
      </c>
      <c r="Y6961" t="s">
        <v>3018</v>
      </c>
      <c r="Z6961" t="s">
        <v>3019</v>
      </c>
      <c r="AA6961" t="s">
        <v>3020</v>
      </c>
      <c r="AB6961" t="s">
        <v>3021</v>
      </c>
      <c r="AC6961" t="s">
        <v>3022</v>
      </c>
      <c r="AD6961" t="s">
        <v>2222</v>
      </c>
    </row>
    <row r="6962" spans="1:30" hidden="1">
      <c r="A6962" t="s">
        <v>422</v>
      </c>
      <c r="C6962" t="s">
        <v>423</v>
      </c>
      <c r="D6962" t="s">
        <v>129</v>
      </c>
      <c r="E6962" t="s">
        <v>120</v>
      </c>
      <c r="F6962" t="s">
        <v>41</v>
      </c>
      <c r="G6962" t="s">
        <v>164</v>
      </c>
      <c r="I6962" t="s">
        <v>41</v>
      </c>
      <c r="J6962" t="s">
        <v>198</v>
      </c>
      <c r="K6962">
        <v>1.5</v>
      </c>
      <c r="L6962" t="s">
        <v>62</v>
      </c>
      <c r="M6962" t="s">
        <v>100</v>
      </c>
      <c r="N6962" t="s">
        <v>127</v>
      </c>
      <c r="O6962" t="s">
        <v>2999</v>
      </c>
      <c r="P6962" t="s">
        <v>164</v>
      </c>
      <c r="Q6962" t="str">
        <f>IFERROR(VLOOKUP($J$2:$J$12502,Pollutant_mapping!$A$2:$B$9,2, FALSE),"")</f>
        <v/>
      </c>
    </row>
    <row r="6963" spans="1:30" hidden="1">
      <c r="A6963" t="s">
        <v>424</v>
      </c>
      <c r="C6963" t="s">
        <v>425</v>
      </c>
      <c r="D6963" t="s">
        <v>129</v>
      </c>
      <c r="E6963" t="s">
        <v>120</v>
      </c>
      <c r="F6963" t="s">
        <v>41</v>
      </c>
      <c r="G6963" t="s">
        <v>164</v>
      </c>
      <c r="I6963" t="s">
        <v>41</v>
      </c>
      <c r="J6963" t="s">
        <v>198</v>
      </c>
      <c r="K6963">
        <v>1.5</v>
      </c>
      <c r="L6963" t="s">
        <v>62</v>
      </c>
      <c r="M6963" t="s">
        <v>100</v>
      </c>
      <c r="N6963" t="s">
        <v>127</v>
      </c>
      <c r="O6963" t="s">
        <v>2999</v>
      </c>
      <c r="P6963" t="s">
        <v>164</v>
      </c>
      <c r="Q6963" t="str">
        <f>IFERROR(VLOOKUP($J$2:$J$12502,Pollutant_mapping!$A$2:$B$9,2, FALSE),"")</f>
        <v/>
      </c>
    </row>
    <row r="6964" spans="1:30" hidden="1">
      <c r="A6964" t="s">
        <v>416</v>
      </c>
      <c r="C6964" t="s">
        <v>417</v>
      </c>
      <c r="D6964" t="s">
        <v>136</v>
      </c>
      <c r="E6964" t="s">
        <v>120</v>
      </c>
      <c r="F6964" t="s">
        <v>41</v>
      </c>
      <c r="G6964" t="s">
        <v>251</v>
      </c>
      <c r="I6964" t="s">
        <v>41</v>
      </c>
      <c r="J6964" t="s">
        <v>289</v>
      </c>
      <c r="K6964">
        <v>0.73</v>
      </c>
      <c r="L6964" t="s">
        <v>207</v>
      </c>
      <c r="M6964" t="s">
        <v>312</v>
      </c>
      <c r="N6964" t="s">
        <v>127</v>
      </c>
      <c r="O6964" t="s">
        <v>2999</v>
      </c>
      <c r="P6964" t="s">
        <v>71</v>
      </c>
      <c r="Q6964" t="str">
        <f>IFERROR(VLOOKUP($J$2:$J$12502,Pollutant_mapping!$A$2:$B$9,2, FALSE),"")</f>
        <v/>
      </c>
    </row>
    <row r="6965" spans="1:30" hidden="1">
      <c r="A6965" t="s">
        <v>418</v>
      </c>
      <c r="C6965" t="s">
        <v>419</v>
      </c>
      <c r="D6965" t="s">
        <v>136</v>
      </c>
      <c r="E6965" t="s">
        <v>120</v>
      </c>
      <c r="F6965" t="s">
        <v>41</v>
      </c>
      <c r="G6965" t="s">
        <v>251</v>
      </c>
      <c r="I6965" t="s">
        <v>41</v>
      </c>
      <c r="J6965" t="s">
        <v>289</v>
      </c>
      <c r="K6965">
        <v>0.73</v>
      </c>
      <c r="L6965" t="s">
        <v>207</v>
      </c>
      <c r="M6965" t="s">
        <v>312</v>
      </c>
      <c r="N6965" t="s">
        <v>127</v>
      </c>
      <c r="O6965" t="s">
        <v>2999</v>
      </c>
      <c r="P6965" t="s">
        <v>71</v>
      </c>
      <c r="Q6965" t="str">
        <f>IFERROR(VLOOKUP($J$2:$J$12502,Pollutant_mapping!$A$2:$B$9,2, FALSE),"")</f>
        <v/>
      </c>
    </row>
    <row r="6966" spans="1:30" hidden="1">
      <c r="A6966" t="s">
        <v>241</v>
      </c>
      <c r="C6966" t="s">
        <v>242</v>
      </c>
      <c r="D6966" t="s">
        <v>136</v>
      </c>
      <c r="E6966" t="s">
        <v>120</v>
      </c>
      <c r="F6966" t="s">
        <v>41</v>
      </c>
      <c r="G6966" t="s">
        <v>251</v>
      </c>
      <c r="I6966" t="s">
        <v>41</v>
      </c>
      <c r="J6966" t="s">
        <v>289</v>
      </c>
      <c r="K6966">
        <v>0.73</v>
      </c>
      <c r="L6966" t="s">
        <v>207</v>
      </c>
      <c r="M6966" t="s">
        <v>312</v>
      </c>
      <c r="N6966" t="s">
        <v>127</v>
      </c>
      <c r="O6966" t="s">
        <v>2999</v>
      </c>
      <c r="P6966" t="s">
        <v>71</v>
      </c>
      <c r="Q6966" t="str">
        <f>IFERROR(VLOOKUP($J$2:$J$12502,Pollutant_mapping!$A$2:$B$9,2, FALSE),"")</f>
        <v/>
      </c>
      <c r="Y6966" t="s">
        <v>3018</v>
      </c>
      <c r="Z6966" t="s">
        <v>3019</v>
      </c>
      <c r="AA6966" t="s">
        <v>3020</v>
      </c>
      <c r="AB6966" t="s">
        <v>3021</v>
      </c>
      <c r="AC6966" t="s">
        <v>3022</v>
      </c>
      <c r="AD6966" t="s">
        <v>2222</v>
      </c>
    </row>
    <row r="6967" spans="1:30" hidden="1">
      <c r="A6967" t="s">
        <v>420</v>
      </c>
      <c r="C6967" t="s">
        <v>421</v>
      </c>
      <c r="D6967" t="s">
        <v>136</v>
      </c>
      <c r="E6967" t="s">
        <v>120</v>
      </c>
      <c r="F6967" t="s">
        <v>41</v>
      </c>
      <c r="G6967" t="s">
        <v>251</v>
      </c>
      <c r="I6967" t="s">
        <v>41</v>
      </c>
      <c r="J6967" t="s">
        <v>289</v>
      </c>
      <c r="K6967">
        <v>0.73</v>
      </c>
      <c r="L6967" t="s">
        <v>207</v>
      </c>
      <c r="M6967" t="s">
        <v>312</v>
      </c>
      <c r="N6967" t="s">
        <v>127</v>
      </c>
      <c r="O6967" t="s">
        <v>2999</v>
      </c>
      <c r="P6967" t="s">
        <v>71</v>
      </c>
      <c r="Q6967" t="str">
        <f>IFERROR(VLOOKUP($J$2:$J$12502,Pollutant_mapping!$A$2:$B$9,2, FALSE),"")</f>
        <v/>
      </c>
    </row>
    <row r="6968" spans="1:30" hidden="1">
      <c r="A6968" t="s">
        <v>422</v>
      </c>
      <c r="C6968" t="s">
        <v>423</v>
      </c>
      <c r="D6968" t="s">
        <v>136</v>
      </c>
      <c r="E6968" t="s">
        <v>120</v>
      </c>
      <c r="F6968" t="s">
        <v>41</v>
      </c>
      <c r="G6968" t="s">
        <v>251</v>
      </c>
      <c r="I6968" t="s">
        <v>41</v>
      </c>
      <c r="J6968" t="s">
        <v>289</v>
      </c>
      <c r="K6968">
        <v>0.73</v>
      </c>
      <c r="L6968" t="s">
        <v>207</v>
      </c>
      <c r="M6968" t="s">
        <v>312</v>
      </c>
      <c r="N6968" t="s">
        <v>127</v>
      </c>
      <c r="O6968" t="s">
        <v>2999</v>
      </c>
      <c r="P6968" t="s">
        <v>71</v>
      </c>
      <c r="Q6968" t="str">
        <f>IFERROR(VLOOKUP($J$2:$J$12502,Pollutant_mapping!$A$2:$B$9,2, FALSE),"")</f>
        <v/>
      </c>
    </row>
    <row r="6969" spans="1:30" hidden="1">
      <c r="A6969" t="s">
        <v>424</v>
      </c>
      <c r="C6969" t="s">
        <v>425</v>
      </c>
      <c r="D6969" t="s">
        <v>136</v>
      </c>
      <c r="E6969" t="s">
        <v>120</v>
      </c>
      <c r="F6969" t="s">
        <v>41</v>
      </c>
      <c r="G6969" t="s">
        <v>251</v>
      </c>
      <c r="I6969" t="s">
        <v>41</v>
      </c>
      <c r="J6969" t="s">
        <v>289</v>
      </c>
      <c r="K6969">
        <v>0.73</v>
      </c>
      <c r="L6969" t="s">
        <v>207</v>
      </c>
      <c r="M6969" t="s">
        <v>312</v>
      </c>
      <c r="N6969" t="s">
        <v>127</v>
      </c>
      <c r="O6969" t="s">
        <v>2999</v>
      </c>
      <c r="P6969" t="s">
        <v>71</v>
      </c>
      <c r="Q6969" t="str">
        <f>IFERROR(VLOOKUP($J$2:$J$12502,Pollutant_mapping!$A$2:$B$9,2, FALSE),"")</f>
        <v/>
      </c>
    </row>
    <row r="6970" spans="1:30" hidden="1">
      <c r="A6970" t="s">
        <v>428</v>
      </c>
      <c r="C6970" t="s">
        <v>429</v>
      </c>
      <c r="D6970" t="s">
        <v>3000</v>
      </c>
      <c r="E6970" t="s">
        <v>120</v>
      </c>
      <c r="F6970" t="s">
        <v>41</v>
      </c>
      <c r="G6970" t="s">
        <v>432</v>
      </c>
      <c r="I6970" t="s">
        <v>41</v>
      </c>
      <c r="J6970" t="s">
        <v>199</v>
      </c>
      <c r="K6970">
        <v>0.28999999999999998</v>
      </c>
      <c r="L6970" t="s">
        <v>207</v>
      </c>
      <c r="M6970" t="s">
        <v>3028</v>
      </c>
      <c r="N6970" t="s">
        <v>3029</v>
      </c>
      <c r="O6970" t="s">
        <v>2999</v>
      </c>
      <c r="Q6970" t="str">
        <f>IFERROR(VLOOKUP($J$2:$J$12502,Pollutant_mapping!$A$2:$B$9,2, FALSE),"")</f>
        <v/>
      </c>
    </row>
    <row r="6971" spans="1:30" hidden="1">
      <c r="A6971" t="s">
        <v>416</v>
      </c>
      <c r="C6971" t="s">
        <v>417</v>
      </c>
      <c r="D6971" t="s">
        <v>38</v>
      </c>
      <c r="E6971" t="s">
        <v>120</v>
      </c>
      <c r="F6971" t="s">
        <v>41</v>
      </c>
      <c r="G6971" t="s">
        <v>336</v>
      </c>
      <c r="I6971" t="s">
        <v>41</v>
      </c>
      <c r="J6971" t="s">
        <v>192</v>
      </c>
      <c r="K6971">
        <v>1.7</v>
      </c>
      <c r="L6971" t="s">
        <v>1247</v>
      </c>
      <c r="M6971" t="s">
        <v>100</v>
      </c>
      <c r="N6971" t="s">
        <v>147</v>
      </c>
      <c r="O6971" t="s">
        <v>2999</v>
      </c>
      <c r="Q6971" t="str">
        <f>IFERROR(VLOOKUP($J$2:$J$12502,Pollutant_mapping!$A$2:$B$9,2, FALSE),"")</f>
        <v/>
      </c>
    </row>
    <row r="6972" spans="1:30" hidden="1">
      <c r="A6972" t="s">
        <v>418</v>
      </c>
      <c r="C6972" t="s">
        <v>419</v>
      </c>
      <c r="D6972" t="s">
        <v>38</v>
      </c>
      <c r="E6972" t="s">
        <v>120</v>
      </c>
      <c r="F6972" t="s">
        <v>41</v>
      </c>
      <c r="G6972" t="s">
        <v>336</v>
      </c>
      <c r="I6972" t="s">
        <v>41</v>
      </c>
      <c r="J6972" t="s">
        <v>192</v>
      </c>
      <c r="K6972">
        <v>1.7</v>
      </c>
      <c r="L6972" t="s">
        <v>1247</v>
      </c>
      <c r="M6972" t="s">
        <v>100</v>
      </c>
      <c r="N6972" t="s">
        <v>147</v>
      </c>
      <c r="O6972" t="s">
        <v>2999</v>
      </c>
      <c r="Q6972" t="str">
        <f>IFERROR(VLOOKUP($J$2:$J$12502,Pollutant_mapping!$A$2:$B$9,2, FALSE),"")</f>
        <v/>
      </c>
    </row>
    <row r="6973" spans="1:30" hidden="1">
      <c r="A6973" t="s">
        <v>241</v>
      </c>
      <c r="C6973" t="s">
        <v>242</v>
      </c>
      <c r="D6973" t="s">
        <v>38</v>
      </c>
      <c r="E6973" t="s">
        <v>120</v>
      </c>
      <c r="F6973" t="s">
        <v>41</v>
      </c>
      <c r="G6973" t="s">
        <v>336</v>
      </c>
      <c r="I6973" t="s">
        <v>41</v>
      </c>
      <c r="J6973" t="s">
        <v>192</v>
      </c>
      <c r="K6973">
        <v>1.7</v>
      </c>
      <c r="L6973" t="s">
        <v>1247</v>
      </c>
      <c r="M6973" t="s">
        <v>100</v>
      </c>
      <c r="N6973" t="s">
        <v>147</v>
      </c>
      <c r="O6973" t="s">
        <v>2999</v>
      </c>
      <c r="Q6973" t="str">
        <f>IFERROR(VLOOKUP($J$2:$J$12502,Pollutant_mapping!$A$2:$B$9,2, FALSE),"")</f>
        <v/>
      </c>
    </row>
    <row r="6974" spans="1:30" hidden="1">
      <c r="A6974" t="s">
        <v>420</v>
      </c>
      <c r="C6974" t="s">
        <v>421</v>
      </c>
      <c r="D6974" t="s">
        <v>38</v>
      </c>
      <c r="E6974" t="s">
        <v>120</v>
      </c>
      <c r="F6974" t="s">
        <v>41</v>
      </c>
      <c r="G6974" t="s">
        <v>336</v>
      </c>
      <c r="I6974" t="s">
        <v>41</v>
      </c>
      <c r="J6974" t="s">
        <v>192</v>
      </c>
      <c r="K6974">
        <v>1.7</v>
      </c>
      <c r="L6974" t="s">
        <v>1247</v>
      </c>
      <c r="M6974" t="s">
        <v>100</v>
      </c>
      <c r="N6974" t="s">
        <v>147</v>
      </c>
      <c r="O6974" t="s">
        <v>2999</v>
      </c>
      <c r="Q6974" t="str">
        <f>IFERROR(VLOOKUP($J$2:$J$12502,Pollutant_mapping!$A$2:$B$9,2, FALSE),"")</f>
        <v/>
      </c>
    </row>
    <row r="6975" spans="1:30" hidden="1">
      <c r="A6975" t="s">
        <v>422</v>
      </c>
      <c r="C6975" t="s">
        <v>423</v>
      </c>
      <c r="D6975" t="s">
        <v>38</v>
      </c>
      <c r="E6975" t="s">
        <v>120</v>
      </c>
      <c r="F6975" t="s">
        <v>41</v>
      </c>
      <c r="G6975" t="s">
        <v>336</v>
      </c>
      <c r="I6975" t="s">
        <v>41</v>
      </c>
      <c r="J6975" t="s">
        <v>192</v>
      </c>
      <c r="K6975">
        <v>1.7</v>
      </c>
      <c r="L6975" t="s">
        <v>1247</v>
      </c>
      <c r="M6975" t="s">
        <v>100</v>
      </c>
      <c r="N6975" t="s">
        <v>147</v>
      </c>
      <c r="O6975" t="s">
        <v>2999</v>
      </c>
      <c r="Q6975" t="str">
        <f>IFERROR(VLOOKUP($J$2:$J$12502,Pollutant_mapping!$A$2:$B$9,2, FALSE),"")</f>
        <v/>
      </c>
    </row>
    <row r="6976" spans="1:30" hidden="1">
      <c r="A6976" t="s">
        <v>424</v>
      </c>
      <c r="C6976" t="s">
        <v>425</v>
      </c>
      <c r="D6976" t="s">
        <v>38</v>
      </c>
      <c r="E6976" t="s">
        <v>120</v>
      </c>
      <c r="F6976" t="s">
        <v>41</v>
      </c>
      <c r="G6976" t="s">
        <v>336</v>
      </c>
      <c r="I6976" t="s">
        <v>41</v>
      </c>
      <c r="J6976" t="s">
        <v>192</v>
      </c>
      <c r="K6976">
        <v>1.7</v>
      </c>
      <c r="L6976" t="s">
        <v>1247</v>
      </c>
      <c r="M6976" t="s">
        <v>100</v>
      </c>
      <c r="N6976" t="s">
        <v>147</v>
      </c>
      <c r="O6976" t="s">
        <v>2999</v>
      </c>
      <c r="Q6976" t="str">
        <f>IFERROR(VLOOKUP($J$2:$J$12502,Pollutant_mapping!$A$2:$B$9,2, FALSE),"")</f>
        <v/>
      </c>
    </row>
    <row r="6977" spans="1:26" hidden="1">
      <c r="A6977" t="s">
        <v>416</v>
      </c>
      <c r="C6977" t="s">
        <v>417</v>
      </c>
      <c r="D6977" t="s">
        <v>38</v>
      </c>
      <c r="E6977" t="s">
        <v>120</v>
      </c>
      <c r="F6977" t="s">
        <v>41</v>
      </c>
      <c r="G6977" t="s">
        <v>336</v>
      </c>
      <c r="I6977" t="s">
        <v>41</v>
      </c>
      <c r="J6977" t="s">
        <v>199</v>
      </c>
      <c r="K6977">
        <v>1.9</v>
      </c>
      <c r="L6977" t="s">
        <v>1247</v>
      </c>
      <c r="M6977" t="s">
        <v>100</v>
      </c>
      <c r="N6977" t="s">
        <v>385</v>
      </c>
      <c r="O6977" t="s">
        <v>2999</v>
      </c>
      <c r="Q6977" t="str">
        <f>IFERROR(VLOOKUP($J$2:$J$12502,Pollutant_mapping!$A$2:$B$9,2, FALSE),"")</f>
        <v/>
      </c>
    </row>
    <row r="6978" spans="1:26" hidden="1">
      <c r="A6978" t="s">
        <v>418</v>
      </c>
      <c r="C6978" t="s">
        <v>419</v>
      </c>
      <c r="D6978" t="s">
        <v>38</v>
      </c>
      <c r="E6978" t="s">
        <v>120</v>
      </c>
      <c r="F6978" t="s">
        <v>41</v>
      </c>
      <c r="G6978" t="s">
        <v>336</v>
      </c>
      <c r="I6978" t="s">
        <v>41</v>
      </c>
      <c r="J6978" t="s">
        <v>199</v>
      </c>
      <c r="K6978">
        <v>1.9</v>
      </c>
      <c r="L6978" t="s">
        <v>1247</v>
      </c>
      <c r="M6978" t="s">
        <v>100</v>
      </c>
      <c r="N6978" t="s">
        <v>385</v>
      </c>
      <c r="O6978" t="s">
        <v>2999</v>
      </c>
      <c r="Q6978" t="str">
        <f>IFERROR(VLOOKUP($J$2:$J$12502,Pollutant_mapping!$A$2:$B$9,2, FALSE),"")</f>
        <v/>
      </c>
    </row>
    <row r="6979" spans="1:26" hidden="1">
      <c r="A6979" t="s">
        <v>241</v>
      </c>
      <c r="C6979" t="s">
        <v>242</v>
      </c>
      <c r="D6979" t="s">
        <v>38</v>
      </c>
      <c r="E6979" t="s">
        <v>120</v>
      </c>
      <c r="F6979" t="s">
        <v>41</v>
      </c>
      <c r="G6979" t="s">
        <v>336</v>
      </c>
      <c r="I6979" t="s">
        <v>41</v>
      </c>
      <c r="J6979" t="s">
        <v>199</v>
      </c>
      <c r="K6979">
        <v>1.9</v>
      </c>
      <c r="L6979" t="s">
        <v>1247</v>
      </c>
      <c r="M6979" t="s">
        <v>100</v>
      </c>
      <c r="N6979" t="s">
        <v>385</v>
      </c>
      <c r="O6979" t="s">
        <v>2999</v>
      </c>
      <c r="Q6979" t="str">
        <f>IFERROR(VLOOKUP($J$2:$J$12502,Pollutant_mapping!$A$2:$B$9,2, FALSE),"")</f>
        <v/>
      </c>
    </row>
    <row r="6980" spans="1:26" hidden="1">
      <c r="A6980" t="s">
        <v>420</v>
      </c>
      <c r="C6980" t="s">
        <v>421</v>
      </c>
      <c r="D6980" t="s">
        <v>38</v>
      </c>
      <c r="E6980" t="s">
        <v>120</v>
      </c>
      <c r="F6980" t="s">
        <v>41</v>
      </c>
      <c r="G6980" t="s">
        <v>336</v>
      </c>
      <c r="I6980" t="s">
        <v>41</v>
      </c>
      <c r="J6980" t="s">
        <v>199</v>
      </c>
      <c r="K6980">
        <v>1.9</v>
      </c>
      <c r="L6980" t="s">
        <v>1247</v>
      </c>
      <c r="M6980" t="s">
        <v>100</v>
      </c>
      <c r="N6980" t="s">
        <v>385</v>
      </c>
      <c r="O6980" t="s">
        <v>2999</v>
      </c>
      <c r="Q6980" t="str">
        <f>IFERROR(VLOOKUP($J$2:$J$12502,Pollutant_mapping!$A$2:$B$9,2, FALSE),"")</f>
        <v/>
      </c>
    </row>
    <row r="6981" spans="1:26" hidden="1">
      <c r="A6981" t="s">
        <v>422</v>
      </c>
      <c r="C6981" t="s">
        <v>423</v>
      </c>
      <c r="D6981" t="s">
        <v>38</v>
      </c>
      <c r="E6981" t="s">
        <v>120</v>
      </c>
      <c r="F6981" t="s">
        <v>41</v>
      </c>
      <c r="G6981" t="s">
        <v>336</v>
      </c>
      <c r="I6981" t="s">
        <v>41</v>
      </c>
      <c r="J6981" t="s">
        <v>199</v>
      </c>
      <c r="K6981">
        <v>1.9</v>
      </c>
      <c r="L6981" t="s">
        <v>1247</v>
      </c>
      <c r="M6981" t="s">
        <v>100</v>
      </c>
      <c r="N6981" t="s">
        <v>385</v>
      </c>
      <c r="O6981" t="s">
        <v>2999</v>
      </c>
      <c r="Q6981" t="str">
        <f>IFERROR(VLOOKUP($J$2:$J$12502,Pollutant_mapping!$A$2:$B$9,2, FALSE),"")</f>
        <v/>
      </c>
    </row>
    <row r="6982" spans="1:26" hidden="1">
      <c r="A6982" t="s">
        <v>424</v>
      </c>
      <c r="C6982" t="s">
        <v>425</v>
      </c>
      <c r="D6982" t="s">
        <v>38</v>
      </c>
      <c r="E6982" t="s">
        <v>120</v>
      </c>
      <c r="F6982" t="s">
        <v>41</v>
      </c>
      <c r="G6982" t="s">
        <v>336</v>
      </c>
      <c r="I6982" t="s">
        <v>41</v>
      </c>
      <c r="J6982" t="s">
        <v>199</v>
      </c>
      <c r="K6982">
        <v>1.9</v>
      </c>
      <c r="L6982" t="s">
        <v>1247</v>
      </c>
      <c r="M6982" t="s">
        <v>100</v>
      </c>
      <c r="N6982" t="s">
        <v>385</v>
      </c>
      <c r="O6982" t="s">
        <v>2999</v>
      </c>
      <c r="Q6982" t="str">
        <f>IFERROR(VLOOKUP($J$2:$J$12502,Pollutant_mapping!$A$2:$B$9,2, FALSE),"")</f>
        <v/>
      </c>
    </row>
    <row r="6983" spans="1:26" hidden="1">
      <c r="A6983" t="s">
        <v>428</v>
      </c>
      <c r="C6983" t="s">
        <v>429</v>
      </c>
      <c r="D6983" t="s">
        <v>3000</v>
      </c>
      <c r="E6983" t="s">
        <v>120</v>
      </c>
      <c r="F6983" t="s">
        <v>41</v>
      </c>
      <c r="G6983" t="s">
        <v>432</v>
      </c>
      <c r="I6983" t="s">
        <v>41</v>
      </c>
      <c r="J6983" t="s">
        <v>139</v>
      </c>
      <c r="K6983">
        <v>5.7</v>
      </c>
      <c r="L6983" t="s">
        <v>207</v>
      </c>
      <c r="M6983" t="s">
        <v>3030</v>
      </c>
      <c r="N6983" t="s">
        <v>3031</v>
      </c>
      <c r="O6983" t="s">
        <v>2999</v>
      </c>
      <c r="Q6983" t="str">
        <f>IFERROR(VLOOKUP($J$2:$J$12502,Pollutant_mapping!$A$2:$B$9,2, FALSE),"")</f>
        <v/>
      </c>
    </row>
    <row r="6984" spans="1:26" hidden="1">
      <c r="A6984" t="s">
        <v>187</v>
      </c>
      <c r="C6984" t="s">
        <v>188</v>
      </c>
      <c r="D6984" t="s">
        <v>2834</v>
      </c>
      <c r="E6984" t="s">
        <v>39</v>
      </c>
      <c r="F6984" t="s">
        <v>2835</v>
      </c>
      <c r="G6984" t="s">
        <v>70</v>
      </c>
      <c r="I6984" t="s">
        <v>41</v>
      </c>
      <c r="J6984" t="s">
        <v>165</v>
      </c>
      <c r="K6984">
        <v>2.5</v>
      </c>
      <c r="L6984" t="s">
        <v>166</v>
      </c>
      <c r="M6984">
        <v>1</v>
      </c>
      <c r="N6984" t="s">
        <v>3032</v>
      </c>
      <c r="O6984" t="s">
        <v>2999</v>
      </c>
      <c r="Q6984" t="str">
        <f>IFERROR(VLOOKUP($J$2:$J$12502,Pollutant_mapping!$A$2:$B$9,2, FALSE),"")</f>
        <v>BC</v>
      </c>
    </row>
    <row r="6985" spans="1:26" hidden="1">
      <c r="A6985" t="s">
        <v>247</v>
      </c>
      <c r="B6985" t="s">
        <v>248</v>
      </c>
      <c r="C6985" t="s">
        <v>249</v>
      </c>
      <c r="D6985" t="s">
        <v>449</v>
      </c>
      <c r="E6985" t="s">
        <v>39</v>
      </c>
      <c r="F6985" t="s">
        <v>450</v>
      </c>
      <c r="G6985" t="s">
        <v>451</v>
      </c>
      <c r="I6985" t="s">
        <v>41</v>
      </c>
      <c r="J6985" t="s">
        <v>165</v>
      </c>
      <c r="K6985">
        <v>2.5</v>
      </c>
      <c r="L6985" t="s">
        <v>166</v>
      </c>
      <c r="M6985">
        <v>1</v>
      </c>
      <c r="N6985" t="s">
        <v>3032</v>
      </c>
      <c r="O6985" t="s">
        <v>2999</v>
      </c>
      <c r="P6985" t="s">
        <v>71</v>
      </c>
      <c r="Q6985" t="str">
        <f>IFERROR(VLOOKUP($J$2:$J$12502,Pollutant_mapping!$A$2:$B$9,2, FALSE),"")</f>
        <v>BC</v>
      </c>
    </row>
    <row r="6986" spans="1:26" hidden="1">
      <c r="A6986" t="s">
        <v>247</v>
      </c>
      <c r="B6986" t="s">
        <v>248</v>
      </c>
      <c r="C6986" t="s">
        <v>249</v>
      </c>
      <c r="D6986" t="s">
        <v>272</v>
      </c>
      <c r="E6986" t="s">
        <v>120</v>
      </c>
      <c r="F6986" t="s">
        <v>41</v>
      </c>
      <c r="G6986" t="s">
        <v>164</v>
      </c>
      <c r="I6986" t="s">
        <v>41</v>
      </c>
      <c r="J6986" t="s">
        <v>165</v>
      </c>
      <c r="K6986">
        <v>3.3</v>
      </c>
      <c r="L6986" t="s">
        <v>166</v>
      </c>
      <c r="M6986" t="s">
        <v>101</v>
      </c>
      <c r="N6986" t="s">
        <v>3033</v>
      </c>
      <c r="O6986" t="s">
        <v>2999</v>
      </c>
      <c r="P6986" t="s">
        <v>164</v>
      </c>
      <c r="Q6986" t="str">
        <f>IFERROR(VLOOKUP($J$2:$J$12502,Pollutant_mapping!$A$2:$B$9,2, FALSE),"")</f>
        <v>BC</v>
      </c>
    </row>
    <row r="6987" spans="1:26" hidden="1">
      <c r="A6987" t="s">
        <v>247</v>
      </c>
      <c r="B6987" t="s">
        <v>248</v>
      </c>
      <c r="C6987" t="s">
        <v>249</v>
      </c>
      <c r="D6987" t="s">
        <v>370</v>
      </c>
      <c r="E6987" t="s">
        <v>39</v>
      </c>
      <c r="F6987" t="s">
        <v>371</v>
      </c>
      <c r="G6987" t="s">
        <v>372</v>
      </c>
      <c r="I6987" t="s">
        <v>41</v>
      </c>
      <c r="J6987" t="s">
        <v>165</v>
      </c>
      <c r="K6987">
        <v>3.3</v>
      </c>
      <c r="L6987" t="s">
        <v>166</v>
      </c>
      <c r="M6987" t="s">
        <v>101</v>
      </c>
      <c r="N6987" t="s">
        <v>3033</v>
      </c>
      <c r="O6987" t="s">
        <v>2999</v>
      </c>
      <c r="P6987" t="s">
        <v>164</v>
      </c>
      <c r="Q6987" t="str">
        <f>IFERROR(VLOOKUP($J$2:$J$12502,Pollutant_mapping!$A$2:$B$9,2, FALSE),"")</f>
        <v>BC</v>
      </c>
    </row>
    <row r="6988" spans="1:26" hidden="1">
      <c r="A6988" t="s">
        <v>416</v>
      </c>
      <c r="C6988" t="s">
        <v>417</v>
      </c>
      <c r="D6988" t="s">
        <v>38</v>
      </c>
      <c r="E6988" t="s">
        <v>120</v>
      </c>
      <c r="F6988" t="s">
        <v>41</v>
      </c>
      <c r="G6988" t="s">
        <v>336</v>
      </c>
      <c r="I6988" t="s">
        <v>41</v>
      </c>
      <c r="J6988" t="s">
        <v>142</v>
      </c>
      <c r="K6988">
        <v>1.4</v>
      </c>
      <c r="L6988" t="s">
        <v>318</v>
      </c>
      <c r="M6988" t="s">
        <v>122</v>
      </c>
      <c r="N6988" t="s">
        <v>3034</v>
      </c>
      <c r="O6988" t="s">
        <v>2999</v>
      </c>
      <c r="Q6988" t="str">
        <f>IFERROR(VLOOKUP($J$2:$J$12502,Pollutant_mapping!$A$2:$B$9,2, FALSE),"")</f>
        <v/>
      </c>
      <c r="Y6988" t="s">
        <v>2222</v>
      </c>
    </row>
    <row r="6989" spans="1:26" hidden="1">
      <c r="A6989" t="s">
        <v>418</v>
      </c>
      <c r="C6989" t="s">
        <v>419</v>
      </c>
      <c r="D6989" t="s">
        <v>38</v>
      </c>
      <c r="E6989" t="s">
        <v>120</v>
      </c>
      <c r="F6989" t="s">
        <v>41</v>
      </c>
      <c r="G6989" t="s">
        <v>336</v>
      </c>
      <c r="I6989" t="s">
        <v>41</v>
      </c>
      <c r="J6989" t="s">
        <v>142</v>
      </c>
      <c r="K6989">
        <v>1.4</v>
      </c>
      <c r="L6989" t="s">
        <v>318</v>
      </c>
      <c r="M6989" t="s">
        <v>122</v>
      </c>
      <c r="N6989" t="s">
        <v>3034</v>
      </c>
      <c r="O6989" t="s">
        <v>2999</v>
      </c>
      <c r="Q6989" t="str">
        <f>IFERROR(VLOOKUP($J$2:$J$12502,Pollutant_mapping!$A$2:$B$9,2, FALSE),"")</f>
        <v/>
      </c>
    </row>
    <row r="6990" spans="1:26" hidden="1">
      <c r="A6990" t="s">
        <v>241</v>
      </c>
      <c r="C6990" t="s">
        <v>242</v>
      </c>
      <c r="D6990" t="s">
        <v>38</v>
      </c>
      <c r="E6990" t="s">
        <v>120</v>
      </c>
      <c r="F6990" t="s">
        <v>41</v>
      </c>
      <c r="G6990" t="s">
        <v>336</v>
      </c>
      <c r="I6990" t="s">
        <v>41</v>
      </c>
      <c r="J6990" t="s">
        <v>142</v>
      </c>
      <c r="K6990">
        <v>1.4</v>
      </c>
      <c r="L6990" t="s">
        <v>318</v>
      </c>
      <c r="M6990" t="s">
        <v>122</v>
      </c>
      <c r="N6990" t="s">
        <v>3034</v>
      </c>
      <c r="O6990" t="s">
        <v>2999</v>
      </c>
      <c r="Q6990" t="str">
        <f>IFERROR(VLOOKUP($J$2:$J$12502,Pollutant_mapping!$A$2:$B$9,2, FALSE),"")</f>
        <v/>
      </c>
    </row>
    <row r="6991" spans="1:26" hidden="1">
      <c r="A6991" t="s">
        <v>420</v>
      </c>
      <c r="C6991" t="s">
        <v>421</v>
      </c>
      <c r="D6991" t="s">
        <v>38</v>
      </c>
      <c r="E6991" t="s">
        <v>120</v>
      </c>
      <c r="F6991" t="s">
        <v>41</v>
      </c>
      <c r="G6991" t="s">
        <v>336</v>
      </c>
      <c r="I6991" t="s">
        <v>41</v>
      </c>
      <c r="J6991" t="s">
        <v>142</v>
      </c>
      <c r="K6991">
        <v>1.4</v>
      </c>
      <c r="L6991" t="s">
        <v>318</v>
      </c>
      <c r="M6991" t="s">
        <v>122</v>
      </c>
      <c r="N6991" t="s">
        <v>3034</v>
      </c>
      <c r="O6991" t="s">
        <v>2999</v>
      </c>
      <c r="Q6991" t="str">
        <f>IFERROR(VLOOKUP($J$2:$J$12502,Pollutant_mapping!$A$2:$B$9,2, FALSE),"")</f>
        <v/>
      </c>
    </row>
    <row r="6992" spans="1:26" hidden="1">
      <c r="A6992" t="s">
        <v>422</v>
      </c>
      <c r="C6992" t="s">
        <v>423</v>
      </c>
      <c r="D6992" t="s">
        <v>38</v>
      </c>
      <c r="E6992" t="s">
        <v>120</v>
      </c>
      <c r="F6992" t="s">
        <v>41</v>
      </c>
      <c r="G6992" t="s">
        <v>336</v>
      </c>
      <c r="I6992" t="s">
        <v>41</v>
      </c>
      <c r="J6992" t="s">
        <v>142</v>
      </c>
      <c r="K6992">
        <v>1.4</v>
      </c>
      <c r="L6992" t="s">
        <v>318</v>
      </c>
      <c r="M6992" t="s">
        <v>122</v>
      </c>
      <c r="N6992" t="s">
        <v>3034</v>
      </c>
      <c r="O6992" t="s">
        <v>2999</v>
      </c>
      <c r="Q6992" t="str">
        <f>IFERROR(VLOOKUP($J$2:$J$12502,Pollutant_mapping!$A$2:$B$9,2, FALSE),"")</f>
        <v/>
      </c>
      <c r="Y6992" t="s">
        <v>2245</v>
      </c>
      <c r="Z6992" t="s">
        <v>2222</v>
      </c>
    </row>
    <row r="6993" spans="1:26" hidden="1">
      <c r="A6993" t="s">
        <v>424</v>
      </c>
      <c r="C6993" t="s">
        <v>425</v>
      </c>
      <c r="D6993" t="s">
        <v>38</v>
      </c>
      <c r="E6993" t="s">
        <v>120</v>
      </c>
      <c r="F6993" t="s">
        <v>41</v>
      </c>
      <c r="G6993" t="s">
        <v>336</v>
      </c>
      <c r="I6993" t="s">
        <v>41</v>
      </c>
      <c r="J6993" t="s">
        <v>142</v>
      </c>
      <c r="K6993">
        <v>1.4</v>
      </c>
      <c r="L6993" t="s">
        <v>318</v>
      </c>
      <c r="M6993" t="s">
        <v>122</v>
      </c>
      <c r="N6993" t="s">
        <v>3034</v>
      </c>
      <c r="O6993" t="s">
        <v>2999</v>
      </c>
      <c r="Q6993" t="str">
        <f>IFERROR(VLOOKUP($J$2:$J$12502,Pollutant_mapping!$A$2:$B$9,2, FALSE),"")</f>
        <v/>
      </c>
      <c r="Y6993" t="s">
        <v>3035</v>
      </c>
    </row>
    <row r="6994" spans="1:26" hidden="1">
      <c r="A6994" t="s">
        <v>247</v>
      </c>
      <c r="B6994" t="s">
        <v>248</v>
      </c>
      <c r="C6994" t="s">
        <v>249</v>
      </c>
      <c r="D6994" t="s">
        <v>83</v>
      </c>
      <c r="E6994" t="s">
        <v>39</v>
      </c>
      <c r="F6994" t="s">
        <v>3011</v>
      </c>
      <c r="G6994" t="s">
        <v>3010</v>
      </c>
      <c r="I6994" t="s">
        <v>41</v>
      </c>
      <c r="J6994" t="s">
        <v>165</v>
      </c>
      <c r="K6994">
        <v>2.2000000000000002</v>
      </c>
      <c r="L6994" t="s">
        <v>166</v>
      </c>
      <c r="M6994" t="s">
        <v>86</v>
      </c>
      <c r="N6994" t="s">
        <v>3036</v>
      </c>
      <c r="O6994" t="s">
        <v>2999</v>
      </c>
      <c r="Q6994" t="str">
        <f>IFERROR(VLOOKUP($J$2:$J$12502,Pollutant_mapping!$A$2:$B$9,2, FALSE),"")</f>
        <v>BC</v>
      </c>
    </row>
    <row r="6995" spans="1:26" hidden="1">
      <c r="A6995" t="s">
        <v>247</v>
      </c>
      <c r="B6995" t="s">
        <v>248</v>
      </c>
      <c r="C6995" t="s">
        <v>249</v>
      </c>
      <c r="D6995" t="s">
        <v>375</v>
      </c>
      <c r="E6995" t="s">
        <v>39</v>
      </c>
      <c r="F6995" t="s">
        <v>1975</v>
      </c>
      <c r="G6995" t="s">
        <v>1977</v>
      </c>
      <c r="I6995" t="s">
        <v>41</v>
      </c>
      <c r="J6995" t="s">
        <v>165</v>
      </c>
      <c r="K6995">
        <v>2.2000000000000002</v>
      </c>
      <c r="L6995" t="s">
        <v>166</v>
      </c>
      <c r="M6995" t="s">
        <v>86</v>
      </c>
      <c r="N6995" t="s">
        <v>3036</v>
      </c>
      <c r="O6995" t="s">
        <v>2999</v>
      </c>
      <c r="P6995" t="s">
        <v>1978</v>
      </c>
      <c r="Q6995" t="str">
        <f>IFERROR(VLOOKUP($J$2:$J$12502,Pollutant_mapping!$A$2:$B$9,2, FALSE),"")</f>
        <v>BC</v>
      </c>
      <c r="Y6995" t="s">
        <v>3035</v>
      </c>
    </row>
    <row r="6996" spans="1:26" hidden="1">
      <c r="A6996" t="s">
        <v>247</v>
      </c>
      <c r="B6996" t="s">
        <v>248</v>
      </c>
      <c r="C6996" t="s">
        <v>249</v>
      </c>
      <c r="D6996" t="s">
        <v>114</v>
      </c>
      <c r="E6996" t="s">
        <v>120</v>
      </c>
      <c r="F6996" t="s">
        <v>41</v>
      </c>
      <c r="G6996" t="s">
        <v>1977</v>
      </c>
      <c r="I6996" t="s">
        <v>41</v>
      </c>
      <c r="J6996" t="s">
        <v>165</v>
      </c>
      <c r="K6996">
        <v>2.2000000000000002</v>
      </c>
      <c r="L6996" t="s">
        <v>166</v>
      </c>
      <c r="M6996" t="s">
        <v>86</v>
      </c>
      <c r="N6996" t="s">
        <v>3036</v>
      </c>
      <c r="O6996" t="s">
        <v>3009</v>
      </c>
      <c r="P6996" t="s">
        <v>1978</v>
      </c>
      <c r="Q6996" t="str">
        <f>IFERROR(VLOOKUP($J$2:$J$12502,Pollutant_mapping!$A$2:$B$9,2, FALSE),"")</f>
        <v>BC</v>
      </c>
    </row>
    <row r="6997" spans="1:26" hidden="1">
      <c r="A6997" t="s">
        <v>428</v>
      </c>
      <c r="C6997" t="s">
        <v>429</v>
      </c>
      <c r="D6997" t="s">
        <v>3000</v>
      </c>
      <c r="E6997" t="s">
        <v>120</v>
      </c>
      <c r="F6997" t="s">
        <v>41</v>
      </c>
      <c r="G6997" t="s">
        <v>432</v>
      </c>
      <c r="I6997" t="s">
        <v>41</v>
      </c>
      <c r="J6997" t="s">
        <v>54</v>
      </c>
      <c r="K6997">
        <v>0.8</v>
      </c>
      <c r="L6997" t="s">
        <v>62</v>
      </c>
      <c r="M6997" t="s">
        <v>1648</v>
      </c>
      <c r="N6997" t="s">
        <v>3037</v>
      </c>
      <c r="O6997" t="s">
        <v>2999</v>
      </c>
      <c r="Q6997" t="str">
        <f>IFERROR(VLOOKUP($J$2:$J$12502,Pollutant_mapping!$A$2:$B$9,2, FALSE),"")</f>
        <v>VOC</v>
      </c>
      <c r="Y6997" t="s">
        <v>2245</v>
      </c>
      <c r="Z6997" t="s">
        <v>2222</v>
      </c>
    </row>
    <row r="6998" spans="1:26" hidden="1">
      <c r="A6998" t="s">
        <v>247</v>
      </c>
      <c r="B6998" t="s">
        <v>248</v>
      </c>
      <c r="C6998" t="s">
        <v>249</v>
      </c>
      <c r="D6998" t="s">
        <v>183</v>
      </c>
      <c r="E6998" t="s">
        <v>120</v>
      </c>
      <c r="F6998" t="s">
        <v>41</v>
      </c>
      <c r="G6998" t="s">
        <v>3007</v>
      </c>
      <c r="I6998" t="s">
        <v>41</v>
      </c>
      <c r="J6998" t="s">
        <v>165</v>
      </c>
      <c r="K6998">
        <v>5.6</v>
      </c>
      <c r="L6998" t="s">
        <v>166</v>
      </c>
      <c r="M6998" t="s">
        <v>323</v>
      </c>
      <c r="N6998" t="s">
        <v>3038</v>
      </c>
      <c r="O6998" t="s">
        <v>2999</v>
      </c>
      <c r="P6998" t="s">
        <v>197</v>
      </c>
      <c r="Q6998" t="str">
        <f>IFERROR(VLOOKUP($J$2:$J$12502,Pollutant_mapping!$A$2:$B$9,2, FALSE),"")</f>
        <v>BC</v>
      </c>
      <c r="Y6998" t="s">
        <v>3035</v>
      </c>
    </row>
    <row r="6999" spans="1:26" hidden="1">
      <c r="A6999" t="s">
        <v>247</v>
      </c>
      <c r="B6999" t="s">
        <v>248</v>
      </c>
      <c r="C6999" t="s">
        <v>249</v>
      </c>
      <c r="D6999" t="s">
        <v>51</v>
      </c>
      <c r="E6999" t="s">
        <v>39</v>
      </c>
      <c r="F6999" t="s">
        <v>371</v>
      </c>
      <c r="G6999" t="s">
        <v>3008</v>
      </c>
      <c r="I6999" t="s">
        <v>41</v>
      </c>
      <c r="J6999" t="s">
        <v>165</v>
      </c>
      <c r="K6999">
        <v>5.6</v>
      </c>
      <c r="L6999" t="s">
        <v>166</v>
      </c>
      <c r="M6999" t="s">
        <v>323</v>
      </c>
      <c r="N6999" t="s">
        <v>3038</v>
      </c>
      <c r="O6999" t="s">
        <v>2999</v>
      </c>
      <c r="P6999" t="s">
        <v>197</v>
      </c>
      <c r="Q6999" t="str">
        <f>IFERROR(VLOOKUP($J$2:$J$12502,Pollutant_mapping!$A$2:$B$9,2, FALSE),"")</f>
        <v>BC</v>
      </c>
    </row>
    <row r="7000" spans="1:26" hidden="1">
      <c r="A7000" t="s">
        <v>187</v>
      </c>
      <c r="C7000" t="s">
        <v>188</v>
      </c>
      <c r="D7000" t="s">
        <v>3039</v>
      </c>
      <c r="E7000" t="s">
        <v>120</v>
      </c>
      <c r="F7000" t="s">
        <v>41</v>
      </c>
      <c r="G7000" t="s">
        <v>3040</v>
      </c>
      <c r="I7000" t="s">
        <v>41</v>
      </c>
      <c r="J7000" t="s">
        <v>142</v>
      </c>
      <c r="K7000">
        <v>1.1999999999999999E-3</v>
      </c>
      <c r="L7000" t="s">
        <v>3041</v>
      </c>
      <c r="M7000" t="s">
        <v>2836</v>
      </c>
      <c r="N7000" t="s">
        <v>2132</v>
      </c>
      <c r="O7000" t="s">
        <v>3042</v>
      </c>
      <c r="Q7000" t="str">
        <f>IFERROR(VLOOKUP($J$2:$J$12502,Pollutant_mapping!$A$2:$B$9,2, FALSE),"")</f>
        <v/>
      </c>
    </row>
    <row r="7001" spans="1:26" hidden="1">
      <c r="A7001" t="s">
        <v>187</v>
      </c>
      <c r="C7001" t="s">
        <v>188</v>
      </c>
      <c r="D7001" t="s">
        <v>3039</v>
      </c>
      <c r="E7001" t="s">
        <v>120</v>
      </c>
      <c r="F7001" t="s">
        <v>41</v>
      </c>
      <c r="G7001" t="s">
        <v>3040</v>
      </c>
      <c r="I7001" t="s">
        <v>41</v>
      </c>
      <c r="J7001" t="s">
        <v>135</v>
      </c>
      <c r="K7001">
        <v>8.0000000000000004E-4</v>
      </c>
      <c r="L7001" t="s">
        <v>3043</v>
      </c>
      <c r="M7001" t="s">
        <v>329</v>
      </c>
      <c r="N7001" t="s">
        <v>340</v>
      </c>
      <c r="O7001" t="s">
        <v>3042</v>
      </c>
      <c r="Q7001" t="str">
        <f>IFERROR(VLOOKUP($J$2:$J$12502,Pollutant_mapping!$A$2:$B$9,2, FALSE),"")</f>
        <v/>
      </c>
    </row>
    <row r="7002" spans="1:26" hidden="1">
      <c r="A7002" t="s">
        <v>187</v>
      </c>
      <c r="C7002" t="s">
        <v>188</v>
      </c>
      <c r="D7002" t="s">
        <v>3039</v>
      </c>
      <c r="E7002" t="s">
        <v>120</v>
      </c>
      <c r="F7002" t="s">
        <v>41</v>
      </c>
      <c r="G7002" t="s">
        <v>3040</v>
      </c>
      <c r="I7002" t="s">
        <v>41</v>
      </c>
      <c r="J7002" t="s">
        <v>165</v>
      </c>
      <c r="K7002">
        <v>8.0000000000000004E-4</v>
      </c>
      <c r="L7002" t="s">
        <v>3044</v>
      </c>
      <c r="M7002" t="s">
        <v>328</v>
      </c>
      <c r="N7002" t="s">
        <v>3045</v>
      </c>
      <c r="O7002" t="s">
        <v>3042</v>
      </c>
      <c r="Q7002" t="str">
        <f>IFERROR(VLOOKUP($J$2:$J$12502,Pollutant_mapping!$A$2:$B$9,2, FALSE),"")</f>
        <v>BC</v>
      </c>
    </row>
    <row r="7003" spans="1:26" hidden="1">
      <c r="A7003" t="s">
        <v>187</v>
      </c>
      <c r="C7003" t="s">
        <v>188</v>
      </c>
      <c r="D7003" t="s">
        <v>3039</v>
      </c>
      <c r="E7003" t="s">
        <v>120</v>
      </c>
      <c r="F7003" t="s">
        <v>41</v>
      </c>
      <c r="G7003" t="s">
        <v>3040</v>
      </c>
      <c r="I7003" t="s">
        <v>41</v>
      </c>
      <c r="J7003" t="s">
        <v>192</v>
      </c>
      <c r="K7003">
        <v>1E-3</v>
      </c>
      <c r="L7003" t="s">
        <v>3046</v>
      </c>
      <c r="M7003" t="s">
        <v>286</v>
      </c>
      <c r="N7003" t="s">
        <v>332</v>
      </c>
      <c r="O7003" t="s">
        <v>3042</v>
      </c>
      <c r="Q7003" t="str">
        <f>IFERROR(VLOOKUP($J$2:$J$12502,Pollutant_mapping!$A$2:$B$9,2, FALSE),"")</f>
        <v/>
      </c>
    </row>
    <row r="7004" spans="1:26" hidden="1">
      <c r="A7004" t="s">
        <v>187</v>
      </c>
      <c r="C7004" t="s">
        <v>188</v>
      </c>
      <c r="D7004" t="s">
        <v>3039</v>
      </c>
      <c r="E7004" t="s">
        <v>120</v>
      </c>
      <c r="F7004" t="s">
        <v>41</v>
      </c>
      <c r="G7004" t="s">
        <v>3040</v>
      </c>
      <c r="I7004" t="s">
        <v>41</v>
      </c>
      <c r="J7004" t="s">
        <v>198</v>
      </c>
      <c r="K7004">
        <v>1E-3</v>
      </c>
      <c r="L7004" t="s">
        <v>3046</v>
      </c>
      <c r="M7004" t="s">
        <v>286</v>
      </c>
      <c r="N7004" t="s">
        <v>332</v>
      </c>
      <c r="O7004" t="s">
        <v>3042</v>
      </c>
      <c r="Q7004" t="str">
        <f>IFERROR(VLOOKUP($J$2:$J$12502,Pollutant_mapping!$A$2:$B$9,2, FALSE),"")</f>
        <v/>
      </c>
    </row>
    <row r="7005" spans="1:26" hidden="1">
      <c r="A7005" t="s">
        <v>187</v>
      </c>
      <c r="C7005" t="s">
        <v>188</v>
      </c>
      <c r="D7005" t="s">
        <v>3039</v>
      </c>
      <c r="E7005" t="s">
        <v>120</v>
      </c>
      <c r="F7005" t="s">
        <v>41</v>
      </c>
      <c r="G7005" t="s">
        <v>3040</v>
      </c>
      <c r="I7005" t="s">
        <v>41</v>
      </c>
      <c r="J7005" t="s">
        <v>199</v>
      </c>
      <c r="K7005">
        <v>1.1000000000000001E-3</v>
      </c>
      <c r="L7005" t="s">
        <v>3046</v>
      </c>
      <c r="M7005" t="s">
        <v>329</v>
      </c>
      <c r="N7005" t="s">
        <v>2261</v>
      </c>
      <c r="O7005" t="s">
        <v>3042</v>
      </c>
      <c r="Q7005" t="str">
        <f>IFERROR(VLOOKUP($J$2:$J$12502,Pollutant_mapping!$A$2:$B$9,2, FALSE),"")</f>
        <v/>
      </c>
    </row>
    <row r="7006" spans="1:26" hidden="1">
      <c r="A7006" t="s">
        <v>187</v>
      </c>
      <c r="C7006" t="s">
        <v>188</v>
      </c>
      <c r="D7006" t="s">
        <v>3039</v>
      </c>
      <c r="E7006" t="s">
        <v>120</v>
      </c>
      <c r="F7006" t="s">
        <v>41</v>
      </c>
      <c r="G7006" t="s">
        <v>3040</v>
      </c>
      <c r="I7006" t="s">
        <v>41</v>
      </c>
      <c r="J7006" t="s">
        <v>217</v>
      </c>
      <c r="K7006">
        <v>8.0000000000000004E-4</v>
      </c>
      <c r="L7006" t="s">
        <v>3047</v>
      </c>
      <c r="M7006" t="s">
        <v>389</v>
      </c>
      <c r="N7006" t="s">
        <v>2139</v>
      </c>
      <c r="O7006" t="s">
        <v>3042</v>
      </c>
      <c r="Q7006" t="str">
        <f>IFERROR(VLOOKUP($J$2:$J$12502,Pollutant_mapping!$A$2:$B$9,2, FALSE),"")</f>
        <v/>
      </c>
      <c r="Y7006" t="s">
        <v>2248</v>
      </c>
    </row>
    <row r="7007" spans="1:26" hidden="1">
      <c r="A7007" t="s">
        <v>187</v>
      </c>
      <c r="C7007" t="s">
        <v>188</v>
      </c>
      <c r="D7007" t="s">
        <v>3039</v>
      </c>
      <c r="E7007" t="s">
        <v>120</v>
      </c>
      <c r="F7007" t="s">
        <v>41</v>
      </c>
      <c r="G7007" t="s">
        <v>3040</v>
      </c>
      <c r="I7007" t="s">
        <v>41</v>
      </c>
      <c r="J7007" t="s">
        <v>134</v>
      </c>
      <c r="K7007">
        <v>4.1000000000000003E-3</v>
      </c>
      <c r="L7007" t="s">
        <v>3043</v>
      </c>
      <c r="M7007" t="s">
        <v>299</v>
      </c>
      <c r="N7007" t="s">
        <v>3048</v>
      </c>
      <c r="O7007" t="s">
        <v>3042</v>
      </c>
      <c r="Q7007" t="str">
        <f>IFERROR(VLOOKUP($J$2:$J$12502,Pollutant_mapping!$A$2:$B$9,2, FALSE),"")</f>
        <v/>
      </c>
      <c r="Y7007" t="s">
        <v>2245</v>
      </c>
      <c r="Z7007" t="s">
        <v>2222</v>
      </c>
    </row>
    <row r="7008" spans="1:26" hidden="1">
      <c r="A7008" t="s">
        <v>187</v>
      </c>
      <c r="C7008" t="s">
        <v>188</v>
      </c>
      <c r="D7008" t="s">
        <v>3039</v>
      </c>
      <c r="E7008" t="s">
        <v>120</v>
      </c>
      <c r="F7008" t="s">
        <v>41</v>
      </c>
      <c r="G7008" t="s">
        <v>3040</v>
      </c>
      <c r="I7008" t="s">
        <v>41</v>
      </c>
      <c r="J7008" t="s">
        <v>141</v>
      </c>
      <c r="K7008">
        <v>2.5999999999999999E-3</v>
      </c>
      <c r="L7008" t="s">
        <v>3043</v>
      </c>
      <c r="M7008" t="s">
        <v>3049</v>
      </c>
      <c r="N7008" t="s">
        <v>3050</v>
      </c>
      <c r="O7008" t="s">
        <v>3042</v>
      </c>
      <c r="Q7008" t="str">
        <f>IFERROR(VLOOKUP($J$2:$J$12502,Pollutant_mapping!$A$2:$B$9,2, FALSE),"")</f>
        <v/>
      </c>
      <c r="Y7008" t="s">
        <v>2245</v>
      </c>
      <c r="Z7008" t="s">
        <v>2222</v>
      </c>
    </row>
    <row r="7009" spans="1:30" hidden="1">
      <c r="A7009" t="s">
        <v>187</v>
      </c>
      <c r="C7009" t="s">
        <v>188</v>
      </c>
      <c r="D7009" t="s">
        <v>3039</v>
      </c>
      <c r="E7009" t="s">
        <v>120</v>
      </c>
      <c r="F7009" t="s">
        <v>41</v>
      </c>
      <c r="G7009" t="s">
        <v>3040</v>
      </c>
      <c r="I7009" t="s">
        <v>41</v>
      </c>
      <c r="J7009" t="s">
        <v>65</v>
      </c>
      <c r="K7009">
        <v>5.8999999999999999E-3</v>
      </c>
      <c r="L7009" t="s">
        <v>3047</v>
      </c>
      <c r="M7009" t="s">
        <v>3051</v>
      </c>
      <c r="N7009" t="s">
        <v>3052</v>
      </c>
      <c r="O7009" t="s">
        <v>3042</v>
      </c>
      <c r="Q7009" t="str">
        <f>IFERROR(VLOOKUP($J$2:$J$12502,Pollutant_mapping!$A$2:$B$9,2, FALSE),"")</f>
        <v>PM25</v>
      </c>
    </row>
    <row r="7010" spans="1:30" hidden="1">
      <c r="A7010" t="s">
        <v>187</v>
      </c>
      <c r="C7010" t="s">
        <v>188</v>
      </c>
      <c r="D7010" t="s">
        <v>3039</v>
      </c>
      <c r="E7010" t="s">
        <v>120</v>
      </c>
      <c r="F7010" t="s">
        <v>41</v>
      </c>
      <c r="G7010" t="s">
        <v>3040</v>
      </c>
      <c r="I7010" t="s">
        <v>41</v>
      </c>
      <c r="J7010" t="s">
        <v>293</v>
      </c>
      <c r="K7010">
        <v>3.8E-3</v>
      </c>
      <c r="L7010" t="s">
        <v>3043</v>
      </c>
      <c r="M7010" t="s">
        <v>340</v>
      </c>
      <c r="N7010" t="s">
        <v>3053</v>
      </c>
      <c r="O7010" t="s">
        <v>3042</v>
      </c>
      <c r="Q7010" t="str">
        <f>IFERROR(VLOOKUP($J$2:$J$12502,Pollutant_mapping!$A$2:$B$9,2, FALSE),"")</f>
        <v/>
      </c>
      <c r="Y7010" t="s">
        <v>3018</v>
      </c>
      <c r="Z7010" t="s">
        <v>3019</v>
      </c>
      <c r="AA7010" t="s">
        <v>3020</v>
      </c>
      <c r="AB7010" t="s">
        <v>3021</v>
      </c>
      <c r="AC7010" t="s">
        <v>3022</v>
      </c>
      <c r="AD7010" t="s">
        <v>2222</v>
      </c>
    </row>
    <row r="7011" spans="1:30" hidden="1">
      <c r="A7011" t="s">
        <v>187</v>
      </c>
      <c r="C7011" t="s">
        <v>188</v>
      </c>
      <c r="D7011" t="s">
        <v>3039</v>
      </c>
      <c r="E7011" t="s">
        <v>120</v>
      </c>
      <c r="F7011" t="s">
        <v>41</v>
      </c>
      <c r="G7011" t="s">
        <v>3040</v>
      </c>
      <c r="I7011" t="s">
        <v>41</v>
      </c>
      <c r="J7011" t="s">
        <v>202</v>
      </c>
      <c r="K7011">
        <v>3.5999999999999999E-3</v>
      </c>
      <c r="L7011" t="s">
        <v>3046</v>
      </c>
      <c r="M7011" t="s">
        <v>284</v>
      </c>
      <c r="N7011" t="s">
        <v>3054</v>
      </c>
      <c r="O7011" t="s">
        <v>3042</v>
      </c>
      <c r="Q7011" t="str">
        <f>IFERROR(VLOOKUP($J$2:$J$12502,Pollutant_mapping!$A$2:$B$9,2, FALSE),"")</f>
        <v/>
      </c>
      <c r="Y7011" t="s">
        <v>3018</v>
      </c>
      <c r="Z7011" t="s">
        <v>3019</v>
      </c>
      <c r="AA7011" t="s">
        <v>3020</v>
      </c>
      <c r="AB7011" t="s">
        <v>3021</v>
      </c>
      <c r="AC7011" t="s">
        <v>3022</v>
      </c>
      <c r="AD7011" t="s">
        <v>2222</v>
      </c>
    </row>
    <row r="7012" spans="1:30" hidden="1">
      <c r="A7012" t="s">
        <v>187</v>
      </c>
      <c r="C7012" t="s">
        <v>188</v>
      </c>
      <c r="D7012" t="s">
        <v>3039</v>
      </c>
      <c r="E7012" t="s">
        <v>120</v>
      </c>
      <c r="F7012" t="s">
        <v>41</v>
      </c>
      <c r="G7012" t="s">
        <v>3040</v>
      </c>
      <c r="I7012" t="s">
        <v>41</v>
      </c>
      <c r="J7012" t="s">
        <v>131</v>
      </c>
      <c r="K7012">
        <v>4.8999999999999998E-3</v>
      </c>
      <c r="L7012" t="s">
        <v>3043</v>
      </c>
      <c r="M7012" t="s">
        <v>2135</v>
      </c>
      <c r="N7012" t="s">
        <v>3055</v>
      </c>
      <c r="O7012" t="s">
        <v>3042</v>
      </c>
      <c r="Q7012" t="str">
        <f>IFERROR(VLOOKUP($J$2:$J$12502,Pollutant_mapping!$A$2:$B$9,2, FALSE),"")</f>
        <v/>
      </c>
    </row>
    <row r="7013" spans="1:30" hidden="1">
      <c r="A7013" t="s">
        <v>187</v>
      </c>
      <c r="C7013" t="s">
        <v>188</v>
      </c>
      <c r="D7013" t="s">
        <v>3039</v>
      </c>
      <c r="E7013" t="s">
        <v>120</v>
      </c>
      <c r="F7013" t="s">
        <v>41</v>
      </c>
      <c r="G7013" t="s">
        <v>3040</v>
      </c>
      <c r="I7013" t="s">
        <v>41</v>
      </c>
      <c r="J7013" t="s">
        <v>47</v>
      </c>
      <c r="K7013">
        <v>8.8000000000000005E-3</v>
      </c>
      <c r="L7013" t="s">
        <v>3047</v>
      </c>
      <c r="M7013" t="s">
        <v>3056</v>
      </c>
      <c r="N7013" t="s">
        <v>3057</v>
      </c>
      <c r="O7013" t="s">
        <v>3042</v>
      </c>
      <c r="Q7013" t="str">
        <f>IFERROR(VLOOKUP($J$2:$J$12502,Pollutant_mapping!$A$2:$B$9,2, FALSE),"")</f>
        <v>PM10</v>
      </c>
      <c r="Y7013" t="s">
        <v>2245</v>
      </c>
      <c r="Z7013" t="s">
        <v>2222</v>
      </c>
    </row>
    <row r="7014" spans="1:30" hidden="1">
      <c r="A7014" t="s">
        <v>187</v>
      </c>
      <c r="C7014" t="s">
        <v>188</v>
      </c>
      <c r="D7014" t="s">
        <v>3039</v>
      </c>
      <c r="E7014" t="s">
        <v>120</v>
      </c>
      <c r="F7014" t="s">
        <v>41</v>
      </c>
      <c r="G7014" t="s">
        <v>3040</v>
      </c>
      <c r="I7014" t="s">
        <v>41</v>
      </c>
      <c r="J7014" t="s">
        <v>49</v>
      </c>
      <c r="K7014">
        <v>1.1299999999999999E-2</v>
      </c>
      <c r="L7014" t="s">
        <v>3047</v>
      </c>
      <c r="M7014" t="s">
        <v>3058</v>
      </c>
      <c r="N7014" t="s">
        <v>3059</v>
      </c>
      <c r="O7014" t="s">
        <v>3042</v>
      </c>
      <c r="Q7014" t="str">
        <f>IFERROR(VLOOKUP($J$2:$J$12502,Pollutant_mapping!$A$2:$B$9,2, FALSE),"")</f>
        <v/>
      </c>
    </row>
    <row r="7015" spans="1:30" hidden="1">
      <c r="A7015" t="s">
        <v>187</v>
      </c>
      <c r="C7015" t="s">
        <v>188</v>
      </c>
      <c r="D7015" t="s">
        <v>3039</v>
      </c>
      <c r="E7015" t="s">
        <v>120</v>
      </c>
      <c r="F7015" t="s">
        <v>41</v>
      </c>
      <c r="G7015" t="s">
        <v>3040</v>
      </c>
      <c r="I7015" t="s">
        <v>41</v>
      </c>
      <c r="J7015" t="s">
        <v>125</v>
      </c>
      <c r="K7015">
        <v>1.0999999999999999E-2</v>
      </c>
      <c r="L7015" t="s">
        <v>3043</v>
      </c>
      <c r="M7015" t="s">
        <v>1952</v>
      </c>
      <c r="N7015" t="s">
        <v>3060</v>
      </c>
      <c r="O7015" t="s">
        <v>3042</v>
      </c>
      <c r="Q7015" t="str">
        <f>IFERROR(VLOOKUP($J$2:$J$12502,Pollutant_mapping!$A$2:$B$9,2, FALSE),"")</f>
        <v/>
      </c>
    </row>
    <row r="7016" spans="1:30" hidden="1">
      <c r="A7016" t="s">
        <v>187</v>
      </c>
      <c r="C7016" t="s">
        <v>188</v>
      </c>
      <c r="D7016" t="s">
        <v>3039</v>
      </c>
      <c r="E7016" t="s">
        <v>120</v>
      </c>
      <c r="F7016" t="s">
        <v>41</v>
      </c>
      <c r="G7016" t="s">
        <v>3040</v>
      </c>
      <c r="I7016" t="s">
        <v>41</v>
      </c>
      <c r="J7016" t="s">
        <v>139</v>
      </c>
      <c r="K7016">
        <v>1.78E-2</v>
      </c>
      <c r="L7016" t="s">
        <v>3043</v>
      </c>
      <c r="M7016" t="s">
        <v>1257</v>
      </c>
      <c r="N7016" t="s">
        <v>3061</v>
      </c>
      <c r="O7016" t="s">
        <v>3042</v>
      </c>
      <c r="Q7016" t="str">
        <f>IFERROR(VLOOKUP($J$2:$J$12502,Pollutant_mapping!$A$2:$B$9,2, FALSE),"")</f>
        <v/>
      </c>
    </row>
    <row r="7017" spans="1:30" hidden="1">
      <c r="A7017" t="s">
        <v>187</v>
      </c>
      <c r="C7017" t="s">
        <v>188</v>
      </c>
      <c r="D7017" t="s">
        <v>3039</v>
      </c>
      <c r="E7017" t="s">
        <v>120</v>
      </c>
      <c r="F7017" t="s">
        <v>41</v>
      </c>
      <c r="G7017" t="s">
        <v>3040</v>
      </c>
      <c r="I7017" t="s">
        <v>41</v>
      </c>
      <c r="J7017" t="s">
        <v>298</v>
      </c>
      <c r="K7017">
        <v>5.45E-2</v>
      </c>
      <c r="L7017" t="s">
        <v>3047</v>
      </c>
      <c r="M7017" t="s">
        <v>3062</v>
      </c>
      <c r="N7017" t="s">
        <v>3063</v>
      </c>
      <c r="O7017" t="s">
        <v>3042</v>
      </c>
      <c r="Q7017" t="str">
        <f>IFERROR(VLOOKUP($J$2:$J$12502,Pollutant_mapping!$A$2:$B$9,2, FALSE),"")</f>
        <v>CO</v>
      </c>
    </row>
    <row r="7018" spans="1:30" hidden="1">
      <c r="A7018" t="s">
        <v>187</v>
      </c>
      <c r="C7018" t="s">
        <v>188</v>
      </c>
      <c r="D7018" t="s">
        <v>3039</v>
      </c>
      <c r="E7018" t="s">
        <v>120</v>
      </c>
      <c r="F7018" t="s">
        <v>41</v>
      </c>
      <c r="G7018" t="s">
        <v>3040</v>
      </c>
      <c r="I7018" t="s">
        <v>41</v>
      </c>
      <c r="J7018" t="s">
        <v>289</v>
      </c>
      <c r="K7018">
        <v>5.0799999999999998E-2</v>
      </c>
      <c r="L7018" t="s">
        <v>3043</v>
      </c>
      <c r="M7018" t="s">
        <v>1650</v>
      </c>
      <c r="N7018" t="s">
        <v>3064</v>
      </c>
      <c r="O7018" t="s">
        <v>3042</v>
      </c>
      <c r="Q7018" t="str">
        <f>IFERROR(VLOOKUP($J$2:$J$12502,Pollutant_mapping!$A$2:$B$9,2, FALSE),"")</f>
        <v/>
      </c>
    </row>
    <row r="7019" spans="1:30" hidden="1">
      <c r="A7019" t="s">
        <v>187</v>
      </c>
      <c r="C7019" t="s">
        <v>188</v>
      </c>
      <c r="D7019" t="s">
        <v>3039</v>
      </c>
      <c r="E7019" t="s">
        <v>120</v>
      </c>
      <c r="F7019" t="s">
        <v>41</v>
      </c>
      <c r="G7019" t="s">
        <v>3040</v>
      </c>
      <c r="H7019" t="s">
        <v>3065</v>
      </c>
      <c r="I7019" t="s">
        <v>41</v>
      </c>
      <c r="J7019" t="s">
        <v>79</v>
      </c>
      <c r="K7019">
        <v>0.375</v>
      </c>
      <c r="L7019" t="s">
        <v>3047</v>
      </c>
      <c r="M7019" t="s">
        <v>194</v>
      </c>
      <c r="N7019" t="s">
        <v>308</v>
      </c>
      <c r="O7019" t="s">
        <v>3042</v>
      </c>
      <c r="Q7019" t="str">
        <f>IFERROR(VLOOKUP($J$2:$J$12502,Pollutant_mapping!$A$2:$B$9,2, FALSE),"")</f>
        <v>SOx</v>
      </c>
    </row>
    <row r="7020" spans="1:30" hidden="1">
      <c r="A7020" t="s">
        <v>187</v>
      </c>
      <c r="C7020" t="s">
        <v>188</v>
      </c>
      <c r="D7020" t="s">
        <v>3039</v>
      </c>
      <c r="E7020" t="s">
        <v>120</v>
      </c>
      <c r="F7020" t="s">
        <v>41</v>
      </c>
      <c r="G7020" t="s">
        <v>3040</v>
      </c>
      <c r="I7020" t="s">
        <v>41</v>
      </c>
      <c r="J7020" t="s">
        <v>179</v>
      </c>
      <c r="K7020">
        <v>0.2218</v>
      </c>
      <c r="L7020" t="s">
        <v>3047</v>
      </c>
      <c r="M7020" t="s">
        <v>3066</v>
      </c>
      <c r="N7020" t="s">
        <v>3067</v>
      </c>
      <c r="O7020" t="s">
        <v>3042</v>
      </c>
      <c r="Q7020" t="str">
        <f>IFERROR(VLOOKUP($J$2:$J$12502,Pollutant_mapping!$A$2:$B$9,2, FALSE),"")</f>
        <v>NOx</v>
      </c>
    </row>
    <row r="7021" spans="1:30" hidden="1">
      <c r="A7021" t="s">
        <v>187</v>
      </c>
      <c r="C7021" t="s">
        <v>188</v>
      </c>
      <c r="D7021" t="s">
        <v>3039</v>
      </c>
      <c r="E7021" t="s">
        <v>120</v>
      </c>
      <c r="F7021" t="s">
        <v>41</v>
      </c>
      <c r="G7021" t="s">
        <v>3040</v>
      </c>
      <c r="I7021" t="s">
        <v>41</v>
      </c>
      <c r="J7021" t="s">
        <v>281</v>
      </c>
      <c r="K7021">
        <v>0.37959999999999999</v>
      </c>
      <c r="L7021" t="s">
        <v>3043</v>
      </c>
      <c r="M7021" t="s">
        <v>3068</v>
      </c>
      <c r="N7021" t="s">
        <v>3069</v>
      </c>
      <c r="O7021" t="s">
        <v>3042</v>
      </c>
      <c r="Q7021" t="str">
        <f>IFERROR(VLOOKUP($J$2:$J$12502,Pollutant_mapping!$A$2:$B$9,2, FALSE),"")</f>
        <v/>
      </c>
    </row>
    <row r="7022" spans="1:30" hidden="1">
      <c r="A7022" t="s">
        <v>187</v>
      </c>
      <c r="C7022" t="s">
        <v>188</v>
      </c>
      <c r="D7022" t="s">
        <v>3039</v>
      </c>
      <c r="E7022" t="s">
        <v>120</v>
      </c>
      <c r="F7022" t="s">
        <v>41</v>
      </c>
      <c r="G7022" t="s">
        <v>3040</v>
      </c>
      <c r="H7022" t="s">
        <v>3070</v>
      </c>
      <c r="I7022" t="s">
        <v>41</v>
      </c>
      <c r="J7022" t="s">
        <v>79</v>
      </c>
      <c r="K7022">
        <v>0.24959999999999999</v>
      </c>
      <c r="L7022" t="s">
        <v>3047</v>
      </c>
      <c r="M7022" t="s">
        <v>3071</v>
      </c>
      <c r="N7022" t="s">
        <v>3072</v>
      </c>
      <c r="O7022" t="s">
        <v>3042</v>
      </c>
      <c r="Q7022" t="str">
        <f>IFERROR(VLOOKUP($J$2:$J$12502,Pollutant_mapping!$A$2:$B$9,2, FALSE),"")</f>
        <v>SOx</v>
      </c>
    </row>
    <row r="7023" spans="1:30" hidden="1">
      <c r="A7023" t="s">
        <v>3073</v>
      </c>
      <c r="C7023" t="s">
        <v>3074</v>
      </c>
      <c r="D7023" t="s">
        <v>3075</v>
      </c>
      <c r="E7023" t="s">
        <v>273</v>
      </c>
      <c r="F7023" t="s">
        <v>3076</v>
      </c>
      <c r="G7023" t="s">
        <v>41</v>
      </c>
      <c r="H7023" t="s">
        <v>3077</v>
      </c>
      <c r="J7023" t="s">
        <v>47</v>
      </c>
      <c r="K7023">
        <v>0.5</v>
      </c>
      <c r="L7023" t="s">
        <v>3078</v>
      </c>
      <c r="O7023" t="s">
        <v>3079</v>
      </c>
      <c r="Q7023" t="str">
        <f>IFERROR(VLOOKUP($J$2:$J$12502,Pollutant_mapping!$A$2:$B$9,2, FALSE),"")</f>
        <v>PM10</v>
      </c>
    </row>
    <row r="7024" spans="1:30" hidden="1">
      <c r="A7024" t="s">
        <v>3073</v>
      </c>
      <c r="C7024" t="s">
        <v>3074</v>
      </c>
      <c r="D7024" t="s">
        <v>3080</v>
      </c>
      <c r="E7024" t="s">
        <v>273</v>
      </c>
      <c r="F7024" t="s">
        <v>3081</v>
      </c>
      <c r="G7024" t="s">
        <v>41</v>
      </c>
      <c r="H7024" t="s">
        <v>3082</v>
      </c>
      <c r="J7024" t="s">
        <v>47</v>
      </c>
      <c r="K7024">
        <v>0.5</v>
      </c>
      <c r="L7024" t="s">
        <v>3078</v>
      </c>
      <c r="O7024" t="s">
        <v>3079</v>
      </c>
      <c r="Q7024" t="str">
        <f>IFERROR(VLOOKUP($J$2:$J$12502,Pollutant_mapping!$A$2:$B$9,2, FALSE),"")</f>
        <v>PM10</v>
      </c>
    </row>
    <row r="7025" spans="1:17" hidden="1">
      <c r="A7025" t="s">
        <v>3073</v>
      </c>
      <c r="C7025" t="s">
        <v>3074</v>
      </c>
      <c r="D7025" t="s">
        <v>3075</v>
      </c>
      <c r="E7025" t="s">
        <v>273</v>
      </c>
      <c r="F7025" t="s">
        <v>3076</v>
      </c>
      <c r="G7025" t="s">
        <v>41</v>
      </c>
      <c r="H7025" t="s">
        <v>3077</v>
      </c>
      <c r="J7025" t="s">
        <v>65</v>
      </c>
      <c r="K7025">
        <v>0.5</v>
      </c>
      <c r="L7025" t="s">
        <v>3078</v>
      </c>
      <c r="O7025" t="s">
        <v>3079</v>
      </c>
      <c r="Q7025" t="str">
        <f>IFERROR(VLOOKUP($J$2:$J$12502,Pollutant_mapping!$A$2:$B$9,2, FALSE),"")</f>
        <v>PM25</v>
      </c>
    </row>
    <row r="7026" spans="1:17" hidden="1">
      <c r="A7026" t="s">
        <v>3073</v>
      </c>
      <c r="C7026" t="s">
        <v>3074</v>
      </c>
      <c r="D7026" t="s">
        <v>3080</v>
      </c>
      <c r="E7026" t="s">
        <v>273</v>
      </c>
      <c r="F7026" t="s">
        <v>3081</v>
      </c>
      <c r="G7026" t="s">
        <v>41</v>
      </c>
      <c r="H7026" t="s">
        <v>3082</v>
      </c>
      <c r="J7026" t="s">
        <v>65</v>
      </c>
      <c r="K7026">
        <v>0.5</v>
      </c>
      <c r="L7026" t="s">
        <v>3078</v>
      </c>
      <c r="O7026" t="s">
        <v>3079</v>
      </c>
      <c r="Q7026" t="str">
        <f>IFERROR(VLOOKUP($J$2:$J$12502,Pollutant_mapping!$A$2:$B$9,2, FALSE),"")</f>
        <v>PM25</v>
      </c>
    </row>
    <row r="7027" spans="1:17" hidden="1">
      <c r="A7027" t="s">
        <v>3073</v>
      </c>
      <c r="C7027" t="s">
        <v>3074</v>
      </c>
      <c r="D7027" t="s">
        <v>3075</v>
      </c>
      <c r="E7027" t="s">
        <v>273</v>
      </c>
      <c r="F7027" t="s">
        <v>3076</v>
      </c>
      <c r="G7027" t="s">
        <v>41</v>
      </c>
      <c r="H7027" t="s">
        <v>3077</v>
      </c>
      <c r="J7027" t="s">
        <v>49</v>
      </c>
      <c r="K7027">
        <v>0.5</v>
      </c>
      <c r="L7027" t="s">
        <v>3078</v>
      </c>
      <c r="O7027" t="s">
        <v>3079</v>
      </c>
      <c r="Q7027" t="str">
        <f>IFERROR(VLOOKUP($J$2:$J$12502,Pollutant_mapping!$A$2:$B$9,2, FALSE),"")</f>
        <v/>
      </c>
    </row>
    <row r="7028" spans="1:17" hidden="1">
      <c r="A7028" t="s">
        <v>3073</v>
      </c>
      <c r="C7028" t="s">
        <v>3074</v>
      </c>
      <c r="D7028" t="s">
        <v>3080</v>
      </c>
      <c r="E7028" t="s">
        <v>273</v>
      </c>
      <c r="F7028" t="s">
        <v>3081</v>
      </c>
      <c r="G7028" t="s">
        <v>41</v>
      </c>
      <c r="H7028" t="s">
        <v>3082</v>
      </c>
      <c r="J7028" t="s">
        <v>49</v>
      </c>
      <c r="K7028">
        <v>0.5</v>
      </c>
      <c r="L7028" t="s">
        <v>3078</v>
      </c>
      <c r="O7028" t="s">
        <v>3079</v>
      </c>
      <c r="Q7028" t="str">
        <f>IFERROR(VLOOKUP($J$2:$J$12502,Pollutant_mapping!$A$2:$B$9,2, FALSE),"")</f>
        <v/>
      </c>
    </row>
    <row r="7029" spans="1:17" hidden="1">
      <c r="A7029" t="s">
        <v>3073</v>
      </c>
      <c r="C7029" t="s">
        <v>3074</v>
      </c>
      <c r="D7029" t="s">
        <v>3075</v>
      </c>
      <c r="E7029" t="s">
        <v>273</v>
      </c>
      <c r="F7029" t="s">
        <v>3076</v>
      </c>
      <c r="G7029" t="s">
        <v>41</v>
      </c>
      <c r="H7029" t="s">
        <v>3083</v>
      </c>
      <c r="J7029" t="s">
        <v>47</v>
      </c>
      <c r="K7029">
        <v>0.75</v>
      </c>
      <c r="L7029" t="s">
        <v>3078</v>
      </c>
      <c r="O7029" t="s">
        <v>3079</v>
      </c>
      <c r="Q7029" t="str">
        <f>IFERROR(VLOOKUP($J$2:$J$12502,Pollutant_mapping!$A$2:$B$9,2, FALSE),"")</f>
        <v>PM10</v>
      </c>
    </row>
    <row r="7030" spans="1:17" hidden="1">
      <c r="A7030" t="s">
        <v>3073</v>
      </c>
      <c r="C7030" t="s">
        <v>3074</v>
      </c>
      <c r="D7030" t="s">
        <v>3080</v>
      </c>
      <c r="E7030" t="s">
        <v>273</v>
      </c>
      <c r="F7030" t="s">
        <v>3081</v>
      </c>
      <c r="G7030" t="s">
        <v>41</v>
      </c>
      <c r="H7030" t="s">
        <v>3084</v>
      </c>
      <c r="J7030" t="s">
        <v>47</v>
      </c>
      <c r="K7030">
        <v>0.75</v>
      </c>
      <c r="L7030" t="s">
        <v>3078</v>
      </c>
      <c r="O7030" t="s">
        <v>3079</v>
      </c>
      <c r="Q7030" t="str">
        <f>IFERROR(VLOOKUP($J$2:$J$12502,Pollutant_mapping!$A$2:$B$9,2, FALSE),"")</f>
        <v>PM10</v>
      </c>
    </row>
    <row r="7031" spans="1:17" hidden="1">
      <c r="A7031" t="s">
        <v>3073</v>
      </c>
      <c r="C7031" t="s">
        <v>3074</v>
      </c>
      <c r="D7031" t="s">
        <v>3075</v>
      </c>
      <c r="E7031" t="s">
        <v>273</v>
      </c>
      <c r="F7031" t="s">
        <v>3076</v>
      </c>
      <c r="G7031" t="s">
        <v>41</v>
      </c>
      <c r="H7031" t="s">
        <v>3083</v>
      </c>
      <c r="J7031" t="s">
        <v>65</v>
      </c>
      <c r="K7031">
        <v>0.75</v>
      </c>
      <c r="L7031" t="s">
        <v>3078</v>
      </c>
      <c r="O7031" t="s">
        <v>3079</v>
      </c>
      <c r="Q7031" t="str">
        <f>IFERROR(VLOOKUP($J$2:$J$12502,Pollutant_mapping!$A$2:$B$9,2, FALSE),"")</f>
        <v>PM25</v>
      </c>
    </row>
    <row r="7032" spans="1:17" hidden="1">
      <c r="A7032" t="s">
        <v>3073</v>
      </c>
      <c r="C7032" t="s">
        <v>3074</v>
      </c>
      <c r="D7032" t="s">
        <v>3080</v>
      </c>
      <c r="E7032" t="s">
        <v>273</v>
      </c>
      <c r="F7032" t="s">
        <v>3081</v>
      </c>
      <c r="G7032" t="s">
        <v>41</v>
      </c>
      <c r="H7032" t="s">
        <v>3084</v>
      </c>
      <c r="J7032" t="s">
        <v>65</v>
      </c>
      <c r="K7032">
        <v>0.75</v>
      </c>
      <c r="L7032" t="s">
        <v>3078</v>
      </c>
      <c r="O7032" t="s">
        <v>3079</v>
      </c>
      <c r="Q7032" t="str">
        <f>IFERROR(VLOOKUP($J$2:$J$12502,Pollutant_mapping!$A$2:$B$9,2, FALSE),"")</f>
        <v>PM25</v>
      </c>
    </row>
    <row r="7033" spans="1:17" hidden="1">
      <c r="A7033" t="s">
        <v>3073</v>
      </c>
      <c r="C7033" t="s">
        <v>3074</v>
      </c>
      <c r="D7033" t="s">
        <v>3075</v>
      </c>
      <c r="E7033" t="s">
        <v>273</v>
      </c>
      <c r="F7033" t="s">
        <v>3076</v>
      </c>
      <c r="G7033" t="s">
        <v>41</v>
      </c>
      <c r="H7033" t="s">
        <v>3083</v>
      </c>
      <c r="J7033" t="s">
        <v>49</v>
      </c>
      <c r="K7033">
        <v>0.75</v>
      </c>
      <c r="L7033" t="s">
        <v>3078</v>
      </c>
      <c r="O7033" t="s">
        <v>3079</v>
      </c>
      <c r="Q7033" t="str">
        <f>IFERROR(VLOOKUP($J$2:$J$12502,Pollutant_mapping!$A$2:$B$9,2, FALSE),"")</f>
        <v/>
      </c>
    </row>
    <row r="7034" spans="1:17" hidden="1">
      <c r="A7034" t="s">
        <v>3073</v>
      </c>
      <c r="C7034" t="s">
        <v>3074</v>
      </c>
      <c r="D7034" t="s">
        <v>3080</v>
      </c>
      <c r="E7034" t="s">
        <v>273</v>
      </c>
      <c r="F7034" t="s">
        <v>3081</v>
      </c>
      <c r="G7034" t="s">
        <v>41</v>
      </c>
      <c r="H7034" t="s">
        <v>3084</v>
      </c>
      <c r="J7034" t="s">
        <v>49</v>
      </c>
      <c r="K7034">
        <v>0.75</v>
      </c>
      <c r="L7034" t="s">
        <v>3078</v>
      </c>
      <c r="O7034" t="s">
        <v>3079</v>
      </c>
      <c r="Q7034" t="str">
        <f>IFERROR(VLOOKUP($J$2:$J$12502,Pollutant_mapping!$A$2:$B$9,2, FALSE),"")</f>
        <v/>
      </c>
    </row>
    <row r="7035" spans="1:17" hidden="1">
      <c r="A7035" t="s">
        <v>3073</v>
      </c>
      <c r="C7035" t="s">
        <v>3074</v>
      </c>
      <c r="D7035" t="s">
        <v>3080</v>
      </c>
      <c r="E7035" t="s">
        <v>273</v>
      </c>
      <c r="F7035" t="s">
        <v>3081</v>
      </c>
      <c r="G7035" t="s">
        <v>41</v>
      </c>
      <c r="H7035" t="s">
        <v>3085</v>
      </c>
      <c r="J7035" t="s">
        <v>47</v>
      </c>
      <c r="K7035">
        <v>0.85</v>
      </c>
      <c r="L7035" t="s">
        <v>3078</v>
      </c>
      <c r="O7035" t="s">
        <v>3079</v>
      </c>
      <c r="Q7035" t="str">
        <f>IFERROR(VLOOKUP($J$2:$J$12502,Pollutant_mapping!$A$2:$B$9,2, FALSE),"")</f>
        <v>PM10</v>
      </c>
    </row>
    <row r="7036" spans="1:17" hidden="1">
      <c r="A7036" t="s">
        <v>3073</v>
      </c>
      <c r="C7036" t="s">
        <v>3074</v>
      </c>
      <c r="D7036" t="s">
        <v>3080</v>
      </c>
      <c r="E7036" t="s">
        <v>273</v>
      </c>
      <c r="F7036" t="s">
        <v>3081</v>
      </c>
      <c r="G7036" t="s">
        <v>41</v>
      </c>
      <c r="H7036" t="s">
        <v>3085</v>
      </c>
      <c r="J7036" t="s">
        <v>65</v>
      </c>
      <c r="K7036">
        <v>0.85</v>
      </c>
      <c r="L7036" t="s">
        <v>3078</v>
      </c>
      <c r="O7036" t="s">
        <v>3079</v>
      </c>
      <c r="Q7036" t="str">
        <f>IFERROR(VLOOKUP($J$2:$J$12502,Pollutant_mapping!$A$2:$B$9,2, FALSE),"")</f>
        <v>PM25</v>
      </c>
    </row>
    <row r="7037" spans="1:17" hidden="1">
      <c r="A7037" t="s">
        <v>3073</v>
      </c>
      <c r="C7037" t="s">
        <v>3074</v>
      </c>
      <c r="D7037" t="s">
        <v>3080</v>
      </c>
      <c r="E7037" t="s">
        <v>273</v>
      </c>
      <c r="F7037" t="s">
        <v>3081</v>
      </c>
      <c r="G7037" t="s">
        <v>41</v>
      </c>
      <c r="H7037" t="s">
        <v>3085</v>
      </c>
      <c r="J7037" t="s">
        <v>49</v>
      </c>
      <c r="K7037">
        <v>0.85</v>
      </c>
      <c r="L7037" t="s">
        <v>3078</v>
      </c>
      <c r="O7037" t="s">
        <v>3079</v>
      </c>
      <c r="Q7037" t="str">
        <f>IFERROR(VLOOKUP($J$2:$J$12502,Pollutant_mapping!$A$2:$B$9,2, FALSE),"")</f>
        <v/>
      </c>
    </row>
    <row r="7038" spans="1:17" hidden="1">
      <c r="A7038" t="s">
        <v>3073</v>
      </c>
      <c r="C7038" t="s">
        <v>3074</v>
      </c>
      <c r="D7038" t="s">
        <v>3075</v>
      </c>
      <c r="E7038" t="s">
        <v>273</v>
      </c>
      <c r="F7038" t="s">
        <v>3076</v>
      </c>
      <c r="G7038" t="s">
        <v>41</v>
      </c>
      <c r="H7038" t="s">
        <v>3086</v>
      </c>
      <c r="J7038" t="s">
        <v>47</v>
      </c>
      <c r="K7038">
        <v>0.9</v>
      </c>
      <c r="L7038" t="s">
        <v>3078</v>
      </c>
      <c r="O7038" t="s">
        <v>3079</v>
      </c>
      <c r="Q7038" t="str">
        <f>IFERROR(VLOOKUP($J$2:$J$12502,Pollutant_mapping!$A$2:$B$9,2, FALSE),"")</f>
        <v>PM10</v>
      </c>
    </row>
    <row r="7039" spans="1:17" hidden="1">
      <c r="A7039" t="s">
        <v>3073</v>
      </c>
      <c r="C7039" t="s">
        <v>3074</v>
      </c>
      <c r="D7039" t="s">
        <v>3080</v>
      </c>
      <c r="E7039" t="s">
        <v>273</v>
      </c>
      <c r="F7039" t="s">
        <v>3081</v>
      </c>
      <c r="G7039" t="s">
        <v>41</v>
      </c>
      <c r="H7039" t="s">
        <v>3087</v>
      </c>
      <c r="J7039" t="s">
        <v>47</v>
      </c>
      <c r="K7039">
        <v>0.9</v>
      </c>
      <c r="L7039" t="s">
        <v>3078</v>
      </c>
      <c r="O7039" t="s">
        <v>3079</v>
      </c>
      <c r="Q7039" t="str">
        <f>IFERROR(VLOOKUP($J$2:$J$12502,Pollutant_mapping!$A$2:$B$9,2, FALSE),"")</f>
        <v>PM10</v>
      </c>
    </row>
    <row r="7040" spans="1:17" hidden="1">
      <c r="A7040" t="s">
        <v>3073</v>
      </c>
      <c r="C7040" t="s">
        <v>3074</v>
      </c>
      <c r="D7040" t="s">
        <v>3075</v>
      </c>
      <c r="E7040" t="s">
        <v>273</v>
      </c>
      <c r="F7040" t="s">
        <v>3076</v>
      </c>
      <c r="G7040" t="s">
        <v>41</v>
      </c>
      <c r="H7040" t="s">
        <v>3086</v>
      </c>
      <c r="J7040" t="s">
        <v>65</v>
      </c>
      <c r="K7040">
        <v>0.9</v>
      </c>
      <c r="L7040" t="s">
        <v>3078</v>
      </c>
      <c r="O7040" t="s">
        <v>3079</v>
      </c>
      <c r="Q7040" t="str">
        <f>IFERROR(VLOOKUP($J$2:$J$12502,Pollutant_mapping!$A$2:$B$9,2, FALSE),"")</f>
        <v>PM25</v>
      </c>
    </row>
    <row r="7041" spans="1:30" hidden="1">
      <c r="A7041" t="s">
        <v>3073</v>
      </c>
      <c r="C7041" t="s">
        <v>3074</v>
      </c>
      <c r="D7041" t="s">
        <v>3080</v>
      </c>
      <c r="E7041" t="s">
        <v>273</v>
      </c>
      <c r="F7041" t="s">
        <v>3081</v>
      </c>
      <c r="G7041" t="s">
        <v>41</v>
      </c>
      <c r="H7041" t="s">
        <v>3087</v>
      </c>
      <c r="J7041" t="s">
        <v>65</v>
      </c>
      <c r="K7041">
        <v>0.9</v>
      </c>
      <c r="L7041" t="s">
        <v>3078</v>
      </c>
      <c r="O7041" t="s">
        <v>3079</v>
      </c>
      <c r="Q7041" t="str">
        <f>IFERROR(VLOOKUP($J$2:$J$12502,Pollutant_mapping!$A$2:$B$9,2, FALSE),"")</f>
        <v>PM25</v>
      </c>
    </row>
    <row r="7042" spans="1:30" hidden="1">
      <c r="A7042" t="s">
        <v>3073</v>
      </c>
      <c r="C7042" t="s">
        <v>3074</v>
      </c>
      <c r="D7042" t="s">
        <v>3075</v>
      </c>
      <c r="E7042" t="s">
        <v>273</v>
      </c>
      <c r="F7042" t="s">
        <v>3076</v>
      </c>
      <c r="G7042" t="s">
        <v>41</v>
      </c>
      <c r="H7042" t="s">
        <v>3086</v>
      </c>
      <c r="J7042" t="s">
        <v>49</v>
      </c>
      <c r="K7042">
        <v>0.9</v>
      </c>
      <c r="L7042" t="s">
        <v>3078</v>
      </c>
      <c r="O7042" t="s">
        <v>3079</v>
      </c>
      <c r="Q7042" t="str">
        <f>IFERROR(VLOOKUP($J$2:$J$12502,Pollutant_mapping!$A$2:$B$9,2, FALSE),"")</f>
        <v/>
      </c>
    </row>
    <row r="7043" spans="1:30" hidden="1">
      <c r="A7043" t="s">
        <v>3073</v>
      </c>
      <c r="C7043" t="s">
        <v>3074</v>
      </c>
      <c r="D7043" t="s">
        <v>3080</v>
      </c>
      <c r="E7043" t="s">
        <v>273</v>
      </c>
      <c r="F7043" t="s">
        <v>3081</v>
      </c>
      <c r="G7043" t="s">
        <v>41</v>
      </c>
      <c r="H7043" t="s">
        <v>3087</v>
      </c>
      <c r="J7043" t="s">
        <v>49</v>
      </c>
      <c r="K7043">
        <v>0.9</v>
      </c>
      <c r="L7043" t="s">
        <v>3078</v>
      </c>
      <c r="O7043" t="s">
        <v>3079</v>
      </c>
      <c r="Q7043" t="str">
        <f>IFERROR(VLOOKUP($J$2:$J$12502,Pollutant_mapping!$A$2:$B$9,2, FALSE),"")</f>
        <v/>
      </c>
    </row>
    <row r="7044" spans="1:30" hidden="1">
      <c r="A7044" t="s">
        <v>3073</v>
      </c>
      <c r="C7044" t="s">
        <v>3074</v>
      </c>
      <c r="D7044" t="s">
        <v>3080</v>
      </c>
      <c r="E7044" t="s">
        <v>273</v>
      </c>
      <c r="F7044" t="s">
        <v>3081</v>
      </c>
      <c r="G7044" t="s">
        <v>41</v>
      </c>
      <c r="H7044" t="s">
        <v>3088</v>
      </c>
      <c r="J7044" t="s">
        <v>47</v>
      </c>
      <c r="K7044">
        <v>0.95</v>
      </c>
      <c r="L7044" t="s">
        <v>3078</v>
      </c>
      <c r="O7044" t="s">
        <v>3079</v>
      </c>
      <c r="Q7044" t="str">
        <f>IFERROR(VLOOKUP($J$2:$J$12502,Pollutant_mapping!$A$2:$B$9,2, FALSE),"")</f>
        <v>PM10</v>
      </c>
    </row>
    <row r="7045" spans="1:30" hidden="1">
      <c r="A7045" t="s">
        <v>3073</v>
      </c>
      <c r="C7045" t="s">
        <v>3074</v>
      </c>
      <c r="D7045" t="s">
        <v>3075</v>
      </c>
      <c r="E7045" t="s">
        <v>273</v>
      </c>
      <c r="F7045" t="s">
        <v>3076</v>
      </c>
      <c r="G7045" t="s">
        <v>41</v>
      </c>
      <c r="H7045" t="s">
        <v>3089</v>
      </c>
      <c r="J7045" t="s">
        <v>47</v>
      </c>
      <c r="K7045">
        <v>0.95</v>
      </c>
      <c r="L7045" t="s">
        <v>3078</v>
      </c>
      <c r="O7045" t="s">
        <v>3079</v>
      </c>
      <c r="Q7045" t="str">
        <f>IFERROR(VLOOKUP($J$2:$J$12502,Pollutant_mapping!$A$2:$B$9,2, FALSE),"")</f>
        <v>PM10</v>
      </c>
      <c r="Y7045" t="s">
        <v>3027</v>
      </c>
    </row>
    <row r="7046" spans="1:30" hidden="1">
      <c r="A7046" t="s">
        <v>3073</v>
      </c>
      <c r="C7046" t="s">
        <v>3074</v>
      </c>
      <c r="D7046" t="s">
        <v>3090</v>
      </c>
      <c r="E7046" t="s">
        <v>273</v>
      </c>
      <c r="F7046" t="s">
        <v>3091</v>
      </c>
      <c r="G7046" t="s">
        <v>41</v>
      </c>
      <c r="H7046" t="s">
        <v>3092</v>
      </c>
      <c r="J7046" t="s">
        <v>47</v>
      </c>
      <c r="K7046">
        <v>0.95</v>
      </c>
      <c r="L7046" t="s">
        <v>3078</v>
      </c>
      <c r="O7046" t="s">
        <v>3079</v>
      </c>
      <c r="Q7046" t="str">
        <f>IFERROR(VLOOKUP($J$2:$J$12502,Pollutant_mapping!$A$2:$B$9,2, FALSE),"")</f>
        <v>PM10</v>
      </c>
    </row>
    <row r="7047" spans="1:30" hidden="1">
      <c r="A7047" t="s">
        <v>3073</v>
      </c>
      <c r="C7047" t="s">
        <v>3074</v>
      </c>
      <c r="D7047" t="s">
        <v>3080</v>
      </c>
      <c r="E7047" t="s">
        <v>273</v>
      </c>
      <c r="F7047" t="s">
        <v>3081</v>
      </c>
      <c r="G7047" t="s">
        <v>41</v>
      </c>
      <c r="H7047" t="s">
        <v>3088</v>
      </c>
      <c r="J7047" t="s">
        <v>65</v>
      </c>
      <c r="K7047">
        <v>0.95</v>
      </c>
      <c r="L7047" t="s">
        <v>3078</v>
      </c>
      <c r="O7047" t="s">
        <v>3079</v>
      </c>
      <c r="Q7047" t="str">
        <f>IFERROR(VLOOKUP($J$2:$J$12502,Pollutant_mapping!$A$2:$B$9,2, FALSE),"")</f>
        <v>PM25</v>
      </c>
    </row>
    <row r="7048" spans="1:30" hidden="1">
      <c r="A7048" t="s">
        <v>3073</v>
      </c>
      <c r="C7048" t="s">
        <v>3074</v>
      </c>
      <c r="D7048" t="s">
        <v>3075</v>
      </c>
      <c r="E7048" t="s">
        <v>273</v>
      </c>
      <c r="F7048" t="s">
        <v>3076</v>
      </c>
      <c r="G7048" t="s">
        <v>41</v>
      </c>
      <c r="H7048" t="s">
        <v>3089</v>
      </c>
      <c r="J7048" t="s">
        <v>65</v>
      </c>
      <c r="K7048">
        <v>0.95</v>
      </c>
      <c r="L7048" t="s">
        <v>3078</v>
      </c>
      <c r="O7048" t="s">
        <v>3079</v>
      </c>
      <c r="Q7048" t="str">
        <f>IFERROR(VLOOKUP($J$2:$J$12502,Pollutant_mapping!$A$2:$B$9,2, FALSE),"")</f>
        <v>PM25</v>
      </c>
      <c r="Y7048" t="s">
        <v>3018</v>
      </c>
      <c r="Z7048" t="s">
        <v>3019</v>
      </c>
      <c r="AA7048" t="s">
        <v>3020</v>
      </c>
      <c r="AB7048" t="s">
        <v>3021</v>
      </c>
      <c r="AC7048" t="s">
        <v>3022</v>
      </c>
      <c r="AD7048" t="s">
        <v>2222</v>
      </c>
    </row>
    <row r="7049" spans="1:30" hidden="1">
      <c r="A7049" t="s">
        <v>3073</v>
      </c>
      <c r="C7049" t="s">
        <v>3074</v>
      </c>
      <c r="D7049" t="s">
        <v>3090</v>
      </c>
      <c r="E7049" t="s">
        <v>273</v>
      </c>
      <c r="F7049" t="s">
        <v>3091</v>
      </c>
      <c r="G7049" t="s">
        <v>41</v>
      </c>
      <c r="H7049" t="s">
        <v>3092</v>
      </c>
      <c r="J7049" t="s">
        <v>65</v>
      </c>
      <c r="K7049">
        <v>0.95</v>
      </c>
      <c r="L7049" t="s">
        <v>3078</v>
      </c>
      <c r="O7049" t="s">
        <v>3079</v>
      </c>
      <c r="Q7049" t="str">
        <f>IFERROR(VLOOKUP($J$2:$J$12502,Pollutant_mapping!$A$2:$B$9,2, FALSE),"")</f>
        <v>PM25</v>
      </c>
    </row>
    <row r="7050" spans="1:30" hidden="1">
      <c r="A7050" t="s">
        <v>3073</v>
      </c>
      <c r="C7050" t="s">
        <v>3074</v>
      </c>
      <c r="D7050" t="s">
        <v>3080</v>
      </c>
      <c r="E7050" t="s">
        <v>273</v>
      </c>
      <c r="F7050" t="s">
        <v>3081</v>
      </c>
      <c r="G7050" t="s">
        <v>41</v>
      </c>
      <c r="H7050" t="s">
        <v>3088</v>
      </c>
      <c r="J7050" t="s">
        <v>49</v>
      </c>
      <c r="K7050">
        <v>0.95</v>
      </c>
      <c r="L7050" t="s">
        <v>3078</v>
      </c>
      <c r="O7050" t="s">
        <v>3079</v>
      </c>
      <c r="Q7050" t="str">
        <f>IFERROR(VLOOKUP($J$2:$J$12502,Pollutant_mapping!$A$2:$B$9,2, FALSE),"")</f>
        <v/>
      </c>
    </row>
    <row r="7051" spans="1:30" hidden="1">
      <c r="A7051" t="s">
        <v>3073</v>
      </c>
      <c r="C7051" t="s">
        <v>3074</v>
      </c>
      <c r="D7051" t="s">
        <v>3075</v>
      </c>
      <c r="E7051" t="s">
        <v>273</v>
      </c>
      <c r="F7051" t="s">
        <v>3076</v>
      </c>
      <c r="G7051" t="s">
        <v>41</v>
      </c>
      <c r="H7051" t="s">
        <v>3089</v>
      </c>
      <c r="J7051" t="s">
        <v>49</v>
      </c>
      <c r="K7051">
        <v>0.95</v>
      </c>
      <c r="L7051" t="s">
        <v>3078</v>
      </c>
      <c r="O7051" t="s">
        <v>3079</v>
      </c>
      <c r="Q7051" t="str">
        <f>IFERROR(VLOOKUP($J$2:$J$12502,Pollutant_mapping!$A$2:$B$9,2, FALSE),"")</f>
        <v/>
      </c>
      <c r="Y7051" t="s">
        <v>2245</v>
      </c>
      <c r="Z7051" t="s">
        <v>2222</v>
      </c>
    </row>
    <row r="7052" spans="1:30" hidden="1">
      <c r="A7052" t="s">
        <v>3073</v>
      </c>
      <c r="C7052" t="s">
        <v>3074</v>
      </c>
      <c r="D7052" t="s">
        <v>3090</v>
      </c>
      <c r="E7052" t="s">
        <v>273</v>
      </c>
      <c r="F7052" t="s">
        <v>3091</v>
      </c>
      <c r="G7052" t="s">
        <v>41</v>
      </c>
      <c r="H7052" t="s">
        <v>3092</v>
      </c>
      <c r="J7052" t="s">
        <v>49</v>
      </c>
      <c r="K7052">
        <v>0.95</v>
      </c>
      <c r="L7052" t="s">
        <v>3078</v>
      </c>
      <c r="O7052" t="s">
        <v>3079</v>
      </c>
      <c r="Q7052" t="str">
        <f>IFERROR(VLOOKUP($J$2:$J$12502,Pollutant_mapping!$A$2:$B$9,2, FALSE),"")</f>
        <v/>
      </c>
      <c r="Y7052" t="s">
        <v>3018</v>
      </c>
      <c r="Z7052" t="s">
        <v>3019</v>
      </c>
      <c r="AA7052" t="s">
        <v>3020</v>
      </c>
      <c r="AB7052" t="s">
        <v>3021</v>
      </c>
      <c r="AC7052" t="s">
        <v>3022</v>
      </c>
      <c r="AD7052" t="s">
        <v>2222</v>
      </c>
    </row>
    <row r="7053" spans="1:30" hidden="1">
      <c r="A7053" t="s">
        <v>3073</v>
      </c>
      <c r="C7053" t="s">
        <v>3074</v>
      </c>
      <c r="D7053" t="s">
        <v>3075</v>
      </c>
      <c r="E7053" t="s">
        <v>273</v>
      </c>
      <c r="F7053" t="s">
        <v>3076</v>
      </c>
      <c r="G7053" t="s">
        <v>41</v>
      </c>
      <c r="H7053" t="s">
        <v>3093</v>
      </c>
      <c r="J7053" t="s">
        <v>47</v>
      </c>
      <c r="K7053">
        <v>1</v>
      </c>
      <c r="L7053" t="s">
        <v>3078</v>
      </c>
      <c r="O7053" t="s">
        <v>3079</v>
      </c>
      <c r="Q7053" t="str">
        <f>IFERROR(VLOOKUP($J$2:$J$12502,Pollutant_mapping!$A$2:$B$9,2, FALSE),"")</f>
        <v>PM10</v>
      </c>
    </row>
    <row r="7054" spans="1:30" hidden="1">
      <c r="A7054" t="s">
        <v>3073</v>
      </c>
      <c r="C7054" t="s">
        <v>3074</v>
      </c>
      <c r="D7054" t="s">
        <v>3075</v>
      </c>
      <c r="E7054" t="s">
        <v>273</v>
      </c>
      <c r="F7054" t="s">
        <v>3076</v>
      </c>
      <c r="G7054" t="s">
        <v>41</v>
      </c>
      <c r="H7054" t="s">
        <v>3093</v>
      </c>
      <c r="J7054" t="s">
        <v>65</v>
      </c>
      <c r="K7054">
        <v>1</v>
      </c>
      <c r="L7054" t="s">
        <v>3078</v>
      </c>
      <c r="O7054" t="s">
        <v>3079</v>
      </c>
      <c r="Q7054" t="str">
        <f>IFERROR(VLOOKUP($J$2:$J$12502,Pollutant_mapping!$A$2:$B$9,2, FALSE),"")</f>
        <v>PM25</v>
      </c>
      <c r="Y7054" t="s">
        <v>3018</v>
      </c>
      <c r="Z7054" t="s">
        <v>3019</v>
      </c>
      <c r="AA7054" t="s">
        <v>3020</v>
      </c>
      <c r="AB7054" t="s">
        <v>3021</v>
      </c>
      <c r="AC7054" t="s">
        <v>3022</v>
      </c>
      <c r="AD7054" t="s">
        <v>2222</v>
      </c>
    </row>
    <row r="7055" spans="1:30" hidden="1">
      <c r="A7055" t="s">
        <v>3073</v>
      </c>
      <c r="C7055" t="s">
        <v>3074</v>
      </c>
      <c r="D7055" t="s">
        <v>3075</v>
      </c>
      <c r="E7055" t="s">
        <v>273</v>
      </c>
      <c r="F7055" t="s">
        <v>3076</v>
      </c>
      <c r="G7055" t="s">
        <v>41</v>
      </c>
      <c r="H7055" t="s">
        <v>3093</v>
      </c>
      <c r="J7055" t="s">
        <v>49</v>
      </c>
      <c r="K7055">
        <v>1</v>
      </c>
      <c r="L7055" t="s">
        <v>3078</v>
      </c>
      <c r="O7055" t="s">
        <v>3079</v>
      </c>
      <c r="Q7055" t="str">
        <f>IFERROR(VLOOKUP($J$2:$J$12502,Pollutant_mapping!$A$2:$B$9,2, FALSE),"")</f>
        <v/>
      </c>
    </row>
    <row r="7056" spans="1:30" hidden="1">
      <c r="A7056" t="s">
        <v>3073</v>
      </c>
      <c r="C7056" t="s">
        <v>3074</v>
      </c>
      <c r="D7056" t="s">
        <v>3094</v>
      </c>
      <c r="E7056" t="s">
        <v>39</v>
      </c>
      <c r="F7056" t="s">
        <v>3095</v>
      </c>
      <c r="G7056" t="s">
        <v>41</v>
      </c>
      <c r="I7056" t="s">
        <v>41</v>
      </c>
      <c r="J7056" t="s">
        <v>65</v>
      </c>
      <c r="K7056">
        <v>1.3999999999999999E-4</v>
      </c>
      <c r="L7056" t="s">
        <v>3096</v>
      </c>
      <c r="O7056" t="s">
        <v>3079</v>
      </c>
      <c r="Q7056" t="str">
        <f>IFERROR(VLOOKUP($J$2:$J$12502,Pollutant_mapping!$A$2:$B$9,2, FALSE),"")</f>
        <v>PM25</v>
      </c>
      <c r="Y7056" t="s">
        <v>2245</v>
      </c>
      <c r="Z7056" t="s">
        <v>2222</v>
      </c>
    </row>
    <row r="7057" spans="1:30" hidden="1">
      <c r="A7057" t="s">
        <v>3073</v>
      </c>
      <c r="C7057" t="s">
        <v>3074</v>
      </c>
      <c r="D7057" t="s">
        <v>3097</v>
      </c>
      <c r="E7057" t="s">
        <v>39</v>
      </c>
      <c r="F7057" t="s">
        <v>3098</v>
      </c>
      <c r="G7057" t="s">
        <v>41</v>
      </c>
      <c r="I7057" t="s">
        <v>41</v>
      </c>
      <c r="J7057" t="s">
        <v>65</v>
      </c>
      <c r="K7057">
        <v>2.7999999999999998E-4</v>
      </c>
      <c r="L7057" t="s">
        <v>3096</v>
      </c>
      <c r="O7057" t="s">
        <v>3079</v>
      </c>
      <c r="Q7057" t="str">
        <f>IFERROR(VLOOKUP($J$2:$J$12502,Pollutant_mapping!$A$2:$B$9,2, FALSE),"")</f>
        <v>PM25</v>
      </c>
    </row>
    <row r="7058" spans="1:30" hidden="1">
      <c r="A7058" t="s">
        <v>3073</v>
      </c>
      <c r="C7058" t="s">
        <v>3074</v>
      </c>
      <c r="D7058" t="s">
        <v>3094</v>
      </c>
      <c r="E7058" t="s">
        <v>39</v>
      </c>
      <c r="F7058" t="s">
        <v>3095</v>
      </c>
      <c r="G7058" t="s">
        <v>41</v>
      </c>
      <c r="I7058" t="s">
        <v>41</v>
      </c>
      <c r="J7058" t="s">
        <v>47</v>
      </c>
      <c r="K7058">
        <v>5.5000000000000003E-4</v>
      </c>
      <c r="L7058" t="s">
        <v>3096</v>
      </c>
      <c r="O7058" t="s">
        <v>3079</v>
      </c>
      <c r="Q7058" t="str">
        <f>IFERROR(VLOOKUP($J$2:$J$12502,Pollutant_mapping!$A$2:$B$9,2, FALSE),"")</f>
        <v>PM10</v>
      </c>
    </row>
    <row r="7059" spans="1:30" hidden="1">
      <c r="A7059" t="s">
        <v>3073</v>
      </c>
      <c r="C7059" t="s">
        <v>3074</v>
      </c>
      <c r="D7059" t="s">
        <v>3099</v>
      </c>
      <c r="E7059" t="s">
        <v>39</v>
      </c>
      <c r="F7059" t="s">
        <v>3100</v>
      </c>
      <c r="G7059" t="s">
        <v>41</v>
      </c>
      <c r="I7059" t="s">
        <v>41</v>
      </c>
      <c r="J7059" t="s">
        <v>65</v>
      </c>
      <c r="K7059">
        <v>5.9999999999999995E-4</v>
      </c>
      <c r="L7059" t="s">
        <v>3096</v>
      </c>
      <c r="O7059" t="s">
        <v>3079</v>
      </c>
      <c r="Q7059" t="str">
        <f>IFERROR(VLOOKUP($J$2:$J$12502,Pollutant_mapping!$A$2:$B$9,2, FALSE),"")</f>
        <v>PM25</v>
      </c>
    </row>
    <row r="7060" spans="1:30" hidden="1">
      <c r="A7060" t="s">
        <v>3073</v>
      </c>
      <c r="C7060" t="s">
        <v>3074</v>
      </c>
      <c r="D7060" t="s">
        <v>3099</v>
      </c>
      <c r="E7060" t="s">
        <v>39</v>
      </c>
      <c r="F7060" t="s">
        <v>3100</v>
      </c>
      <c r="G7060" t="s">
        <v>41</v>
      </c>
      <c r="I7060" t="s">
        <v>41</v>
      </c>
      <c r="J7060" t="s">
        <v>47</v>
      </c>
      <c r="K7060">
        <v>1.1999999999999999E-3</v>
      </c>
      <c r="L7060" t="s">
        <v>3096</v>
      </c>
      <c r="O7060" t="s">
        <v>3079</v>
      </c>
      <c r="Q7060" t="str">
        <f>IFERROR(VLOOKUP($J$2:$J$12502,Pollutant_mapping!$A$2:$B$9,2, FALSE),"")</f>
        <v>PM10</v>
      </c>
    </row>
    <row r="7061" spans="1:30" hidden="1">
      <c r="A7061" t="s">
        <v>3073</v>
      </c>
      <c r="C7061" t="s">
        <v>3074</v>
      </c>
      <c r="D7061" t="s">
        <v>3094</v>
      </c>
      <c r="E7061" t="s">
        <v>39</v>
      </c>
      <c r="F7061" t="s">
        <v>3095</v>
      </c>
      <c r="G7061" t="s">
        <v>41</v>
      </c>
      <c r="I7061" t="s">
        <v>41</v>
      </c>
      <c r="J7061" t="s">
        <v>49</v>
      </c>
      <c r="K7061">
        <v>1.5E-3</v>
      </c>
      <c r="L7061" t="s">
        <v>3096</v>
      </c>
      <c r="O7061" t="s">
        <v>3079</v>
      </c>
      <c r="Q7061" t="str">
        <f>IFERROR(VLOOKUP($J$2:$J$12502,Pollutant_mapping!$A$2:$B$9,2, FALSE),"")</f>
        <v/>
      </c>
    </row>
    <row r="7062" spans="1:30" hidden="1">
      <c r="A7062" t="s">
        <v>3073</v>
      </c>
      <c r="C7062" t="s">
        <v>3074</v>
      </c>
      <c r="D7062" t="s">
        <v>3099</v>
      </c>
      <c r="E7062" t="s">
        <v>39</v>
      </c>
      <c r="F7062" t="s">
        <v>3100</v>
      </c>
      <c r="G7062" t="s">
        <v>41</v>
      </c>
      <c r="I7062" t="s">
        <v>41</v>
      </c>
      <c r="J7062" t="s">
        <v>49</v>
      </c>
      <c r="K7062">
        <v>2.7000000000000001E-3</v>
      </c>
      <c r="L7062" t="s">
        <v>3096</v>
      </c>
      <c r="O7062" t="s">
        <v>3079</v>
      </c>
      <c r="Q7062" t="str">
        <f>IFERROR(VLOOKUP($J$2:$J$12502,Pollutant_mapping!$A$2:$B$9,2, FALSE),"")</f>
        <v/>
      </c>
    </row>
    <row r="7063" spans="1:30" hidden="1">
      <c r="A7063" t="s">
        <v>3073</v>
      </c>
      <c r="C7063" t="s">
        <v>3074</v>
      </c>
      <c r="D7063" t="s">
        <v>3097</v>
      </c>
      <c r="E7063" t="s">
        <v>39</v>
      </c>
      <c r="F7063" t="s">
        <v>3098</v>
      </c>
      <c r="G7063" t="s">
        <v>41</v>
      </c>
      <c r="I7063" t="s">
        <v>41</v>
      </c>
      <c r="J7063" t="s">
        <v>47</v>
      </c>
      <c r="K7063">
        <v>4.3E-3</v>
      </c>
      <c r="L7063" t="s">
        <v>3096</v>
      </c>
      <c r="O7063" t="s">
        <v>3079</v>
      </c>
      <c r="Q7063" t="str">
        <f>IFERROR(VLOOKUP($J$2:$J$12502,Pollutant_mapping!$A$2:$B$9,2, FALSE),"")</f>
        <v>PM10</v>
      </c>
      <c r="Y7063" t="s">
        <v>3018</v>
      </c>
      <c r="Z7063" t="s">
        <v>3019</v>
      </c>
      <c r="AA7063" t="s">
        <v>3020</v>
      </c>
      <c r="AB7063" t="s">
        <v>3021</v>
      </c>
      <c r="AC7063" t="s">
        <v>3022</v>
      </c>
      <c r="AD7063" t="s">
        <v>2222</v>
      </c>
    </row>
    <row r="7064" spans="1:30" hidden="1">
      <c r="A7064" t="s">
        <v>3073</v>
      </c>
      <c r="C7064" t="s">
        <v>3074</v>
      </c>
      <c r="D7064" t="s">
        <v>3097</v>
      </c>
      <c r="E7064" t="s">
        <v>39</v>
      </c>
      <c r="F7064" t="s">
        <v>3098</v>
      </c>
      <c r="G7064" t="s">
        <v>41</v>
      </c>
      <c r="I7064" t="s">
        <v>41</v>
      </c>
      <c r="J7064" t="s">
        <v>49</v>
      </c>
      <c r="K7064">
        <v>1.2500000000000001E-2</v>
      </c>
      <c r="L7064" t="s">
        <v>3096</v>
      </c>
      <c r="O7064" t="s">
        <v>3079</v>
      </c>
      <c r="Q7064" t="str">
        <f>IFERROR(VLOOKUP($J$2:$J$12502,Pollutant_mapping!$A$2:$B$9,2, FALSE),"")</f>
        <v/>
      </c>
    </row>
    <row r="7065" spans="1:30" hidden="1">
      <c r="A7065" t="s">
        <v>3073</v>
      </c>
      <c r="C7065" t="s">
        <v>3074</v>
      </c>
      <c r="D7065" t="s">
        <v>3101</v>
      </c>
      <c r="E7065" t="s">
        <v>39</v>
      </c>
      <c r="F7065" t="s">
        <v>3095</v>
      </c>
      <c r="G7065" t="s">
        <v>41</v>
      </c>
      <c r="I7065" t="s">
        <v>41</v>
      </c>
      <c r="J7065" t="s">
        <v>65</v>
      </c>
      <c r="K7065" s="13">
        <v>6.4999999999999996E-6</v>
      </c>
      <c r="L7065" t="s">
        <v>3102</v>
      </c>
      <c r="O7065" t="s">
        <v>3079</v>
      </c>
      <c r="Q7065" t="str">
        <f>IFERROR(VLOOKUP($J$2:$J$12502,Pollutant_mapping!$A$2:$B$9,2, FALSE),"")</f>
        <v>PM25</v>
      </c>
    </row>
    <row r="7066" spans="1:30" hidden="1">
      <c r="A7066" t="s">
        <v>3073</v>
      </c>
      <c r="C7066" t="s">
        <v>3074</v>
      </c>
      <c r="D7066" t="s">
        <v>3101</v>
      </c>
      <c r="E7066" t="s">
        <v>39</v>
      </c>
      <c r="F7066" t="s">
        <v>3095</v>
      </c>
      <c r="G7066" t="s">
        <v>41</v>
      </c>
      <c r="I7066" t="s">
        <v>41</v>
      </c>
      <c r="J7066" t="s">
        <v>47</v>
      </c>
      <c r="K7066" s="13">
        <v>2.3E-5</v>
      </c>
      <c r="L7066" t="s">
        <v>3102</v>
      </c>
      <c r="O7066" t="s">
        <v>3079</v>
      </c>
      <c r="Q7066" t="str">
        <f>IFERROR(VLOOKUP($J$2:$J$12502,Pollutant_mapping!$A$2:$B$9,2, FALSE),"")</f>
        <v>PM10</v>
      </c>
    </row>
    <row r="7067" spans="1:30" hidden="1">
      <c r="A7067" t="s">
        <v>3073</v>
      </c>
      <c r="C7067" t="s">
        <v>3074</v>
      </c>
      <c r="D7067" t="s">
        <v>3103</v>
      </c>
      <c r="E7067" t="s">
        <v>39</v>
      </c>
      <c r="F7067" t="s">
        <v>3098</v>
      </c>
      <c r="G7067" t="s">
        <v>41</v>
      </c>
      <c r="I7067" t="s">
        <v>41</v>
      </c>
      <c r="J7067" t="s">
        <v>65</v>
      </c>
      <c r="K7067" s="13">
        <v>2.5000000000000001E-5</v>
      </c>
      <c r="L7067" t="s">
        <v>3102</v>
      </c>
      <c r="O7067" t="s">
        <v>3079</v>
      </c>
      <c r="Q7067" t="str">
        <f>IFERROR(VLOOKUP($J$2:$J$12502,Pollutant_mapping!$A$2:$B$9,2, FALSE),"")</f>
        <v>PM25</v>
      </c>
    </row>
    <row r="7068" spans="1:30" hidden="1">
      <c r="A7068" t="s">
        <v>3073</v>
      </c>
      <c r="C7068" t="s">
        <v>3074</v>
      </c>
      <c r="D7068" t="s">
        <v>3104</v>
      </c>
      <c r="E7068" t="s">
        <v>39</v>
      </c>
      <c r="F7068" t="s">
        <v>3100</v>
      </c>
      <c r="G7068" t="s">
        <v>41</v>
      </c>
      <c r="I7068" t="s">
        <v>41</v>
      </c>
      <c r="J7068" t="s">
        <v>65</v>
      </c>
      <c r="K7068" s="13">
        <v>5.0000000000000002E-5</v>
      </c>
      <c r="L7068" t="s">
        <v>3102</v>
      </c>
      <c r="O7068" t="s">
        <v>3079</v>
      </c>
      <c r="Q7068" t="str">
        <f>IFERROR(VLOOKUP($J$2:$J$12502,Pollutant_mapping!$A$2:$B$9,2, FALSE),"")</f>
        <v>PM25</v>
      </c>
    </row>
    <row r="7069" spans="1:30" hidden="1">
      <c r="A7069" t="s">
        <v>3073</v>
      </c>
      <c r="C7069" t="s">
        <v>3074</v>
      </c>
      <c r="D7069" t="s">
        <v>3101</v>
      </c>
      <c r="E7069" t="s">
        <v>39</v>
      </c>
      <c r="F7069" t="s">
        <v>3095</v>
      </c>
      <c r="G7069" t="s">
        <v>41</v>
      </c>
      <c r="I7069" t="s">
        <v>41</v>
      </c>
      <c r="J7069" t="s">
        <v>49</v>
      </c>
      <c r="K7069" s="13">
        <v>6.9999999999999994E-5</v>
      </c>
      <c r="L7069" t="s">
        <v>3102</v>
      </c>
      <c r="O7069" t="s">
        <v>3079</v>
      </c>
      <c r="Q7069" t="str">
        <f>IFERROR(VLOOKUP($J$2:$J$12502,Pollutant_mapping!$A$2:$B$9,2, FALSE),"")</f>
        <v/>
      </c>
    </row>
    <row r="7070" spans="1:30" hidden="1">
      <c r="A7070" t="s">
        <v>3073</v>
      </c>
      <c r="C7070" t="s">
        <v>3074</v>
      </c>
      <c r="D7070" t="s">
        <v>3104</v>
      </c>
      <c r="E7070" t="s">
        <v>39</v>
      </c>
      <c r="F7070" t="s">
        <v>3100</v>
      </c>
      <c r="G7070" t="s">
        <v>41</v>
      </c>
      <c r="I7070" t="s">
        <v>41</v>
      </c>
      <c r="J7070" t="s">
        <v>47</v>
      </c>
      <c r="K7070">
        <v>2.7E-4</v>
      </c>
      <c r="L7070" t="s">
        <v>3102</v>
      </c>
      <c r="O7070" t="s">
        <v>3079</v>
      </c>
      <c r="Q7070" t="str">
        <f>IFERROR(VLOOKUP($J$2:$J$12502,Pollutant_mapping!$A$2:$B$9,2, FALSE),"")</f>
        <v>PM10</v>
      </c>
    </row>
    <row r="7071" spans="1:30" hidden="1">
      <c r="A7071" t="s">
        <v>3073</v>
      </c>
      <c r="C7071" t="s">
        <v>3074</v>
      </c>
      <c r="D7071" t="s">
        <v>3103</v>
      </c>
      <c r="E7071" t="s">
        <v>39</v>
      </c>
      <c r="F7071" t="s">
        <v>3098</v>
      </c>
      <c r="G7071" t="s">
        <v>41</v>
      </c>
      <c r="I7071" t="s">
        <v>41</v>
      </c>
      <c r="J7071" t="s">
        <v>47</v>
      </c>
      <c r="K7071">
        <v>3.6999999999999999E-4</v>
      </c>
      <c r="L7071" t="s">
        <v>3102</v>
      </c>
      <c r="O7071" t="s">
        <v>3079</v>
      </c>
      <c r="Q7071" t="str">
        <f>IFERROR(VLOOKUP($J$2:$J$12502,Pollutant_mapping!$A$2:$B$9,2, FALSE),"")</f>
        <v>PM10</v>
      </c>
    </row>
    <row r="7072" spans="1:30" hidden="1">
      <c r="A7072" t="s">
        <v>3073</v>
      </c>
      <c r="C7072" t="s">
        <v>3074</v>
      </c>
      <c r="D7072" t="s">
        <v>3104</v>
      </c>
      <c r="E7072" t="s">
        <v>39</v>
      </c>
      <c r="F7072" t="s">
        <v>3100</v>
      </c>
      <c r="G7072" t="s">
        <v>41</v>
      </c>
      <c r="I7072" t="s">
        <v>41</v>
      </c>
      <c r="J7072" t="s">
        <v>49</v>
      </c>
      <c r="K7072">
        <v>5.9999999999999995E-4</v>
      </c>
      <c r="L7072" t="s">
        <v>3102</v>
      </c>
      <c r="O7072" t="s">
        <v>3079</v>
      </c>
      <c r="Q7072" t="str">
        <f>IFERROR(VLOOKUP($J$2:$J$12502,Pollutant_mapping!$A$2:$B$9,2, FALSE),"")</f>
        <v/>
      </c>
    </row>
    <row r="7073" spans="1:17" hidden="1">
      <c r="A7073" t="s">
        <v>3073</v>
      </c>
      <c r="C7073" t="s">
        <v>3074</v>
      </c>
      <c r="D7073" t="s">
        <v>3103</v>
      </c>
      <c r="E7073" t="s">
        <v>39</v>
      </c>
      <c r="F7073" t="s">
        <v>3098</v>
      </c>
      <c r="G7073" t="s">
        <v>41</v>
      </c>
      <c r="I7073" t="s">
        <v>41</v>
      </c>
      <c r="J7073" t="s">
        <v>49</v>
      </c>
      <c r="K7073">
        <v>1.1000000000000001E-3</v>
      </c>
      <c r="L7073" t="s">
        <v>3102</v>
      </c>
      <c r="O7073" t="s">
        <v>3079</v>
      </c>
      <c r="Q7073" t="str">
        <f>IFERROR(VLOOKUP($J$2:$J$12502,Pollutant_mapping!$A$2:$B$9,2, FALSE),"")</f>
        <v/>
      </c>
    </row>
    <row r="7074" spans="1:17" hidden="1">
      <c r="A7074" t="s">
        <v>1370</v>
      </c>
      <c r="C7074" t="s">
        <v>1371</v>
      </c>
      <c r="D7074" t="s">
        <v>129</v>
      </c>
      <c r="E7074" t="s">
        <v>237</v>
      </c>
      <c r="F7074" t="s">
        <v>1371</v>
      </c>
      <c r="H7074" t="s">
        <v>238</v>
      </c>
      <c r="J7074" t="s">
        <v>65</v>
      </c>
      <c r="K7074">
        <v>0.14000000000000001</v>
      </c>
      <c r="L7074" t="s">
        <v>239</v>
      </c>
      <c r="O7074" t="s">
        <v>3105</v>
      </c>
      <c r="Q7074" t="str">
        <f>IFERROR(VLOOKUP($J$2:$J$12502,Pollutant_mapping!$A$2:$B$9,2, FALSE),"")</f>
        <v>PM25</v>
      </c>
    </row>
    <row r="7075" spans="1:17" hidden="1">
      <c r="A7075" t="s">
        <v>1370</v>
      </c>
      <c r="C7075" t="s">
        <v>1371</v>
      </c>
      <c r="D7075" t="s">
        <v>129</v>
      </c>
      <c r="E7075" t="s">
        <v>237</v>
      </c>
      <c r="F7075" t="s">
        <v>1371</v>
      </c>
      <c r="H7075" t="s">
        <v>238</v>
      </c>
      <c r="J7075" t="s">
        <v>47</v>
      </c>
      <c r="K7075">
        <v>0.22</v>
      </c>
      <c r="L7075" t="s">
        <v>239</v>
      </c>
      <c r="O7075" t="s">
        <v>3105</v>
      </c>
      <c r="Q7075" t="str">
        <f>IFERROR(VLOOKUP($J$2:$J$12502,Pollutant_mapping!$A$2:$B$9,2, FALSE),"")</f>
        <v>PM10</v>
      </c>
    </row>
    <row r="7076" spans="1:17" hidden="1">
      <c r="A7076" t="s">
        <v>1370</v>
      </c>
      <c r="C7076" t="s">
        <v>1371</v>
      </c>
      <c r="D7076" t="s">
        <v>129</v>
      </c>
      <c r="E7076" t="s">
        <v>237</v>
      </c>
      <c r="F7076" t="s">
        <v>1371</v>
      </c>
      <c r="H7076" t="s">
        <v>238</v>
      </c>
      <c r="J7076" t="s">
        <v>49</v>
      </c>
      <c r="K7076">
        <v>0.48</v>
      </c>
      <c r="L7076" t="s">
        <v>239</v>
      </c>
      <c r="O7076" t="s">
        <v>3105</v>
      </c>
      <c r="Q7076" t="str">
        <f>IFERROR(VLOOKUP($J$2:$J$12502,Pollutant_mapping!$A$2:$B$9,2, FALSE),"")</f>
        <v/>
      </c>
    </row>
    <row r="7077" spans="1:17" hidden="1">
      <c r="A7077" t="s">
        <v>424</v>
      </c>
      <c r="C7077" t="s">
        <v>425</v>
      </c>
      <c r="D7077" t="s">
        <v>1506</v>
      </c>
      <c r="E7077" t="s">
        <v>39</v>
      </c>
      <c r="F7077" t="s">
        <v>2009</v>
      </c>
      <c r="G7077" t="s">
        <v>2010</v>
      </c>
      <c r="I7077" t="s">
        <v>41</v>
      </c>
      <c r="J7077" t="s">
        <v>366</v>
      </c>
      <c r="K7077">
        <v>4.5999999999999996</v>
      </c>
      <c r="L7077" t="s">
        <v>3106</v>
      </c>
      <c r="M7077" t="s">
        <v>292</v>
      </c>
      <c r="N7077" t="s">
        <v>2826</v>
      </c>
      <c r="O7077" t="s">
        <v>3107</v>
      </c>
      <c r="Q7077" t="str">
        <f>IFERROR(VLOOKUP($J$2:$J$12502,Pollutant_mapping!$A$2:$B$9,2, FALSE),"")</f>
        <v/>
      </c>
    </row>
    <row r="7078" spans="1:17" hidden="1">
      <c r="A7078" t="s">
        <v>1177</v>
      </c>
      <c r="C7078" t="s">
        <v>1178</v>
      </c>
      <c r="D7078" t="s">
        <v>136</v>
      </c>
      <c r="E7078" t="s">
        <v>39</v>
      </c>
      <c r="F7078" t="s">
        <v>2375</v>
      </c>
      <c r="G7078" t="s">
        <v>41</v>
      </c>
      <c r="J7078" t="s">
        <v>49</v>
      </c>
      <c r="K7078">
        <v>0.89700000000000002</v>
      </c>
      <c r="L7078" t="s">
        <v>121</v>
      </c>
      <c r="M7078" t="s">
        <v>1671</v>
      </c>
      <c r="N7078" t="s">
        <v>146</v>
      </c>
      <c r="O7078" t="s">
        <v>3108</v>
      </c>
      <c r="Q7078" t="str">
        <f>IFERROR(VLOOKUP($J$2:$J$12502,Pollutant_mapping!$A$2:$B$9,2, FALSE),"")</f>
        <v/>
      </c>
    </row>
    <row r="7079" spans="1:17" hidden="1">
      <c r="A7079" t="s">
        <v>1177</v>
      </c>
      <c r="C7079" t="s">
        <v>1178</v>
      </c>
      <c r="D7079" t="s">
        <v>114</v>
      </c>
      <c r="E7079" t="s">
        <v>39</v>
      </c>
      <c r="F7079" t="s">
        <v>2370</v>
      </c>
      <c r="G7079" t="s">
        <v>41</v>
      </c>
      <c r="J7079" t="s">
        <v>49</v>
      </c>
      <c r="K7079">
        <v>2.1800000000000002</v>
      </c>
      <c r="L7079" t="s">
        <v>121</v>
      </c>
      <c r="M7079" t="s">
        <v>147</v>
      </c>
      <c r="N7079" t="s">
        <v>1334</v>
      </c>
      <c r="O7079" t="s">
        <v>3108</v>
      </c>
      <c r="Q7079" t="str">
        <f>IFERROR(VLOOKUP($J$2:$J$12502,Pollutant_mapping!$A$2:$B$9,2, FALSE),"")</f>
        <v/>
      </c>
    </row>
    <row r="7080" spans="1:17" hidden="1">
      <c r="A7080" t="s">
        <v>222</v>
      </c>
      <c r="C7080" t="s">
        <v>223</v>
      </c>
      <c r="D7080" t="s">
        <v>3109</v>
      </c>
      <c r="E7080" t="s">
        <v>39</v>
      </c>
      <c r="F7080" t="s">
        <v>2847</v>
      </c>
      <c r="G7080" t="s">
        <v>41</v>
      </c>
      <c r="J7080" t="s">
        <v>54</v>
      </c>
      <c r="K7080">
        <v>950</v>
      </c>
      <c r="L7080" t="s">
        <v>1842</v>
      </c>
      <c r="M7080">
        <v>930</v>
      </c>
      <c r="N7080">
        <v>1000</v>
      </c>
      <c r="O7080" t="s">
        <v>3110</v>
      </c>
      <c r="Q7080" t="str">
        <f>IFERROR(VLOOKUP($J$2:$J$12502,Pollutant_mapping!$A$2:$B$9,2, FALSE),"")</f>
        <v>VOC</v>
      </c>
    </row>
    <row r="7081" spans="1:17" hidden="1">
      <c r="A7081" t="s">
        <v>222</v>
      </c>
      <c r="C7081" t="s">
        <v>223</v>
      </c>
      <c r="D7081" t="s">
        <v>3111</v>
      </c>
      <c r="E7081" t="s">
        <v>39</v>
      </c>
      <c r="F7081" t="s">
        <v>3112</v>
      </c>
      <c r="G7081" t="s">
        <v>41</v>
      </c>
      <c r="J7081" t="s">
        <v>54</v>
      </c>
      <c r="K7081">
        <v>950</v>
      </c>
      <c r="L7081" t="s">
        <v>1842</v>
      </c>
      <c r="M7081">
        <v>950</v>
      </c>
      <c r="N7081">
        <v>1000</v>
      </c>
      <c r="O7081" t="s">
        <v>3110</v>
      </c>
      <c r="Q7081" t="str">
        <f>IFERROR(VLOOKUP($J$2:$J$12502,Pollutant_mapping!$A$2:$B$9,2, FALSE),"")</f>
        <v>VOC</v>
      </c>
    </row>
    <row r="7082" spans="1:17" hidden="1">
      <c r="A7082" t="s">
        <v>222</v>
      </c>
      <c r="C7082" t="s">
        <v>223</v>
      </c>
      <c r="D7082" t="s">
        <v>3113</v>
      </c>
      <c r="E7082" t="s">
        <v>39</v>
      </c>
      <c r="F7082" t="s">
        <v>3114</v>
      </c>
      <c r="G7082" t="s">
        <v>41</v>
      </c>
      <c r="J7082" t="s">
        <v>54</v>
      </c>
      <c r="K7082">
        <v>950</v>
      </c>
      <c r="L7082" t="s">
        <v>1842</v>
      </c>
      <c r="M7082">
        <v>950</v>
      </c>
      <c r="N7082">
        <v>1000</v>
      </c>
      <c r="O7082" t="s">
        <v>3110</v>
      </c>
      <c r="Q7082" t="str">
        <f>IFERROR(VLOOKUP($J$2:$J$12502,Pollutant_mapping!$A$2:$B$9,2, FALSE),"")</f>
        <v>VOC</v>
      </c>
    </row>
    <row r="7083" spans="1:17" hidden="1">
      <c r="A7083" t="s">
        <v>222</v>
      </c>
      <c r="C7083" t="s">
        <v>223</v>
      </c>
      <c r="D7083" t="s">
        <v>3115</v>
      </c>
      <c r="E7083" t="s">
        <v>39</v>
      </c>
      <c r="F7083" t="s">
        <v>2283</v>
      </c>
      <c r="G7083" t="s">
        <v>41</v>
      </c>
      <c r="J7083" t="s">
        <v>54</v>
      </c>
      <c r="K7083">
        <v>650</v>
      </c>
      <c r="L7083" t="s">
        <v>1842</v>
      </c>
      <c r="M7083">
        <v>500</v>
      </c>
      <c r="N7083">
        <v>800</v>
      </c>
      <c r="O7083" t="s">
        <v>3116</v>
      </c>
      <c r="Q7083" t="str">
        <f>IFERROR(VLOOKUP($J$2:$J$12502,Pollutant_mapping!$A$2:$B$9,2, FALSE),"")</f>
        <v>VOC</v>
      </c>
    </row>
    <row r="7084" spans="1:17" hidden="1">
      <c r="A7084" t="s">
        <v>222</v>
      </c>
      <c r="C7084" t="s">
        <v>223</v>
      </c>
      <c r="D7084" t="s">
        <v>3117</v>
      </c>
      <c r="E7084" t="s">
        <v>39</v>
      </c>
      <c r="F7084" t="s">
        <v>2286</v>
      </c>
      <c r="G7084" t="s">
        <v>41</v>
      </c>
      <c r="J7084" t="s">
        <v>54</v>
      </c>
      <c r="K7084">
        <v>940</v>
      </c>
      <c r="L7084" t="s">
        <v>1842</v>
      </c>
      <c r="M7084">
        <v>920</v>
      </c>
      <c r="N7084">
        <v>960</v>
      </c>
      <c r="O7084" t="s">
        <v>3116</v>
      </c>
      <c r="Q7084" t="str">
        <f>IFERROR(VLOOKUP($J$2:$J$12502,Pollutant_mapping!$A$2:$B$9,2, FALSE),"")</f>
        <v>VOC</v>
      </c>
    </row>
    <row r="7085" spans="1:17" hidden="1">
      <c r="A7085" t="s">
        <v>222</v>
      </c>
      <c r="C7085" t="s">
        <v>223</v>
      </c>
      <c r="D7085" t="s">
        <v>3118</v>
      </c>
      <c r="E7085" t="s">
        <v>39</v>
      </c>
      <c r="F7085" t="s">
        <v>2850</v>
      </c>
      <c r="G7085" t="s">
        <v>41</v>
      </c>
      <c r="J7085" t="s">
        <v>54</v>
      </c>
      <c r="K7085">
        <v>975</v>
      </c>
      <c r="L7085" t="s">
        <v>1842</v>
      </c>
      <c r="M7085">
        <v>950</v>
      </c>
      <c r="N7085">
        <v>1000</v>
      </c>
      <c r="O7085" t="s">
        <v>3116</v>
      </c>
      <c r="Q7085" t="str">
        <f>IFERROR(VLOOKUP($J$2:$J$12502,Pollutant_mapping!$A$2:$B$9,2, FALSE),"")</f>
        <v>VOC</v>
      </c>
    </row>
    <row r="7086" spans="1:17" hidden="1">
      <c r="A7086" t="s">
        <v>2742</v>
      </c>
      <c r="C7086" t="s">
        <v>2743</v>
      </c>
      <c r="D7086" t="s">
        <v>108</v>
      </c>
      <c r="E7086" t="s">
        <v>237</v>
      </c>
      <c r="J7086" t="s">
        <v>1827</v>
      </c>
      <c r="K7086">
        <v>0.04</v>
      </c>
      <c r="L7086" t="s">
        <v>3119</v>
      </c>
      <c r="M7086" t="s">
        <v>1952</v>
      </c>
      <c r="N7086" t="s">
        <v>3120</v>
      </c>
      <c r="O7086" t="s">
        <v>3121</v>
      </c>
      <c r="Q7086" t="str">
        <f>IFERROR(VLOOKUP($J$2:$J$12502,Pollutant_mapping!$A$2:$B$9,2, FALSE),"")</f>
        <v/>
      </c>
    </row>
    <row r="7087" spans="1:17" hidden="1">
      <c r="A7087" t="s">
        <v>3122</v>
      </c>
      <c r="C7087" t="s">
        <v>3123</v>
      </c>
      <c r="D7087" t="s">
        <v>108</v>
      </c>
      <c r="E7087" t="s">
        <v>237</v>
      </c>
      <c r="J7087" t="s">
        <v>1827</v>
      </c>
      <c r="K7087">
        <v>0.04</v>
      </c>
      <c r="L7087" t="s">
        <v>1826</v>
      </c>
      <c r="M7087" t="s">
        <v>1952</v>
      </c>
      <c r="N7087" t="s">
        <v>3120</v>
      </c>
      <c r="O7087" t="s">
        <v>3121</v>
      </c>
      <c r="Q7087" t="str">
        <f>IFERROR(VLOOKUP($J$2:$J$12502,Pollutant_mapping!$A$2:$B$9,2, FALSE),"")</f>
        <v/>
      </c>
    </row>
    <row r="7088" spans="1:17" hidden="1">
      <c r="A7088" t="s">
        <v>1788</v>
      </c>
      <c r="C7088" t="s">
        <v>1789</v>
      </c>
      <c r="D7088" t="s">
        <v>108</v>
      </c>
      <c r="E7088" t="s">
        <v>237</v>
      </c>
      <c r="J7088" t="s">
        <v>1827</v>
      </c>
      <c r="K7088">
        <v>0.04</v>
      </c>
      <c r="L7088" t="s">
        <v>1826</v>
      </c>
      <c r="M7088" t="s">
        <v>1952</v>
      </c>
      <c r="N7088" t="s">
        <v>3120</v>
      </c>
      <c r="O7088" t="s">
        <v>3121</v>
      </c>
      <c r="Q7088" t="str">
        <f>IFERROR(VLOOKUP($J$2:$J$12502,Pollutant_mapping!$A$2:$B$9,2, FALSE),"")</f>
        <v/>
      </c>
    </row>
    <row r="7089" spans="1:30" hidden="1">
      <c r="A7089" t="s">
        <v>3124</v>
      </c>
      <c r="C7089" t="s">
        <v>3125</v>
      </c>
      <c r="D7089" t="s">
        <v>108</v>
      </c>
      <c r="E7089" t="s">
        <v>237</v>
      </c>
      <c r="J7089" t="s">
        <v>1827</v>
      </c>
      <c r="K7089">
        <v>0.04</v>
      </c>
      <c r="L7089" t="s">
        <v>1826</v>
      </c>
      <c r="M7089" t="s">
        <v>1952</v>
      </c>
      <c r="N7089" t="s">
        <v>3120</v>
      </c>
      <c r="O7089" t="s">
        <v>3121</v>
      </c>
      <c r="Q7089" t="str">
        <f>IFERROR(VLOOKUP($J$2:$J$12502,Pollutant_mapping!$A$2:$B$9,2, FALSE),"")</f>
        <v/>
      </c>
    </row>
    <row r="7090" spans="1:30" hidden="1">
      <c r="A7090" t="s">
        <v>66</v>
      </c>
      <c r="C7090" t="s">
        <v>67</v>
      </c>
      <c r="D7090" t="s">
        <v>404</v>
      </c>
      <c r="E7090" t="s">
        <v>120</v>
      </c>
      <c r="F7090" t="s">
        <v>41</v>
      </c>
      <c r="G7090" t="s">
        <v>164</v>
      </c>
      <c r="I7090" t="s">
        <v>41</v>
      </c>
      <c r="J7090" t="s">
        <v>135</v>
      </c>
      <c r="K7090">
        <v>0.56000000000000005</v>
      </c>
      <c r="L7090" t="s">
        <v>207</v>
      </c>
      <c r="M7090" t="s">
        <v>100</v>
      </c>
      <c r="N7090">
        <v>1</v>
      </c>
      <c r="O7090" t="s">
        <v>3126</v>
      </c>
      <c r="P7090" t="s">
        <v>164</v>
      </c>
      <c r="Q7090" t="str">
        <f>IFERROR(VLOOKUP($J$2:$J$12502,Pollutant_mapping!$A$2:$B$9,2, FALSE),"")</f>
        <v/>
      </c>
    </row>
    <row r="7091" spans="1:30" hidden="1">
      <c r="A7091" t="s">
        <v>72</v>
      </c>
      <c r="B7091" t="s">
        <v>57</v>
      </c>
      <c r="C7091" t="s">
        <v>73</v>
      </c>
      <c r="D7091" t="s">
        <v>404</v>
      </c>
      <c r="E7091" t="s">
        <v>120</v>
      </c>
      <c r="F7091" t="s">
        <v>41</v>
      </c>
      <c r="G7091" t="s">
        <v>164</v>
      </c>
      <c r="I7091" t="s">
        <v>41</v>
      </c>
      <c r="J7091" t="s">
        <v>135</v>
      </c>
      <c r="K7091">
        <v>0.56000000000000005</v>
      </c>
      <c r="L7091" t="s">
        <v>207</v>
      </c>
      <c r="M7091" t="s">
        <v>100</v>
      </c>
      <c r="N7091">
        <v>1</v>
      </c>
      <c r="O7091" t="s">
        <v>3126</v>
      </c>
      <c r="P7091" t="s">
        <v>164</v>
      </c>
      <c r="Q7091" t="str">
        <f>IFERROR(VLOOKUP($J$2:$J$12502,Pollutant_mapping!$A$2:$B$9,2, FALSE),"")</f>
        <v/>
      </c>
    </row>
    <row r="7092" spans="1:30" hidden="1">
      <c r="A7092" t="s">
        <v>88</v>
      </c>
      <c r="B7092" t="s">
        <v>57</v>
      </c>
      <c r="C7092" t="s">
        <v>89</v>
      </c>
      <c r="D7092" t="s">
        <v>404</v>
      </c>
      <c r="E7092" t="s">
        <v>120</v>
      </c>
      <c r="F7092" t="s">
        <v>41</v>
      </c>
      <c r="G7092" t="s">
        <v>164</v>
      </c>
      <c r="I7092" t="s">
        <v>41</v>
      </c>
      <c r="J7092" t="s">
        <v>135</v>
      </c>
      <c r="K7092">
        <v>0.56000000000000005</v>
      </c>
      <c r="L7092" t="s">
        <v>207</v>
      </c>
      <c r="M7092" t="s">
        <v>100</v>
      </c>
      <c r="N7092">
        <v>1</v>
      </c>
      <c r="O7092" t="s">
        <v>3126</v>
      </c>
      <c r="P7092" t="s">
        <v>164</v>
      </c>
      <c r="Q7092" t="str">
        <f>IFERROR(VLOOKUP($J$2:$J$12502,Pollutant_mapping!$A$2:$B$9,2, FALSE),"")</f>
        <v/>
      </c>
    </row>
    <row r="7093" spans="1:30" hidden="1">
      <c r="A7093" t="s">
        <v>416</v>
      </c>
      <c r="C7093" t="s">
        <v>417</v>
      </c>
      <c r="D7093" t="s">
        <v>129</v>
      </c>
      <c r="E7093" t="s">
        <v>120</v>
      </c>
      <c r="F7093" t="s">
        <v>41</v>
      </c>
      <c r="G7093" t="s">
        <v>164</v>
      </c>
      <c r="I7093" t="s">
        <v>41</v>
      </c>
      <c r="J7093" t="s">
        <v>135</v>
      </c>
      <c r="K7093">
        <v>0.56000000000000005</v>
      </c>
      <c r="L7093" t="s">
        <v>207</v>
      </c>
      <c r="M7093" t="s">
        <v>100</v>
      </c>
      <c r="N7093">
        <v>1</v>
      </c>
      <c r="O7093" t="s">
        <v>3126</v>
      </c>
      <c r="P7093" t="s">
        <v>164</v>
      </c>
      <c r="Q7093" t="str">
        <f>IFERROR(VLOOKUP($J$2:$J$12502,Pollutant_mapping!$A$2:$B$9,2, FALSE),"")</f>
        <v/>
      </c>
    </row>
    <row r="7094" spans="1:30" hidden="1">
      <c r="A7094" t="s">
        <v>418</v>
      </c>
      <c r="C7094" t="s">
        <v>419</v>
      </c>
      <c r="D7094" t="s">
        <v>129</v>
      </c>
      <c r="E7094" t="s">
        <v>120</v>
      </c>
      <c r="F7094" t="s">
        <v>41</v>
      </c>
      <c r="G7094" t="s">
        <v>164</v>
      </c>
      <c r="I7094" t="s">
        <v>41</v>
      </c>
      <c r="J7094" t="s">
        <v>135</v>
      </c>
      <c r="K7094">
        <v>0.56000000000000005</v>
      </c>
      <c r="L7094" t="s">
        <v>207</v>
      </c>
      <c r="M7094" t="s">
        <v>100</v>
      </c>
      <c r="N7094">
        <v>1</v>
      </c>
      <c r="O7094" t="s">
        <v>3126</v>
      </c>
      <c r="P7094" t="s">
        <v>164</v>
      </c>
      <c r="Q7094" t="str">
        <f>IFERROR(VLOOKUP($J$2:$J$12502,Pollutant_mapping!$A$2:$B$9,2, FALSE),"")</f>
        <v/>
      </c>
    </row>
    <row r="7095" spans="1:30" hidden="1">
      <c r="A7095" t="s">
        <v>241</v>
      </c>
      <c r="C7095" t="s">
        <v>242</v>
      </c>
      <c r="D7095" t="s">
        <v>129</v>
      </c>
      <c r="E7095" t="s">
        <v>120</v>
      </c>
      <c r="F7095" t="s">
        <v>41</v>
      </c>
      <c r="G7095" t="s">
        <v>164</v>
      </c>
      <c r="I7095" t="s">
        <v>41</v>
      </c>
      <c r="J7095" t="s">
        <v>135</v>
      </c>
      <c r="K7095">
        <v>0.56000000000000005</v>
      </c>
      <c r="L7095" t="s">
        <v>207</v>
      </c>
      <c r="M7095" t="s">
        <v>100</v>
      </c>
      <c r="N7095">
        <v>1</v>
      </c>
      <c r="O7095" t="s">
        <v>3126</v>
      </c>
      <c r="P7095" t="s">
        <v>164</v>
      </c>
      <c r="Q7095" t="str">
        <f>IFERROR(VLOOKUP($J$2:$J$12502,Pollutant_mapping!$A$2:$B$9,2, FALSE),"")</f>
        <v/>
      </c>
    </row>
    <row r="7096" spans="1:30" hidden="1">
      <c r="A7096" t="s">
        <v>420</v>
      </c>
      <c r="C7096" t="s">
        <v>421</v>
      </c>
      <c r="D7096" t="s">
        <v>129</v>
      </c>
      <c r="E7096" t="s">
        <v>120</v>
      </c>
      <c r="F7096" t="s">
        <v>41</v>
      </c>
      <c r="G7096" t="s">
        <v>164</v>
      </c>
      <c r="I7096" t="s">
        <v>41</v>
      </c>
      <c r="J7096" t="s">
        <v>135</v>
      </c>
      <c r="K7096">
        <v>0.56000000000000005</v>
      </c>
      <c r="L7096" t="s">
        <v>207</v>
      </c>
      <c r="M7096" t="s">
        <v>100</v>
      </c>
      <c r="N7096">
        <v>1</v>
      </c>
      <c r="O7096" t="s">
        <v>3126</v>
      </c>
      <c r="P7096" t="s">
        <v>164</v>
      </c>
      <c r="Q7096" t="str">
        <f>IFERROR(VLOOKUP($J$2:$J$12502,Pollutant_mapping!$A$2:$B$9,2, FALSE),"")</f>
        <v/>
      </c>
    </row>
    <row r="7097" spans="1:30" hidden="1">
      <c r="A7097" t="s">
        <v>422</v>
      </c>
      <c r="C7097" t="s">
        <v>423</v>
      </c>
      <c r="D7097" t="s">
        <v>129</v>
      </c>
      <c r="E7097" t="s">
        <v>120</v>
      </c>
      <c r="F7097" t="s">
        <v>41</v>
      </c>
      <c r="G7097" t="s">
        <v>164</v>
      </c>
      <c r="I7097" t="s">
        <v>41</v>
      </c>
      <c r="J7097" t="s">
        <v>135</v>
      </c>
      <c r="K7097">
        <v>0.56000000000000005</v>
      </c>
      <c r="L7097" t="s">
        <v>207</v>
      </c>
      <c r="M7097" t="s">
        <v>100</v>
      </c>
      <c r="N7097">
        <v>1</v>
      </c>
      <c r="O7097" t="s">
        <v>3126</v>
      </c>
      <c r="P7097" t="s">
        <v>164</v>
      </c>
      <c r="Q7097" t="str">
        <f>IFERROR(VLOOKUP($J$2:$J$12502,Pollutant_mapping!$A$2:$B$9,2, FALSE),"")</f>
        <v/>
      </c>
    </row>
    <row r="7098" spans="1:30" hidden="1">
      <c r="A7098" t="s">
        <v>424</v>
      </c>
      <c r="C7098" t="s">
        <v>425</v>
      </c>
      <c r="D7098" t="s">
        <v>129</v>
      </c>
      <c r="E7098" t="s">
        <v>120</v>
      </c>
      <c r="F7098" t="s">
        <v>41</v>
      </c>
      <c r="G7098" t="s">
        <v>164</v>
      </c>
      <c r="I7098" t="s">
        <v>41</v>
      </c>
      <c r="J7098" t="s">
        <v>135</v>
      </c>
      <c r="K7098">
        <v>0.56000000000000005</v>
      </c>
      <c r="L7098" t="s">
        <v>207</v>
      </c>
      <c r="M7098" t="s">
        <v>100</v>
      </c>
      <c r="N7098">
        <v>1</v>
      </c>
      <c r="O7098" t="s">
        <v>3126</v>
      </c>
      <c r="P7098" t="s">
        <v>164</v>
      </c>
      <c r="Q7098" t="str">
        <f>IFERROR(VLOOKUP($J$2:$J$12502,Pollutant_mapping!$A$2:$B$9,2, FALSE),"")</f>
        <v/>
      </c>
    </row>
    <row r="7099" spans="1:30" hidden="1">
      <c r="A7099" t="s">
        <v>56</v>
      </c>
      <c r="B7099" t="s">
        <v>57</v>
      </c>
      <c r="C7099" t="s">
        <v>58</v>
      </c>
      <c r="D7099" t="s">
        <v>183</v>
      </c>
      <c r="E7099" t="s">
        <v>120</v>
      </c>
      <c r="F7099" t="s">
        <v>41</v>
      </c>
      <c r="G7099" t="s">
        <v>164</v>
      </c>
      <c r="I7099" t="s">
        <v>41</v>
      </c>
      <c r="J7099" t="s">
        <v>135</v>
      </c>
      <c r="K7099">
        <v>0.56000000000000005</v>
      </c>
      <c r="L7099" t="s">
        <v>207</v>
      </c>
      <c r="M7099" t="s">
        <v>100</v>
      </c>
      <c r="N7099">
        <v>1</v>
      </c>
      <c r="O7099" t="s">
        <v>3126</v>
      </c>
      <c r="P7099" t="s">
        <v>164</v>
      </c>
      <c r="Q7099" t="str">
        <f>IFERROR(VLOOKUP($J$2:$J$12502,Pollutant_mapping!$A$2:$B$9,2, FALSE),"")</f>
        <v/>
      </c>
    </row>
    <row r="7100" spans="1:30" hidden="1">
      <c r="A7100" t="s">
        <v>56</v>
      </c>
      <c r="B7100" t="s">
        <v>57</v>
      </c>
      <c r="C7100" t="s">
        <v>58</v>
      </c>
      <c r="D7100" t="s">
        <v>406</v>
      </c>
      <c r="E7100" t="s">
        <v>39</v>
      </c>
      <c r="F7100" t="s">
        <v>407</v>
      </c>
      <c r="G7100" t="s">
        <v>162</v>
      </c>
      <c r="I7100" t="s">
        <v>41</v>
      </c>
      <c r="J7100" t="s">
        <v>135</v>
      </c>
      <c r="K7100">
        <v>0.56000000000000005</v>
      </c>
      <c r="L7100" t="s">
        <v>207</v>
      </c>
      <c r="M7100" t="s">
        <v>100</v>
      </c>
      <c r="N7100">
        <v>1</v>
      </c>
      <c r="O7100" t="s">
        <v>3126</v>
      </c>
      <c r="P7100" t="s">
        <v>164</v>
      </c>
      <c r="Q7100" t="str">
        <f>IFERROR(VLOOKUP($J$2:$J$12502,Pollutant_mapping!$A$2:$B$9,2, FALSE),"")</f>
        <v/>
      </c>
    </row>
    <row r="7101" spans="1:30" hidden="1">
      <c r="A7101" t="s">
        <v>56</v>
      </c>
      <c r="B7101" t="s">
        <v>57</v>
      </c>
      <c r="C7101" t="s">
        <v>58</v>
      </c>
      <c r="D7101" t="s">
        <v>1291</v>
      </c>
      <c r="E7101" t="s">
        <v>39</v>
      </c>
      <c r="F7101" t="s">
        <v>1292</v>
      </c>
      <c r="G7101" t="s">
        <v>162</v>
      </c>
      <c r="I7101" t="s">
        <v>41</v>
      </c>
      <c r="J7101" t="s">
        <v>135</v>
      </c>
      <c r="K7101">
        <v>0.56000000000000005</v>
      </c>
      <c r="L7101" t="s">
        <v>207</v>
      </c>
      <c r="M7101" t="s">
        <v>100</v>
      </c>
      <c r="N7101">
        <v>1</v>
      </c>
      <c r="O7101" t="s">
        <v>3126</v>
      </c>
      <c r="P7101" t="s">
        <v>164</v>
      </c>
      <c r="Q7101" t="str">
        <f>IFERROR(VLOOKUP($J$2:$J$12502,Pollutant_mapping!$A$2:$B$9,2, FALSE),"")</f>
        <v/>
      </c>
    </row>
    <row r="7102" spans="1:30" hidden="1">
      <c r="A7102" t="s">
        <v>56</v>
      </c>
      <c r="B7102" t="s">
        <v>57</v>
      </c>
      <c r="C7102" t="s">
        <v>58</v>
      </c>
      <c r="D7102" t="s">
        <v>180</v>
      </c>
      <c r="E7102" t="s">
        <v>39</v>
      </c>
      <c r="F7102" t="s">
        <v>181</v>
      </c>
      <c r="G7102" t="s">
        <v>162</v>
      </c>
      <c r="I7102" t="s">
        <v>41</v>
      </c>
      <c r="J7102" t="s">
        <v>135</v>
      </c>
      <c r="K7102">
        <v>0.56000000000000005</v>
      </c>
      <c r="L7102" t="s">
        <v>207</v>
      </c>
      <c r="M7102" t="s">
        <v>100</v>
      </c>
      <c r="N7102">
        <v>1</v>
      </c>
      <c r="O7102" t="s">
        <v>3126</v>
      </c>
      <c r="P7102" t="s">
        <v>164</v>
      </c>
      <c r="Q7102" t="str">
        <f>IFERROR(VLOOKUP($J$2:$J$12502,Pollutant_mapping!$A$2:$B$9,2, FALSE),"")</f>
        <v/>
      </c>
      <c r="Y7102" t="s">
        <v>3018</v>
      </c>
      <c r="Z7102" t="s">
        <v>3019</v>
      </c>
      <c r="AA7102" t="s">
        <v>3020</v>
      </c>
      <c r="AB7102" t="s">
        <v>3021</v>
      </c>
      <c r="AC7102" t="s">
        <v>3022</v>
      </c>
      <c r="AD7102" t="s">
        <v>2222</v>
      </c>
    </row>
    <row r="7103" spans="1:30" hidden="1">
      <c r="A7103" t="s">
        <v>56</v>
      </c>
      <c r="B7103" t="s">
        <v>57</v>
      </c>
      <c r="C7103" t="s">
        <v>58</v>
      </c>
      <c r="D7103" t="s">
        <v>408</v>
      </c>
      <c r="E7103" t="s">
        <v>39</v>
      </c>
      <c r="F7103" t="s">
        <v>409</v>
      </c>
      <c r="G7103" t="s">
        <v>162</v>
      </c>
      <c r="I7103" t="s">
        <v>41</v>
      </c>
      <c r="J7103" t="s">
        <v>135</v>
      </c>
      <c r="K7103">
        <v>0.56000000000000005</v>
      </c>
      <c r="L7103" t="s">
        <v>207</v>
      </c>
      <c r="M7103" t="s">
        <v>100</v>
      </c>
      <c r="N7103">
        <v>1</v>
      </c>
      <c r="O7103" t="s">
        <v>3126</v>
      </c>
      <c r="P7103" t="s">
        <v>164</v>
      </c>
      <c r="Q7103" t="str">
        <f>IFERROR(VLOOKUP($J$2:$J$12502,Pollutant_mapping!$A$2:$B$9,2, FALSE),"")</f>
        <v/>
      </c>
    </row>
    <row r="7104" spans="1:30" hidden="1">
      <c r="A7104" t="s">
        <v>66</v>
      </c>
      <c r="C7104" t="s">
        <v>67</v>
      </c>
      <c r="D7104" t="s">
        <v>410</v>
      </c>
      <c r="E7104" t="s">
        <v>39</v>
      </c>
      <c r="F7104" t="s">
        <v>411</v>
      </c>
      <c r="G7104" t="s">
        <v>162</v>
      </c>
      <c r="I7104" t="s">
        <v>41</v>
      </c>
      <c r="J7104" t="s">
        <v>135</v>
      </c>
      <c r="K7104">
        <v>0.56000000000000005</v>
      </c>
      <c r="L7104" t="s">
        <v>207</v>
      </c>
      <c r="M7104" t="s">
        <v>100</v>
      </c>
      <c r="N7104">
        <v>1</v>
      </c>
      <c r="O7104" t="s">
        <v>3126</v>
      </c>
      <c r="P7104" t="s">
        <v>164</v>
      </c>
      <c r="Q7104" t="str">
        <f>IFERROR(VLOOKUP($J$2:$J$12502,Pollutant_mapping!$A$2:$B$9,2, FALSE),"")</f>
        <v/>
      </c>
    </row>
    <row r="7105" spans="1:30" hidden="1">
      <c r="A7105" t="s">
        <v>72</v>
      </c>
      <c r="B7105" t="s">
        <v>57</v>
      </c>
      <c r="C7105" t="s">
        <v>73</v>
      </c>
      <c r="D7105" t="s">
        <v>410</v>
      </c>
      <c r="E7105" t="s">
        <v>39</v>
      </c>
      <c r="F7105" t="s">
        <v>411</v>
      </c>
      <c r="G7105" t="s">
        <v>162</v>
      </c>
      <c r="I7105" t="s">
        <v>41</v>
      </c>
      <c r="J7105" t="s">
        <v>135</v>
      </c>
      <c r="K7105">
        <v>0.56000000000000005</v>
      </c>
      <c r="L7105" t="s">
        <v>207</v>
      </c>
      <c r="M7105" t="s">
        <v>100</v>
      </c>
      <c r="N7105">
        <v>1</v>
      </c>
      <c r="O7105" t="s">
        <v>3126</v>
      </c>
      <c r="P7105" t="s">
        <v>164</v>
      </c>
      <c r="Q7105" t="str">
        <f>IFERROR(VLOOKUP($J$2:$J$12502,Pollutant_mapping!$A$2:$B$9,2, FALSE),"")</f>
        <v/>
      </c>
    </row>
    <row r="7106" spans="1:30" hidden="1">
      <c r="A7106" t="s">
        <v>88</v>
      </c>
      <c r="B7106" t="s">
        <v>57</v>
      </c>
      <c r="C7106" t="s">
        <v>89</v>
      </c>
      <c r="D7106" t="s">
        <v>410</v>
      </c>
      <c r="E7106" t="s">
        <v>39</v>
      </c>
      <c r="F7106" t="s">
        <v>411</v>
      </c>
      <c r="G7106" t="s">
        <v>162</v>
      </c>
      <c r="I7106" t="s">
        <v>41</v>
      </c>
      <c r="J7106" t="s">
        <v>135</v>
      </c>
      <c r="K7106">
        <v>0.56000000000000005</v>
      </c>
      <c r="L7106" t="s">
        <v>207</v>
      </c>
      <c r="M7106" t="s">
        <v>100</v>
      </c>
      <c r="N7106">
        <v>1</v>
      </c>
      <c r="O7106" t="s">
        <v>3126</v>
      </c>
      <c r="P7106" t="s">
        <v>164</v>
      </c>
      <c r="Q7106" t="str">
        <f>IFERROR(VLOOKUP($J$2:$J$12502,Pollutant_mapping!$A$2:$B$9,2, FALSE),"")</f>
        <v/>
      </c>
    </row>
    <row r="7107" spans="1:30" hidden="1">
      <c r="A7107" t="s">
        <v>66</v>
      </c>
      <c r="C7107" t="s">
        <v>67</v>
      </c>
      <c r="D7107" t="s">
        <v>160</v>
      </c>
      <c r="E7107" t="s">
        <v>39</v>
      </c>
      <c r="F7107" t="s">
        <v>161</v>
      </c>
      <c r="G7107" t="s">
        <v>162</v>
      </c>
      <c r="I7107" t="s">
        <v>41</v>
      </c>
      <c r="J7107" t="s">
        <v>135</v>
      </c>
      <c r="K7107">
        <v>0.56000000000000005</v>
      </c>
      <c r="L7107" t="s">
        <v>207</v>
      </c>
      <c r="M7107" t="s">
        <v>100</v>
      </c>
      <c r="N7107">
        <v>1</v>
      </c>
      <c r="O7107" t="s">
        <v>3126</v>
      </c>
      <c r="P7107" t="s">
        <v>164</v>
      </c>
      <c r="Q7107" t="str">
        <f>IFERROR(VLOOKUP($J$2:$J$12502,Pollutant_mapping!$A$2:$B$9,2, FALSE),"")</f>
        <v/>
      </c>
      <c r="Y7107" t="s">
        <v>3027</v>
      </c>
    </row>
    <row r="7108" spans="1:30" hidden="1">
      <c r="A7108" t="s">
        <v>72</v>
      </c>
      <c r="B7108" t="s">
        <v>57</v>
      </c>
      <c r="C7108" t="s">
        <v>73</v>
      </c>
      <c r="D7108" t="s">
        <v>160</v>
      </c>
      <c r="E7108" t="s">
        <v>39</v>
      </c>
      <c r="F7108" t="s">
        <v>161</v>
      </c>
      <c r="G7108" t="s">
        <v>162</v>
      </c>
      <c r="I7108" t="s">
        <v>41</v>
      </c>
      <c r="J7108" t="s">
        <v>135</v>
      </c>
      <c r="K7108">
        <v>0.56000000000000005</v>
      </c>
      <c r="L7108" t="s">
        <v>207</v>
      </c>
      <c r="M7108" t="s">
        <v>100</v>
      </c>
      <c r="N7108">
        <v>1</v>
      </c>
      <c r="O7108" t="s">
        <v>3126</v>
      </c>
      <c r="P7108" t="s">
        <v>164</v>
      </c>
      <c r="Q7108" t="str">
        <f>IFERROR(VLOOKUP($J$2:$J$12502,Pollutant_mapping!$A$2:$B$9,2, FALSE),"")</f>
        <v/>
      </c>
    </row>
    <row r="7109" spans="1:30" hidden="1">
      <c r="A7109" t="s">
        <v>88</v>
      </c>
      <c r="B7109" t="s">
        <v>57</v>
      </c>
      <c r="C7109" t="s">
        <v>89</v>
      </c>
      <c r="D7109" t="s">
        <v>160</v>
      </c>
      <c r="E7109" t="s">
        <v>39</v>
      </c>
      <c r="F7109" t="s">
        <v>161</v>
      </c>
      <c r="G7109" t="s">
        <v>162</v>
      </c>
      <c r="I7109" t="s">
        <v>41</v>
      </c>
      <c r="J7109" t="s">
        <v>135</v>
      </c>
      <c r="K7109">
        <v>0.56000000000000005</v>
      </c>
      <c r="L7109" t="s">
        <v>207</v>
      </c>
      <c r="M7109" t="s">
        <v>100</v>
      </c>
      <c r="N7109">
        <v>1</v>
      </c>
      <c r="O7109" t="s">
        <v>3126</v>
      </c>
      <c r="P7109" t="s">
        <v>164</v>
      </c>
      <c r="Q7109" t="str">
        <f>IFERROR(VLOOKUP($J$2:$J$12502,Pollutant_mapping!$A$2:$B$9,2, FALSE),"")</f>
        <v/>
      </c>
      <c r="Y7109" t="s">
        <v>3018</v>
      </c>
      <c r="Z7109" t="s">
        <v>3019</v>
      </c>
      <c r="AA7109" t="s">
        <v>3020</v>
      </c>
      <c r="AB7109" t="s">
        <v>3021</v>
      </c>
      <c r="AC7109" t="s">
        <v>3022</v>
      </c>
      <c r="AD7109" t="s">
        <v>2222</v>
      </c>
    </row>
    <row r="7110" spans="1:30" hidden="1">
      <c r="A7110" t="s">
        <v>66</v>
      </c>
      <c r="C7110" t="s">
        <v>67</v>
      </c>
      <c r="D7110" t="s">
        <v>412</v>
      </c>
      <c r="E7110" t="s">
        <v>39</v>
      </c>
      <c r="F7110" t="s">
        <v>413</v>
      </c>
      <c r="G7110" t="s">
        <v>162</v>
      </c>
      <c r="I7110" t="s">
        <v>41</v>
      </c>
      <c r="J7110" t="s">
        <v>135</v>
      </c>
      <c r="K7110">
        <v>0.56000000000000005</v>
      </c>
      <c r="L7110" t="s">
        <v>207</v>
      </c>
      <c r="M7110" t="s">
        <v>100</v>
      </c>
      <c r="N7110">
        <v>1</v>
      </c>
      <c r="O7110" t="s">
        <v>3126</v>
      </c>
      <c r="P7110" t="s">
        <v>164</v>
      </c>
      <c r="Q7110" t="str">
        <f>IFERROR(VLOOKUP($J$2:$J$12502,Pollutant_mapping!$A$2:$B$9,2, FALSE),"")</f>
        <v/>
      </c>
    </row>
    <row r="7111" spans="1:30" hidden="1">
      <c r="A7111" t="s">
        <v>72</v>
      </c>
      <c r="B7111" t="s">
        <v>57</v>
      </c>
      <c r="C7111" t="s">
        <v>73</v>
      </c>
      <c r="D7111" t="s">
        <v>412</v>
      </c>
      <c r="E7111" t="s">
        <v>39</v>
      </c>
      <c r="F7111" t="s">
        <v>413</v>
      </c>
      <c r="G7111" t="s">
        <v>162</v>
      </c>
      <c r="I7111" t="s">
        <v>41</v>
      </c>
      <c r="J7111" t="s">
        <v>135</v>
      </c>
      <c r="K7111">
        <v>0.56000000000000005</v>
      </c>
      <c r="L7111" t="s">
        <v>207</v>
      </c>
      <c r="M7111" t="s">
        <v>100</v>
      </c>
      <c r="N7111">
        <v>1</v>
      </c>
      <c r="O7111" t="s">
        <v>3126</v>
      </c>
      <c r="P7111" t="s">
        <v>164</v>
      </c>
      <c r="Q7111" t="str">
        <f>IFERROR(VLOOKUP($J$2:$J$12502,Pollutant_mapping!$A$2:$B$9,2, FALSE),"")</f>
        <v/>
      </c>
      <c r="Y7111" t="s">
        <v>3018</v>
      </c>
      <c r="Z7111" t="s">
        <v>3019</v>
      </c>
      <c r="AA7111" t="s">
        <v>3020</v>
      </c>
      <c r="AB7111" t="s">
        <v>3021</v>
      </c>
      <c r="AC7111" t="s">
        <v>3022</v>
      </c>
      <c r="AD7111" t="s">
        <v>2222</v>
      </c>
    </row>
    <row r="7112" spans="1:30" hidden="1">
      <c r="A7112" t="s">
        <v>88</v>
      </c>
      <c r="B7112" t="s">
        <v>57</v>
      </c>
      <c r="C7112" t="s">
        <v>89</v>
      </c>
      <c r="D7112" t="s">
        <v>412</v>
      </c>
      <c r="E7112" t="s">
        <v>39</v>
      </c>
      <c r="F7112" t="s">
        <v>413</v>
      </c>
      <c r="G7112" t="s">
        <v>162</v>
      </c>
      <c r="I7112" t="s">
        <v>41</v>
      </c>
      <c r="J7112" t="s">
        <v>135</v>
      </c>
      <c r="K7112">
        <v>0.56000000000000005</v>
      </c>
      <c r="L7112" t="s">
        <v>207</v>
      </c>
      <c r="M7112" t="s">
        <v>100</v>
      </c>
      <c r="N7112">
        <v>1</v>
      </c>
      <c r="O7112" t="s">
        <v>3126</v>
      </c>
      <c r="P7112" t="s">
        <v>164</v>
      </c>
      <c r="Q7112" t="str">
        <f>IFERROR(VLOOKUP($J$2:$J$12502,Pollutant_mapping!$A$2:$B$9,2, FALSE),"")</f>
        <v/>
      </c>
    </row>
    <row r="7113" spans="1:30" hidden="1">
      <c r="A7113" t="s">
        <v>66</v>
      </c>
      <c r="C7113" t="s">
        <v>67</v>
      </c>
      <c r="D7113" t="s">
        <v>414</v>
      </c>
      <c r="E7113" t="s">
        <v>39</v>
      </c>
      <c r="F7113" t="s">
        <v>415</v>
      </c>
      <c r="G7113" t="s">
        <v>162</v>
      </c>
      <c r="I7113" t="s">
        <v>41</v>
      </c>
      <c r="J7113" t="s">
        <v>135</v>
      </c>
      <c r="K7113">
        <v>0.56000000000000005</v>
      </c>
      <c r="L7113" t="s">
        <v>207</v>
      </c>
      <c r="M7113" t="s">
        <v>100</v>
      </c>
      <c r="N7113">
        <v>1</v>
      </c>
      <c r="O7113" t="s">
        <v>3126</v>
      </c>
      <c r="P7113" t="s">
        <v>164</v>
      </c>
      <c r="Q7113" t="str">
        <f>IFERROR(VLOOKUP($J$2:$J$12502,Pollutant_mapping!$A$2:$B$9,2, FALSE),"")</f>
        <v/>
      </c>
    </row>
    <row r="7114" spans="1:30" hidden="1">
      <c r="A7114" t="s">
        <v>72</v>
      </c>
      <c r="B7114" t="s">
        <v>57</v>
      </c>
      <c r="C7114" t="s">
        <v>73</v>
      </c>
      <c r="D7114" t="s">
        <v>414</v>
      </c>
      <c r="E7114" t="s">
        <v>39</v>
      </c>
      <c r="F7114" t="s">
        <v>415</v>
      </c>
      <c r="G7114" t="s">
        <v>162</v>
      </c>
      <c r="I7114" t="s">
        <v>41</v>
      </c>
      <c r="J7114" t="s">
        <v>135</v>
      </c>
      <c r="K7114">
        <v>0.56000000000000005</v>
      </c>
      <c r="L7114" t="s">
        <v>207</v>
      </c>
      <c r="M7114" t="s">
        <v>100</v>
      </c>
      <c r="N7114">
        <v>1</v>
      </c>
      <c r="O7114" t="s">
        <v>3126</v>
      </c>
      <c r="P7114" t="s">
        <v>164</v>
      </c>
      <c r="Q7114" t="str">
        <f>IFERROR(VLOOKUP($J$2:$J$12502,Pollutant_mapping!$A$2:$B$9,2, FALSE),"")</f>
        <v/>
      </c>
      <c r="Y7114" t="s">
        <v>2245</v>
      </c>
      <c r="Z7114" t="s">
        <v>2222</v>
      </c>
    </row>
    <row r="7115" spans="1:30" hidden="1">
      <c r="A7115" t="s">
        <v>88</v>
      </c>
      <c r="B7115" t="s">
        <v>57</v>
      </c>
      <c r="C7115" t="s">
        <v>89</v>
      </c>
      <c r="D7115" t="s">
        <v>414</v>
      </c>
      <c r="E7115" t="s">
        <v>39</v>
      </c>
      <c r="F7115" t="s">
        <v>415</v>
      </c>
      <c r="G7115" t="s">
        <v>162</v>
      </c>
      <c r="I7115" t="s">
        <v>41</v>
      </c>
      <c r="J7115" t="s">
        <v>135</v>
      </c>
      <c r="K7115">
        <v>0.56000000000000005</v>
      </c>
      <c r="L7115" t="s">
        <v>207</v>
      </c>
      <c r="M7115" t="s">
        <v>100</v>
      </c>
      <c r="N7115">
        <v>1</v>
      </c>
      <c r="O7115" t="s">
        <v>3126</v>
      </c>
      <c r="P7115" t="s">
        <v>164</v>
      </c>
      <c r="Q7115" t="str">
        <f>IFERROR(VLOOKUP($J$2:$J$12502,Pollutant_mapping!$A$2:$B$9,2, FALSE),"")</f>
        <v/>
      </c>
      <c r="Y7115" t="s">
        <v>2245</v>
      </c>
      <c r="Z7115" t="s">
        <v>2222</v>
      </c>
    </row>
    <row r="7116" spans="1:30" hidden="1">
      <c r="A7116" t="s">
        <v>56</v>
      </c>
      <c r="B7116" t="s">
        <v>57</v>
      </c>
      <c r="C7116" t="s">
        <v>58</v>
      </c>
      <c r="D7116" t="s">
        <v>184</v>
      </c>
      <c r="E7116" t="s">
        <v>39</v>
      </c>
      <c r="F7116" t="s">
        <v>185</v>
      </c>
      <c r="G7116" t="s">
        <v>186</v>
      </c>
      <c r="I7116" t="s">
        <v>41</v>
      </c>
      <c r="J7116" t="s">
        <v>135</v>
      </c>
      <c r="K7116">
        <v>0.56000000000000005</v>
      </c>
      <c r="L7116" t="s">
        <v>207</v>
      </c>
      <c r="M7116" t="s">
        <v>100</v>
      </c>
      <c r="N7116">
        <v>1</v>
      </c>
      <c r="O7116" t="s">
        <v>3126</v>
      </c>
      <c r="P7116" t="s">
        <v>164</v>
      </c>
      <c r="Q7116" t="str">
        <f>IFERROR(VLOOKUP($J$2:$J$12502,Pollutant_mapping!$A$2:$B$9,2, FALSE),"")</f>
        <v/>
      </c>
    </row>
    <row r="7117" spans="1:30" hidden="1">
      <c r="A7117" t="s">
        <v>66</v>
      </c>
      <c r="C7117" t="s">
        <v>67</v>
      </c>
      <c r="D7117" t="s">
        <v>404</v>
      </c>
      <c r="E7117" t="s">
        <v>120</v>
      </c>
      <c r="F7117" t="s">
        <v>41</v>
      </c>
      <c r="G7117" t="s">
        <v>164</v>
      </c>
      <c r="I7117" t="s">
        <v>41</v>
      </c>
      <c r="J7117" t="s">
        <v>141</v>
      </c>
      <c r="K7117">
        <v>0.19</v>
      </c>
      <c r="L7117" t="s">
        <v>207</v>
      </c>
      <c r="M7117" t="s">
        <v>252</v>
      </c>
      <c r="N7117">
        <v>12</v>
      </c>
      <c r="O7117" t="s">
        <v>3126</v>
      </c>
      <c r="P7117" t="s">
        <v>164</v>
      </c>
      <c r="Q7117" t="str">
        <f>IFERROR(VLOOKUP($J$2:$J$12502,Pollutant_mapping!$A$2:$B$9,2, FALSE),"")</f>
        <v/>
      </c>
    </row>
    <row r="7118" spans="1:30" hidden="1">
      <c r="A7118" t="s">
        <v>72</v>
      </c>
      <c r="B7118" t="s">
        <v>57</v>
      </c>
      <c r="C7118" t="s">
        <v>73</v>
      </c>
      <c r="D7118" t="s">
        <v>404</v>
      </c>
      <c r="E7118" t="s">
        <v>120</v>
      </c>
      <c r="F7118" t="s">
        <v>41</v>
      </c>
      <c r="G7118" t="s">
        <v>164</v>
      </c>
      <c r="I7118" t="s">
        <v>41</v>
      </c>
      <c r="J7118" t="s">
        <v>141</v>
      </c>
      <c r="K7118">
        <v>0.19</v>
      </c>
      <c r="L7118" t="s">
        <v>207</v>
      </c>
      <c r="M7118" t="s">
        <v>252</v>
      </c>
      <c r="N7118">
        <v>12</v>
      </c>
      <c r="O7118" t="s">
        <v>3126</v>
      </c>
      <c r="P7118" t="s">
        <v>164</v>
      </c>
      <c r="Q7118" t="str">
        <f>IFERROR(VLOOKUP($J$2:$J$12502,Pollutant_mapping!$A$2:$B$9,2, FALSE),"")</f>
        <v/>
      </c>
    </row>
    <row r="7119" spans="1:30" hidden="1">
      <c r="A7119" t="s">
        <v>88</v>
      </c>
      <c r="B7119" t="s">
        <v>57</v>
      </c>
      <c r="C7119" t="s">
        <v>89</v>
      </c>
      <c r="D7119" t="s">
        <v>404</v>
      </c>
      <c r="E7119" t="s">
        <v>120</v>
      </c>
      <c r="F7119" t="s">
        <v>41</v>
      </c>
      <c r="G7119" t="s">
        <v>164</v>
      </c>
      <c r="I7119" t="s">
        <v>41</v>
      </c>
      <c r="J7119" t="s">
        <v>141</v>
      </c>
      <c r="K7119">
        <v>0.19</v>
      </c>
      <c r="L7119" t="s">
        <v>207</v>
      </c>
      <c r="M7119" t="s">
        <v>252</v>
      </c>
      <c r="N7119">
        <v>12</v>
      </c>
      <c r="O7119" t="s">
        <v>3126</v>
      </c>
      <c r="P7119" t="s">
        <v>164</v>
      </c>
      <c r="Q7119" t="str">
        <f>IFERROR(VLOOKUP($J$2:$J$12502,Pollutant_mapping!$A$2:$B$9,2, FALSE),"")</f>
        <v/>
      </c>
    </row>
    <row r="7120" spans="1:30" hidden="1">
      <c r="A7120" t="s">
        <v>416</v>
      </c>
      <c r="C7120" t="s">
        <v>417</v>
      </c>
      <c r="D7120" t="s">
        <v>129</v>
      </c>
      <c r="E7120" t="s">
        <v>120</v>
      </c>
      <c r="F7120" t="s">
        <v>41</v>
      </c>
      <c r="G7120" t="s">
        <v>164</v>
      </c>
      <c r="I7120" t="s">
        <v>41</v>
      </c>
      <c r="J7120" t="s">
        <v>141</v>
      </c>
      <c r="K7120">
        <v>0.19</v>
      </c>
      <c r="L7120" t="s">
        <v>207</v>
      </c>
      <c r="M7120" t="s">
        <v>252</v>
      </c>
      <c r="N7120">
        <v>12</v>
      </c>
      <c r="O7120" t="s">
        <v>3126</v>
      </c>
      <c r="P7120" t="s">
        <v>164</v>
      </c>
      <c r="Q7120" t="str">
        <f>IFERROR(VLOOKUP($J$2:$J$12502,Pollutant_mapping!$A$2:$B$9,2, FALSE),"")</f>
        <v/>
      </c>
      <c r="Y7120" t="s">
        <v>3018</v>
      </c>
      <c r="Z7120" t="s">
        <v>3019</v>
      </c>
      <c r="AA7120" t="s">
        <v>3020</v>
      </c>
      <c r="AB7120" t="s">
        <v>3021</v>
      </c>
      <c r="AC7120" t="s">
        <v>3022</v>
      </c>
      <c r="AD7120" t="s">
        <v>2222</v>
      </c>
    </row>
    <row r="7121" spans="1:17" hidden="1">
      <c r="A7121" t="s">
        <v>418</v>
      </c>
      <c r="C7121" t="s">
        <v>419</v>
      </c>
      <c r="D7121" t="s">
        <v>129</v>
      </c>
      <c r="E7121" t="s">
        <v>120</v>
      </c>
      <c r="F7121" t="s">
        <v>41</v>
      </c>
      <c r="G7121" t="s">
        <v>164</v>
      </c>
      <c r="I7121" t="s">
        <v>41</v>
      </c>
      <c r="J7121" t="s">
        <v>141</v>
      </c>
      <c r="K7121">
        <v>0.19</v>
      </c>
      <c r="L7121" t="s">
        <v>207</v>
      </c>
      <c r="M7121" t="s">
        <v>252</v>
      </c>
      <c r="N7121">
        <v>12</v>
      </c>
      <c r="O7121" t="s">
        <v>3126</v>
      </c>
      <c r="P7121" t="s">
        <v>164</v>
      </c>
      <c r="Q7121" t="str">
        <f>IFERROR(VLOOKUP($J$2:$J$12502,Pollutant_mapping!$A$2:$B$9,2, FALSE),"")</f>
        <v/>
      </c>
    </row>
    <row r="7122" spans="1:17" hidden="1">
      <c r="A7122" t="s">
        <v>241</v>
      </c>
      <c r="C7122" t="s">
        <v>242</v>
      </c>
      <c r="D7122" t="s">
        <v>129</v>
      </c>
      <c r="E7122" t="s">
        <v>120</v>
      </c>
      <c r="F7122" t="s">
        <v>41</v>
      </c>
      <c r="G7122" t="s">
        <v>164</v>
      </c>
      <c r="I7122" t="s">
        <v>41</v>
      </c>
      <c r="J7122" t="s">
        <v>141</v>
      </c>
      <c r="K7122">
        <v>0.19</v>
      </c>
      <c r="L7122" t="s">
        <v>207</v>
      </c>
      <c r="M7122" t="s">
        <v>252</v>
      </c>
      <c r="N7122">
        <v>12</v>
      </c>
      <c r="O7122" t="s">
        <v>3126</v>
      </c>
      <c r="P7122" t="s">
        <v>164</v>
      </c>
      <c r="Q7122" t="str">
        <f>IFERROR(VLOOKUP($J$2:$J$12502,Pollutant_mapping!$A$2:$B$9,2, FALSE),"")</f>
        <v/>
      </c>
    </row>
    <row r="7123" spans="1:17" hidden="1">
      <c r="A7123" t="s">
        <v>420</v>
      </c>
      <c r="C7123" t="s">
        <v>421</v>
      </c>
      <c r="D7123" t="s">
        <v>129</v>
      </c>
      <c r="E7123" t="s">
        <v>120</v>
      </c>
      <c r="F7123" t="s">
        <v>41</v>
      </c>
      <c r="G7123" t="s">
        <v>164</v>
      </c>
      <c r="I7123" t="s">
        <v>41</v>
      </c>
      <c r="J7123" t="s">
        <v>141</v>
      </c>
      <c r="K7123">
        <v>0.19</v>
      </c>
      <c r="L7123" t="s">
        <v>207</v>
      </c>
      <c r="M7123" t="s">
        <v>252</v>
      </c>
      <c r="N7123">
        <v>12</v>
      </c>
      <c r="O7123" t="s">
        <v>3126</v>
      </c>
      <c r="P7123" t="s">
        <v>164</v>
      </c>
      <c r="Q7123" t="str">
        <f>IFERROR(VLOOKUP($J$2:$J$12502,Pollutant_mapping!$A$2:$B$9,2, FALSE),"")</f>
        <v/>
      </c>
    </row>
    <row r="7124" spans="1:17" hidden="1">
      <c r="A7124" t="s">
        <v>422</v>
      </c>
      <c r="C7124" t="s">
        <v>423</v>
      </c>
      <c r="D7124" t="s">
        <v>129</v>
      </c>
      <c r="E7124" t="s">
        <v>120</v>
      </c>
      <c r="F7124" t="s">
        <v>41</v>
      </c>
      <c r="G7124" t="s">
        <v>164</v>
      </c>
      <c r="I7124" t="s">
        <v>41</v>
      </c>
      <c r="J7124" t="s">
        <v>141</v>
      </c>
      <c r="K7124">
        <v>0.19</v>
      </c>
      <c r="L7124" t="s">
        <v>207</v>
      </c>
      <c r="M7124" t="s">
        <v>252</v>
      </c>
      <c r="N7124">
        <v>12</v>
      </c>
      <c r="O7124" t="s">
        <v>3126</v>
      </c>
      <c r="P7124" t="s">
        <v>164</v>
      </c>
      <c r="Q7124" t="str">
        <f>IFERROR(VLOOKUP($J$2:$J$12502,Pollutant_mapping!$A$2:$B$9,2, FALSE),"")</f>
        <v/>
      </c>
    </row>
    <row r="7125" spans="1:17" hidden="1">
      <c r="A7125" t="s">
        <v>424</v>
      </c>
      <c r="C7125" t="s">
        <v>425</v>
      </c>
      <c r="D7125" t="s">
        <v>129</v>
      </c>
      <c r="E7125" t="s">
        <v>120</v>
      </c>
      <c r="F7125" t="s">
        <v>41</v>
      </c>
      <c r="G7125" t="s">
        <v>164</v>
      </c>
      <c r="I7125" t="s">
        <v>41</v>
      </c>
      <c r="J7125" t="s">
        <v>141</v>
      </c>
      <c r="K7125">
        <v>0.19</v>
      </c>
      <c r="L7125" t="s">
        <v>207</v>
      </c>
      <c r="M7125" t="s">
        <v>252</v>
      </c>
      <c r="N7125">
        <v>12</v>
      </c>
      <c r="O7125" t="s">
        <v>3126</v>
      </c>
      <c r="P7125" t="s">
        <v>164</v>
      </c>
      <c r="Q7125" t="str">
        <f>IFERROR(VLOOKUP($J$2:$J$12502,Pollutant_mapping!$A$2:$B$9,2, FALSE),"")</f>
        <v/>
      </c>
    </row>
    <row r="7126" spans="1:17" hidden="1">
      <c r="A7126" t="s">
        <v>56</v>
      </c>
      <c r="B7126" t="s">
        <v>57</v>
      </c>
      <c r="C7126" t="s">
        <v>58</v>
      </c>
      <c r="D7126" t="s">
        <v>183</v>
      </c>
      <c r="E7126" t="s">
        <v>120</v>
      </c>
      <c r="F7126" t="s">
        <v>41</v>
      </c>
      <c r="G7126" t="s">
        <v>164</v>
      </c>
      <c r="I7126" t="s">
        <v>41</v>
      </c>
      <c r="J7126" t="s">
        <v>141</v>
      </c>
      <c r="K7126">
        <v>0.19</v>
      </c>
      <c r="L7126" t="s">
        <v>207</v>
      </c>
      <c r="M7126" t="s">
        <v>252</v>
      </c>
      <c r="N7126">
        <v>12</v>
      </c>
      <c r="O7126" t="s">
        <v>3126</v>
      </c>
      <c r="P7126" t="s">
        <v>164</v>
      </c>
      <c r="Q7126" t="str">
        <f>IFERROR(VLOOKUP($J$2:$J$12502,Pollutant_mapping!$A$2:$B$9,2, FALSE),"")</f>
        <v/>
      </c>
    </row>
    <row r="7127" spans="1:17" hidden="1">
      <c r="A7127" t="s">
        <v>56</v>
      </c>
      <c r="B7127" t="s">
        <v>57</v>
      </c>
      <c r="C7127" t="s">
        <v>58</v>
      </c>
      <c r="D7127" t="s">
        <v>406</v>
      </c>
      <c r="E7127" t="s">
        <v>39</v>
      </c>
      <c r="F7127" t="s">
        <v>407</v>
      </c>
      <c r="G7127" t="s">
        <v>162</v>
      </c>
      <c r="I7127" t="s">
        <v>41</v>
      </c>
      <c r="J7127" t="s">
        <v>141</v>
      </c>
      <c r="K7127">
        <v>0.19</v>
      </c>
      <c r="L7127" t="s">
        <v>207</v>
      </c>
      <c r="M7127" t="s">
        <v>252</v>
      </c>
      <c r="N7127">
        <v>12</v>
      </c>
      <c r="O7127" t="s">
        <v>3126</v>
      </c>
      <c r="P7127" t="s">
        <v>164</v>
      </c>
      <c r="Q7127" t="str">
        <f>IFERROR(VLOOKUP($J$2:$J$12502,Pollutant_mapping!$A$2:$B$9,2, FALSE),"")</f>
        <v/>
      </c>
    </row>
    <row r="7128" spans="1:17" hidden="1">
      <c r="A7128" t="s">
        <v>56</v>
      </c>
      <c r="B7128" t="s">
        <v>57</v>
      </c>
      <c r="C7128" t="s">
        <v>58</v>
      </c>
      <c r="D7128" t="s">
        <v>1291</v>
      </c>
      <c r="E7128" t="s">
        <v>39</v>
      </c>
      <c r="F7128" t="s">
        <v>1292</v>
      </c>
      <c r="G7128" t="s">
        <v>162</v>
      </c>
      <c r="I7128" t="s">
        <v>41</v>
      </c>
      <c r="J7128" t="s">
        <v>141</v>
      </c>
      <c r="K7128">
        <v>0.19</v>
      </c>
      <c r="L7128" t="s">
        <v>207</v>
      </c>
      <c r="M7128" t="s">
        <v>252</v>
      </c>
      <c r="N7128">
        <v>12</v>
      </c>
      <c r="O7128" t="s">
        <v>3126</v>
      </c>
      <c r="P7128" t="s">
        <v>164</v>
      </c>
      <c r="Q7128" t="str">
        <f>IFERROR(VLOOKUP($J$2:$J$12502,Pollutant_mapping!$A$2:$B$9,2, FALSE),"")</f>
        <v/>
      </c>
    </row>
    <row r="7129" spans="1:17" hidden="1">
      <c r="A7129" t="s">
        <v>56</v>
      </c>
      <c r="B7129" t="s">
        <v>57</v>
      </c>
      <c r="C7129" t="s">
        <v>58</v>
      </c>
      <c r="D7129" t="s">
        <v>180</v>
      </c>
      <c r="E7129" t="s">
        <v>39</v>
      </c>
      <c r="F7129" t="s">
        <v>181</v>
      </c>
      <c r="G7129" t="s">
        <v>162</v>
      </c>
      <c r="I7129" t="s">
        <v>41</v>
      </c>
      <c r="J7129" t="s">
        <v>141</v>
      </c>
      <c r="K7129">
        <v>0.19</v>
      </c>
      <c r="L7129" t="s">
        <v>207</v>
      </c>
      <c r="M7129" t="s">
        <v>252</v>
      </c>
      <c r="N7129">
        <v>12</v>
      </c>
      <c r="O7129" t="s">
        <v>3126</v>
      </c>
      <c r="P7129" t="s">
        <v>164</v>
      </c>
      <c r="Q7129" t="str">
        <f>IFERROR(VLOOKUP($J$2:$J$12502,Pollutant_mapping!$A$2:$B$9,2, FALSE),"")</f>
        <v/>
      </c>
    </row>
    <row r="7130" spans="1:17" hidden="1">
      <c r="A7130" t="s">
        <v>56</v>
      </c>
      <c r="B7130" t="s">
        <v>57</v>
      </c>
      <c r="C7130" t="s">
        <v>58</v>
      </c>
      <c r="D7130" t="s">
        <v>408</v>
      </c>
      <c r="E7130" t="s">
        <v>39</v>
      </c>
      <c r="F7130" t="s">
        <v>409</v>
      </c>
      <c r="G7130" t="s">
        <v>162</v>
      </c>
      <c r="I7130" t="s">
        <v>41</v>
      </c>
      <c r="J7130" t="s">
        <v>141</v>
      </c>
      <c r="K7130">
        <v>0.19</v>
      </c>
      <c r="L7130" t="s">
        <v>207</v>
      </c>
      <c r="M7130" t="s">
        <v>252</v>
      </c>
      <c r="N7130">
        <v>12</v>
      </c>
      <c r="O7130" t="s">
        <v>3126</v>
      </c>
      <c r="P7130" t="s">
        <v>164</v>
      </c>
      <c r="Q7130" t="str">
        <f>IFERROR(VLOOKUP($J$2:$J$12502,Pollutant_mapping!$A$2:$B$9,2, FALSE),"")</f>
        <v/>
      </c>
    </row>
    <row r="7131" spans="1:17" hidden="1">
      <c r="A7131" t="s">
        <v>66</v>
      </c>
      <c r="C7131" t="s">
        <v>67</v>
      </c>
      <c r="D7131" t="s">
        <v>410</v>
      </c>
      <c r="E7131" t="s">
        <v>39</v>
      </c>
      <c r="F7131" t="s">
        <v>411</v>
      </c>
      <c r="G7131" t="s">
        <v>162</v>
      </c>
      <c r="I7131" t="s">
        <v>41</v>
      </c>
      <c r="J7131" t="s">
        <v>141</v>
      </c>
      <c r="K7131">
        <v>0.19</v>
      </c>
      <c r="L7131" t="s">
        <v>207</v>
      </c>
      <c r="M7131" t="s">
        <v>252</v>
      </c>
      <c r="N7131">
        <v>12</v>
      </c>
      <c r="O7131" t="s">
        <v>3126</v>
      </c>
      <c r="P7131" t="s">
        <v>164</v>
      </c>
      <c r="Q7131" t="str">
        <f>IFERROR(VLOOKUP($J$2:$J$12502,Pollutant_mapping!$A$2:$B$9,2, FALSE),"")</f>
        <v/>
      </c>
    </row>
    <row r="7132" spans="1:17" hidden="1">
      <c r="A7132" t="s">
        <v>72</v>
      </c>
      <c r="B7132" t="s">
        <v>57</v>
      </c>
      <c r="C7132" t="s">
        <v>73</v>
      </c>
      <c r="D7132" t="s">
        <v>410</v>
      </c>
      <c r="E7132" t="s">
        <v>39</v>
      </c>
      <c r="F7132" t="s">
        <v>411</v>
      </c>
      <c r="G7132" t="s">
        <v>162</v>
      </c>
      <c r="I7132" t="s">
        <v>41</v>
      </c>
      <c r="J7132" t="s">
        <v>141</v>
      </c>
      <c r="K7132">
        <v>0.19</v>
      </c>
      <c r="L7132" t="s">
        <v>207</v>
      </c>
      <c r="M7132" t="s">
        <v>252</v>
      </c>
      <c r="N7132">
        <v>12</v>
      </c>
      <c r="O7132" t="s">
        <v>3126</v>
      </c>
      <c r="P7132" t="s">
        <v>164</v>
      </c>
      <c r="Q7132" t="str">
        <f>IFERROR(VLOOKUP($J$2:$J$12502,Pollutant_mapping!$A$2:$B$9,2, FALSE),"")</f>
        <v/>
      </c>
    </row>
    <row r="7133" spans="1:17" hidden="1">
      <c r="A7133" t="s">
        <v>88</v>
      </c>
      <c r="B7133" t="s">
        <v>57</v>
      </c>
      <c r="C7133" t="s">
        <v>89</v>
      </c>
      <c r="D7133" t="s">
        <v>410</v>
      </c>
      <c r="E7133" t="s">
        <v>39</v>
      </c>
      <c r="F7133" t="s">
        <v>411</v>
      </c>
      <c r="G7133" t="s">
        <v>162</v>
      </c>
      <c r="I7133" t="s">
        <v>41</v>
      </c>
      <c r="J7133" t="s">
        <v>141</v>
      </c>
      <c r="K7133">
        <v>0.19</v>
      </c>
      <c r="L7133" t="s">
        <v>207</v>
      </c>
      <c r="M7133" t="s">
        <v>252</v>
      </c>
      <c r="N7133">
        <v>12</v>
      </c>
      <c r="O7133" t="s">
        <v>3126</v>
      </c>
      <c r="P7133" t="s">
        <v>164</v>
      </c>
      <c r="Q7133" t="str">
        <f>IFERROR(VLOOKUP($J$2:$J$12502,Pollutant_mapping!$A$2:$B$9,2, FALSE),"")</f>
        <v/>
      </c>
    </row>
    <row r="7134" spans="1:17" hidden="1">
      <c r="A7134" t="s">
        <v>66</v>
      </c>
      <c r="C7134" t="s">
        <v>67</v>
      </c>
      <c r="D7134" t="s">
        <v>160</v>
      </c>
      <c r="E7134" t="s">
        <v>39</v>
      </c>
      <c r="F7134" t="s">
        <v>161</v>
      </c>
      <c r="G7134" t="s">
        <v>162</v>
      </c>
      <c r="I7134" t="s">
        <v>41</v>
      </c>
      <c r="J7134" t="s">
        <v>141</v>
      </c>
      <c r="K7134">
        <v>0.19</v>
      </c>
      <c r="L7134" t="s">
        <v>207</v>
      </c>
      <c r="M7134" t="s">
        <v>252</v>
      </c>
      <c r="N7134">
        <v>12</v>
      </c>
      <c r="O7134" t="s">
        <v>3126</v>
      </c>
      <c r="P7134" t="s">
        <v>164</v>
      </c>
      <c r="Q7134" t="str">
        <f>IFERROR(VLOOKUP($J$2:$J$12502,Pollutant_mapping!$A$2:$B$9,2, FALSE),"")</f>
        <v/>
      </c>
    </row>
    <row r="7135" spans="1:17" hidden="1">
      <c r="A7135" t="s">
        <v>72</v>
      </c>
      <c r="B7135" t="s">
        <v>57</v>
      </c>
      <c r="C7135" t="s">
        <v>73</v>
      </c>
      <c r="D7135" t="s">
        <v>160</v>
      </c>
      <c r="E7135" t="s">
        <v>39</v>
      </c>
      <c r="F7135" t="s">
        <v>161</v>
      </c>
      <c r="G7135" t="s">
        <v>162</v>
      </c>
      <c r="I7135" t="s">
        <v>41</v>
      </c>
      <c r="J7135" t="s">
        <v>141</v>
      </c>
      <c r="K7135">
        <v>0.19</v>
      </c>
      <c r="L7135" t="s">
        <v>207</v>
      </c>
      <c r="M7135" t="s">
        <v>252</v>
      </c>
      <c r="N7135">
        <v>12</v>
      </c>
      <c r="O7135" t="s">
        <v>3126</v>
      </c>
      <c r="P7135" t="s">
        <v>164</v>
      </c>
      <c r="Q7135" t="str">
        <f>IFERROR(VLOOKUP($J$2:$J$12502,Pollutant_mapping!$A$2:$B$9,2, FALSE),"")</f>
        <v/>
      </c>
    </row>
    <row r="7136" spans="1:17" hidden="1">
      <c r="A7136" t="s">
        <v>88</v>
      </c>
      <c r="B7136" t="s">
        <v>57</v>
      </c>
      <c r="C7136" t="s">
        <v>89</v>
      </c>
      <c r="D7136" t="s">
        <v>160</v>
      </c>
      <c r="E7136" t="s">
        <v>39</v>
      </c>
      <c r="F7136" t="s">
        <v>161</v>
      </c>
      <c r="G7136" t="s">
        <v>162</v>
      </c>
      <c r="I7136" t="s">
        <v>41</v>
      </c>
      <c r="J7136" t="s">
        <v>141</v>
      </c>
      <c r="K7136">
        <v>0.19</v>
      </c>
      <c r="L7136" t="s">
        <v>207</v>
      </c>
      <c r="M7136" t="s">
        <v>252</v>
      </c>
      <c r="N7136">
        <v>12</v>
      </c>
      <c r="O7136" t="s">
        <v>3126</v>
      </c>
      <c r="P7136" t="s">
        <v>164</v>
      </c>
      <c r="Q7136" t="str">
        <f>IFERROR(VLOOKUP($J$2:$J$12502,Pollutant_mapping!$A$2:$B$9,2, FALSE),"")</f>
        <v/>
      </c>
    </row>
    <row r="7137" spans="1:17" hidden="1">
      <c r="A7137" t="s">
        <v>66</v>
      </c>
      <c r="C7137" t="s">
        <v>67</v>
      </c>
      <c r="D7137" t="s">
        <v>412</v>
      </c>
      <c r="E7137" t="s">
        <v>39</v>
      </c>
      <c r="F7137" t="s">
        <v>413</v>
      </c>
      <c r="G7137" t="s">
        <v>162</v>
      </c>
      <c r="I7137" t="s">
        <v>41</v>
      </c>
      <c r="J7137" t="s">
        <v>141</v>
      </c>
      <c r="K7137">
        <v>0.19</v>
      </c>
      <c r="L7137" t="s">
        <v>207</v>
      </c>
      <c r="M7137" t="s">
        <v>252</v>
      </c>
      <c r="N7137">
        <v>12</v>
      </c>
      <c r="O7137" t="s">
        <v>3126</v>
      </c>
      <c r="P7137" t="s">
        <v>164</v>
      </c>
      <c r="Q7137" t="str">
        <f>IFERROR(VLOOKUP($J$2:$J$12502,Pollutant_mapping!$A$2:$B$9,2, FALSE),"")</f>
        <v/>
      </c>
    </row>
    <row r="7138" spans="1:17" hidden="1">
      <c r="A7138" t="s">
        <v>72</v>
      </c>
      <c r="B7138" t="s">
        <v>57</v>
      </c>
      <c r="C7138" t="s">
        <v>73</v>
      </c>
      <c r="D7138" t="s">
        <v>412</v>
      </c>
      <c r="E7138" t="s">
        <v>39</v>
      </c>
      <c r="F7138" t="s">
        <v>413</v>
      </c>
      <c r="G7138" t="s">
        <v>162</v>
      </c>
      <c r="I7138" t="s">
        <v>41</v>
      </c>
      <c r="J7138" t="s">
        <v>141</v>
      </c>
      <c r="K7138">
        <v>0.19</v>
      </c>
      <c r="L7138" t="s">
        <v>207</v>
      </c>
      <c r="M7138" t="s">
        <v>252</v>
      </c>
      <c r="N7138">
        <v>12</v>
      </c>
      <c r="O7138" t="s">
        <v>3126</v>
      </c>
      <c r="P7138" t="s">
        <v>164</v>
      </c>
      <c r="Q7138" t="str">
        <f>IFERROR(VLOOKUP($J$2:$J$12502,Pollutant_mapping!$A$2:$B$9,2, FALSE),"")</f>
        <v/>
      </c>
    </row>
    <row r="7139" spans="1:17" hidden="1">
      <c r="A7139" t="s">
        <v>88</v>
      </c>
      <c r="B7139" t="s">
        <v>57</v>
      </c>
      <c r="C7139" t="s">
        <v>89</v>
      </c>
      <c r="D7139" t="s">
        <v>412</v>
      </c>
      <c r="E7139" t="s">
        <v>39</v>
      </c>
      <c r="F7139" t="s">
        <v>413</v>
      </c>
      <c r="G7139" t="s">
        <v>162</v>
      </c>
      <c r="I7139" t="s">
        <v>41</v>
      </c>
      <c r="J7139" t="s">
        <v>141</v>
      </c>
      <c r="K7139">
        <v>0.19</v>
      </c>
      <c r="L7139" t="s">
        <v>207</v>
      </c>
      <c r="M7139" t="s">
        <v>252</v>
      </c>
      <c r="N7139">
        <v>12</v>
      </c>
      <c r="O7139" t="s">
        <v>3126</v>
      </c>
      <c r="P7139" t="s">
        <v>164</v>
      </c>
      <c r="Q7139" t="str">
        <f>IFERROR(VLOOKUP($J$2:$J$12502,Pollutant_mapping!$A$2:$B$9,2, FALSE),"")</f>
        <v/>
      </c>
    </row>
    <row r="7140" spans="1:17" hidden="1">
      <c r="A7140" t="s">
        <v>66</v>
      </c>
      <c r="C7140" t="s">
        <v>67</v>
      </c>
      <c r="D7140" t="s">
        <v>414</v>
      </c>
      <c r="E7140" t="s">
        <v>39</v>
      </c>
      <c r="F7140" t="s">
        <v>415</v>
      </c>
      <c r="G7140" t="s">
        <v>162</v>
      </c>
      <c r="I7140" t="s">
        <v>41</v>
      </c>
      <c r="J7140" t="s">
        <v>141</v>
      </c>
      <c r="K7140">
        <v>0.19</v>
      </c>
      <c r="L7140" t="s">
        <v>207</v>
      </c>
      <c r="M7140" t="s">
        <v>252</v>
      </c>
      <c r="N7140">
        <v>12</v>
      </c>
      <c r="O7140" t="s">
        <v>3126</v>
      </c>
      <c r="P7140" t="s">
        <v>164</v>
      </c>
      <c r="Q7140" t="str">
        <f>IFERROR(VLOOKUP($J$2:$J$12502,Pollutant_mapping!$A$2:$B$9,2, FALSE),"")</f>
        <v/>
      </c>
    </row>
    <row r="7141" spans="1:17" hidden="1">
      <c r="A7141" t="s">
        <v>72</v>
      </c>
      <c r="B7141" t="s">
        <v>57</v>
      </c>
      <c r="C7141" t="s">
        <v>73</v>
      </c>
      <c r="D7141" t="s">
        <v>414</v>
      </c>
      <c r="E7141" t="s">
        <v>39</v>
      </c>
      <c r="F7141" t="s">
        <v>415</v>
      </c>
      <c r="G7141" t="s">
        <v>162</v>
      </c>
      <c r="I7141" t="s">
        <v>41</v>
      </c>
      <c r="J7141" t="s">
        <v>141</v>
      </c>
      <c r="K7141">
        <v>0.19</v>
      </c>
      <c r="L7141" t="s">
        <v>207</v>
      </c>
      <c r="M7141" t="s">
        <v>252</v>
      </c>
      <c r="N7141">
        <v>12</v>
      </c>
      <c r="O7141" t="s">
        <v>3126</v>
      </c>
      <c r="P7141" t="s">
        <v>164</v>
      </c>
      <c r="Q7141" t="str">
        <f>IFERROR(VLOOKUP($J$2:$J$12502,Pollutant_mapping!$A$2:$B$9,2, FALSE),"")</f>
        <v/>
      </c>
    </row>
    <row r="7142" spans="1:17" hidden="1">
      <c r="A7142" t="s">
        <v>88</v>
      </c>
      <c r="B7142" t="s">
        <v>57</v>
      </c>
      <c r="C7142" t="s">
        <v>89</v>
      </c>
      <c r="D7142" t="s">
        <v>414</v>
      </c>
      <c r="E7142" t="s">
        <v>39</v>
      </c>
      <c r="F7142" t="s">
        <v>415</v>
      </c>
      <c r="G7142" t="s">
        <v>162</v>
      </c>
      <c r="I7142" t="s">
        <v>41</v>
      </c>
      <c r="J7142" t="s">
        <v>141</v>
      </c>
      <c r="K7142">
        <v>0.19</v>
      </c>
      <c r="L7142" t="s">
        <v>207</v>
      </c>
      <c r="M7142" t="s">
        <v>252</v>
      </c>
      <c r="N7142">
        <v>12</v>
      </c>
      <c r="O7142" t="s">
        <v>3126</v>
      </c>
      <c r="P7142" t="s">
        <v>164</v>
      </c>
      <c r="Q7142" t="str">
        <f>IFERROR(VLOOKUP($J$2:$J$12502,Pollutant_mapping!$A$2:$B$9,2, FALSE),"")</f>
        <v/>
      </c>
    </row>
    <row r="7143" spans="1:17" hidden="1">
      <c r="A7143" t="s">
        <v>56</v>
      </c>
      <c r="B7143" t="s">
        <v>57</v>
      </c>
      <c r="C7143" t="s">
        <v>58</v>
      </c>
      <c r="D7143" t="s">
        <v>184</v>
      </c>
      <c r="E7143" t="s">
        <v>39</v>
      </c>
      <c r="F7143" t="s">
        <v>185</v>
      </c>
      <c r="G7143" t="s">
        <v>186</v>
      </c>
      <c r="I7143" t="s">
        <v>41</v>
      </c>
      <c r="J7143" t="s">
        <v>141</v>
      </c>
      <c r="K7143">
        <v>0.19</v>
      </c>
      <c r="L7143" t="s">
        <v>207</v>
      </c>
      <c r="M7143" t="s">
        <v>252</v>
      </c>
      <c r="N7143">
        <v>12</v>
      </c>
      <c r="O7143" t="s">
        <v>3126</v>
      </c>
      <c r="P7143" t="s">
        <v>164</v>
      </c>
      <c r="Q7143" t="str">
        <f>IFERROR(VLOOKUP($J$2:$J$12502,Pollutant_mapping!$A$2:$B$9,2, FALSE),"")</f>
        <v/>
      </c>
    </row>
    <row r="7144" spans="1:17" hidden="1">
      <c r="A7144" t="s">
        <v>66</v>
      </c>
      <c r="C7144" t="s">
        <v>67</v>
      </c>
      <c r="D7144" t="s">
        <v>1508</v>
      </c>
      <c r="E7144" t="s">
        <v>39</v>
      </c>
      <c r="F7144" t="s">
        <v>2118</v>
      </c>
      <c r="G7144" t="s">
        <v>2112</v>
      </c>
      <c r="I7144" t="s">
        <v>41</v>
      </c>
      <c r="J7144" t="s">
        <v>65</v>
      </c>
      <c r="K7144">
        <v>70</v>
      </c>
      <c r="L7144" t="s">
        <v>62</v>
      </c>
      <c r="M7144">
        <v>35</v>
      </c>
      <c r="N7144">
        <v>140</v>
      </c>
      <c r="O7144" t="s">
        <v>3126</v>
      </c>
      <c r="Q7144" t="str">
        <f>IFERROR(VLOOKUP($J$2:$J$12502,Pollutant_mapping!$A$2:$B$9,2, FALSE),"")</f>
        <v>PM25</v>
      </c>
    </row>
    <row r="7145" spans="1:17" hidden="1">
      <c r="A7145" t="s">
        <v>72</v>
      </c>
      <c r="B7145" t="s">
        <v>57</v>
      </c>
      <c r="C7145" t="s">
        <v>73</v>
      </c>
      <c r="D7145" t="s">
        <v>1508</v>
      </c>
      <c r="E7145" t="s">
        <v>39</v>
      </c>
      <c r="F7145" t="s">
        <v>2118</v>
      </c>
      <c r="G7145" t="s">
        <v>2112</v>
      </c>
      <c r="I7145" t="s">
        <v>41</v>
      </c>
      <c r="J7145" t="s">
        <v>65</v>
      </c>
      <c r="K7145">
        <v>70</v>
      </c>
      <c r="L7145" t="s">
        <v>62</v>
      </c>
      <c r="M7145">
        <v>35</v>
      </c>
      <c r="N7145">
        <v>140</v>
      </c>
      <c r="O7145" t="s">
        <v>3126</v>
      </c>
      <c r="P7145" t="s">
        <v>2113</v>
      </c>
      <c r="Q7145" t="str">
        <f>IFERROR(VLOOKUP($J$2:$J$12502,Pollutant_mapping!$A$2:$B$9,2, FALSE),"")</f>
        <v>PM25</v>
      </c>
    </row>
    <row r="7146" spans="1:17" hidden="1">
      <c r="A7146" t="s">
        <v>88</v>
      </c>
      <c r="B7146" t="s">
        <v>57</v>
      </c>
      <c r="C7146" t="s">
        <v>89</v>
      </c>
      <c r="D7146" t="s">
        <v>1508</v>
      </c>
      <c r="E7146" t="s">
        <v>39</v>
      </c>
      <c r="F7146" t="s">
        <v>2118</v>
      </c>
      <c r="G7146" t="s">
        <v>2112</v>
      </c>
      <c r="I7146" t="s">
        <v>41</v>
      </c>
      <c r="J7146" t="s">
        <v>65</v>
      </c>
      <c r="K7146">
        <v>70</v>
      </c>
      <c r="L7146" t="s">
        <v>62</v>
      </c>
      <c r="M7146">
        <v>35</v>
      </c>
      <c r="N7146">
        <v>140</v>
      </c>
      <c r="O7146" t="s">
        <v>3126</v>
      </c>
      <c r="P7146" t="s">
        <v>2113</v>
      </c>
      <c r="Q7146" t="str">
        <f>IFERROR(VLOOKUP($J$2:$J$12502,Pollutant_mapping!$A$2:$B$9,2, FALSE),"")</f>
        <v>PM25</v>
      </c>
    </row>
    <row r="7147" spans="1:17" hidden="1">
      <c r="A7147" t="s">
        <v>66</v>
      </c>
      <c r="C7147" t="s">
        <v>67</v>
      </c>
      <c r="D7147" t="s">
        <v>1508</v>
      </c>
      <c r="E7147" t="s">
        <v>39</v>
      </c>
      <c r="F7147" t="s">
        <v>2118</v>
      </c>
      <c r="G7147" t="s">
        <v>2112</v>
      </c>
      <c r="I7147" t="s">
        <v>41</v>
      </c>
      <c r="J7147" t="s">
        <v>47</v>
      </c>
      <c r="K7147">
        <v>78</v>
      </c>
      <c r="L7147" t="s">
        <v>62</v>
      </c>
      <c r="M7147">
        <v>39</v>
      </c>
      <c r="N7147">
        <v>156</v>
      </c>
      <c r="O7147" t="s">
        <v>3126</v>
      </c>
      <c r="Q7147" t="str">
        <f>IFERROR(VLOOKUP($J$2:$J$12502,Pollutant_mapping!$A$2:$B$9,2, FALSE),"")</f>
        <v>PM10</v>
      </c>
    </row>
    <row r="7148" spans="1:17" hidden="1">
      <c r="A7148" t="s">
        <v>72</v>
      </c>
      <c r="B7148" t="s">
        <v>57</v>
      </c>
      <c r="C7148" t="s">
        <v>73</v>
      </c>
      <c r="D7148" t="s">
        <v>1508</v>
      </c>
      <c r="E7148" t="s">
        <v>39</v>
      </c>
      <c r="F7148" t="s">
        <v>2118</v>
      </c>
      <c r="G7148" t="s">
        <v>2112</v>
      </c>
      <c r="I7148" t="s">
        <v>41</v>
      </c>
      <c r="J7148" t="s">
        <v>47</v>
      </c>
      <c r="K7148">
        <v>78</v>
      </c>
      <c r="L7148" t="s">
        <v>62</v>
      </c>
      <c r="M7148">
        <v>39</v>
      </c>
      <c r="N7148">
        <v>156</v>
      </c>
      <c r="O7148" t="s">
        <v>3126</v>
      </c>
      <c r="P7148" t="s">
        <v>2113</v>
      </c>
      <c r="Q7148" t="str">
        <f>IFERROR(VLOOKUP($J$2:$J$12502,Pollutant_mapping!$A$2:$B$9,2, FALSE),"")</f>
        <v>PM10</v>
      </c>
    </row>
    <row r="7149" spans="1:17" hidden="1">
      <c r="A7149" t="s">
        <v>88</v>
      </c>
      <c r="B7149" t="s">
        <v>57</v>
      </c>
      <c r="C7149" t="s">
        <v>89</v>
      </c>
      <c r="D7149" t="s">
        <v>1508</v>
      </c>
      <c r="E7149" t="s">
        <v>39</v>
      </c>
      <c r="F7149" t="s">
        <v>2118</v>
      </c>
      <c r="G7149" t="s">
        <v>2112</v>
      </c>
      <c r="I7149" t="s">
        <v>41</v>
      </c>
      <c r="J7149" t="s">
        <v>47</v>
      </c>
      <c r="K7149">
        <v>78</v>
      </c>
      <c r="L7149" t="s">
        <v>62</v>
      </c>
      <c r="M7149">
        <v>39</v>
      </c>
      <c r="N7149">
        <v>156</v>
      </c>
      <c r="O7149" t="s">
        <v>3126</v>
      </c>
      <c r="P7149" t="s">
        <v>2113</v>
      </c>
      <c r="Q7149" t="str">
        <f>IFERROR(VLOOKUP($J$2:$J$12502,Pollutant_mapping!$A$2:$B$9,2, FALSE),"")</f>
        <v>PM10</v>
      </c>
    </row>
    <row r="7150" spans="1:17" hidden="1">
      <c r="A7150" t="s">
        <v>66</v>
      </c>
      <c r="C7150" t="s">
        <v>67</v>
      </c>
      <c r="D7150" t="s">
        <v>404</v>
      </c>
      <c r="E7150" t="s">
        <v>120</v>
      </c>
      <c r="F7150" t="s">
        <v>41</v>
      </c>
      <c r="G7150" t="s">
        <v>164</v>
      </c>
      <c r="I7150" t="s">
        <v>41</v>
      </c>
      <c r="J7150" t="s">
        <v>366</v>
      </c>
      <c r="K7150">
        <v>5</v>
      </c>
      <c r="L7150" t="s">
        <v>193</v>
      </c>
      <c r="M7150" t="s">
        <v>46</v>
      </c>
      <c r="N7150">
        <v>30</v>
      </c>
      <c r="O7150" t="s">
        <v>3127</v>
      </c>
      <c r="P7150" t="s">
        <v>164</v>
      </c>
      <c r="Q7150" t="str">
        <f>IFERROR(VLOOKUP($J$2:$J$12502,Pollutant_mapping!$A$2:$B$9,2, FALSE),"")</f>
        <v/>
      </c>
    </row>
    <row r="7151" spans="1:17" hidden="1">
      <c r="A7151" t="s">
        <v>72</v>
      </c>
      <c r="B7151" t="s">
        <v>57</v>
      </c>
      <c r="C7151" t="s">
        <v>73</v>
      </c>
      <c r="D7151" t="s">
        <v>404</v>
      </c>
      <c r="E7151" t="s">
        <v>120</v>
      </c>
      <c r="F7151" t="s">
        <v>41</v>
      </c>
      <c r="G7151" t="s">
        <v>164</v>
      </c>
      <c r="I7151" t="s">
        <v>41</v>
      </c>
      <c r="J7151" t="s">
        <v>366</v>
      </c>
      <c r="K7151">
        <v>5</v>
      </c>
      <c r="L7151" t="s">
        <v>193</v>
      </c>
      <c r="M7151" t="s">
        <v>46</v>
      </c>
      <c r="N7151">
        <v>30</v>
      </c>
      <c r="O7151" t="s">
        <v>3127</v>
      </c>
      <c r="P7151" t="s">
        <v>164</v>
      </c>
      <c r="Q7151" t="str">
        <f>IFERROR(VLOOKUP($J$2:$J$12502,Pollutant_mapping!$A$2:$B$9,2, FALSE),"")</f>
        <v/>
      </c>
    </row>
    <row r="7152" spans="1:17" hidden="1">
      <c r="A7152" t="s">
        <v>88</v>
      </c>
      <c r="B7152" t="s">
        <v>57</v>
      </c>
      <c r="C7152" t="s">
        <v>89</v>
      </c>
      <c r="D7152" t="s">
        <v>404</v>
      </c>
      <c r="E7152" t="s">
        <v>120</v>
      </c>
      <c r="F7152" t="s">
        <v>41</v>
      </c>
      <c r="G7152" t="s">
        <v>164</v>
      </c>
      <c r="I7152" t="s">
        <v>41</v>
      </c>
      <c r="J7152" t="s">
        <v>366</v>
      </c>
      <c r="K7152">
        <v>5</v>
      </c>
      <c r="L7152" t="s">
        <v>193</v>
      </c>
      <c r="M7152" t="s">
        <v>46</v>
      </c>
      <c r="N7152">
        <v>30</v>
      </c>
      <c r="O7152" t="s">
        <v>3127</v>
      </c>
      <c r="P7152" t="s">
        <v>164</v>
      </c>
      <c r="Q7152" t="str">
        <f>IFERROR(VLOOKUP($J$2:$J$12502,Pollutant_mapping!$A$2:$B$9,2, FALSE),"")</f>
        <v/>
      </c>
    </row>
    <row r="7153" spans="1:28" hidden="1">
      <c r="A7153" t="s">
        <v>416</v>
      </c>
      <c r="C7153" t="s">
        <v>417</v>
      </c>
      <c r="D7153" t="s">
        <v>129</v>
      </c>
      <c r="E7153" t="s">
        <v>120</v>
      </c>
      <c r="F7153" t="s">
        <v>41</v>
      </c>
      <c r="G7153" t="s">
        <v>164</v>
      </c>
      <c r="I7153" t="s">
        <v>41</v>
      </c>
      <c r="J7153" t="s">
        <v>366</v>
      </c>
      <c r="K7153">
        <v>5</v>
      </c>
      <c r="L7153" t="s">
        <v>193</v>
      </c>
      <c r="M7153" t="s">
        <v>46</v>
      </c>
      <c r="N7153">
        <v>30</v>
      </c>
      <c r="O7153" t="s">
        <v>3127</v>
      </c>
      <c r="P7153" t="s">
        <v>164</v>
      </c>
      <c r="Q7153" t="str">
        <f>IFERROR(VLOOKUP($J$2:$J$12502,Pollutant_mapping!$A$2:$B$9,2, FALSE),"")</f>
        <v/>
      </c>
    </row>
    <row r="7154" spans="1:28" hidden="1">
      <c r="A7154" t="s">
        <v>418</v>
      </c>
      <c r="C7154" t="s">
        <v>419</v>
      </c>
      <c r="D7154" t="s">
        <v>129</v>
      </c>
      <c r="E7154" t="s">
        <v>120</v>
      </c>
      <c r="F7154" t="s">
        <v>41</v>
      </c>
      <c r="G7154" t="s">
        <v>164</v>
      </c>
      <c r="I7154" t="s">
        <v>41</v>
      </c>
      <c r="J7154" t="s">
        <v>366</v>
      </c>
      <c r="K7154">
        <v>5</v>
      </c>
      <c r="L7154" t="s">
        <v>193</v>
      </c>
      <c r="M7154" t="s">
        <v>46</v>
      </c>
      <c r="N7154">
        <v>30</v>
      </c>
      <c r="O7154" t="s">
        <v>3127</v>
      </c>
      <c r="P7154" t="s">
        <v>164</v>
      </c>
      <c r="Q7154" t="str">
        <f>IFERROR(VLOOKUP($J$2:$J$12502,Pollutant_mapping!$A$2:$B$9,2, FALSE),"")</f>
        <v/>
      </c>
    </row>
    <row r="7155" spans="1:28" hidden="1">
      <c r="A7155" t="s">
        <v>241</v>
      </c>
      <c r="C7155" t="s">
        <v>242</v>
      </c>
      <c r="D7155" t="s">
        <v>129</v>
      </c>
      <c r="E7155" t="s">
        <v>120</v>
      </c>
      <c r="F7155" t="s">
        <v>41</v>
      </c>
      <c r="G7155" t="s">
        <v>164</v>
      </c>
      <c r="I7155" t="s">
        <v>41</v>
      </c>
      <c r="J7155" t="s">
        <v>366</v>
      </c>
      <c r="K7155">
        <v>5</v>
      </c>
      <c r="L7155" t="s">
        <v>193</v>
      </c>
      <c r="M7155" t="s">
        <v>46</v>
      </c>
      <c r="N7155">
        <v>30</v>
      </c>
      <c r="O7155" t="s">
        <v>3127</v>
      </c>
      <c r="P7155" t="s">
        <v>164</v>
      </c>
      <c r="Q7155" t="str">
        <f>IFERROR(VLOOKUP($J$2:$J$12502,Pollutant_mapping!$A$2:$B$9,2, FALSE),"")</f>
        <v/>
      </c>
    </row>
    <row r="7156" spans="1:28" hidden="1">
      <c r="A7156" t="s">
        <v>420</v>
      </c>
      <c r="C7156" t="s">
        <v>421</v>
      </c>
      <c r="D7156" t="s">
        <v>129</v>
      </c>
      <c r="E7156" t="s">
        <v>120</v>
      </c>
      <c r="F7156" t="s">
        <v>41</v>
      </c>
      <c r="G7156" t="s">
        <v>164</v>
      </c>
      <c r="I7156" t="s">
        <v>41</v>
      </c>
      <c r="J7156" t="s">
        <v>366</v>
      </c>
      <c r="K7156">
        <v>5</v>
      </c>
      <c r="L7156" t="s">
        <v>193</v>
      </c>
      <c r="M7156" t="s">
        <v>46</v>
      </c>
      <c r="N7156">
        <v>30</v>
      </c>
      <c r="O7156" t="s">
        <v>3127</v>
      </c>
      <c r="P7156" t="s">
        <v>164</v>
      </c>
      <c r="Q7156" t="str">
        <f>IFERROR(VLOOKUP($J$2:$J$12502,Pollutant_mapping!$A$2:$B$9,2, FALSE),"")</f>
        <v/>
      </c>
    </row>
    <row r="7157" spans="1:28" hidden="1">
      <c r="A7157" t="s">
        <v>422</v>
      </c>
      <c r="C7157" t="s">
        <v>423</v>
      </c>
      <c r="D7157" t="s">
        <v>129</v>
      </c>
      <c r="E7157" t="s">
        <v>120</v>
      </c>
      <c r="F7157" t="s">
        <v>41</v>
      </c>
      <c r="G7157" t="s">
        <v>164</v>
      </c>
      <c r="I7157" t="s">
        <v>41</v>
      </c>
      <c r="J7157" t="s">
        <v>366</v>
      </c>
      <c r="K7157">
        <v>5</v>
      </c>
      <c r="L7157" t="s">
        <v>193</v>
      </c>
      <c r="M7157" t="s">
        <v>46</v>
      </c>
      <c r="N7157">
        <v>30</v>
      </c>
      <c r="O7157" t="s">
        <v>3127</v>
      </c>
      <c r="P7157" t="s">
        <v>164</v>
      </c>
      <c r="Q7157" t="str">
        <f>IFERROR(VLOOKUP($J$2:$J$12502,Pollutant_mapping!$A$2:$B$9,2, FALSE),"")</f>
        <v/>
      </c>
    </row>
    <row r="7158" spans="1:28" hidden="1">
      <c r="A7158" t="s">
        <v>424</v>
      </c>
      <c r="C7158" t="s">
        <v>425</v>
      </c>
      <c r="D7158" t="s">
        <v>129</v>
      </c>
      <c r="E7158" t="s">
        <v>120</v>
      </c>
      <c r="F7158" t="s">
        <v>41</v>
      </c>
      <c r="G7158" t="s">
        <v>164</v>
      </c>
      <c r="I7158" t="s">
        <v>41</v>
      </c>
      <c r="J7158" t="s">
        <v>366</v>
      </c>
      <c r="K7158">
        <v>5</v>
      </c>
      <c r="L7158" t="s">
        <v>193</v>
      </c>
      <c r="M7158" t="s">
        <v>46</v>
      </c>
      <c r="N7158">
        <v>30</v>
      </c>
      <c r="O7158" t="s">
        <v>3127</v>
      </c>
      <c r="P7158" t="s">
        <v>164</v>
      </c>
      <c r="Q7158" t="str">
        <f>IFERROR(VLOOKUP($J$2:$J$12502,Pollutant_mapping!$A$2:$B$9,2, FALSE),"")</f>
        <v/>
      </c>
    </row>
    <row r="7159" spans="1:28" hidden="1">
      <c r="A7159" t="s">
        <v>56</v>
      </c>
      <c r="B7159" t="s">
        <v>57</v>
      </c>
      <c r="C7159" t="s">
        <v>58</v>
      </c>
      <c r="D7159" t="s">
        <v>183</v>
      </c>
      <c r="E7159" t="s">
        <v>120</v>
      </c>
      <c r="F7159" t="s">
        <v>41</v>
      </c>
      <c r="G7159" t="s">
        <v>164</v>
      </c>
      <c r="I7159" t="s">
        <v>41</v>
      </c>
      <c r="J7159" t="s">
        <v>366</v>
      </c>
      <c r="K7159">
        <v>5</v>
      </c>
      <c r="L7159" t="s">
        <v>193</v>
      </c>
      <c r="M7159" t="s">
        <v>46</v>
      </c>
      <c r="N7159">
        <v>30</v>
      </c>
      <c r="O7159" t="s">
        <v>3127</v>
      </c>
      <c r="P7159" t="s">
        <v>164</v>
      </c>
      <c r="Q7159" t="str">
        <f>IFERROR(VLOOKUP($J$2:$J$12502,Pollutant_mapping!$A$2:$B$9,2, FALSE),"")</f>
        <v/>
      </c>
    </row>
    <row r="7160" spans="1:28" hidden="1">
      <c r="A7160" t="s">
        <v>56</v>
      </c>
      <c r="B7160" t="s">
        <v>57</v>
      </c>
      <c r="C7160" t="s">
        <v>58</v>
      </c>
      <c r="D7160" t="s">
        <v>406</v>
      </c>
      <c r="E7160" t="s">
        <v>39</v>
      </c>
      <c r="F7160" t="s">
        <v>407</v>
      </c>
      <c r="G7160" t="s">
        <v>162</v>
      </c>
      <c r="I7160" t="s">
        <v>41</v>
      </c>
      <c r="J7160" t="s">
        <v>366</v>
      </c>
      <c r="K7160">
        <v>5</v>
      </c>
      <c r="L7160" t="s">
        <v>193</v>
      </c>
      <c r="M7160" t="s">
        <v>46</v>
      </c>
      <c r="N7160">
        <v>30</v>
      </c>
      <c r="O7160" t="s">
        <v>3127</v>
      </c>
      <c r="P7160" t="s">
        <v>164</v>
      </c>
      <c r="Q7160" t="str">
        <f>IFERROR(VLOOKUP($J$2:$J$12502,Pollutant_mapping!$A$2:$B$9,2, FALSE),"")</f>
        <v/>
      </c>
      <c r="Y7160" t="s">
        <v>3012</v>
      </c>
      <c r="Z7160" t="s">
        <v>3013</v>
      </c>
      <c r="AA7160" t="s">
        <v>3014</v>
      </c>
      <c r="AB7160" t="s">
        <v>3015</v>
      </c>
    </row>
    <row r="7161" spans="1:28" hidden="1">
      <c r="A7161" t="s">
        <v>56</v>
      </c>
      <c r="B7161" t="s">
        <v>57</v>
      </c>
      <c r="C7161" t="s">
        <v>58</v>
      </c>
      <c r="D7161" t="s">
        <v>1291</v>
      </c>
      <c r="E7161" t="s">
        <v>39</v>
      </c>
      <c r="F7161" t="s">
        <v>1292</v>
      </c>
      <c r="G7161" t="s">
        <v>162</v>
      </c>
      <c r="I7161" t="s">
        <v>41</v>
      </c>
      <c r="J7161" t="s">
        <v>366</v>
      </c>
      <c r="K7161">
        <v>5</v>
      </c>
      <c r="L7161" t="s">
        <v>193</v>
      </c>
      <c r="M7161" t="s">
        <v>46</v>
      </c>
      <c r="N7161">
        <v>30</v>
      </c>
      <c r="O7161" t="s">
        <v>3127</v>
      </c>
      <c r="P7161" t="s">
        <v>164</v>
      </c>
      <c r="Q7161" t="str">
        <f>IFERROR(VLOOKUP($J$2:$J$12502,Pollutant_mapping!$A$2:$B$9,2, FALSE),"")</f>
        <v/>
      </c>
    </row>
    <row r="7162" spans="1:28" hidden="1">
      <c r="A7162" t="s">
        <v>56</v>
      </c>
      <c r="B7162" t="s">
        <v>57</v>
      </c>
      <c r="C7162" t="s">
        <v>58</v>
      </c>
      <c r="D7162" t="s">
        <v>180</v>
      </c>
      <c r="E7162" t="s">
        <v>39</v>
      </c>
      <c r="F7162" t="s">
        <v>181</v>
      </c>
      <c r="G7162" t="s">
        <v>162</v>
      </c>
      <c r="I7162" t="s">
        <v>41</v>
      </c>
      <c r="J7162" t="s">
        <v>366</v>
      </c>
      <c r="K7162">
        <v>5</v>
      </c>
      <c r="L7162" t="s">
        <v>193</v>
      </c>
      <c r="M7162" t="s">
        <v>46</v>
      </c>
      <c r="N7162">
        <v>30</v>
      </c>
      <c r="O7162" t="s">
        <v>3127</v>
      </c>
      <c r="P7162" t="s">
        <v>164</v>
      </c>
      <c r="Q7162" t="str">
        <f>IFERROR(VLOOKUP($J$2:$J$12502,Pollutant_mapping!$A$2:$B$9,2, FALSE),"")</f>
        <v/>
      </c>
    </row>
    <row r="7163" spans="1:28" hidden="1">
      <c r="A7163" t="s">
        <v>56</v>
      </c>
      <c r="B7163" t="s">
        <v>57</v>
      </c>
      <c r="C7163" t="s">
        <v>58</v>
      </c>
      <c r="D7163" t="s">
        <v>408</v>
      </c>
      <c r="E7163" t="s">
        <v>39</v>
      </c>
      <c r="F7163" t="s">
        <v>409</v>
      </c>
      <c r="G7163" t="s">
        <v>162</v>
      </c>
      <c r="I7163" t="s">
        <v>41</v>
      </c>
      <c r="J7163" t="s">
        <v>366</v>
      </c>
      <c r="K7163">
        <v>5</v>
      </c>
      <c r="L7163" t="s">
        <v>193</v>
      </c>
      <c r="M7163" t="s">
        <v>46</v>
      </c>
      <c r="N7163">
        <v>30</v>
      </c>
      <c r="O7163" t="s">
        <v>3127</v>
      </c>
      <c r="P7163" t="s">
        <v>164</v>
      </c>
      <c r="Q7163" t="str">
        <f>IFERROR(VLOOKUP($J$2:$J$12502,Pollutant_mapping!$A$2:$B$9,2, FALSE),"")</f>
        <v/>
      </c>
    </row>
    <row r="7164" spans="1:28" hidden="1">
      <c r="A7164" t="s">
        <v>66</v>
      </c>
      <c r="C7164" t="s">
        <v>67</v>
      </c>
      <c r="D7164" t="s">
        <v>410</v>
      </c>
      <c r="E7164" t="s">
        <v>39</v>
      </c>
      <c r="F7164" t="s">
        <v>411</v>
      </c>
      <c r="G7164" t="s">
        <v>162</v>
      </c>
      <c r="I7164" t="s">
        <v>41</v>
      </c>
      <c r="J7164" t="s">
        <v>366</v>
      </c>
      <c r="K7164">
        <v>5</v>
      </c>
      <c r="L7164" t="s">
        <v>193</v>
      </c>
      <c r="M7164" t="s">
        <v>46</v>
      </c>
      <c r="N7164">
        <v>30</v>
      </c>
      <c r="O7164" t="s">
        <v>3127</v>
      </c>
      <c r="P7164" t="s">
        <v>164</v>
      </c>
      <c r="Q7164" t="str">
        <f>IFERROR(VLOOKUP($J$2:$J$12502,Pollutant_mapping!$A$2:$B$9,2, FALSE),"")</f>
        <v/>
      </c>
    </row>
    <row r="7165" spans="1:28" hidden="1">
      <c r="A7165" t="s">
        <v>72</v>
      </c>
      <c r="B7165" t="s">
        <v>57</v>
      </c>
      <c r="C7165" t="s">
        <v>73</v>
      </c>
      <c r="D7165" t="s">
        <v>410</v>
      </c>
      <c r="E7165" t="s">
        <v>39</v>
      </c>
      <c r="F7165" t="s">
        <v>411</v>
      </c>
      <c r="G7165" t="s">
        <v>162</v>
      </c>
      <c r="I7165" t="s">
        <v>41</v>
      </c>
      <c r="J7165" t="s">
        <v>366</v>
      </c>
      <c r="K7165">
        <v>5</v>
      </c>
      <c r="L7165" t="s">
        <v>193</v>
      </c>
      <c r="M7165" t="s">
        <v>46</v>
      </c>
      <c r="N7165">
        <v>30</v>
      </c>
      <c r="O7165" t="s">
        <v>3127</v>
      </c>
      <c r="P7165" t="s">
        <v>164</v>
      </c>
      <c r="Q7165" t="str">
        <f>IFERROR(VLOOKUP($J$2:$J$12502,Pollutant_mapping!$A$2:$B$9,2, FALSE),"")</f>
        <v/>
      </c>
    </row>
    <row r="7166" spans="1:28" hidden="1">
      <c r="A7166" t="s">
        <v>88</v>
      </c>
      <c r="B7166" t="s">
        <v>57</v>
      </c>
      <c r="C7166" t="s">
        <v>89</v>
      </c>
      <c r="D7166" t="s">
        <v>410</v>
      </c>
      <c r="E7166" t="s">
        <v>39</v>
      </c>
      <c r="F7166" t="s">
        <v>411</v>
      </c>
      <c r="G7166" t="s">
        <v>162</v>
      </c>
      <c r="I7166" t="s">
        <v>41</v>
      </c>
      <c r="J7166" t="s">
        <v>366</v>
      </c>
      <c r="K7166">
        <v>5</v>
      </c>
      <c r="L7166" t="s">
        <v>193</v>
      </c>
      <c r="M7166" t="s">
        <v>46</v>
      </c>
      <c r="N7166">
        <v>30</v>
      </c>
      <c r="O7166" t="s">
        <v>3127</v>
      </c>
      <c r="P7166" t="s">
        <v>164</v>
      </c>
      <c r="Q7166" t="str">
        <f>IFERROR(VLOOKUP($J$2:$J$12502,Pollutant_mapping!$A$2:$B$9,2, FALSE),"")</f>
        <v/>
      </c>
      <c r="Y7166" t="s">
        <v>2245</v>
      </c>
      <c r="Z7166" t="s">
        <v>2222</v>
      </c>
    </row>
    <row r="7167" spans="1:28" hidden="1">
      <c r="A7167" t="s">
        <v>66</v>
      </c>
      <c r="C7167" t="s">
        <v>67</v>
      </c>
      <c r="D7167" t="s">
        <v>160</v>
      </c>
      <c r="E7167" t="s">
        <v>39</v>
      </c>
      <c r="F7167" t="s">
        <v>161</v>
      </c>
      <c r="G7167" t="s">
        <v>162</v>
      </c>
      <c r="I7167" t="s">
        <v>41</v>
      </c>
      <c r="J7167" t="s">
        <v>366</v>
      </c>
      <c r="K7167">
        <v>5</v>
      </c>
      <c r="L7167" t="s">
        <v>193</v>
      </c>
      <c r="M7167" t="s">
        <v>46</v>
      </c>
      <c r="N7167">
        <v>30</v>
      </c>
      <c r="O7167" t="s">
        <v>3127</v>
      </c>
      <c r="P7167" t="s">
        <v>164</v>
      </c>
      <c r="Q7167" t="str">
        <f>IFERROR(VLOOKUP($J$2:$J$12502,Pollutant_mapping!$A$2:$B$9,2, FALSE),"")</f>
        <v/>
      </c>
      <c r="Y7167" t="s">
        <v>2222</v>
      </c>
    </row>
    <row r="7168" spans="1:28" hidden="1">
      <c r="A7168" t="s">
        <v>72</v>
      </c>
      <c r="B7168" t="s">
        <v>57</v>
      </c>
      <c r="C7168" t="s">
        <v>73</v>
      </c>
      <c r="D7168" t="s">
        <v>160</v>
      </c>
      <c r="E7168" t="s">
        <v>39</v>
      </c>
      <c r="F7168" t="s">
        <v>161</v>
      </c>
      <c r="G7168" t="s">
        <v>162</v>
      </c>
      <c r="I7168" t="s">
        <v>41</v>
      </c>
      <c r="J7168" t="s">
        <v>366</v>
      </c>
      <c r="K7168">
        <v>5</v>
      </c>
      <c r="L7168" t="s">
        <v>193</v>
      </c>
      <c r="M7168" t="s">
        <v>46</v>
      </c>
      <c r="N7168">
        <v>30</v>
      </c>
      <c r="O7168" t="s">
        <v>3127</v>
      </c>
      <c r="P7168" t="s">
        <v>164</v>
      </c>
      <c r="Q7168" t="str">
        <f>IFERROR(VLOOKUP($J$2:$J$12502,Pollutant_mapping!$A$2:$B$9,2, FALSE),"")</f>
        <v/>
      </c>
    </row>
    <row r="7169" spans="1:17" hidden="1">
      <c r="A7169" t="s">
        <v>88</v>
      </c>
      <c r="B7169" t="s">
        <v>57</v>
      </c>
      <c r="C7169" t="s">
        <v>89</v>
      </c>
      <c r="D7169" t="s">
        <v>160</v>
      </c>
      <c r="E7169" t="s">
        <v>39</v>
      </c>
      <c r="F7169" t="s">
        <v>161</v>
      </c>
      <c r="G7169" t="s">
        <v>162</v>
      </c>
      <c r="I7169" t="s">
        <v>41</v>
      </c>
      <c r="J7169" t="s">
        <v>366</v>
      </c>
      <c r="K7169">
        <v>5</v>
      </c>
      <c r="L7169" t="s">
        <v>193</v>
      </c>
      <c r="M7169" t="s">
        <v>46</v>
      </c>
      <c r="N7169">
        <v>30</v>
      </c>
      <c r="O7169" t="s">
        <v>3127</v>
      </c>
      <c r="P7169" t="s">
        <v>164</v>
      </c>
      <c r="Q7169" t="str">
        <f>IFERROR(VLOOKUP($J$2:$J$12502,Pollutant_mapping!$A$2:$B$9,2, FALSE),"")</f>
        <v/>
      </c>
    </row>
    <row r="7170" spans="1:17" hidden="1">
      <c r="A7170" t="s">
        <v>66</v>
      </c>
      <c r="C7170" t="s">
        <v>67</v>
      </c>
      <c r="D7170" t="s">
        <v>412</v>
      </c>
      <c r="E7170" t="s">
        <v>39</v>
      </c>
      <c r="F7170" t="s">
        <v>413</v>
      </c>
      <c r="G7170" t="s">
        <v>162</v>
      </c>
      <c r="I7170" t="s">
        <v>41</v>
      </c>
      <c r="J7170" t="s">
        <v>366</v>
      </c>
      <c r="K7170">
        <v>5</v>
      </c>
      <c r="L7170" t="s">
        <v>193</v>
      </c>
      <c r="M7170" t="s">
        <v>46</v>
      </c>
      <c r="N7170">
        <v>30</v>
      </c>
      <c r="O7170" t="s">
        <v>3127</v>
      </c>
      <c r="P7170" t="s">
        <v>164</v>
      </c>
      <c r="Q7170" t="str">
        <f>IFERROR(VLOOKUP($J$2:$J$12502,Pollutant_mapping!$A$2:$B$9,2, FALSE),"")</f>
        <v/>
      </c>
    </row>
    <row r="7171" spans="1:17" hidden="1">
      <c r="A7171" t="s">
        <v>72</v>
      </c>
      <c r="B7171" t="s">
        <v>57</v>
      </c>
      <c r="C7171" t="s">
        <v>73</v>
      </c>
      <c r="D7171" t="s">
        <v>412</v>
      </c>
      <c r="E7171" t="s">
        <v>39</v>
      </c>
      <c r="F7171" t="s">
        <v>413</v>
      </c>
      <c r="G7171" t="s">
        <v>162</v>
      </c>
      <c r="I7171" t="s">
        <v>41</v>
      </c>
      <c r="J7171" t="s">
        <v>366</v>
      </c>
      <c r="K7171">
        <v>5</v>
      </c>
      <c r="L7171" t="s">
        <v>193</v>
      </c>
      <c r="M7171" t="s">
        <v>46</v>
      </c>
      <c r="N7171">
        <v>30</v>
      </c>
      <c r="O7171" t="s">
        <v>3127</v>
      </c>
      <c r="P7171" t="s">
        <v>164</v>
      </c>
      <c r="Q7171" t="str">
        <f>IFERROR(VLOOKUP($J$2:$J$12502,Pollutant_mapping!$A$2:$B$9,2, FALSE),"")</f>
        <v/>
      </c>
    </row>
    <row r="7172" spans="1:17" hidden="1">
      <c r="A7172" t="s">
        <v>88</v>
      </c>
      <c r="B7172" t="s">
        <v>57</v>
      </c>
      <c r="C7172" t="s">
        <v>89</v>
      </c>
      <c r="D7172" t="s">
        <v>412</v>
      </c>
      <c r="E7172" t="s">
        <v>39</v>
      </c>
      <c r="F7172" t="s">
        <v>413</v>
      </c>
      <c r="G7172" t="s">
        <v>162</v>
      </c>
      <c r="I7172" t="s">
        <v>41</v>
      </c>
      <c r="J7172" t="s">
        <v>366</v>
      </c>
      <c r="K7172">
        <v>5</v>
      </c>
      <c r="L7172" t="s">
        <v>193</v>
      </c>
      <c r="M7172" t="s">
        <v>46</v>
      </c>
      <c r="N7172">
        <v>30</v>
      </c>
      <c r="O7172" t="s">
        <v>3127</v>
      </c>
      <c r="P7172" t="s">
        <v>164</v>
      </c>
      <c r="Q7172" t="str">
        <f>IFERROR(VLOOKUP($J$2:$J$12502,Pollutant_mapping!$A$2:$B$9,2, FALSE),"")</f>
        <v/>
      </c>
    </row>
    <row r="7173" spans="1:17" hidden="1">
      <c r="A7173" t="s">
        <v>66</v>
      </c>
      <c r="C7173" t="s">
        <v>67</v>
      </c>
      <c r="D7173" t="s">
        <v>414</v>
      </c>
      <c r="E7173" t="s">
        <v>39</v>
      </c>
      <c r="F7173" t="s">
        <v>415</v>
      </c>
      <c r="G7173" t="s">
        <v>162</v>
      </c>
      <c r="I7173" t="s">
        <v>41</v>
      </c>
      <c r="J7173" t="s">
        <v>366</v>
      </c>
      <c r="K7173">
        <v>5</v>
      </c>
      <c r="L7173" t="s">
        <v>193</v>
      </c>
      <c r="M7173" t="s">
        <v>46</v>
      </c>
      <c r="N7173">
        <v>30</v>
      </c>
      <c r="O7173" t="s">
        <v>3127</v>
      </c>
      <c r="P7173" t="s">
        <v>164</v>
      </c>
      <c r="Q7173" t="str">
        <f>IFERROR(VLOOKUP($J$2:$J$12502,Pollutant_mapping!$A$2:$B$9,2, FALSE),"")</f>
        <v/>
      </c>
    </row>
    <row r="7174" spans="1:17" hidden="1">
      <c r="A7174" t="s">
        <v>72</v>
      </c>
      <c r="B7174" t="s">
        <v>57</v>
      </c>
      <c r="C7174" t="s">
        <v>73</v>
      </c>
      <c r="D7174" t="s">
        <v>414</v>
      </c>
      <c r="E7174" t="s">
        <v>39</v>
      </c>
      <c r="F7174" t="s">
        <v>415</v>
      </c>
      <c r="G7174" t="s">
        <v>162</v>
      </c>
      <c r="I7174" t="s">
        <v>41</v>
      </c>
      <c r="J7174" t="s">
        <v>366</v>
      </c>
      <c r="K7174">
        <v>5</v>
      </c>
      <c r="L7174" t="s">
        <v>193</v>
      </c>
      <c r="M7174" t="s">
        <v>46</v>
      </c>
      <c r="N7174">
        <v>30</v>
      </c>
      <c r="O7174" t="s">
        <v>3127</v>
      </c>
      <c r="P7174" t="s">
        <v>164</v>
      </c>
      <c r="Q7174" t="str">
        <f>IFERROR(VLOOKUP($J$2:$J$12502,Pollutant_mapping!$A$2:$B$9,2, FALSE),"")</f>
        <v/>
      </c>
    </row>
    <row r="7175" spans="1:17" hidden="1">
      <c r="A7175" t="s">
        <v>88</v>
      </c>
      <c r="B7175" t="s">
        <v>57</v>
      </c>
      <c r="C7175" t="s">
        <v>89</v>
      </c>
      <c r="D7175" t="s">
        <v>414</v>
      </c>
      <c r="E7175" t="s">
        <v>39</v>
      </c>
      <c r="F7175" t="s">
        <v>415</v>
      </c>
      <c r="G7175" t="s">
        <v>162</v>
      </c>
      <c r="I7175" t="s">
        <v>41</v>
      </c>
      <c r="J7175" t="s">
        <v>366</v>
      </c>
      <c r="K7175">
        <v>5</v>
      </c>
      <c r="L7175" t="s">
        <v>193</v>
      </c>
      <c r="M7175" t="s">
        <v>46</v>
      </c>
      <c r="N7175">
        <v>30</v>
      </c>
      <c r="O7175" t="s">
        <v>3127</v>
      </c>
      <c r="P7175" t="s">
        <v>164</v>
      </c>
      <c r="Q7175" t="str">
        <f>IFERROR(VLOOKUP($J$2:$J$12502,Pollutant_mapping!$A$2:$B$9,2, FALSE),"")</f>
        <v/>
      </c>
    </row>
    <row r="7176" spans="1:17" hidden="1">
      <c r="A7176" t="s">
        <v>56</v>
      </c>
      <c r="B7176" t="s">
        <v>57</v>
      </c>
      <c r="C7176" t="s">
        <v>58</v>
      </c>
      <c r="D7176" t="s">
        <v>184</v>
      </c>
      <c r="E7176" t="s">
        <v>39</v>
      </c>
      <c r="F7176" t="s">
        <v>185</v>
      </c>
      <c r="G7176" t="s">
        <v>186</v>
      </c>
      <c r="I7176" t="s">
        <v>41</v>
      </c>
      <c r="J7176" t="s">
        <v>366</v>
      </c>
      <c r="K7176">
        <v>5</v>
      </c>
      <c r="L7176" t="s">
        <v>193</v>
      </c>
      <c r="M7176" t="s">
        <v>46</v>
      </c>
      <c r="N7176">
        <v>30</v>
      </c>
      <c r="O7176" t="s">
        <v>3127</v>
      </c>
      <c r="P7176" t="s">
        <v>164</v>
      </c>
      <c r="Q7176" t="str">
        <f>IFERROR(VLOOKUP($J$2:$J$12502,Pollutant_mapping!$A$2:$B$9,2, FALSE),"")</f>
        <v/>
      </c>
    </row>
    <row r="7177" spans="1:17" hidden="1">
      <c r="A7177" t="s">
        <v>1364</v>
      </c>
      <c r="C7177" t="s">
        <v>1365</v>
      </c>
      <c r="D7177" t="s">
        <v>129</v>
      </c>
      <c r="E7177" t="s">
        <v>237</v>
      </c>
      <c r="F7177" t="s">
        <v>1374</v>
      </c>
      <c r="H7177" t="s">
        <v>238</v>
      </c>
      <c r="J7177" t="s">
        <v>65</v>
      </c>
      <c r="K7177">
        <v>0.02</v>
      </c>
      <c r="L7177" t="s">
        <v>239</v>
      </c>
      <c r="O7177" t="s">
        <v>3128</v>
      </c>
      <c r="Q7177" t="str">
        <f>IFERROR(VLOOKUP($J$2:$J$12502,Pollutant_mapping!$A$2:$B$9,2, FALSE),"")</f>
        <v>PM25</v>
      </c>
    </row>
    <row r="7178" spans="1:17" hidden="1">
      <c r="A7178" t="s">
        <v>1364</v>
      </c>
      <c r="C7178" t="s">
        <v>1365</v>
      </c>
      <c r="D7178" t="s">
        <v>129</v>
      </c>
      <c r="E7178" t="s">
        <v>237</v>
      </c>
      <c r="F7178" t="s">
        <v>1366</v>
      </c>
      <c r="H7178" t="s">
        <v>238</v>
      </c>
      <c r="J7178" t="s">
        <v>65</v>
      </c>
      <c r="K7178">
        <v>0.03</v>
      </c>
      <c r="L7178" t="s">
        <v>239</v>
      </c>
      <c r="O7178" t="s">
        <v>3128</v>
      </c>
      <c r="Q7178" t="str">
        <f>IFERROR(VLOOKUP($J$2:$J$12502,Pollutant_mapping!$A$2:$B$9,2, FALSE),"")</f>
        <v>PM25</v>
      </c>
    </row>
    <row r="7179" spans="1:17" hidden="1">
      <c r="A7179" t="s">
        <v>1372</v>
      </c>
      <c r="C7179" t="s">
        <v>1373</v>
      </c>
      <c r="D7179" t="s">
        <v>129</v>
      </c>
      <c r="E7179" t="s">
        <v>237</v>
      </c>
      <c r="F7179" t="s">
        <v>1373</v>
      </c>
      <c r="H7179" t="s">
        <v>238</v>
      </c>
      <c r="J7179" t="s">
        <v>65</v>
      </c>
      <c r="K7179">
        <v>0.1</v>
      </c>
      <c r="L7179" t="s">
        <v>239</v>
      </c>
      <c r="O7179" t="s">
        <v>3128</v>
      </c>
      <c r="Q7179" t="str">
        <f>IFERROR(VLOOKUP($J$2:$J$12502,Pollutant_mapping!$A$2:$B$9,2, FALSE),"")</f>
        <v>PM25</v>
      </c>
    </row>
    <row r="7180" spans="1:17" hidden="1">
      <c r="A7180" t="s">
        <v>1341</v>
      </c>
      <c r="C7180" t="s">
        <v>1342</v>
      </c>
      <c r="D7180" t="s">
        <v>129</v>
      </c>
      <c r="E7180" t="s">
        <v>237</v>
      </c>
      <c r="F7180" t="s">
        <v>3129</v>
      </c>
      <c r="H7180" t="s">
        <v>238</v>
      </c>
      <c r="J7180" t="s">
        <v>65</v>
      </c>
      <c r="K7180">
        <v>0.1</v>
      </c>
      <c r="L7180" t="s">
        <v>239</v>
      </c>
      <c r="O7180" t="s">
        <v>3128</v>
      </c>
      <c r="Q7180" t="str">
        <f>IFERROR(VLOOKUP($J$2:$J$12502,Pollutant_mapping!$A$2:$B$9,2, FALSE),"")</f>
        <v>PM25</v>
      </c>
    </row>
    <row r="7181" spans="1:17" hidden="1">
      <c r="A7181" t="s">
        <v>1364</v>
      </c>
      <c r="C7181" t="s">
        <v>1365</v>
      </c>
      <c r="D7181" t="s">
        <v>129</v>
      </c>
      <c r="E7181" t="s">
        <v>237</v>
      </c>
      <c r="F7181" t="s">
        <v>1374</v>
      </c>
      <c r="H7181" t="s">
        <v>238</v>
      </c>
      <c r="J7181" t="s">
        <v>47</v>
      </c>
      <c r="K7181">
        <v>0.14000000000000001</v>
      </c>
      <c r="L7181" t="s">
        <v>239</v>
      </c>
      <c r="O7181" t="s">
        <v>3128</v>
      </c>
      <c r="Q7181" t="str">
        <f>IFERROR(VLOOKUP($J$2:$J$12502,Pollutant_mapping!$A$2:$B$9,2, FALSE),"")</f>
        <v>PM10</v>
      </c>
    </row>
    <row r="7182" spans="1:17" hidden="1">
      <c r="A7182" t="s">
        <v>1364</v>
      </c>
      <c r="C7182" t="s">
        <v>1365</v>
      </c>
      <c r="D7182" t="s">
        <v>129</v>
      </c>
      <c r="E7182" t="s">
        <v>237</v>
      </c>
      <c r="F7182" t="s">
        <v>1374</v>
      </c>
      <c r="H7182" t="s">
        <v>238</v>
      </c>
      <c r="J7182" t="s">
        <v>49</v>
      </c>
      <c r="K7182">
        <v>0.14000000000000001</v>
      </c>
      <c r="L7182" t="s">
        <v>239</v>
      </c>
      <c r="O7182" t="s">
        <v>3128</v>
      </c>
      <c r="Q7182" t="str">
        <f>IFERROR(VLOOKUP($J$2:$J$12502,Pollutant_mapping!$A$2:$B$9,2, FALSE),"")</f>
        <v/>
      </c>
    </row>
    <row r="7183" spans="1:17" hidden="1">
      <c r="A7183" t="s">
        <v>1372</v>
      </c>
      <c r="C7183" t="s">
        <v>1373</v>
      </c>
      <c r="D7183" t="s">
        <v>129</v>
      </c>
      <c r="E7183" t="s">
        <v>237</v>
      </c>
      <c r="F7183" t="s">
        <v>1373</v>
      </c>
      <c r="H7183" t="s">
        <v>238</v>
      </c>
      <c r="J7183" t="s">
        <v>47</v>
      </c>
      <c r="K7183">
        <v>0.16</v>
      </c>
      <c r="L7183" t="s">
        <v>239</v>
      </c>
      <c r="O7183" t="s">
        <v>3128</v>
      </c>
      <c r="Q7183" t="str">
        <f>IFERROR(VLOOKUP($J$2:$J$12502,Pollutant_mapping!$A$2:$B$9,2, FALSE),"")</f>
        <v>PM10</v>
      </c>
    </row>
    <row r="7184" spans="1:17" hidden="1">
      <c r="A7184" t="s">
        <v>1341</v>
      </c>
      <c r="C7184" t="s">
        <v>1342</v>
      </c>
      <c r="D7184" t="s">
        <v>129</v>
      </c>
      <c r="E7184" t="s">
        <v>237</v>
      </c>
      <c r="F7184" t="s">
        <v>3129</v>
      </c>
      <c r="H7184" t="s">
        <v>238</v>
      </c>
      <c r="J7184" t="s">
        <v>47</v>
      </c>
      <c r="K7184">
        <v>0.16</v>
      </c>
      <c r="L7184" t="s">
        <v>239</v>
      </c>
      <c r="O7184" t="s">
        <v>3128</v>
      </c>
      <c r="Q7184" t="str">
        <f>IFERROR(VLOOKUP($J$2:$J$12502,Pollutant_mapping!$A$2:$B$9,2, FALSE),"")</f>
        <v>PM10</v>
      </c>
    </row>
    <row r="7185" spans="1:17" hidden="1">
      <c r="A7185" t="s">
        <v>1341</v>
      </c>
      <c r="C7185" t="s">
        <v>1342</v>
      </c>
      <c r="D7185" t="s">
        <v>129</v>
      </c>
      <c r="E7185" t="s">
        <v>237</v>
      </c>
      <c r="F7185" t="s">
        <v>2203</v>
      </c>
      <c r="H7185" t="s">
        <v>238</v>
      </c>
      <c r="J7185" t="s">
        <v>65</v>
      </c>
      <c r="K7185">
        <v>0.18</v>
      </c>
      <c r="L7185" t="s">
        <v>239</v>
      </c>
      <c r="O7185" t="s">
        <v>3128</v>
      </c>
      <c r="Q7185" t="str">
        <f>IFERROR(VLOOKUP($J$2:$J$12502,Pollutant_mapping!$A$2:$B$9,2, FALSE),"")</f>
        <v>PM25</v>
      </c>
    </row>
    <row r="7186" spans="1:17" hidden="1">
      <c r="A7186" t="s">
        <v>1364</v>
      </c>
      <c r="C7186" t="s">
        <v>1365</v>
      </c>
      <c r="D7186" t="s">
        <v>129</v>
      </c>
      <c r="E7186" t="s">
        <v>237</v>
      </c>
      <c r="F7186" t="s">
        <v>1366</v>
      </c>
      <c r="H7186" t="s">
        <v>238</v>
      </c>
      <c r="J7186" t="s">
        <v>47</v>
      </c>
      <c r="K7186">
        <v>0.24</v>
      </c>
      <c r="L7186" t="s">
        <v>239</v>
      </c>
      <c r="O7186" t="s">
        <v>3128</v>
      </c>
      <c r="Q7186" t="str">
        <f>IFERROR(VLOOKUP($J$2:$J$12502,Pollutant_mapping!$A$2:$B$9,2, FALSE),"")</f>
        <v>PM10</v>
      </c>
    </row>
    <row r="7187" spans="1:17" hidden="1">
      <c r="A7187" t="s">
        <v>1364</v>
      </c>
      <c r="C7187" t="s">
        <v>1365</v>
      </c>
      <c r="D7187" t="s">
        <v>129</v>
      </c>
      <c r="E7187" t="s">
        <v>237</v>
      </c>
      <c r="F7187" t="s">
        <v>1366</v>
      </c>
      <c r="H7187" t="s">
        <v>238</v>
      </c>
      <c r="J7187" t="s">
        <v>49</v>
      </c>
      <c r="K7187">
        <v>0.24</v>
      </c>
      <c r="L7187" t="s">
        <v>239</v>
      </c>
      <c r="O7187" t="s">
        <v>3128</v>
      </c>
      <c r="Q7187" t="str">
        <f>IFERROR(VLOOKUP($J$2:$J$12502,Pollutant_mapping!$A$2:$B$9,2, FALSE),"")</f>
        <v/>
      </c>
    </row>
    <row r="7188" spans="1:17" hidden="1">
      <c r="A7188" t="s">
        <v>1341</v>
      </c>
      <c r="C7188" t="s">
        <v>1342</v>
      </c>
      <c r="D7188" t="s">
        <v>129</v>
      </c>
      <c r="E7188" t="s">
        <v>237</v>
      </c>
      <c r="F7188" t="s">
        <v>2203</v>
      </c>
      <c r="H7188" t="s">
        <v>238</v>
      </c>
      <c r="J7188" t="s">
        <v>47</v>
      </c>
      <c r="K7188">
        <v>0.27</v>
      </c>
      <c r="L7188" t="s">
        <v>239</v>
      </c>
      <c r="O7188" t="s">
        <v>3128</v>
      </c>
      <c r="Q7188" t="str">
        <f>IFERROR(VLOOKUP($J$2:$J$12502,Pollutant_mapping!$A$2:$B$9,2, FALSE),"")</f>
        <v>PM10</v>
      </c>
    </row>
    <row r="7189" spans="1:17" hidden="1">
      <c r="A7189" t="s">
        <v>1372</v>
      </c>
      <c r="C7189" t="s">
        <v>1373</v>
      </c>
      <c r="D7189" t="s">
        <v>129</v>
      </c>
      <c r="E7189" t="s">
        <v>237</v>
      </c>
      <c r="F7189" t="s">
        <v>1373</v>
      </c>
      <c r="H7189" t="s">
        <v>238</v>
      </c>
      <c r="J7189" t="s">
        <v>49</v>
      </c>
      <c r="K7189">
        <v>0.34</v>
      </c>
      <c r="L7189" t="s">
        <v>239</v>
      </c>
      <c r="O7189" t="s">
        <v>3128</v>
      </c>
      <c r="Q7189" t="str">
        <f>IFERROR(VLOOKUP($J$2:$J$12502,Pollutant_mapping!$A$2:$B$9,2, FALSE),"")</f>
        <v/>
      </c>
    </row>
    <row r="7190" spans="1:17" hidden="1">
      <c r="A7190" t="s">
        <v>1341</v>
      </c>
      <c r="C7190" t="s">
        <v>1342</v>
      </c>
      <c r="D7190" t="s">
        <v>129</v>
      </c>
      <c r="E7190" t="s">
        <v>237</v>
      </c>
      <c r="F7190" t="s">
        <v>3129</v>
      </c>
      <c r="H7190" t="s">
        <v>238</v>
      </c>
      <c r="J7190" t="s">
        <v>49</v>
      </c>
      <c r="K7190">
        <v>0.34</v>
      </c>
      <c r="L7190" t="s">
        <v>239</v>
      </c>
      <c r="O7190" t="s">
        <v>3128</v>
      </c>
      <c r="Q7190" t="str">
        <f>IFERROR(VLOOKUP($J$2:$J$12502,Pollutant_mapping!$A$2:$B$9,2, FALSE),"")</f>
        <v/>
      </c>
    </row>
    <row r="7191" spans="1:17" hidden="1">
      <c r="A7191" t="s">
        <v>1335</v>
      </c>
      <c r="C7191" t="s">
        <v>1336</v>
      </c>
      <c r="D7191" t="s">
        <v>129</v>
      </c>
      <c r="E7191" t="s">
        <v>237</v>
      </c>
      <c r="F7191" t="s">
        <v>1336</v>
      </c>
      <c r="H7191" t="s">
        <v>238</v>
      </c>
      <c r="J7191" t="s">
        <v>65</v>
      </c>
      <c r="K7191">
        <v>0.41</v>
      </c>
      <c r="L7191" t="s">
        <v>239</v>
      </c>
      <c r="O7191" t="s">
        <v>3128</v>
      </c>
      <c r="Q7191" t="str">
        <f>IFERROR(VLOOKUP($J$2:$J$12502,Pollutant_mapping!$A$2:$B$9,2, FALSE),"")</f>
        <v>PM25</v>
      </c>
    </row>
    <row r="7192" spans="1:17" hidden="1">
      <c r="A7192" t="s">
        <v>1361</v>
      </c>
      <c r="C7192" t="s">
        <v>1362</v>
      </c>
      <c r="D7192" t="s">
        <v>129</v>
      </c>
      <c r="E7192" t="s">
        <v>237</v>
      </c>
      <c r="F7192" t="s">
        <v>1362</v>
      </c>
      <c r="H7192" t="s">
        <v>238</v>
      </c>
      <c r="J7192" t="s">
        <v>65</v>
      </c>
      <c r="K7192">
        <v>0.44</v>
      </c>
      <c r="L7192" t="s">
        <v>239</v>
      </c>
      <c r="O7192" t="s">
        <v>3128</v>
      </c>
      <c r="Q7192" t="str">
        <f>IFERROR(VLOOKUP($J$2:$J$12502,Pollutant_mapping!$A$2:$B$9,2, FALSE),"")</f>
        <v>PM25</v>
      </c>
    </row>
    <row r="7193" spans="1:17" hidden="1">
      <c r="A7193" t="s">
        <v>1341</v>
      </c>
      <c r="C7193" t="s">
        <v>1342</v>
      </c>
      <c r="D7193" t="s">
        <v>129</v>
      </c>
      <c r="E7193" t="s">
        <v>237</v>
      </c>
      <c r="F7193" t="s">
        <v>2203</v>
      </c>
      <c r="H7193" t="s">
        <v>238</v>
      </c>
      <c r="J7193" t="s">
        <v>49</v>
      </c>
      <c r="K7193">
        <v>0.59</v>
      </c>
      <c r="L7193" t="s">
        <v>239</v>
      </c>
      <c r="O7193" t="s">
        <v>3128</v>
      </c>
      <c r="Q7193" t="str">
        <f>IFERROR(VLOOKUP($J$2:$J$12502,Pollutant_mapping!$A$2:$B$9,2, FALSE),"")</f>
        <v/>
      </c>
    </row>
    <row r="7194" spans="1:17" hidden="1">
      <c r="A7194" t="s">
        <v>1335</v>
      </c>
      <c r="C7194" t="s">
        <v>1336</v>
      </c>
      <c r="D7194" t="s">
        <v>129</v>
      </c>
      <c r="E7194" t="s">
        <v>237</v>
      </c>
      <c r="F7194" t="s">
        <v>1336</v>
      </c>
      <c r="H7194" t="s">
        <v>238</v>
      </c>
      <c r="J7194" t="s">
        <v>47</v>
      </c>
      <c r="K7194">
        <v>0.63</v>
      </c>
      <c r="L7194" t="s">
        <v>239</v>
      </c>
      <c r="O7194" t="s">
        <v>3128</v>
      </c>
      <c r="Q7194" t="str">
        <f>IFERROR(VLOOKUP($J$2:$J$12502,Pollutant_mapping!$A$2:$B$9,2, FALSE),"")</f>
        <v>PM10</v>
      </c>
    </row>
    <row r="7195" spans="1:17" hidden="1">
      <c r="A7195" t="s">
        <v>1361</v>
      </c>
      <c r="C7195" t="s">
        <v>1362</v>
      </c>
      <c r="D7195" t="s">
        <v>129</v>
      </c>
      <c r="E7195" t="s">
        <v>237</v>
      </c>
      <c r="F7195" t="s">
        <v>1362</v>
      </c>
      <c r="H7195" t="s">
        <v>238</v>
      </c>
      <c r="J7195" t="s">
        <v>47</v>
      </c>
      <c r="K7195">
        <v>0.67</v>
      </c>
      <c r="L7195" t="s">
        <v>239</v>
      </c>
      <c r="O7195" t="s">
        <v>3128</v>
      </c>
      <c r="Q7195" t="str">
        <f>IFERROR(VLOOKUP($J$2:$J$12502,Pollutant_mapping!$A$2:$B$9,2, FALSE),"")</f>
        <v>PM10</v>
      </c>
    </row>
    <row r="7196" spans="1:17" hidden="1">
      <c r="A7196" t="s">
        <v>1335</v>
      </c>
      <c r="C7196" t="s">
        <v>1336</v>
      </c>
      <c r="D7196" t="s">
        <v>129</v>
      </c>
      <c r="E7196" t="s">
        <v>237</v>
      </c>
      <c r="F7196" t="s">
        <v>1336</v>
      </c>
      <c r="H7196" t="s">
        <v>238</v>
      </c>
      <c r="J7196" t="s">
        <v>49</v>
      </c>
      <c r="K7196">
        <v>1.38</v>
      </c>
      <c r="L7196" t="s">
        <v>239</v>
      </c>
      <c r="O7196" t="s">
        <v>3128</v>
      </c>
      <c r="Q7196" t="str">
        <f>IFERROR(VLOOKUP($J$2:$J$12502,Pollutant_mapping!$A$2:$B$9,2, FALSE),"")</f>
        <v/>
      </c>
    </row>
    <row r="7197" spans="1:17" hidden="1">
      <c r="A7197" t="s">
        <v>1361</v>
      </c>
      <c r="C7197" t="s">
        <v>1362</v>
      </c>
      <c r="D7197" t="s">
        <v>129</v>
      </c>
      <c r="E7197" t="s">
        <v>237</v>
      </c>
      <c r="F7197" t="s">
        <v>1362</v>
      </c>
      <c r="H7197" t="s">
        <v>238</v>
      </c>
      <c r="J7197" t="s">
        <v>49</v>
      </c>
      <c r="K7197">
        <v>1.45</v>
      </c>
      <c r="L7197" t="s">
        <v>239</v>
      </c>
      <c r="O7197" t="s">
        <v>3128</v>
      </c>
      <c r="Q7197" t="str">
        <f>IFERROR(VLOOKUP($J$2:$J$12502,Pollutant_mapping!$A$2:$B$9,2, FALSE),"")</f>
        <v/>
      </c>
    </row>
    <row r="7198" spans="1:17" hidden="1">
      <c r="A7198" t="s">
        <v>1466</v>
      </c>
      <c r="C7198" t="s">
        <v>1467</v>
      </c>
      <c r="D7198" t="s">
        <v>404</v>
      </c>
      <c r="E7198" t="s">
        <v>39</v>
      </c>
      <c r="F7198" t="s">
        <v>1520</v>
      </c>
      <c r="G7198" t="s">
        <v>41</v>
      </c>
      <c r="J7198" t="s">
        <v>139</v>
      </c>
      <c r="K7198" s="13">
        <v>3.0000000000000001E-6</v>
      </c>
      <c r="L7198" t="s">
        <v>3130</v>
      </c>
      <c r="M7198" t="s">
        <v>3131</v>
      </c>
      <c r="N7198" s="13">
        <v>6.0000000000000002E-6</v>
      </c>
      <c r="O7198" t="s">
        <v>3132</v>
      </c>
      <c r="Q7198" t="str">
        <f>IFERROR(VLOOKUP($J$2:$J$12502,Pollutant_mapping!$A$2:$B$9,2, FALSE),"")</f>
        <v/>
      </c>
    </row>
    <row r="7199" spans="1:17" hidden="1">
      <c r="A7199" t="s">
        <v>1466</v>
      </c>
      <c r="C7199" t="s">
        <v>1467</v>
      </c>
      <c r="D7199" t="s">
        <v>404</v>
      </c>
      <c r="E7199" t="s">
        <v>39</v>
      </c>
      <c r="F7199" t="s">
        <v>1520</v>
      </c>
      <c r="G7199" t="s">
        <v>41</v>
      </c>
      <c r="J7199" t="s">
        <v>131</v>
      </c>
      <c r="K7199" s="13">
        <v>6.0000000000000002E-6</v>
      </c>
      <c r="L7199" t="s">
        <v>1521</v>
      </c>
      <c r="M7199" s="13">
        <v>3.0000000000000001E-6</v>
      </c>
      <c r="N7199" s="13">
        <v>9.0000000000000002E-6</v>
      </c>
      <c r="O7199" t="s">
        <v>3132</v>
      </c>
      <c r="Q7199" t="str">
        <f>IFERROR(VLOOKUP($J$2:$J$12502,Pollutant_mapping!$A$2:$B$9,2, FALSE),"")</f>
        <v/>
      </c>
    </row>
    <row r="7200" spans="1:17" hidden="1">
      <c r="A7200" t="s">
        <v>1466</v>
      </c>
      <c r="C7200" t="s">
        <v>1467</v>
      </c>
      <c r="D7200" t="s">
        <v>129</v>
      </c>
      <c r="E7200" t="s">
        <v>39</v>
      </c>
      <c r="F7200" t="s">
        <v>1501</v>
      </c>
      <c r="G7200" t="s">
        <v>41</v>
      </c>
      <c r="J7200" t="s">
        <v>139</v>
      </c>
      <c r="K7200">
        <v>0.78</v>
      </c>
      <c r="L7200" t="s">
        <v>1526</v>
      </c>
      <c r="M7200" t="s">
        <v>138</v>
      </c>
      <c r="N7200">
        <v>2</v>
      </c>
      <c r="O7200" t="s">
        <v>3132</v>
      </c>
      <c r="Q7200" t="str">
        <f>IFERROR(VLOOKUP($J$2:$J$12502,Pollutant_mapping!$A$2:$B$9,2, FALSE),"")</f>
        <v/>
      </c>
    </row>
    <row r="7201" spans="1:17" hidden="1">
      <c r="A7201" t="s">
        <v>1466</v>
      </c>
      <c r="C7201" t="s">
        <v>1467</v>
      </c>
      <c r="D7201" t="s">
        <v>183</v>
      </c>
      <c r="E7201" t="s">
        <v>39</v>
      </c>
      <c r="F7201" t="s">
        <v>1501</v>
      </c>
      <c r="G7201" t="s">
        <v>41</v>
      </c>
      <c r="J7201" t="s">
        <v>139</v>
      </c>
      <c r="K7201">
        <v>1.6</v>
      </c>
      <c r="L7201" t="s">
        <v>1526</v>
      </c>
      <c r="M7201">
        <v>1</v>
      </c>
      <c r="N7201">
        <v>3</v>
      </c>
      <c r="O7201" t="s">
        <v>3132</v>
      </c>
      <c r="Q7201" t="str">
        <f>IFERROR(VLOOKUP($J$2:$J$12502,Pollutant_mapping!$A$2:$B$9,2, FALSE),"")</f>
        <v/>
      </c>
    </row>
    <row r="7202" spans="1:17" hidden="1">
      <c r="A7202" t="s">
        <v>1466</v>
      </c>
      <c r="C7202" t="s">
        <v>1467</v>
      </c>
      <c r="D7202" t="s">
        <v>375</v>
      </c>
      <c r="E7202" t="s">
        <v>39</v>
      </c>
      <c r="F7202" t="s">
        <v>1491</v>
      </c>
      <c r="G7202" t="s">
        <v>41</v>
      </c>
      <c r="J7202" t="s">
        <v>131</v>
      </c>
      <c r="K7202">
        <v>1.8</v>
      </c>
      <c r="L7202" t="s">
        <v>1492</v>
      </c>
      <c r="M7202" t="s">
        <v>146</v>
      </c>
      <c r="N7202">
        <v>3</v>
      </c>
      <c r="O7202" t="s">
        <v>3132</v>
      </c>
      <c r="Q7202" t="str">
        <f>IFERROR(VLOOKUP($J$2:$J$12502,Pollutant_mapping!$A$2:$B$9,2, FALSE),"")</f>
        <v/>
      </c>
    </row>
    <row r="7203" spans="1:17" hidden="1">
      <c r="A7203" t="s">
        <v>1959</v>
      </c>
      <c r="C7203" t="s">
        <v>1960</v>
      </c>
      <c r="D7203" t="s">
        <v>114</v>
      </c>
      <c r="E7203" t="s">
        <v>39</v>
      </c>
      <c r="F7203" t="s">
        <v>1945</v>
      </c>
      <c r="G7203" t="s">
        <v>41</v>
      </c>
      <c r="J7203" t="s">
        <v>134</v>
      </c>
      <c r="K7203">
        <v>5</v>
      </c>
      <c r="L7203" t="s">
        <v>1961</v>
      </c>
      <c r="M7203">
        <v>2</v>
      </c>
      <c r="N7203">
        <v>8</v>
      </c>
      <c r="O7203" t="s">
        <v>3132</v>
      </c>
      <c r="Q7203" t="str">
        <f>IFERROR(VLOOKUP($J$2:$J$12502,Pollutant_mapping!$A$2:$B$9,2, FALSE),"")</f>
        <v/>
      </c>
    </row>
    <row r="7204" spans="1:17" hidden="1">
      <c r="A7204" t="s">
        <v>1959</v>
      </c>
      <c r="C7204" t="s">
        <v>1960</v>
      </c>
      <c r="D7204" t="s">
        <v>114</v>
      </c>
      <c r="E7204" t="s">
        <v>39</v>
      </c>
      <c r="F7204" t="s">
        <v>1945</v>
      </c>
      <c r="G7204" t="s">
        <v>41</v>
      </c>
      <c r="J7204" t="s">
        <v>135</v>
      </c>
      <c r="K7204">
        <v>5</v>
      </c>
      <c r="L7204" t="s">
        <v>1961</v>
      </c>
      <c r="M7204">
        <v>2</v>
      </c>
      <c r="N7204">
        <v>8</v>
      </c>
      <c r="O7204" t="s">
        <v>3132</v>
      </c>
      <c r="Q7204" t="str">
        <f>IFERROR(VLOOKUP($J$2:$J$12502,Pollutant_mapping!$A$2:$B$9,2, FALSE),"")</f>
        <v/>
      </c>
    </row>
    <row r="7205" spans="1:17" hidden="1">
      <c r="A7205" t="s">
        <v>1466</v>
      </c>
      <c r="C7205" t="s">
        <v>1467</v>
      </c>
      <c r="D7205" t="s">
        <v>129</v>
      </c>
      <c r="E7205" t="s">
        <v>39</v>
      </c>
      <c r="F7205" t="s">
        <v>1501</v>
      </c>
      <c r="G7205" t="s">
        <v>41</v>
      </c>
      <c r="J7205" t="s">
        <v>131</v>
      </c>
      <c r="K7205">
        <v>5.9</v>
      </c>
      <c r="L7205" t="s">
        <v>1526</v>
      </c>
      <c r="M7205">
        <v>3</v>
      </c>
      <c r="N7205">
        <v>9</v>
      </c>
      <c r="O7205" t="s">
        <v>3132</v>
      </c>
      <c r="Q7205" t="str">
        <f>IFERROR(VLOOKUP($J$2:$J$12502,Pollutant_mapping!$A$2:$B$9,2, FALSE),"")</f>
        <v/>
      </c>
    </row>
    <row r="7206" spans="1:17" hidden="1">
      <c r="A7206" t="s">
        <v>1959</v>
      </c>
      <c r="C7206" t="s">
        <v>1960</v>
      </c>
      <c r="D7206" t="s">
        <v>38</v>
      </c>
      <c r="E7206" t="s">
        <v>39</v>
      </c>
      <c r="F7206" t="s">
        <v>1940</v>
      </c>
      <c r="G7206" t="s">
        <v>41</v>
      </c>
      <c r="J7206" t="s">
        <v>141</v>
      </c>
      <c r="K7206">
        <v>5.9</v>
      </c>
      <c r="L7206" t="s">
        <v>1961</v>
      </c>
      <c r="M7206">
        <v>3</v>
      </c>
      <c r="N7206">
        <v>9</v>
      </c>
      <c r="O7206" t="s">
        <v>3132</v>
      </c>
      <c r="Q7206" t="str">
        <f>IFERROR(VLOOKUP($J$2:$J$12502,Pollutant_mapping!$A$2:$B$9,2, FALSE),"")</f>
        <v/>
      </c>
    </row>
    <row r="7207" spans="1:17" hidden="1">
      <c r="A7207" t="s">
        <v>1466</v>
      </c>
      <c r="C7207" t="s">
        <v>1467</v>
      </c>
      <c r="D7207" t="s">
        <v>51</v>
      </c>
      <c r="E7207" t="s">
        <v>39</v>
      </c>
      <c r="G7207" t="s">
        <v>41</v>
      </c>
      <c r="J7207" t="s">
        <v>281</v>
      </c>
      <c r="K7207">
        <v>10</v>
      </c>
      <c r="L7207" t="s">
        <v>1492</v>
      </c>
      <c r="M7207">
        <v>8</v>
      </c>
      <c r="N7207">
        <v>15</v>
      </c>
      <c r="O7207" t="s">
        <v>3132</v>
      </c>
      <c r="Q7207" t="str">
        <f>IFERROR(VLOOKUP($J$2:$J$12502,Pollutant_mapping!$A$2:$B$9,2, FALSE),"")</f>
        <v/>
      </c>
    </row>
    <row r="7208" spans="1:17" hidden="1">
      <c r="A7208" t="s">
        <v>1466</v>
      </c>
      <c r="C7208" t="s">
        <v>1467</v>
      </c>
      <c r="D7208" t="s">
        <v>183</v>
      </c>
      <c r="E7208" t="s">
        <v>39</v>
      </c>
      <c r="F7208" t="s">
        <v>1501</v>
      </c>
      <c r="G7208" t="s">
        <v>41</v>
      </c>
      <c r="J7208" t="s">
        <v>131</v>
      </c>
      <c r="K7208">
        <v>12</v>
      </c>
      <c r="L7208" t="s">
        <v>1526</v>
      </c>
      <c r="M7208">
        <v>6</v>
      </c>
      <c r="N7208">
        <v>18</v>
      </c>
      <c r="O7208" t="s">
        <v>3132</v>
      </c>
      <c r="Q7208" t="str">
        <f>IFERROR(VLOOKUP($J$2:$J$12502,Pollutant_mapping!$A$2:$B$9,2, FALSE),"")</f>
        <v/>
      </c>
    </row>
    <row r="7209" spans="1:17" hidden="1">
      <c r="A7209" t="s">
        <v>2035</v>
      </c>
      <c r="C7209" t="s">
        <v>2036</v>
      </c>
      <c r="D7209" t="s">
        <v>114</v>
      </c>
      <c r="E7209" t="s">
        <v>39</v>
      </c>
      <c r="F7209" t="s">
        <v>1946</v>
      </c>
      <c r="G7209" t="s">
        <v>41</v>
      </c>
      <c r="J7209" t="s">
        <v>134</v>
      </c>
      <c r="K7209">
        <v>15</v>
      </c>
      <c r="L7209" t="s">
        <v>2051</v>
      </c>
      <c r="M7209">
        <v>12</v>
      </c>
      <c r="N7209">
        <v>23</v>
      </c>
      <c r="O7209" t="s">
        <v>3132</v>
      </c>
      <c r="Q7209" t="str">
        <f>IFERROR(VLOOKUP($J$2:$J$12502,Pollutant_mapping!$A$2:$B$9,2, FALSE),"")</f>
        <v/>
      </c>
    </row>
    <row r="7210" spans="1:17" hidden="1">
      <c r="A7210" t="s">
        <v>2035</v>
      </c>
      <c r="C7210" t="s">
        <v>2036</v>
      </c>
      <c r="D7210" t="s">
        <v>114</v>
      </c>
      <c r="E7210" t="s">
        <v>39</v>
      </c>
      <c r="F7210" t="s">
        <v>1946</v>
      </c>
      <c r="G7210" t="s">
        <v>41</v>
      </c>
      <c r="J7210" t="s">
        <v>281</v>
      </c>
      <c r="K7210">
        <v>19</v>
      </c>
      <c r="L7210" t="s">
        <v>2051</v>
      </c>
      <c r="M7210">
        <v>12</v>
      </c>
      <c r="N7210">
        <v>29</v>
      </c>
      <c r="O7210" t="s">
        <v>3132</v>
      </c>
      <c r="Q7210" t="str">
        <f>IFERROR(VLOOKUP($J$2:$J$12502,Pollutant_mapping!$A$2:$B$9,2, FALSE),"")</f>
        <v/>
      </c>
    </row>
    <row r="7211" spans="1:17" hidden="1">
      <c r="A7211" t="s">
        <v>2035</v>
      </c>
      <c r="C7211" t="s">
        <v>2036</v>
      </c>
      <c r="D7211" t="s">
        <v>114</v>
      </c>
      <c r="E7211" t="s">
        <v>39</v>
      </c>
      <c r="F7211" t="s">
        <v>1946</v>
      </c>
      <c r="G7211" t="s">
        <v>41</v>
      </c>
      <c r="J7211" t="s">
        <v>139</v>
      </c>
      <c r="K7211">
        <v>21</v>
      </c>
      <c r="L7211" t="s">
        <v>2051</v>
      </c>
      <c r="M7211">
        <v>15</v>
      </c>
      <c r="N7211">
        <v>29</v>
      </c>
      <c r="O7211" t="s">
        <v>3132</v>
      </c>
      <c r="Q7211" t="str">
        <f>IFERROR(VLOOKUP($J$2:$J$12502,Pollutant_mapping!$A$2:$B$9,2, FALSE),"")</f>
        <v/>
      </c>
    </row>
    <row r="7212" spans="1:17" hidden="1">
      <c r="A7212" t="s">
        <v>2041</v>
      </c>
      <c r="C7212" t="s">
        <v>2042</v>
      </c>
      <c r="D7212" t="s">
        <v>38</v>
      </c>
      <c r="E7212" t="s">
        <v>39</v>
      </c>
      <c r="F7212" t="s">
        <v>1943</v>
      </c>
      <c r="G7212" t="s">
        <v>41</v>
      </c>
      <c r="J7212" t="s">
        <v>134</v>
      </c>
      <c r="K7212">
        <v>15</v>
      </c>
      <c r="L7212" t="s">
        <v>2052</v>
      </c>
      <c r="M7212">
        <v>20</v>
      </c>
      <c r="N7212">
        <v>40</v>
      </c>
      <c r="O7212" t="s">
        <v>3132</v>
      </c>
      <c r="Q7212" t="str">
        <f>IFERROR(VLOOKUP($J$2:$J$12502,Pollutant_mapping!$A$2:$B$9,2, FALSE),"")</f>
        <v/>
      </c>
    </row>
    <row r="7213" spans="1:17" hidden="1">
      <c r="A7213" t="s">
        <v>1466</v>
      </c>
      <c r="C7213" t="s">
        <v>1467</v>
      </c>
      <c r="D7213" t="s">
        <v>51</v>
      </c>
      <c r="E7213" t="s">
        <v>39</v>
      </c>
      <c r="G7213" t="s">
        <v>41</v>
      </c>
      <c r="J7213" t="s">
        <v>141</v>
      </c>
      <c r="K7213">
        <v>30</v>
      </c>
      <c r="L7213" t="s">
        <v>1492</v>
      </c>
      <c r="M7213">
        <v>20</v>
      </c>
      <c r="N7213">
        <v>50</v>
      </c>
      <c r="O7213" t="s">
        <v>3132</v>
      </c>
      <c r="Q7213" t="str">
        <f>IFERROR(VLOOKUP($J$2:$J$12502,Pollutant_mapping!$A$2:$B$9,2, FALSE),"")</f>
        <v/>
      </c>
    </row>
    <row r="7214" spans="1:17" hidden="1">
      <c r="A7214" t="s">
        <v>1959</v>
      </c>
      <c r="C7214" t="s">
        <v>1960</v>
      </c>
      <c r="D7214" t="s">
        <v>38</v>
      </c>
      <c r="E7214" t="s">
        <v>39</v>
      </c>
      <c r="F7214" t="s">
        <v>1940</v>
      </c>
      <c r="G7214" t="s">
        <v>41</v>
      </c>
      <c r="J7214" t="s">
        <v>134</v>
      </c>
      <c r="K7214">
        <v>35</v>
      </c>
      <c r="L7214" t="s">
        <v>1961</v>
      </c>
      <c r="M7214">
        <v>20</v>
      </c>
      <c r="N7214">
        <v>50</v>
      </c>
      <c r="O7214" t="s">
        <v>3132</v>
      </c>
      <c r="Q7214" t="str">
        <f>IFERROR(VLOOKUP($J$2:$J$12502,Pollutant_mapping!$A$2:$B$9,2, FALSE),"")</f>
        <v/>
      </c>
    </row>
    <row r="7215" spans="1:17" hidden="1">
      <c r="A7215" t="s">
        <v>1959</v>
      </c>
      <c r="C7215" t="s">
        <v>1960</v>
      </c>
      <c r="D7215" t="s">
        <v>114</v>
      </c>
      <c r="E7215" t="s">
        <v>39</v>
      </c>
      <c r="F7215" t="s">
        <v>1945</v>
      </c>
      <c r="G7215" t="s">
        <v>41</v>
      </c>
      <c r="J7215" t="s">
        <v>131</v>
      </c>
      <c r="K7215">
        <v>35</v>
      </c>
      <c r="L7215" t="s">
        <v>1961</v>
      </c>
      <c r="M7215">
        <v>10</v>
      </c>
      <c r="N7215">
        <v>70</v>
      </c>
      <c r="O7215" t="s">
        <v>3132</v>
      </c>
      <c r="Q7215" t="str">
        <f>IFERROR(VLOOKUP($J$2:$J$12502,Pollutant_mapping!$A$2:$B$9,2, FALSE),"")</f>
        <v/>
      </c>
    </row>
    <row r="7216" spans="1:17" hidden="1">
      <c r="A7216" t="s">
        <v>2041</v>
      </c>
      <c r="C7216" t="s">
        <v>2042</v>
      </c>
      <c r="D7216" t="s">
        <v>38</v>
      </c>
      <c r="E7216" t="s">
        <v>39</v>
      </c>
      <c r="F7216" t="s">
        <v>1943</v>
      </c>
      <c r="G7216" t="s">
        <v>41</v>
      </c>
      <c r="J7216" t="s">
        <v>141</v>
      </c>
      <c r="K7216">
        <v>47</v>
      </c>
      <c r="L7216" t="s">
        <v>2052</v>
      </c>
      <c r="M7216">
        <v>30</v>
      </c>
      <c r="N7216">
        <v>70</v>
      </c>
      <c r="O7216" t="s">
        <v>3132</v>
      </c>
      <c r="Q7216" t="str">
        <f>IFERROR(VLOOKUP($J$2:$J$12502,Pollutant_mapping!$A$2:$B$9,2, FALSE),"")</f>
        <v/>
      </c>
    </row>
    <row r="7217" spans="1:17" hidden="1">
      <c r="A7217" t="s">
        <v>1959</v>
      </c>
      <c r="C7217" t="s">
        <v>1960</v>
      </c>
      <c r="D7217" t="s">
        <v>38</v>
      </c>
      <c r="E7217" t="s">
        <v>39</v>
      </c>
      <c r="F7217" t="s">
        <v>1940</v>
      </c>
      <c r="G7217" t="s">
        <v>41</v>
      </c>
      <c r="J7217" t="s">
        <v>131</v>
      </c>
      <c r="K7217">
        <v>65</v>
      </c>
      <c r="L7217" t="s">
        <v>1961</v>
      </c>
      <c r="M7217">
        <v>40</v>
      </c>
      <c r="N7217">
        <v>100</v>
      </c>
      <c r="O7217" t="s">
        <v>3132</v>
      </c>
      <c r="Q7217" t="str">
        <f>IFERROR(VLOOKUP($J$2:$J$12502,Pollutant_mapping!$A$2:$B$9,2, FALSE),"")</f>
        <v/>
      </c>
    </row>
    <row r="7218" spans="1:17" hidden="1">
      <c r="A7218" t="s">
        <v>2041</v>
      </c>
      <c r="C7218" t="s">
        <v>2042</v>
      </c>
      <c r="D7218" t="s">
        <v>114</v>
      </c>
      <c r="E7218" t="s">
        <v>39</v>
      </c>
      <c r="F7218" t="s">
        <v>1950</v>
      </c>
      <c r="G7218" t="s">
        <v>41</v>
      </c>
      <c r="J7218" t="s">
        <v>131</v>
      </c>
      <c r="K7218">
        <v>150</v>
      </c>
      <c r="L7218" t="s">
        <v>2052</v>
      </c>
      <c r="M7218">
        <v>100</v>
      </c>
      <c r="N7218">
        <v>200</v>
      </c>
      <c r="O7218" t="s">
        <v>3132</v>
      </c>
      <c r="Q7218" t="str">
        <f>IFERROR(VLOOKUP($J$2:$J$12502,Pollutant_mapping!$A$2:$B$9,2, FALSE),"")</f>
        <v/>
      </c>
    </row>
    <row r="7219" spans="1:17" hidden="1">
      <c r="A7219" t="s">
        <v>1466</v>
      </c>
      <c r="C7219" t="s">
        <v>1467</v>
      </c>
      <c r="D7219" t="s">
        <v>51</v>
      </c>
      <c r="E7219" t="s">
        <v>39</v>
      </c>
      <c r="G7219" t="s">
        <v>41</v>
      </c>
      <c r="J7219" t="s">
        <v>131</v>
      </c>
      <c r="K7219">
        <v>300</v>
      </c>
      <c r="L7219" t="s">
        <v>1492</v>
      </c>
      <c r="M7219">
        <v>200</v>
      </c>
      <c r="N7219">
        <v>500</v>
      </c>
      <c r="O7219" t="s">
        <v>3132</v>
      </c>
      <c r="Q7219" t="str">
        <f>IFERROR(VLOOKUP($J$2:$J$12502,Pollutant_mapping!$A$2:$B$9,2, FALSE),"")</f>
        <v/>
      </c>
    </row>
    <row r="7220" spans="1:17" hidden="1">
      <c r="A7220" t="s">
        <v>2041</v>
      </c>
      <c r="C7220" t="s">
        <v>2042</v>
      </c>
      <c r="D7220" t="s">
        <v>38</v>
      </c>
      <c r="E7220" t="s">
        <v>39</v>
      </c>
      <c r="F7220" t="s">
        <v>1943</v>
      </c>
      <c r="G7220" t="s">
        <v>41</v>
      </c>
      <c r="J7220" t="s">
        <v>131</v>
      </c>
      <c r="K7220">
        <v>5800</v>
      </c>
      <c r="L7220" t="s">
        <v>2052</v>
      </c>
      <c r="M7220">
        <v>2000</v>
      </c>
      <c r="N7220">
        <v>8000</v>
      </c>
      <c r="O7220" t="s">
        <v>3132</v>
      </c>
      <c r="Q7220" t="str">
        <f>IFERROR(VLOOKUP($J$2:$J$12502,Pollutant_mapping!$A$2:$B$9,2, FALSE),"")</f>
        <v/>
      </c>
    </row>
    <row r="7221" spans="1:17" hidden="1">
      <c r="A7221" t="s">
        <v>1466</v>
      </c>
      <c r="C7221" t="s">
        <v>1467</v>
      </c>
      <c r="D7221" t="s">
        <v>59</v>
      </c>
      <c r="E7221" t="s">
        <v>39</v>
      </c>
      <c r="F7221" t="s">
        <v>1933</v>
      </c>
      <c r="G7221" t="s">
        <v>41</v>
      </c>
      <c r="J7221" t="s">
        <v>141</v>
      </c>
      <c r="K7221">
        <v>1E-4</v>
      </c>
      <c r="L7221" t="s">
        <v>1492</v>
      </c>
      <c r="M7221" s="13">
        <v>5.0000000000000002E-5</v>
      </c>
      <c r="N7221" t="s">
        <v>327</v>
      </c>
      <c r="O7221" t="s">
        <v>3132</v>
      </c>
      <c r="Q7221" t="str">
        <f>IFERROR(VLOOKUP($J$2:$J$12502,Pollutant_mapping!$A$2:$B$9,2, FALSE),"")</f>
        <v/>
      </c>
    </row>
    <row r="7222" spans="1:17" hidden="1">
      <c r="A7222" t="s">
        <v>1466</v>
      </c>
      <c r="C7222" t="s">
        <v>1467</v>
      </c>
      <c r="D7222" t="s">
        <v>272</v>
      </c>
      <c r="E7222" t="s">
        <v>39</v>
      </c>
      <c r="F7222" t="s">
        <v>1520</v>
      </c>
      <c r="G7222" t="s">
        <v>41</v>
      </c>
      <c r="J7222" t="s">
        <v>135</v>
      </c>
      <c r="K7222">
        <v>1E-4</v>
      </c>
      <c r="L7222" t="s">
        <v>1521</v>
      </c>
      <c r="M7222" s="13">
        <v>6.9999999999999994E-5</v>
      </c>
      <c r="N7222" t="s">
        <v>389</v>
      </c>
      <c r="O7222" t="s">
        <v>3132</v>
      </c>
      <c r="Q7222" t="str">
        <f>IFERROR(VLOOKUP($J$2:$J$12502,Pollutant_mapping!$A$2:$B$9,2, FALSE),"")</f>
        <v/>
      </c>
    </row>
    <row r="7223" spans="1:17" hidden="1">
      <c r="A7223" t="s">
        <v>1466</v>
      </c>
      <c r="C7223" t="s">
        <v>1467</v>
      </c>
      <c r="D7223" t="s">
        <v>1207</v>
      </c>
      <c r="E7223" t="s">
        <v>39</v>
      </c>
      <c r="F7223" t="s">
        <v>1520</v>
      </c>
      <c r="G7223" t="s">
        <v>41</v>
      </c>
      <c r="J7223" t="s">
        <v>135</v>
      </c>
      <c r="K7223">
        <v>1.84E-4</v>
      </c>
      <c r="L7223" t="s">
        <v>1521</v>
      </c>
      <c r="M7223" t="s">
        <v>3133</v>
      </c>
      <c r="N7223" t="s">
        <v>3134</v>
      </c>
      <c r="O7223" t="s">
        <v>3132</v>
      </c>
      <c r="Q7223" t="str">
        <f>IFERROR(VLOOKUP($J$2:$J$12502,Pollutant_mapping!$A$2:$B$9,2, FALSE),"")</f>
        <v/>
      </c>
    </row>
    <row r="7224" spans="1:17" hidden="1">
      <c r="A7224" t="s">
        <v>1466</v>
      </c>
      <c r="C7224" t="s">
        <v>1467</v>
      </c>
      <c r="D7224" t="s">
        <v>1210</v>
      </c>
      <c r="E7224" t="s">
        <v>39</v>
      </c>
      <c r="F7224" t="s">
        <v>1520</v>
      </c>
      <c r="G7224" t="s">
        <v>41</v>
      </c>
      <c r="J7224" t="s">
        <v>135</v>
      </c>
      <c r="K7224">
        <v>1.9000000000000001E-4</v>
      </c>
      <c r="L7224" t="s">
        <v>1521</v>
      </c>
      <c r="M7224" t="s">
        <v>3135</v>
      </c>
      <c r="N7224" t="s">
        <v>3136</v>
      </c>
      <c r="O7224" t="s">
        <v>3132</v>
      </c>
      <c r="Q7224" t="str">
        <f>IFERROR(VLOOKUP($J$2:$J$12502,Pollutant_mapping!$A$2:$B$9,2, FALSE),"")</f>
        <v/>
      </c>
    </row>
    <row r="7225" spans="1:17" hidden="1">
      <c r="A7225" t="s">
        <v>1466</v>
      </c>
      <c r="C7225" t="s">
        <v>1467</v>
      </c>
      <c r="D7225" t="s">
        <v>313</v>
      </c>
      <c r="E7225" t="s">
        <v>39</v>
      </c>
      <c r="F7225" t="s">
        <v>1520</v>
      </c>
      <c r="G7225" t="s">
        <v>41</v>
      </c>
      <c r="J7225" t="s">
        <v>135</v>
      </c>
      <c r="K7225">
        <v>1.9000000000000001E-4</v>
      </c>
      <c r="L7225" t="s">
        <v>1521</v>
      </c>
      <c r="M7225" t="s">
        <v>3135</v>
      </c>
      <c r="N7225" t="s">
        <v>3136</v>
      </c>
      <c r="O7225" t="s">
        <v>3132</v>
      </c>
      <c r="Q7225" t="str">
        <f>IFERROR(VLOOKUP($J$2:$J$12502,Pollutant_mapping!$A$2:$B$9,2, FALSE),"")</f>
        <v/>
      </c>
    </row>
    <row r="7226" spans="1:17" hidden="1">
      <c r="A7226" t="s">
        <v>1466</v>
      </c>
      <c r="C7226" t="s">
        <v>1467</v>
      </c>
      <c r="D7226" t="s">
        <v>83</v>
      </c>
      <c r="E7226" t="s">
        <v>39</v>
      </c>
      <c r="F7226" t="s">
        <v>1491</v>
      </c>
      <c r="G7226" t="s">
        <v>41</v>
      </c>
      <c r="J7226" t="s">
        <v>134</v>
      </c>
      <c r="K7226">
        <v>2.5000000000000001E-4</v>
      </c>
      <c r="L7226" t="s">
        <v>1492</v>
      </c>
      <c r="M7226" t="s">
        <v>389</v>
      </c>
      <c r="N7226" t="s">
        <v>286</v>
      </c>
      <c r="O7226" t="s">
        <v>3132</v>
      </c>
      <c r="Q7226" t="str">
        <f>IFERROR(VLOOKUP($J$2:$J$12502,Pollutant_mapping!$A$2:$B$9,2, FALSE),"")</f>
        <v/>
      </c>
    </row>
    <row r="7227" spans="1:17" hidden="1">
      <c r="A7227" t="s">
        <v>1466</v>
      </c>
      <c r="C7227" t="s">
        <v>1467</v>
      </c>
      <c r="D7227" t="s">
        <v>1210</v>
      </c>
      <c r="E7227" t="s">
        <v>39</v>
      </c>
      <c r="F7227" t="s">
        <v>1520</v>
      </c>
      <c r="G7227" t="s">
        <v>41</v>
      </c>
      <c r="J7227" t="s">
        <v>139</v>
      </c>
      <c r="K7227">
        <v>2.4000000000000001E-4</v>
      </c>
      <c r="L7227" t="s">
        <v>3130</v>
      </c>
      <c r="M7227" t="s">
        <v>3137</v>
      </c>
      <c r="N7227" t="s">
        <v>3138</v>
      </c>
      <c r="O7227" t="s">
        <v>3132</v>
      </c>
      <c r="Q7227" t="str">
        <f>IFERROR(VLOOKUP($J$2:$J$12502,Pollutant_mapping!$A$2:$B$9,2, FALSE),"")</f>
        <v/>
      </c>
    </row>
    <row r="7228" spans="1:17" hidden="1">
      <c r="A7228" t="s">
        <v>1466</v>
      </c>
      <c r="C7228" t="s">
        <v>1467</v>
      </c>
      <c r="D7228" t="s">
        <v>243</v>
      </c>
      <c r="E7228" t="s">
        <v>39</v>
      </c>
      <c r="F7228" t="s">
        <v>1501</v>
      </c>
      <c r="G7228" t="s">
        <v>41</v>
      </c>
      <c r="J7228" t="s">
        <v>281</v>
      </c>
      <c r="K7228">
        <v>2.5000000000000001E-4</v>
      </c>
      <c r="L7228" t="s">
        <v>1526</v>
      </c>
      <c r="M7228" t="s">
        <v>327</v>
      </c>
      <c r="N7228" t="s">
        <v>3139</v>
      </c>
      <c r="O7228" t="s">
        <v>3132</v>
      </c>
      <c r="Q7228" t="str">
        <f>IFERROR(VLOOKUP($J$2:$J$12502,Pollutant_mapping!$A$2:$B$9,2, FALSE),"")</f>
        <v/>
      </c>
    </row>
    <row r="7229" spans="1:17" hidden="1">
      <c r="A7229" t="s">
        <v>1466</v>
      </c>
      <c r="C7229" t="s">
        <v>1467</v>
      </c>
      <c r="D7229" t="s">
        <v>272</v>
      </c>
      <c r="E7229" t="s">
        <v>39</v>
      </c>
      <c r="F7229" t="s">
        <v>1520</v>
      </c>
      <c r="G7229" t="s">
        <v>41</v>
      </c>
      <c r="J7229" t="s">
        <v>139</v>
      </c>
      <c r="K7229">
        <v>2.9999999999999997E-4</v>
      </c>
      <c r="L7229" t="s">
        <v>3130</v>
      </c>
      <c r="M7229" t="s">
        <v>327</v>
      </c>
      <c r="N7229" t="s">
        <v>315</v>
      </c>
      <c r="O7229" t="s">
        <v>3132</v>
      </c>
      <c r="Q7229" t="str">
        <f>IFERROR(VLOOKUP($J$2:$J$12502,Pollutant_mapping!$A$2:$B$9,2, FALSE),"")</f>
        <v/>
      </c>
    </row>
    <row r="7230" spans="1:17" hidden="1">
      <c r="A7230" t="s">
        <v>1466</v>
      </c>
      <c r="C7230" t="s">
        <v>1467</v>
      </c>
      <c r="D7230" t="s">
        <v>1207</v>
      </c>
      <c r="E7230" t="s">
        <v>39</v>
      </c>
      <c r="F7230" t="s">
        <v>1520</v>
      </c>
      <c r="G7230" t="s">
        <v>41</v>
      </c>
      <c r="J7230" t="s">
        <v>139</v>
      </c>
      <c r="K7230">
        <v>3.6000000000000002E-4</v>
      </c>
      <c r="L7230" t="s">
        <v>3130</v>
      </c>
      <c r="M7230" t="s">
        <v>3140</v>
      </c>
      <c r="N7230" t="s">
        <v>3141</v>
      </c>
      <c r="O7230" t="s">
        <v>3132</v>
      </c>
      <c r="Q7230" t="str">
        <f>IFERROR(VLOOKUP($J$2:$J$12502,Pollutant_mapping!$A$2:$B$9,2, FALSE),"")</f>
        <v/>
      </c>
    </row>
    <row r="7231" spans="1:17" hidden="1">
      <c r="A7231" t="s">
        <v>1466</v>
      </c>
      <c r="C7231" t="s">
        <v>1467</v>
      </c>
      <c r="D7231" t="s">
        <v>1210</v>
      </c>
      <c r="E7231" t="s">
        <v>39</v>
      </c>
      <c r="F7231" t="s">
        <v>1520</v>
      </c>
      <c r="G7231" t="s">
        <v>41</v>
      </c>
      <c r="J7231" t="s">
        <v>131</v>
      </c>
      <c r="K7231">
        <v>4.86E-4</v>
      </c>
      <c r="L7231" t="s">
        <v>1521</v>
      </c>
      <c r="M7231" t="s">
        <v>3142</v>
      </c>
      <c r="N7231" t="s">
        <v>3143</v>
      </c>
      <c r="O7231" t="s">
        <v>3132</v>
      </c>
      <c r="Q7231" t="str">
        <f>IFERROR(VLOOKUP($J$2:$J$12502,Pollutant_mapping!$A$2:$B$9,2, FALSE),"")</f>
        <v/>
      </c>
    </row>
    <row r="7232" spans="1:17" hidden="1">
      <c r="A7232" t="s">
        <v>1466</v>
      </c>
      <c r="C7232" t="s">
        <v>1467</v>
      </c>
      <c r="D7232" t="s">
        <v>313</v>
      </c>
      <c r="E7232" t="s">
        <v>39</v>
      </c>
      <c r="F7232" t="s">
        <v>1520</v>
      </c>
      <c r="G7232" t="s">
        <v>41</v>
      </c>
      <c r="J7232" t="s">
        <v>141</v>
      </c>
      <c r="K7232">
        <v>5.6999999999999998E-4</v>
      </c>
      <c r="L7232" t="s">
        <v>1521</v>
      </c>
      <c r="M7232" t="s">
        <v>3136</v>
      </c>
      <c r="N7232" t="s">
        <v>3144</v>
      </c>
      <c r="O7232" t="s">
        <v>3132</v>
      </c>
      <c r="Q7232" t="str">
        <f>IFERROR(VLOOKUP($J$2:$J$12502,Pollutant_mapping!$A$2:$B$9,2, FALSE),"")</f>
        <v/>
      </c>
    </row>
    <row r="7233" spans="1:17" hidden="1">
      <c r="A7233" t="s">
        <v>1466</v>
      </c>
      <c r="C7233" t="s">
        <v>1467</v>
      </c>
      <c r="D7233" t="s">
        <v>272</v>
      </c>
      <c r="E7233" t="s">
        <v>39</v>
      </c>
      <c r="F7233" t="s">
        <v>1520</v>
      </c>
      <c r="G7233" t="s">
        <v>41</v>
      </c>
      <c r="J7233" t="s">
        <v>131</v>
      </c>
      <c r="K7233">
        <v>5.9999999999999995E-4</v>
      </c>
      <c r="L7233" t="s">
        <v>1521</v>
      </c>
      <c r="M7233" t="s">
        <v>286</v>
      </c>
      <c r="N7233" t="s">
        <v>3049</v>
      </c>
      <c r="O7233" t="s">
        <v>3132</v>
      </c>
      <c r="Q7233" t="str">
        <f>IFERROR(VLOOKUP($J$2:$J$12502,Pollutant_mapping!$A$2:$B$9,2, FALSE),"")</f>
        <v/>
      </c>
    </row>
    <row r="7234" spans="1:17" hidden="1">
      <c r="A7234" t="s">
        <v>1466</v>
      </c>
      <c r="C7234" t="s">
        <v>1467</v>
      </c>
      <c r="D7234" t="s">
        <v>83</v>
      </c>
      <c r="E7234" t="s">
        <v>39</v>
      </c>
      <c r="F7234" t="s">
        <v>1491</v>
      </c>
      <c r="G7234" t="s">
        <v>41</v>
      </c>
      <c r="J7234" t="s">
        <v>135</v>
      </c>
      <c r="K7234">
        <v>5.9999999999999995E-4</v>
      </c>
      <c r="L7234" t="s">
        <v>1492</v>
      </c>
      <c r="M7234" t="s">
        <v>286</v>
      </c>
      <c r="N7234" t="s">
        <v>3049</v>
      </c>
      <c r="O7234" t="s">
        <v>3132</v>
      </c>
      <c r="Q7234" t="str">
        <f>IFERROR(VLOOKUP($J$2:$J$12502,Pollutant_mapping!$A$2:$B$9,2, FALSE),"")</f>
        <v/>
      </c>
    </row>
    <row r="7235" spans="1:17" hidden="1">
      <c r="A7235" t="s">
        <v>1466</v>
      </c>
      <c r="C7235" t="s">
        <v>1467</v>
      </c>
      <c r="D7235" t="s">
        <v>1207</v>
      </c>
      <c r="E7235" t="s">
        <v>39</v>
      </c>
      <c r="F7235" t="s">
        <v>1520</v>
      </c>
      <c r="G7235" t="s">
        <v>41</v>
      </c>
      <c r="J7235" t="s">
        <v>131</v>
      </c>
      <c r="K7235">
        <v>7.2000000000000005E-4</v>
      </c>
      <c r="L7235" t="s">
        <v>1521</v>
      </c>
      <c r="M7235" t="s">
        <v>3145</v>
      </c>
      <c r="N7235" t="s">
        <v>3146</v>
      </c>
      <c r="O7235" t="s">
        <v>3132</v>
      </c>
      <c r="Q7235" t="str">
        <f>IFERROR(VLOOKUP($J$2:$J$12502,Pollutant_mapping!$A$2:$B$9,2, FALSE),"")</f>
        <v/>
      </c>
    </row>
    <row r="7236" spans="1:17" hidden="1">
      <c r="A7236" t="s">
        <v>1466</v>
      </c>
      <c r="C7236" t="s">
        <v>1467</v>
      </c>
      <c r="D7236" t="s">
        <v>38</v>
      </c>
      <c r="E7236" t="s">
        <v>39</v>
      </c>
      <c r="F7236" t="s">
        <v>1501</v>
      </c>
      <c r="G7236" t="s">
        <v>41</v>
      </c>
      <c r="J7236" t="s">
        <v>134</v>
      </c>
      <c r="K7236">
        <v>1.1000000000000001E-3</v>
      </c>
      <c r="L7236" t="s">
        <v>1526</v>
      </c>
      <c r="M7236" t="s">
        <v>315</v>
      </c>
      <c r="N7236" t="s">
        <v>330</v>
      </c>
      <c r="O7236" t="s">
        <v>3132</v>
      </c>
      <c r="Q7236" t="str">
        <f>IFERROR(VLOOKUP($J$2:$J$12502,Pollutant_mapping!$A$2:$B$9,2, FALSE),"")</f>
        <v/>
      </c>
    </row>
    <row r="7237" spans="1:17" hidden="1">
      <c r="A7237" t="s">
        <v>1466</v>
      </c>
      <c r="C7237" t="s">
        <v>1467</v>
      </c>
      <c r="D7237" t="s">
        <v>1382</v>
      </c>
      <c r="E7237" t="s">
        <v>39</v>
      </c>
      <c r="F7237" t="s">
        <v>1933</v>
      </c>
      <c r="G7237" t="s">
        <v>41</v>
      </c>
      <c r="J7237" t="s">
        <v>141</v>
      </c>
      <c r="K7237">
        <v>1E-3</v>
      </c>
      <c r="L7237" t="s">
        <v>1492</v>
      </c>
      <c r="M7237" t="s">
        <v>315</v>
      </c>
      <c r="N7237" t="s">
        <v>330</v>
      </c>
      <c r="O7237" t="s">
        <v>3132</v>
      </c>
      <c r="Q7237" t="str">
        <f>IFERROR(VLOOKUP($J$2:$J$12502,Pollutant_mapping!$A$2:$B$9,2, FALSE),"")</f>
        <v/>
      </c>
    </row>
    <row r="7238" spans="1:17" hidden="1">
      <c r="A7238" t="s">
        <v>1466</v>
      </c>
      <c r="C7238" t="s">
        <v>1467</v>
      </c>
      <c r="D7238" t="s">
        <v>1382</v>
      </c>
      <c r="E7238" t="s">
        <v>39</v>
      </c>
      <c r="F7238" t="s">
        <v>1933</v>
      </c>
      <c r="G7238" t="s">
        <v>41</v>
      </c>
      <c r="J7238" t="s">
        <v>135</v>
      </c>
      <c r="K7238">
        <v>1.6000000000000001E-3</v>
      </c>
      <c r="L7238" t="s">
        <v>1492</v>
      </c>
      <c r="M7238" t="s">
        <v>3147</v>
      </c>
      <c r="N7238" t="s">
        <v>2132</v>
      </c>
      <c r="O7238" t="s">
        <v>3132</v>
      </c>
      <c r="Q7238" t="str">
        <f>IFERROR(VLOOKUP($J$2:$J$12502,Pollutant_mapping!$A$2:$B$9,2, FALSE),"")</f>
        <v/>
      </c>
    </row>
    <row r="7239" spans="1:17" hidden="1">
      <c r="A7239" t="s">
        <v>1466</v>
      </c>
      <c r="C7239" t="s">
        <v>1467</v>
      </c>
      <c r="D7239" t="s">
        <v>243</v>
      </c>
      <c r="E7239" t="s">
        <v>39</v>
      </c>
      <c r="F7239" t="s">
        <v>1501</v>
      </c>
      <c r="G7239" t="s">
        <v>41</v>
      </c>
      <c r="J7239" t="s">
        <v>139</v>
      </c>
      <c r="K7239">
        <v>1.2999999999999999E-3</v>
      </c>
      <c r="L7239" t="s">
        <v>1526</v>
      </c>
      <c r="M7239" t="s">
        <v>315</v>
      </c>
      <c r="N7239" t="s">
        <v>340</v>
      </c>
      <c r="O7239" t="s">
        <v>3132</v>
      </c>
      <c r="Q7239" t="str">
        <f>IFERROR(VLOOKUP($J$2:$J$12502,Pollutant_mapping!$A$2:$B$9,2, FALSE),"")</f>
        <v/>
      </c>
    </row>
    <row r="7240" spans="1:17" hidden="1">
      <c r="A7240" t="s">
        <v>1466</v>
      </c>
      <c r="C7240" t="s">
        <v>1467</v>
      </c>
      <c r="D7240" t="s">
        <v>83</v>
      </c>
      <c r="E7240" t="s">
        <v>39</v>
      </c>
      <c r="F7240" t="s">
        <v>1491</v>
      </c>
      <c r="G7240" t="s">
        <v>41</v>
      </c>
      <c r="J7240" t="s">
        <v>139</v>
      </c>
      <c r="K7240">
        <v>1.2999999999999999E-3</v>
      </c>
      <c r="L7240" t="s">
        <v>1492</v>
      </c>
      <c r="M7240" t="s">
        <v>315</v>
      </c>
      <c r="N7240" t="s">
        <v>340</v>
      </c>
      <c r="O7240" t="s">
        <v>3132</v>
      </c>
      <c r="Q7240" t="str">
        <f>IFERROR(VLOOKUP($J$2:$J$12502,Pollutant_mapping!$A$2:$B$9,2, FALSE),"")</f>
        <v/>
      </c>
    </row>
    <row r="7241" spans="1:17" hidden="1">
      <c r="A7241" t="s">
        <v>1466</v>
      </c>
      <c r="C7241" t="s">
        <v>1467</v>
      </c>
      <c r="D7241" t="s">
        <v>59</v>
      </c>
      <c r="E7241" t="s">
        <v>39</v>
      </c>
      <c r="F7241" t="s">
        <v>1933</v>
      </c>
      <c r="G7241" t="s">
        <v>41</v>
      </c>
      <c r="J7241" t="s">
        <v>139</v>
      </c>
      <c r="K7241">
        <v>1.2999999999999999E-3</v>
      </c>
      <c r="L7241" t="s">
        <v>1492</v>
      </c>
      <c r="M7241" t="s">
        <v>315</v>
      </c>
      <c r="N7241" t="s">
        <v>340</v>
      </c>
      <c r="O7241" t="s">
        <v>3132</v>
      </c>
      <c r="Q7241" t="str">
        <f>IFERROR(VLOOKUP($J$2:$J$12502,Pollutant_mapping!$A$2:$B$9,2, FALSE),"")</f>
        <v/>
      </c>
    </row>
    <row r="7242" spans="1:17" hidden="1">
      <c r="A7242" t="s">
        <v>1466</v>
      </c>
      <c r="C7242" t="s">
        <v>1467</v>
      </c>
      <c r="D7242" t="s">
        <v>83</v>
      </c>
      <c r="E7242" t="s">
        <v>39</v>
      </c>
      <c r="F7242" t="s">
        <v>1491</v>
      </c>
      <c r="G7242" t="s">
        <v>41</v>
      </c>
      <c r="J7242" t="s">
        <v>141</v>
      </c>
      <c r="K7242">
        <v>1.5E-3</v>
      </c>
      <c r="L7242" t="s">
        <v>1492</v>
      </c>
      <c r="M7242" t="s">
        <v>284</v>
      </c>
      <c r="N7242" t="s">
        <v>340</v>
      </c>
      <c r="O7242" t="s">
        <v>3132</v>
      </c>
      <c r="Q7242" t="str">
        <f>IFERROR(VLOOKUP($J$2:$J$12502,Pollutant_mapping!$A$2:$B$9,2, FALSE),"")</f>
        <v/>
      </c>
    </row>
    <row r="7243" spans="1:17" hidden="1">
      <c r="A7243" t="s">
        <v>1466</v>
      </c>
      <c r="C7243" t="s">
        <v>1467</v>
      </c>
      <c r="D7243" t="s">
        <v>59</v>
      </c>
      <c r="E7243" t="s">
        <v>39</v>
      </c>
      <c r="F7243" t="s">
        <v>1933</v>
      </c>
      <c r="G7243" t="s">
        <v>41</v>
      </c>
      <c r="J7243" t="s">
        <v>134</v>
      </c>
      <c r="K7243">
        <v>1.5E-3</v>
      </c>
      <c r="L7243" t="s">
        <v>1492</v>
      </c>
      <c r="M7243" t="s">
        <v>284</v>
      </c>
      <c r="N7243" t="s">
        <v>340</v>
      </c>
      <c r="O7243" t="s">
        <v>3132</v>
      </c>
      <c r="Q7243" t="str">
        <f>IFERROR(VLOOKUP($J$2:$J$12502,Pollutant_mapping!$A$2:$B$9,2, FALSE),"")</f>
        <v/>
      </c>
    </row>
    <row r="7244" spans="1:17" hidden="1">
      <c r="A7244" t="s">
        <v>1466</v>
      </c>
      <c r="C7244" t="s">
        <v>1467</v>
      </c>
      <c r="D7244" t="s">
        <v>441</v>
      </c>
      <c r="E7244" t="s">
        <v>39</v>
      </c>
      <c r="F7244" t="s">
        <v>1491</v>
      </c>
      <c r="G7244" t="s">
        <v>41</v>
      </c>
      <c r="J7244" t="s">
        <v>135</v>
      </c>
      <c r="K7244">
        <v>1.4E-3</v>
      </c>
      <c r="L7244" t="s">
        <v>1492</v>
      </c>
      <c r="M7244" t="s">
        <v>1771</v>
      </c>
      <c r="N7244" t="s">
        <v>2924</v>
      </c>
      <c r="O7244" t="s">
        <v>3132</v>
      </c>
      <c r="Q7244" t="str">
        <f>IFERROR(VLOOKUP($J$2:$J$12502,Pollutant_mapping!$A$2:$B$9,2, FALSE),"")</f>
        <v/>
      </c>
    </row>
    <row r="7245" spans="1:17" hidden="1">
      <c r="A7245" t="s">
        <v>1466</v>
      </c>
      <c r="C7245" t="s">
        <v>1467</v>
      </c>
      <c r="D7245" t="s">
        <v>83</v>
      </c>
      <c r="E7245" t="s">
        <v>39</v>
      </c>
      <c r="F7245" t="s">
        <v>1491</v>
      </c>
      <c r="G7245" t="s">
        <v>41</v>
      </c>
      <c r="J7245" t="s">
        <v>281</v>
      </c>
      <c r="K7245">
        <v>5.0000000000000001E-4</v>
      </c>
      <c r="L7245" t="s">
        <v>1492</v>
      </c>
      <c r="M7245" t="s">
        <v>325</v>
      </c>
      <c r="N7245" t="s">
        <v>321</v>
      </c>
      <c r="O7245" t="s">
        <v>3132</v>
      </c>
      <c r="Q7245" t="str">
        <f>IFERROR(VLOOKUP($J$2:$J$12502,Pollutant_mapping!$A$2:$B$9,2, FALSE),"")</f>
        <v/>
      </c>
    </row>
    <row r="7246" spans="1:17" hidden="1">
      <c r="A7246" t="s">
        <v>1466</v>
      </c>
      <c r="C7246" t="s">
        <v>1467</v>
      </c>
      <c r="D7246" t="s">
        <v>375</v>
      </c>
      <c r="E7246" t="s">
        <v>39</v>
      </c>
      <c r="F7246" t="s">
        <v>1491</v>
      </c>
      <c r="G7246" t="s">
        <v>41</v>
      </c>
      <c r="J7246" t="s">
        <v>135</v>
      </c>
      <c r="K7246">
        <v>1.8400000000000001E-3</v>
      </c>
      <c r="L7246" t="s">
        <v>1492</v>
      </c>
      <c r="M7246" t="s">
        <v>3148</v>
      </c>
      <c r="N7246" t="s">
        <v>3149</v>
      </c>
      <c r="O7246" t="s">
        <v>3132</v>
      </c>
      <c r="Q7246" t="str">
        <f>IFERROR(VLOOKUP($J$2:$J$12502,Pollutant_mapping!$A$2:$B$9,2, FALSE),"")</f>
        <v/>
      </c>
    </row>
    <row r="7247" spans="1:17" hidden="1">
      <c r="A7247" t="s">
        <v>1466</v>
      </c>
      <c r="C7247" t="s">
        <v>1467</v>
      </c>
      <c r="D7247" t="s">
        <v>114</v>
      </c>
      <c r="E7247" t="s">
        <v>39</v>
      </c>
      <c r="F7247" t="s">
        <v>1501</v>
      </c>
      <c r="G7247" t="s">
        <v>41</v>
      </c>
      <c r="J7247" t="s">
        <v>134</v>
      </c>
      <c r="K7247">
        <v>4.0000000000000001E-3</v>
      </c>
      <c r="L7247" t="s">
        <v>1526</v>
      </c>
      <c r="M7247" t="s">
        <v>340</v>
      </c>
      <c r="N7247" t="s">
        <v>1952</v>
      </c>
      <c r="O7247" t="s">
        <v>3132</v>
      </c>
      <c r="Q7247" t="str">
        <f>IFERROR(VLOOKUP($J$2:$J$12502,Pollutant_mapping!$A$2:$B$9,2, FALSE),"")</f>
        <v/>
      </c>
    </row>
    <row r="7248" spans="1:17" hidden="1">
      <c r="A7248" t="s">
        <v>1466</v>
      </c>
      <c r="C7248" t="s">
        <v>1467</v>
      </c>
      <c r="D7248" t="s">
        <v>59</v>
      </c>
      <c r="E7248" t="s">
        <v>39</v>
      </c>
      <c r="F7248" t="s">
        <v>1933</v>
      </c>
      <c r="G7248" t="s">
        <v>41</v>
      </c>
      <c r="J7248" t="s">
        <v>281</v>
      </c>
      <c r="K7248">
        <v>5.0000000000000001E-3</v>
      </c>
      <c r="L7248" t="s">
        <v>1492</v>
      </c>
      <c r="M7248" t="s">
        <v>330</v>
      </c>
      <c r="N7248" t="s">
        <v>3150</v>
      </c>
      <c r="O7248" t="s">
        <v>3132</v>
      </c>
      <c r="Q7248" t="str">
        <f>IFERROR(VLOOKUP($J$2:$J$12502,Pollutant_mapping!$A$2:$B$9,2, FALSE),"")</f>
        <v/>
      </c>
    </row>
    <row r="7249" spans="1:17" hidden="1">
      <c r="A7249" t="s">
        <v>1466</v>
      </c>
      <c r="C7249" t="s">
        <v>1467</v>
      </c>
      <c r="D7249" t="s">
        <v>38</v>
      </c>
      <c r="E7249" t="s">
        <v>39</v>
      </c>
      <c r="F7249" t="s">
        <v>1501</v>
      </c>
      <c r="G7249" t="s">
        <v>41</v>
      </c>
      <c r="J7249" t="s">
        <v>141</v>
      </c>
      <c r="K7249">
        <v>5.0000000000000001E-3</v>
      </c>
      <c r="L7249" t="s">
        <v>1526</v>
      </c>
      <c r="M7249" t="s">
        <v>321</v>
      </c>
      <c r="N7249" t="s">
        <v>3150</v>
      </c>
      <c r="O7249" t="s">
        <v>3132</v>
      </c>
      <c r="Q7249" t="str">
        <f>IFERROR(VLOOKUP($J$2:$J$12502,Pollutant_mapping!$A$2:$B$9,2, FALSE),"")</f>
        <v/>
      </c>
    </row>
    <row r="7250" spans="1:17" hidden="1">
      <c r="A7250" t="s">
        <v>1466</v>
      </c>
      <c r="C7250" t="s">
        <v>1467</v>
      </c>
      <c r="D7250" t="s">
        <v>313</v>
      </c>
      <c r="E7250" t="s">
        <v>39</v>
      </c>
      <c r="F7250" t="s">
        <v>1520</v>
      </c>
      <c r="G7250" t="s">
        <v>41</v>
      </c>
      <c r="J7250" t="s">
        <v>139</v>
      </c>
      <c r="K7250">
        <v>5.7000000000000002E-3</v>
      </c>
      <c r="L7250" t="s">
        <v>3130</v>
      </c>
      <c r="M7250" t="s">
        <v>3151</v>
      </c>
      <c r="N7250" t="s">
        <v>1774</v>
      </c>
      <c r="O7250" t="s">
        <v>3132</v>
      </c>
      <c r="Q7250" t="str">
        <f>IFERROR(VLOOKUP($J$2:$J$12502,Pollutant_mapping!$A$2:$B$9,2, FALSE),"")</f>
        <v/>
      </c>
    </row>
    <row r="7251" spans="1:17" hidden="1">
      <c r="A7251" t="s">
        <v>1466</v>
      </c>
      <c r="C7251" t="s">
        <v>1467</v>
      </c>
      <c r="D7251" t="s">
        <v>129</v>
      </c>
      <c r="E7251" t="s">
        <v>39</v>
      </c>
      <c r="F7251" t="s">
        <v>1501</v>
      </c>
      <c r="G7251" t="s">
        <v>41</v>
      </c>
      <c r="J7251" t="s">
        <v>134</v>
      </c>
      <c r="K7251">
        <v>6.6E-3</v>
      </c>
      <c r="L7251" t="s">
        <v>1526</v>
      </c>
      <c r="M7251" t="s">
        <v>332</v>
      </c>
      <c r="N7251" t="s">
        <v>2143</v>
      </c>
      <c r="O7251" t="s">
        <v>3132</v>
      </c>
      <c r="Q7251" t="str">
        <f>IFERROR(VLOOKUP($J$2:$J$12502,Pollutant_mapping!$A$2:$B$9,2, FALSE),"")</f>
        <v/>
      </c>
    </row>
    <row r="7252" spans="1:17" hidden="1">
      <c r="A7252" t="s">
        <v>1959</v>
      </c>
      <c r="C7252" t="s">
        <v>1960</v>
      </c>
      <c r="D7252" t="s">
        <v>38</v>
      </c>
      <c r="E7252" t="s">
        <v>39</v>
      </c>
      <c r="F7252" t="s">
        <v>1940</v>
      </c>
      <c r="G7252" t="s">
        <v>41</v>
      </c>
      <c r="J7252" t="s">
        <v>135</v>
      </c>
      <c r="K7252">
        <v>6.0000000000000001E-3</v>
      </c>
      <c r="L7252" t="s">
        <v>1961</v>
      </c>
      <c r="M7252" t="s">
        <v>332</v>
      </c>
      <c r="N7252" t="s">
        <v>2143</v>
      </c>
      <c r="O7252" t="s">
        <v>3132</v>
      </c>
      <c r="Q7252" t="str">
        <f>IFERROR(VLOOKUP($J$2:$J$12502,Pollutant_mapping!$A$2:$B$9,2, FALSE),"")</f>
        <v/>
      </c>
    </row>
    <row r="7253" spans="1:17" hidden="1">
      <c r="A7253" t="s">
        <v>1466</v>
      </c>
      <c r="C7253" t="s">
        <v>1467</v>
      </c>
      <c r="D7253" t="s">
        <v>129</v>
      </c>
      <c r="E7253" t="s">
        <v>39</v>
      </c>
      <c r="F7253" t="s">
        <v>1501</v>
      </c>
      <c r="G7253" t="s">
        <v>41</v>
      </c>
      <c r="J7253" t="s">
        <v>135</v>
      </c>
      <c r="K7253">
        <v>6.0000000000000001E-3</v>
      </c>
      <c r="L7253" t="s">
        <v>1526</v>
      </c>
      <c r="M7253" t="s">
        <v>333</v>
      </c>
      <c r="N7253" t="s">
        <v>1513</v>
      </c>
      <c r="O7253" t="s">
        <v>3132</v>
      </c>
      <c r="Q7253" t="str">
        <f>IFERROR(VLOOKUP($J$2:$J$12502,Pollutant_mapping!$A$2:$B$9,2, FALSE),"")</f>
        <v/>
      </c>
    </row>
    <row r="7254" spans="1:17" hidden="1">
      <c r="A7254" t="s">
        <v>1466</v>
      </c>
      <c r="C7254" t="s">
        <v>1467</v>
      </c>
      <c r="D7254" t="s">
        <v>250</v>
      </c>
      <c r="E7254" t="s">
        <v>39</v>
      </c>
      <c r="F7254" t="s">
        <v>1933</v>
      </c>
      <c r="G7254" t="s">
        <v>41</v>
      </c>
      <c r="J7254" t="s">
        <v>141</v>
      </c>
      <c r="K7254">
        <v>8.0999999999999996E-3</v>
      </c>
      <c r="L7254" t="s">
        <v>1492</v>
      </c>
      <c r="M7254" t="s">
        <v>333</v>
      </c>
      <c r="N7254" t="s">
        <v>1513</v>
      </c>
      <c r="O7254" t="s">
        <v>3132</v>
      </c>
      <c r="Q7254" t="str">
        <f>IFERROR(VLOOKUP($J$2:$J$12502,Pollutant_mapping!$A$2:$B$9,2, FALSE),"")</f>
        <v/>
      </c>
    </row>
    <row r="7255" spans="1:17" hidden="1">
      <c r="A7255" t="s">
        <v>1466</v>
      </c>
      <c r="C7255" t="s">
        <v>1467</v>
      </c>
      <c r="D7255" t="s">
        <v>243</v>
      </c>
      <c r="E7255" t="s">
        <v>39</v>
      </c>
      <c r="F7255" t="s">
        <v>1501</v>
      </c>
      <c r="G7255" t="s">
        <v>41</v>
      </c>
      <c r="J7255" t="s">
        <v>131</v>
      </c>
      <c r="K7255">
        <v>9.9000000000000008E-3</v>
      </c>
      <c r="L7255" t="s">
        <v>1526</v>
      </c>
      <c r="M7255" t="s">
        <v>1952</v>
      </c>
      <c r="N7255" t="s">
        <v>306</v>
      </c>
      <c r="O7255" t="s">
        <v>3132</v>
      </c>
      <c r="Q7255" t="str">
        <f>IFERROR(VLOOKUP($J$2:$J$12502,Pollutant_mapping!$A$2:$B$9,2, FALSE),"")</f>
        <v/>
      </c>
    </row>
    <row r="7256" spans="1:17" hidden="1">
      <c r="A7256" t="s">
        <v>1466</v>
      </c>
      <c r="C7256" t="s">
        <v>1467</v>
      </c>
      <c r="D7256" t="s">
        <v>313</v>
      </c>
      <c r="E7256" t="s">
        <v>39</v>
      </c>
      <c r="F7256" t="s">
        <v>1520</v>
      </c>
      <c r="G7256" t="s">
        <v>41</v>
      </c>
      <c r="J7256" t="s">
        <v>131</v>
      </c>
      <c r="K7256">
        <v>1.14E-2</v>
      </c>
      <c r="L7256" t="s">
        <v>1521</v>
      </c>
      <c r="M7256" t="s">
        <v>3152</v>
      </c>
      <c r="N7256" t="s">
        <v>3153</v>
      </c>
      <c r="O7256" t="s">
        <v>3132</v>
      </c>
      <c r="Q7256" t="str">
        <f>IFERROR(VLOOKUP($J$2:$J$12502,Pollutant_mapping!$A$2:$B$9,2, FALSE),"")</f>
        <v/>
      </c>
    </row>
    <row r="7257" spans="1:17" hidden="1">
      <c r="A7257" t="s">
        <v>1466</v>
      </c>
      <c r="C7257" t="s">
        <v>1467</v>
      </c>
      <c r="D7257" t="s">
        <v>243</v>
      </c>
      <c r="E7257" t="s">
        <v>39</v>
      </c>
      <c r="F7257" t="s">
        <v>1501</v>
      </c>
      <c r="G7257" t="s">
        <v>41</v>
      </c>
      <c r="J7257" t="s">
        <v>135</v>
      </c>
      <c r="K7257">
        <v>8.9999999999999993E-3</v>
      </c>
      <c r="L7257" t="s">
        <v>1526</v>
      </c>
      <c r="M7257" t="s">
        <v>302</v>
      </c>
      <c r="N7257" t="s">
        <v>320</v>
      </c>
      <c r="O7257" t="s">
        <v>3132</v>
      </c>
      <c r="Q7257" t="str">
        <f>IFERROR(VLOOKUP($J$2:$J$12502,Pollutant_mapping!$A$2:$B$9,2, FALSE),"")</f>
        <v/>
      </c>
    </row>
    <row r="7258" spans="1:17" hidden="1">
      <c r="A7258" t="s">
        <v>1466</v>
      </c>
      <c r="C7258" t="s">
        <v>1467</v>
      </c>
      <c r="D7258" t="s">
        <v>183</v>
      </c>
      <c r="E7258" t="s">
        <v>39</v>
      </c>
      <c r="F7258" t="s">
        <v>1501</v>
      </c>
      <c r="G7258" t="s">
        <v>41</v>
      </c>
      <c r="J7258" t="s">
        <v>134</v>
      </c>
      <c r="K7258">
        <v>1.2999999999999999E-2</v>
      </c>
      <c r="L7258" t="s">
        <v>1526</v>
      </c>
      <c r="M7258" t="s">
        <v>302</v>
      </c>
      <c r="N7258" t="s">
        <v>320</v>
      </c>
      <c r="O7258" t="s">
        <v>3132</v>
      </c>
      <c r="Q7258" t="str">
        <f>IFERROR(VLOOKUP($J$2:$J$12502,Pollutant_mapping!$A$2:$B$9,2, FALSE),"")</f>
        <v/>
      </c>
    </row>
    <row r="7259" spans="1:17" hidden="1">
      <c r="A7259" t="s">
        <v>386</v>
      </c>
      <c r="C7259" t="s">
        <v>387</v>
      </c>
      <c r="D7259" t="s">
        <v>108</v>
      </c>
      <c r="E7259" t="s">
        <v>120</v>
      </c>
      <c r="G7259" t="s">
        <v>41</v>
      </c>
      <c r="I7259" t="s">
        <v>41</v>
      </c>
      <c r="J7259" t="s">
        <v>141</v>
      </c>
      <c r="K7259">
        <v>1.6E-2</v>
      </c>
      <c r="L7259" t="s">
        <v>388</v>
      </c>
      <c r="M7259" t="s">
        <v>288</v>
      </c>
      <c r="N7259" t="s">
        <v>2934</v>
      </c>
      <c r="O7259" t="s">
        <v>3132</v>
      </c>
      <c r="Q7259" t="str">
        <f>IFERROR(VLOOKUP($J$2:$J$12502,Pollutant_mapping!$A$2:$B$9,2, FALSE),"")</f>
        <v/>
      </c>
    </row>
    <row r="7260" spans="1:17" hidden="1">
      <c r="A7260" t="s">
        <v>1466</v>
      </c>
      <c r="C7260" t="s">
        <v>1467</v>
      </c>
      <c r="D7260" t="s">
        <v>1382</v>
      </c>
      <c r="E7260" t="s">
        <v>39</v>
      </c>
      <c r="F7260" t="s">
        <v>1933</v>
      </c>
      <c r="G7260" t="s">
        <v>41</v>
      </c>
      <c r="J7260" t="s">
        <v>139</v>
      </c>
      <c r="K7260">
        <v>1.2999999999999999E-2</v>
      </c>
      <c r="L7260" t="s">
        <v>1492</v>
      </c>
      <c r="M7260" t="s">
        <v>1952</v>
      </c>
      <c r="N7260" t="s">
        <v>119</v>
      </c>
      <c r="O7260" t="s">
        <v>3132</v>
      </c>
      <c r="Q7260" t="str">
        <f>IFERROR(VLOOKUP($J$2:$J$12502,Pollutant_mapping!$A$2:$B$9,2, FALSE),"")</f>
        <v/>
      </c>
    </row>
    <row r="7261" spans="1:17" hidden="1">
      <c r="A7261" t="s">
        <v>1466</v>
      </c>
      <c r="C7261" t="s">
        <v>1467</v>
      </c>
      <c r="D7261" t="s">
        <v>370</v>
      </c>
      <c r="E7261" t="s">
        <v>39</v>
      </c>
      <c r="F7261" t="s">
        <v>1933</v>
      </c>
      <c r="G7261" t="s">
        <v>41</v>
      </c>
      <c r="J7261" t="s">
        <v>141</v>
      </c>
      <c r="K7261">
        <v>1.4999999999999999E-2</v>
      </c>
      <c r="L7261" t="s">
        <v>1492</v>
      </c>
      <c r="M7261" t="s">
        <v>305</v>
      </c>
      <c r="N7261" t="s">
        <v>119</v>
      </c>
      <c r="O7261" t="s">
        <v>3132</v>
      </c>
      <c r="Q7261" t="str">
        <f>IFERROR(VLOOKUP($J$2:$J$12502,Pollutant_mapping!$A$2:$B$9,2, FALSE),"")</f>
        <v/>
      </c>
    </row>
    <row r="7262" spans="1:17" hidden="1">
      <c r="A7262" t="s">
        <v>1466</v>
      </c>
      <c r="C7262" t="s">
        <v>1467</v>
      </c>
      <c r="D7262" t="s">
        <v>1382</v>
      </c>
      <c r="E7262" t="s">
        <v>39</v>
      </c>
      <c r="F7262" t="s">
        <v>1933</v>
      </c>
      <c r="G7262" t="s">
        <v>41</v>
      </c>
      <c r="J7262" t="s">
        <v>134</v>
      </c>
      <c r="K7262">
        <v>1.4999999999999999E-2</v>
      </c>
      <c r="L7262" t="s">
        <v>1492</v>
      </c>
      <c r="M7262" t="s">
        <v>288</v>
      </c>
      <c r="N7262" t="s">
        <v>119</v>
      </c>
      <c r="O7262" t="s">
        <v>3132</v>
      </c>
      <c r="Q7262" t="str">
        <f>IFERROR(VLOOKUP($J$2:$J$12502,Pollutant_mapping!$A$2:$B$9,2, FALSE),"")</f>
        <v/>
      </c>
    </row>
    <row r="7263" spans="1:17" hidden="1">
      <c r="A7263" t="s">
        <v>1466</v>
      </c>
      <c r="C7263" t="s">
        <v>1467</v>
      </c>
      <c r="D7263" t="s">
        <v>83</v>
      </c>
      <c r="E7263" t="s">
        <v>39</v>
      </c>
      <c r="F7263" t="s">
        <v>1491</v>
      </c>
      <c r="G7263" t="s">
        <v>41</v>
      </c>
      <c r="J7263" t="s">
        <v>131</v>
      </c>
      <c r="K7263">
        <v>1.4999999999999999E-2</v>
      </c>
      <c r="L7263" t="s">
        <v>1492</v>
      </c>
      <c r="M7263" t="s">
        <v>288</v>
      </c>
      <c r="N7263" t="s">
        <v>322</v>
      </c>
      <c r="O7263" t="s">
        <v>3132</v>
      </c>
      <c r="Q7263" t="str">
        <f>IFERROR(VLOOKUP($J$2:$J$12502,Pollutant_mapping!$A$2:$B$9,2, FALSE),"")</f>
        <v/>
      </c>
    </row>
    <row r="7264" spans="1:17" hidden="1">
      <c r="A7264" t="s">
        <v>1466</v>
      </c>
      <c r="C7264" t="s">
        <v>1467</v>
      </c>
      <c r="D7264" t="s">
        <v>1523</v>
      </c>
      <c r="E7264" t="s">
        <v>39</v>
      </c>
      <c r="F7264" t="s">
        <v>1524</v>
      </c>
      <c r="G7264" t="s">
        <v>41</v>
      </c>
      <c r="J7264" t="s">
        <v>141</v>
      </c>
      <c r="K7264">
        <v>1.7999999999999999E-2</v>
      </c>
      <c r="L7264" t="s">
        <v>1525</v>
      </c>
      <c r="M7264" t="s">
        <v>2957</v>
      </c>
      <c r="N7264" t="s">
        <v>1298</v>
      </c>
      <c r="O7264" t="s">
        <v>3132</v>
      </c>
      <c r="Q7264" t="str">
        <f>IFERROR(VLOOKUP($J$2:$J$12502,Pollutant_mapping!$A$2:$B$9,2, FALSE),"")</f>
        <v/>
      </c>
    </row>
    <row r="7265" spans="1:17" hidden="1">
      <c r="A7265" t="s">
        <v>1466</v>
      </c>
      <c r="C7265" t="s">
        <v>1467</v>
      </c>
      <c r="D7265" t="s">
        <v>114</v>
      </c>
      <c r="E7265" t="s">
        <v>39</v>
      </c>
      <c r="F7265" t="s">
        <v>1501</v>
      </c>
      <c r="G7265" t="s">
        <v>41</v>
      </c>
      <c r="J7265" t="s">
        <v>141</v>
      </c>
      <c r="K7265">
        <v>1.7999999999999999E-2</v>
      </c>
      <c r="L7265" t="s">
        <v>1526</v>
      </c>
      <c r="M7265" t="s">
        <v>2957</v>
      </c>
      <c r="N7265" t="s">
        <v>1298</v>
      </c>
      <c r="O7265" t="s">
        <v>3132</v>
      </c>
      <c r="Q7265" t="str">
        <f>IFERROR(VLOOKUP($J$2:$J$12502,Pollutant_mapping!$A$2:$B$9,2, FALSE),"")</f>
        <v/>
      </c>
    </row>
    <row r="7266" spans="1:17" hidden="1">
      <c r="A7266" t="s">
        <v>1466</v>
      </c>
      <c r="C7266" t="s">
        <v>1467</v>
      </c>
      <c r="D7266" t="s">
        <v>59</v>
      </c>
      <c r="E7266" t="s">
        <v>39</v>
      </c>
      <c r="F7266" t="s">
        <v>1933</v>
      </c>
      <c r="G7266" t="s">
        <v>41</v>
      </c>
      <c r="J7266" t="s">
        <v>135</v>
      </c>
      <c r="K7266">
        <v>2.4E-2</v>
      </c>
      <c r="L7266" t="s">
        <v>1492</v>
      </c>
      <c r="M7266" t="s">
        <v>320</v>
      </c>
      <c r="N7266" t="s">
        <v>1298</v>
      </c>
      <c r="O7266" t="s">
        <v>3132</v>
      </c>
      <c r="Q7266" t="str">
        <f>IFERROR(VLOOKUP($J$2:$J$12502,Pollutant_mapping!$A$2:$B$9,2, FALSE),"")</f>
        <v/>
      </c>
    </row>
    <row r="7267" spans="1:17" hidden="1">
      <c r="A7267" t="s">
        <v>1466</v>
      </c>
      <c r="C7267" t="s">
        <v>1467</v>
      </c>
      <c r="D7267" t="s">
        <v>59</v>
      </c>
      <c r="E7267" t="s">
        <v>39</v>
      </c>
      <c r="F7267" t="s">
        <v>1933</v>
      </c>
      <c r="G7267" t="s">
        <v>41</v>
      </c>
      <c r="J7267" t="s">
        <v>131</v>
      </c>
      <c r="K7267">
        <v>1.7999999999999999E-2</v>
      </c>
      <c r="L7267" t="s">
        <v>1492</v>
      </c>
      <c r="M7267" t="s">
        <v>3150</v>
      </c>
      <c r="N7267" t="s">
        <v>341</v>
      </c>
      <c r="O7267" t="s">
        <v>3132</v>
      </c>
      <c r="Q7267" t="str">
        <f>IFERROR(VLOOKUP($J$2:$J$12502,Pollutant_mapping!$A$2:$B$9,2, FALSE),"")</f>
        <v/>
      </c>
    </row>
    <row r="7268" spans="1:17" hidden="1">
      <c r="A7268" t="s">
        <v>1466</v>
      </c>
      <c r="C7268" t="s">
        <v>1467</v>
      </c>
      <c r="D7268" t="s">
        <v>38</v>
      </c>
      <c r="E7268" t="s">
        <v>39</v>
      </c>
      <c r="F7268" t="s">
        <v>1501</v>
      </c>
      <c r="G7268" t="s">
        <v>41</v>
      </c>
      <c r="J7268" t="s">
        <v>135</v>
      </c>
      <c r="K7268">
        <v>1.7999999999999999E-2</v>
      </c>
      <c r="L7268" t="s">
        <v>1526</v>
      </c>
      <c r="M7268" t="s">
        <v>1513</v>
      </c>
      <c r="N7268" t="s">
        <v>3154</v>
      </c>
      <c r="O7268" t="s">
        <v>3132</v>
      </c>
      <c r="Q7268" t="str">
        <f>IFERROR(VLOOKUP($J$2:$J$12502,Pollutant_mapping!$A$2:$B$9,2, FALSE),"")</f>
        <v/>
      </c>
    </row>
    <row r="7269" spans="1:17" hidden="1">
      <c r="A7269" t="s">
        <v>1466</v>
      </c>
      <c r="C7269" t="s">
        <v>1467</v>
      </c>
      <c r="D7269" t="s">
        <v>375</v>
      </c>
      <c r="E7269" t="s">
        <v>39</v>
      </c>
      <c r="F7269" t="s">
        <v>1491</v>
      </c>
      <c r="G7269" t="s">
        <v>41</v>
      </c>
      <c r="J7269" t="s">
        <v>134</v>
      </c>
      <c r="K7269">
        <v>0.03</v>
      </c>
      <c r="L7269" t="s">
        <v>1492</v>
      </c>
      <c r="M7269" t="s">
        <v>1650</v>
      </c>
      <c r="N7269" t="s">
        <v>3154</v>
      </c>
      <c r="O7269" t="s">
        <v>3132</v>
      </c>
      <c r="Q7269" t="str">
        <f>IFERROR(VLOOKUP($J$2:$J$12502,Pollutant_mapping!$A$2:$B$9,2, FALSE),"")</f>
        <v/>
      </c>
    </row>
    <row r="7270" spans="1:17" hidden="1">
      <c r="A7270" t="s">
        <v>1466</v>
      </c>
      <c r="C7270" t="s">
        <v>1467</v>
      </c>
      <c r="D7270" t="s">
        <v>38</v>
      </c>
      <c r="E7270" t="s">
        <v>39</v>
      </c>
      <c r="F7270" t="s">
        <v>1501</v>
      </c>
      <c r="G7270" t="s">
        <v>41</v>
      </c>
      <c r="J7270" t="s">
        <v>281</v>
      </c>
      <c r="K7270">
        <v>2.5000000000000001E-2</v>
      </c>
      <c r="L7270" t="s">
        <v>1526</v>
      </c>
      <c r="M7270" t="s">
        <v>306</v>
      </c>
      <c r="N7270" t="s">
        <v>220</v>
      </c>
      <c r="O7270" t="s">
        <v>3132</v>
      </c>
      <c r="Q7270" t="str">
        <f>IFERROR(VLOOKUP($J$2:$J$12502,Pollutant_mapping!$A$2:$B$9,2, FALSE),"")</f>
        <v/>
      </c>
    </row>
    <row r="7271" spans="1:17" hidden="1">
      <c r="A7271" t="s">
        <v>1466</v>
      </c>
      <c r="C7271" t="s">
        <v>1467</v>
      </c>
      <c r="D7271" t="s">
        <v>129</v>
      </c>
      <c r="E7271" t="s">
        <v>39</v>
      </c>
      <c r="F7271" t="s">
        <v>1501</v>
      </c>
      <c r="G7271" t="s">
        <v>41</v>
      </c>
      <c r="J7271" t="s">
        <v>141</v>
      </c>
      <c r="K7271">
        <v>0.03</v>
      </c>
      <c r="L7271" t="s">
        <v>1526</v>
      </c>
      <c r="M7271" t="s">
        <v>306</v>
      </c>
      <c r="N7271" t="s">
        <v>220</v>
      </c>
      <c r="O7271" t="s">
        <v>3132</v>
      </c>
      <c r="Q7271" t="str">
        <f>IFERROR(VLOOKUP($J$2:$J$12502,Pollutant_mapping!$A$2:$B$9,2, FALSE),"")</f>
        <v/>
      </c>
    </row>
    <row r="7272" spans="1:17" hidden="1">
      <c r="A7272" t="s">
        <v>2035</v>
      </c>
      <c r="C7272" t="s">
        <v>2036</v>
      </c>
      <c r="D7272" t="s">
        <v>114</v>
      </c>
      <c r="E7272" t="s">
        <v>39</v>
      </c>
      <c r="F7272" t="s">
        <v>1946</v>
      </c>
      <c r="G7272" t="s">
        <v>41</v>
      </c>
      <c r="J7272" t="s">
        <v>135</v>
      </c>
      <c r="K7272">
        <v>3.1E-2</v>
      </c>
      <c r="L7272" t="s">
        <v>2051</v>
      </c>
      <c r="M7272" t="s">
        <v>3155</v>
      </c>
      <c r="N7272" t="s">
        <v>3156</v>
      </c>
      <c r="O7272" t="s">
        <v>3132</v>
      </c>
      <c r="Q7272" t="str">
        <f>IFERROR(VLOOKUP($J$2:$J$12502,Pollutant_mapping!$A$2:$B$9,2, FALSE),"")</f>
        <v/>
      </c>
    </row>
    <row r="7273" spans="1:17" hidden="1">
      <c r="A7273" t="s">
        <v>1466</v>
      </c>
      <c r="C7273" t="s">
        <v>1467</v>
      </c>
      <c r="D7273" t="s">
        <v>370</v>
      </c>
      <c r="E7273" t="s">
        <v>39</v>
      </c>
      <c r="F7273" t="s">
        <v>1933</v>
      </c>
      <c r="G7273" t="s">
        <v>41</v>
      </c>
      <c r="J7273" t="s">
        <v>135</v>
      </c>
      <c r="K7273">
        <v>0.05</v>
      </c>
      <c r="L7273" t="s">
        <v>1492</v>
      </c>
      <c r="M7273" t="s">
        <v>1644</v>
      </c>
      <c r="N7273" t="s">
        <v>3157</v>
      </c>
      <c r="O7273" t="s">
        <v>3132</v>
      </c>
      <c r="Q7273" t="str">
        <f>IFERROR(VLOOKUP($J$2:$J$12502,Pollutant_mapping!$A$2:$B$9,2, FALSE),"")</f>
        <v/>
      </c>
    </row>
    <row r="7274" spans="1:17" hidden="1">
      <c r="A7274" t="s">
        <v>1466</v>
      </c>
      <c r="C7274" t="s">
        <v>1467</v>
      </c>
      <c r="D7274" t="s">
        <v>1382</v>
      </c>
      <c r="E7274" t="s">
        <v>39</v>
      </c>
      <c r="F7274" t="s">
        <v>1933</v>
      </c>
      <c r="G7274" t="s">
        <v>41</v>
      </c>
      <c r="J7274" t="s">
        <v>281</v>
      </c>
      <c r="K7274">
        <v>0.05</v>
      </c>
      <c r="L7274" t="s">
        <v>1492</v>
      </c>
      <c r="M7274" t="s">
        <v>306</v>
      </c>
      <c r="N7274" t="s">
        <v>2006</v>
      </c>
      <c r="O7274" t="s">
        <v>3132</v>
      </c>
      <c r="Q7274" t="str">
        <f>IFERROR(VLOOKUP($J$2:$J$12502,Pollutant_mapping!$A$2:$B$9,2, FALSE),"")</f>
        <v/>
      </c>
    </row>
    <row r="7275" spans="1:17" hidden="1">
      <c r="A7275" t="s">
        <v>1466</v>
      </c>
      <c r="C7275" t="s">
        <v>1467</v>
      </c>
      <c r="D7275" t="s">
        <v>441</v>
      </c>
      <c r="E7275" t="s">
        <v>39</v>
      </c>
      <c r="F7275" t="s">
        <v>1491</v>
      </c>
      <c r="G7275" t="s">
        <v>41</v>
      </c>
      <c r="J7275" t="s">
        <v>134</v>
      </c>
      <c r="K7275">
        <v>6.7000000000000004E-2</v>
      </c>
      <c r="L7275" t="s">
        <v>1492</v>
      </c>
      <c r="M7275" t="s">
        <v>3158</v>
      </c>
      <c r="N7275" t="s">
        <v>1648</v>
      </c>
      <c r="O7275" t="s">
        <v>3132</v>
      </c>
      <c r="Q7275" t="str">
        <f>IFERROR(VLOOKUP($J$2:$J$12502,Pollutant_mapping!$A$2:$B$9,2, FALSE),"")</f>
        <v/>
      </c>
    </row>
    <row r="7276" spans="1:17" hidden="1">
      <c r="A7276" t="s">
        <v>1466</v>
      </c>
      <c r="C7276" t="s">
        <v>1467</v>
      </c>
      <c r="D7276" t="s">
        <v>250</v>
      </c>
      <c r="E7276" t="s">
        <v>39</v>
      </c>
      <c r="F7276" t="s">
        <v>1933</v>
      </c>
      <c r="G7276" t="s">
        <v>41</v>
      </c>
      <c r="J7276" t="s">
        <v>135</v>
      </c>
      <c r="K7276">
        <v>7.5999999999999998E-2</v>
      </c>
      <c r="L7276" t="s">
        <v>1492</v>
      </c>
      <c r="M7276" t="s">
        <v>3157</v>
      </c>
      <c r="N7276" t="s">
        <v>3159</v>
      </c>
      <c r="O7276" t="s">
        <v>3132</v>
      </c>
      <c r="Q7276" t="str">
        <f>IFERROR(VLOOKUP($J$2:$J$12502,Pollutant_mapping!$A$2:$B$9,2, FALSE),"")</f>
        <v/>
      </c>
    </row>
    <row r="7277" spans="1:17" hidden="1">
      <c r="A7277" t="s">
        <v>1466</v>
      </c>
      <c r="C7277" t="s">
        <v>1467</v>
      </c>
      <c r="D7277" t="s">
        <v>183</v>
      </c>
      <c r="E7277" t="s">
        <v>39</v>
      </c>
      <c r="F7277" t="s">
        <v>1501</v>
      </c>
      <c r="G7277" t="s">
        <v>41</v>
      </c>
      <c r="J7277" t="s">
        <v>141</v>
      </c>
      <c r="K7277">
        <v>0.06</v>
      </c>
      <c r="L7277" t="s">
        <v>1526</v>
      </c>
      <c r="M7277" t="s">
        <v>341</v>
      </c>
      <c r="N7277" t="s">
        <v>1286</v>
      </c>
      <c r="O7277" t="s">
        <v>3132</v>
      </c>
      <c r="Q7277" t="str">
        <f>IFERROR(VLOOKUP($J$2:$J$12502,Pollutant_mapping!$A$2:$B$9,2, FALSE),"")</f>
        <v/>
      </c>
    </row>
    <row r="7278" spans="1:17" hidden="1">
      <c r="A7278" t="s">
        <v>386</v>
      </c>
      <c r="C7278" t="s">
        <v>387</v>
      </c>
      <c r="D7278" t="s">
        <v>108</v>
      </c>
      <c r="E7278" t="s">
        <v>120</v>
      </c>
      <c r="G7278" t="s">
        <v>41</v>
      </c>
      <c r="I7278" t="s">
        <v>41</v>
      </c>
      <c r="J7278" t="s">
        <v>134</v>
      </c>
      <c r="K7278">
        <v>0.1</v>
      </c>
      <c r="L7278" t="s">
        <v>388</v>
      </c>
      <c r="M7278" t="s">
        <v>1652</v>
      </c>
      <c r="N7278" t="s">
        <v>1522</v>
      </c>
      <c r="O7278" t="s">
        <v>3132</v>
      </c>
      <c r="Q7278" t="str">
        <f>IFERROR(VLOOKUP($J$2:$J$12502,Pollutant_mapping!$A$2:$B$9,2, FALSE),"")</f>
        <v/>
      </c>
    </row>
    <row r="7279" spans="1:17" hidden="1">
      <c r="A7279" t="s">
        <v>1466</v>
      </c>
      <c r="C7279" t="s">
        <v>1467</v>
      </c>
      <c r="D7279" t="s">
        <v>114</v>
      </c>
      <c r="E7279" t="s">
        <v>39</v>
      </c>
      <c r="F7279" t="s">
        <v>1501</v>
      </c>
      <c r="G7279" t="s">
        <v>41</v>
      </c>
      <c r="J7279" t="s">
        <v>281</v>
      </c>
      <c r="K7279">
        <v>0.09</v>
      </c>
      <c r="L7279" t="s">
        <v>1526</v>
      </c>
      <c r="M7279" t="s">
        <v>252</v>
      </c>
      <c r="N7279" t="s">
        <v>213</v>
      </c>
      <c r="O7279" t="s">
        <v>3132</v>
      </c>
      <c r="Q7279" t="str">
        <f>IFERROR(VLOOKUP($J$2:$J$12502,Pollutant_mapping!$A$2:$B$9,2, FALSE),"")</f>
        <v/>
      </c>
    </row>
    <row r="7280" spans="1:17" hidden="1">
      <c r="A7280" t="s">
        <v>1466</v>
      </c>
      <c r="C7280" t="s">
        <v>1467</v>
      </c>
      <c r="D7280" t="s">
        <v>250</v>
      </c>
      <c r="E7280" t="s">
        <v>39</v>
      </c>
      <c r="F7280" t="s">
        <v>1933</v>
      </c>
      <c r="G7280" t="s">
        <v>41</v>
      </c>
      <c r="J7280" t="s">
        <v>134</v>
      </c>
      <c r="K7280">
        <v>0.122</v>
      </c>
      <c r="L7280" t="s">
        <v>1492</v>
      </c>
      <c r="M7280" t="s">
        <v>3160</v>
      </c>
      <c r="N7280" t="s">
        <v>213</v>
      </c>
      <c r="O7280" t="s">
        <v>3132</v>
      </c>
      <c r="Q7280" t="str">
        <f>IFERROR(VLOOKUP($J$2:$J$12502,Pollutant_mapping!$A$2:$B$9,2, FALSE),"")</f>
        <v/>
      </c>
    </row>
    <row r="7281" spans="1:17" hidden="1">
      <c r="A7281" t="s">
        <v>2035</v>
      </c>
      <c r="C7281" t="s">
        <v>2036</v>
      </c>
      <c r="D7281" t="s">
        <v>136</v>
      </c>
      <c r="E7281" t="s">
        <v>39</v>
      </c>
      <c r="F7281" t="s">
        <v>1938</v>
      </c>
      <c r="G7281" t="s">
        <v>41</v>
      </c>
      <c r="J7281" t="s">
        <v>281</v>
      </c>
      <c r="K7281">
        <v>0.13</v>
      </c>
      <c r="L7281" t="s">
        <v>2051</v>
      </c>
      <c r="M7281" t="s">
        <v>3157</v>
      </c>
      <c r="N7281" t="s">
        <v>2268</v>
      </c>
      <c r="O7281" t="s">
        <v>3132</v>
      </c>
      <c r="Q7281" t="str">
        <f>IFERROR(VLOOKUP($J$2:$J$12502,Pollutant_mapping!$A$2:$B$9,2, FALSE),"")</f>
        <v/>
      </c>
    </row>
    <row r="7282" spans="1:17" hidden="1">
      <c r="A7282" t="s">
        <v>386</v>
      </c>
      <c r="C7282" t="s">
        <v>387</v>
      </c>
      <c r="D7282" t="s">
        <v>108</v>
      </c>
      <c r="E7282" t="s">
        <v>120</v>
      </c>
      <c r="G7282" t="s">
        <v>41</v>
      </c>
      <c r="I7282" t="s">
        <v>41</v>
      </c>
      <c r="J7282" t="s">
        <v>281</v>
      </c>
      <c r="K7282">
        <v>0.14000000000000001</v>
      </c>
      <c r="L7282" t="s">
        <v>388</v>
      </c>
      <c r="M7282" t="s">
        <v>1652</v>
      </c>
      <c r="N7282" t="s">
        <v>308</v>
      </c>
      <c r="O7282" t="s">
        <v>3132</v>
      </c>
      <c r="Q7282" t="str">
        <f>IFERROR(VLOOKUP($J$2:$J$12502,Pollutant_mapping!$A$2:$B$9,2, FALSE),"")</f>
        <v/>
      </c>
    </row>
    <row r="7283" spans="1:17" hidden="1">
      <c r="A7283" t="s">
        <v>1466</v>
      </c>
      <c r="C7283" t="s">
        <v>1467</v>
      </c>
      <c r="D7283" t="s">
        <v>38</v>
      </c>
      <c r="E7283" t="s">
        <v>39</v>
      </c>
      <c r="F7283" t="s">
        <v>1501</v>
      </c>
      <c r="G7283" t="s">
        <v>41</v>
      </c>
      <c r="J7283" t="s">
        <v>139</v>
      </c>
      <c r="K7283">
        <v>0.13</v>
      </c>
      <c r="L7283" t="s">
        <v>1526</v>
      </c>
      <c r="M7283" t="s">
        <v>252</v>
      </c>
      <c r="N7283" t="s">
        <v>100</v>
      </c>
      <c r="O7283" t="s">
        <v>3132</v>
      </c>
      <c r="Q7283" t="str">
        <f>IFERROR(VLOOKUP($J$2:$J$12502,Pollutant_mapping!$A$2:$B$9,2, FALSE),"")</f>
        <v/>
      </c>
    </row>
    <row r="7284" spans="1:17" hidden="1">
      <c r="A7284" t="s">
        <v>1466</v>
      </c>
      <c r="C7284" t="s">
        <v>1467</v>
      </c>
      <c r="D7284" t="s">
        <v>250</v>
      </c>
      <c r="E7284" t="s">
        <v>39</v>
      </c>
      <c r="F7284" t="s">
        <v>1933</v>
      </c>
      <c r="G7284" t="s">
        <v>41</v>
      </c>
      <c r="J7284" t="s">
        <v>139</v>
      </c>
      <c r="K7284">
        <v>0.105</v>
      </c>
      <c r="L7284" t="s">
        <v>1492</v>
      </c>
      <c r="M7284" t="s">
        <v>252</v>
      </c>
      <c r="N7284" t="s">
        <v>100</v>
      </c>
      <c r="O7284" t="s">
        <v>3132</v>
      </c>
      <c r="Q7284" t="str">
        <f>IFERROR(VLOOKUP($J$2:$J$12502,Pollutant_mapping!$A$2:$B$9,2, FALSE),"")</f>
        <v/>
      </c>
    </row>
    <row r="7285" spans="1:17" hidden="1">
      <c r="A7285" t="s">
        <v>2041</v>
      </c>
      <c r="C7285" t="s">
        <v>2042</v>
      </c>
      <c r="D7285" t="s">
        <v>114</v>
      </c>
      <c r="E7285" t="s">
        <v>39</v>
      </c>
      <c r="F7285" t="s">
        <v>1950</v>
      </c>
      <c r="G7285" t="s">
        <v>41</v>
      </c>
      <c r="J7285" t="s">
        <v>141</v>
      </c>
      <c r="K7285">
        <v>0.18</v>
      </c>
      <c r="L7285" t="s">
        <v>2052</v>
      </c>
      <c r="M7285" t="s">
        <v>81</v>
      </c>
      <c r="N7285" t="s">
        <v>1528</v>
      </c>
      <c r="O7285" t="s">
        <v>3132</v>
      </c>
      <c r="Q7285" t="str">
        <f>IFERROR(VLOOKUP($J$2:$J$12502,Pollutant_mapping!$A$2:$B$9,2, FALSE),"")</f>
        <v/>
      </c>
    </row>
    <row r="7286" spans="1:17" hidden="1">
      <c r="A7286" t="s">
        <v>1466</v>
      </c>
      <c r="C7286" t="s">
        <v>1467</v>
      </c>
      <c r="D7286" t="s">
        <v>375</v>
      </c>
      <c r="E7286" t="s">
        <v>39</v>
      </c>
      <c r="F7286" t="s">
        <v>1491</v>
      </c>
      <c r="G7286" t="s">
        <v>41</v>
      </c>
      <c r="J7286" t="s">
        <v>141</v>
      </c>
      <c r="K7286">
        <v>0.18</v>
      </c>
      <c r="L7286" t="s">
        <v>1492</v>
      </c>
      <c r="M7286" t="s">
        <v>81</v>
      </c>
      <c r="N7286" t="s">
        <v>1528</v>
      </c>
      <c r="O7286" t="s">
        <v>3132</v>
      </c>
      <c r="Q7286" t="str">
        <f>IFERROR(VLOOKUP($J$2:$J$12502,Pollutant_mapping!$A$2:$B$9,2, FALSE),"")</f>
        <v/>
      </c>
    </row>
    <row r="7287" spans="1:17" hidden="1">
      <c r="A7287" t="s">
        <v>1466</v>
      </c>
      <c r="C7287" t="s">
        <v>1467</v>
      </c>
      <c r="D7287" t="s">
        <v>129</v>
      </c>
      <c r="E7287" t="s">
        <v>39</v>
      </c>
      <c r="F7287" t="s">
        <v>1501</v>
      </c>
      <c r="G7287" t="s">
        <v>41</v>
      </c>
      <c r="J7287" t="s">
        <v>281</v>
      </c>
      <c r="K7287">
        <v>0.15</v>
      </c>
      <c r="L7287" t="s">
        <v>1526</v>
      </c>
      <c r="M7287" t="s">
        <v>1286</v>
      </c>
      <c r="N7287" t="s">
        <v>86</v>
      </c>
      <c r="O7287" t="s">
        <v>3132</v>
      </c>
      <c r="Q7287" t="str">
        <f>IFERROR(VLOOKUP($J$2:$J$12502,Pollutant_mapping!$A$2:$B$9,2, FALSE),"")</f>
        <v/>
      </c>
    </row>
    <row r="7288" spans="1:17" hidden="1">
      <c r="A7288" t="s">
        <v>1466</v>
      </c>
      <c r="C7288" t="s">
        <v>1467</v>
      </c>
      <c r="D7288" t="s">
        <v>370</v>
      </c>
      <c r="E7288" t="s">
        <v>39</v>
      </c>
      <c r="F7288" t="s">
        <v>1933</v>
      </c>
      <c r="G7288" t="s">
        <v>41</v>
      </c>
      <c r="J7288" t="s">
        <v>134</v>
      </c>
      <c r="K7288">
        <v>0.2</v>
      </c>
      <c r="L7288" t="s">
        <v>1492</v>
      </c>
      <c r="M7288" t="s">
        <v>1522</v>
      </c>
      <c r="N7288" t="s">
        <v>3161</v>
      </c>
      <c r="O7288" t="s">
        <v>3132</v>
      </c>
      <c r="Q7288" t="str">
        <f>IFERROR(VLOOKUP($J$2:$J$12502,Pollutant_mapping!$A$2:$B$9,2, FALSE),"")</f>
        <v/>
      </c>
    </row>
    <row r="7289" spans="1:17" hidden="1">
      <c r="A7289" t="s">
        <v>1466</v>
      </c>
      <c r="C7289" t="s">
        <v>1467</v>
      </c>
      <c r="D7289" t="s">
        <v>375</v>
      </c>
      <c r="E7289" t="s">
        <v>39</v>
      </c>
      <c r="F7289" t="s">
        <v>1491</v>
      </c>
      <c r="G7289" t="s">
        <v>41</v>
      </c>
      <c r="J7289" t="s">
        <v>281</v>
      </c>
      <c r="K7289">
        <v>0.06</v>
      </c>
      <c r="L7289" t="s">
        <v>1492</v>
      </c>
      <c r="M7289" t="s">
        <v>341</v>
      </c>
      <c r="N7289" t="s">
        <v>122</v>
      </c>
      <c r="O7289" t="s">
        <v>3132</v>
      </c>
      <c r="Q7289" t="str">
        <f>IFERROR(VLOOKUP($J$2:$J$12502,Pollutant_mapping!$A$2:$B$9,2, FALSE),"")</f>
        <v/>
      </c>
    </row>
    <row r="7290" spans="1:17" hidden="1">
      <c r="A7290" t="s">
        <v>1466</v>
      </c>
      <c r="C7290" t="s">
        <v>1467</v>
      </c>
      <c r="D7290" t="s">
        <v>1382</v>
      </c>
      <c r="E7290" t="s">
        <v>39</v>
      </c>
      <c r="F7290" t="s">
        <v>1933</v>
      </c>
      <c r="G7290" t="s">
        <v>41</v>
      </c>
      <c r="J7290" t="s">
        <v>131</v>
      </c>
      <c r="K7290">
        <v>0.18</v>
      </c>
      <c r="L7290" t="s">
        <v>1492</v>
      </c>
      <c r="M7290" t="s">
        <v>2006</v>
      </c>
      <c r="N7290" t="s">
        <v>122</v>
      </c>
      <c r="O7290" t="s">
        <v>3132</v>
      </c>
      <c r="Q7290" t="str">
        <f>IFERROR(VLOOKUP($J$2:$J$12502,Pollutant_mapping!$A$2:$B$9,2, FALSE),"")</f>
        <v/>
      </c>
    </row>
    <row r="7291" spans="1:17" hidden="1">
      <c r="A7291" t="s">
        <v>1466</v>
      </c>
      <c r="C7291" t="s">
        <v>1467</v>
      </c>
      <c r="D7291" t="s">
        <v>375</v>
      </c>
      <c r="E7291" t="s">
        <v>39</v>
      </c>
      <c r="F7291" t="s">
        <v>1491</v>
      </c>
      <c r="G7291" t="s">
        <v>41</v>
      </c>
      <c r="J7291" t="s">
        <v>139</v>
      </c>
      <c r="K7291">
        <v>0.156</v>
      </c>
      <c r="L7291" t="s">
        <v>1492</v>
      </c>
      <c r="M7291" t="s">
        <v>46</v>
      </c>
      <c r="N7291" t="s">
        <v>138</v>
      </c>
      <c r="O7291" t="s">
        <v>3132</v>
      </c>
      <c r="Q7291" t="str">
        <f>IFERROR(VLOOKUP($J$2:$J$12502,Pollutant_mapping!$A$2:$B$9,2, FALSE),"")</f>
        <v/>
      </c>
    </row>
    <row r="7292" spans="1:17" hidden="1">
      <c r="A7292" t="s">
        <v>1466</v>
      </c>
      <c r="C7292" t="s">
        <v>1467</v>
      </c>
      <c r="D7292" t="s">
        <v>441</v>
      </c>
      <c r="E7292" t="s">
        <v>39</v>
      </c>
      <c r="F7292" t="s">
        <v>1491</v>
      </c>
      <c r="G7292" t="s">
        <v>41</v>
      </c>
      <c r="J7292" t="s">
        <v>141</v>
      </c>
      <c r="K7292">
        <v>0.4</v>
      </c>
      <c r="L7292" t="s">
        <v>1492</v>
      </c>
      <c r="M7292" t="s">
        <v>86</v>
      </c>
      <c r="N7292" t="s">
        <v>2156</v>
      </c>
      <c r="O7292" t="s">
        <v>3132</v>
      </c>
      <c r="Q7292" t="str">
        <f>IFERROR(VLOOKUP($J$2:$J$12502,Pollutant_mapping!$A$2:$B$9,2, FALSE),"")</f>
        <v/>
      </c>
    </row>
    <row r="7293" spans="1:17" hidden="1">
      <c r="A7293" t="s">
        <v>1466</v>
      </c>
      <c r="C7293" t="s">
        <v>1467</v>
      </c>
      <c r="D7293" t="s">
        <v>183</v>
      </c>
      <c r="E7293" t="s">
        <v>39</v>
      </c>
      <c r="F7293" t="s">
        <v>1501</v>
      </c>
      <c r="G7293" t="s">
        <v>41</v>
      </c>
      <c r="J7293" t="s">
        <v>281</v>
      </c>
      <c r="K7293">
        <v>0.3</v>
      </c>
      <c r="L7293" t="s">
        <v>1526</v>
      </c>
      <c r="M7293" t="s">
        <v>1332</v>
      </c>
      <c r="N7293" t="s">
        <v>212</v>
      </c>
      <c r="O7293" t="s">
        <v>3132</v>
      </c>
      <c r="Q7293" t="str">
        <f>IFERROR(VLOOKUP($J$2:$J$12502,Pollutant_mapping!$A$2:$B$9,2, FALSE),"")</f>
        <v/>
      </c>
    </row>
    <row r="7294" spans="1:17" hidden="1">
      <c r="A7294" t="s">
        <v>1466</v>
      </c>
      <c r="C7294" t="s">
        <v>1467</v>
      </c>
      <c r="D7294" t="s">
        <v>250</v>
      </c>
      <c r="E7294" t="s">
        <v>39</v>
      </c>
      <c r="F7294" t="s">
        <v>1933</v>
      </c>
      <c r="G7294" t="s">
        <v>41</v>
      </c>
      <c r="J7294" t="s">
        <v>281</v>
      </c>
      <c r="K7294">
        <v>0.40500000000000003</v>
      </c>
      <c r="L7294" t="s">
        <v>1492</v>
      </c>
      <c r="M7294" t="s">
        <v>81</v>
      </c>
      <c r="N7294" t="s">
        <v>44</v>
      </c>
      <c r="O7294" t="s">
        <v>3132</v>
      </c>
      <c r="Q7294" t="str">
        <f>IFERROR(VLOOKUP($J$2:$J$12502,Pollutant_mapping!$A$2:$B$9,2, FALSE),"")</f>
        <v/>
      </c>
    </row>
    <row r="7295" spans="1:17" hidden="1">
      <c r="A7295" t="s">
        <v>1466</v>
      </c>
      <c r="C7295" t="s">
        <v>1467</v>
      </c>
      <c r="D7295" t="s">
        <v>441</v>
      </c>
      <c r="E7295" t="s">
        <v>39</v>
      </c>
      <c r="F7295" t="s">
        <v>1491</v>
      </c>
      <c r="G7295" t="s">
        <v>41</v>
      </c>
      <c r="J7295" t="s">
        <v>281</v>
      </c>
      <c r="K7295">
        <v>0.13</v>
      </c>
      <c r="L7295" t="s">
        <v>1492</v>
      </c>
      <c r="M7295" t="s">
        <v>1653</v>
      </c>
      <c r="N7295" t="s">
        <v>1671</v>
      </c>
      <c r="O7295" t="s">
        <v>3132</v>
      </c>
      <c r="Q7295" t="str">
        <f>IFERROR(VLOOKUP($J$2:$J$12502,Pollutant_mapping!$A$2:$B$9,2, FALSE),"")</f>
        <v/>
      </c>
    </row>
    <row r="7296" spans="1:17" hidden="1">
      <c r="A7296" t="s">
        <v>2035</v>
      </c>
      <c r="C7296" t="s">
        <v>2036</v>
      </c>
      <c r="D7296" t="s">
        <v>183</v>
      </c>
      <c r="E7296" t="s">
        <v>273</v>
      </c>
      <c r="G7296" t="s">
        <v>41</v>
      </c>
      <c r="H7296" t="s">
        <v>3162</v>
      </c>
      <c r="J7296" t="s">
        <v>135</v>
      </c>
      <c r="K7296">
        <v>0.05</v>
      </c>
      <c r="M7296">
        <v>0</v>
      </c>
      <c r="N7296" t="s">
        <v>334</v>
      </c>
      <c r="O7296" t="s">
        <v>3132</v>
      </c>
      <c r="Q7296" t="str">
        <f>IFERROR(VLOOKUP($J$2:$J$12502,Pollutant_mapping!$A$2:$B$9,2, FALSE),"")</f>
        <v/>
      </c>
    </row>
    <row r="7297" spans="1:17" hidden="1">
      <c r="A7297" t="s">
        <v>2041</v>
      </c>
      <c r="C7297" t="s">
        <v>2042</v>
      </c>
      <c r="D7297" t="s">
        <v>272</v>
      </c>
      <c r="E7297" t="s">
        <v>273</v>
      </c>
      <c r="G7297" t="s">
        <v>41</v>
      </c>
      <c r="H7297" t="s">
        <v>3162</v>
      </c>
      <c r="J7297" t="s">
        <v>135</v>
      </c>
      <c r="K7297">
        <v>0.05</v>
      </c>
      <c r="M7297">
        <v>0</v>
      </c>
      <c r="N7297" t="s">
        <v>334</v>
      </c>
      <c r="O7297" t="s">
        <v>3132</v>
      </c>
      <c r="Q7297" t="str">
        <f>IFERROR(VLOOKUP($J$2:$J$12502,Pollutant_mapping!$A$2:$B$9,2, FALSE),"")</f>
        <v/>
      </c>
    </row>
    <row r="7298" spans="1:17" hidden="1">
      <c r="A7298" t="s">
        <v>1959</v>
      </c>
      <c r="C7298" t="s">
        <v>1960</v>
      </c>
      <c r="D7298" t="s">
        <v>272</v>
      </c>
      <c r="E7298" t="s">
        <v>273</v>
      </c>
      <c r="G7298" t="s">
        <v>41</v>
      </c>
      <c r="H7298" t="s">
        <v>3162</v>
      </c>
      <c r="J7298" t="s">
        <v>135</v>
      </c>
      <c r="K7298">
        <v>0.05</v>
      </c>
      <c r="M7298">
        <v>0</v>
      </c>
      <c r="N7298" t="s">
        <v>334</v>
      </c>
      <c r="O7298" t="s">
        <v>3132</v>
      </c>
      <c r="Q7298" t="str">
        <f>IFERROR(VLOOKUP($J$2:$J$12502,Pollutant_mapping!$A$2:$B$9,2, FALSE),"")</f>
        <v/>
      </c>
    </row>
    <row r="7299" spans="1:17" hidden="1">
      <c r="A7299" t="s">
        <v>2035</v>
      </c>
      <c r="C7299" t="s">
        <v>2036</v>
      </c>
      <c r="D7299" t="s">
        <v>183</v>
      </c>
      <c r="E7299" t="s">
        <v>273</v>
      </c>
      <c r="G7299" t="s">
        <v>41</v>
      </c>
      <c r="H7299" t="s">
        <v>3163</v>
      </c>
      <c r="J7299" t="s">
        <v>135</v>
      </c>
      <c r="K7299">
        <v>0.1</v>
      </c>
      <c r="M7299">
        <v>0</v>
      </c>
      <c r="N7299" t="s">
        <v>144</v>
      </c>
      <c r="O7299" t="s">
        <v>3132</v>
      </c>
      <c r="Q7299" t="str">
        <f>IFERROR(VLOOKUP($J$2:$J$12502,Pollutant_mapping!$A$2:$B$9,2, FALSE),"")</f>
        <v/>
      </c>
    </row>
    <row r="7300" spans="1:17" hidden="1">
      <c r="A7300" t="s">
        <v>2041</v>
      </c>
      <c r="C7300" t="s">
        <v>2042</v>
      </c>
      <c r="D7300" t="s">
        <v>272</v>
      </c>
      <c r="E7300" t="s">
        <v>273</v>
      </c>
      <c r="G7300" t="s">
        <v>41</v>
      </c>
      <c r="H7300" t="s">
        <v>3163</v>
      </c>
      <c r="J7300" t="s">
        <v>135</v>
      </c>
      <c r="K7300">
        <v>0.1</v>
      </c>
      <c r="M7300">
        <v>0</v>
      </c>
      <c r="N7300" t="s">
        <v>144</v>
      </c>
      <c r="O7300" t="s">
        <v>3132</v>
      </c>
      <c r="Q7300" t="str">
        <f>IFERROR(VLOOKUP($J$2:$J$12502,Pollutant_mapping!$A$2:$B$9,2, FALSE),"")</f>
        <v/>
      </c>
    </row>
    <row r="7301" spans="1:17" hidden="1">
      <c r="A7301" t="s">
        <v>1959</v>
      </c>
      <c r="C7301" t="s">
        <v>1960</v>
      </c>
      <c r="D7301" t="s">
        <v>272</v>
      </c>
      <c r="E7301" t="s">
        <v>273</v>
      </c>
      <c r="G7301" t="s">
        <v>41</v>
      </c>
      <c r="H7301" t="s">
        <v>3163</v>
      </c>
      <c r="J7301" t="s">
        <v>135</v>
      </c>
      <c r="K7301">
        <v>0.1</v>
      </c>
      <c r="M7301">
        <v>0</v>
      </c>
      <c r="N7301" t="s">
        <v>144</v>
      </c>
      <c r="O7301" t="s">
        <v>3132</v>
      </c>
      <c r="Q7301" t="str">
        <f>IFERROR(VLOOKUP($J$2:$J$12502,Pollutant_mapping!$A$2:$B$9,2, FALSE),"")</f>
        <v/>
      </c>
    </row>
    <row r="7302" spans="1:17" hidden="1">
      <c r="A7302" t="s">
        <v>2035</v>
      </c>
      <c r="C7302" t="s">
        <v>2036</v>
      </c>
      <c r="D7302" t="s">
        <v>183</v>
      </c>
      <c r="E7302" t="s">
        <v>273</v>
      </c>
      <c r="G7302" t="s">
        <v>41</v>
      </c>
      <c r="H7302" t="s">
        <v>3163</v>
      </c>
      <c r="J7302" t="s">
        <v>142</v>
      </c>
      <c r="K7302">
        <v>0.1</v>
      </c>
      <c r="M7302">
        <v>0</v>
      </c>
      <c r="N7302" t="s">
        <v>144</v>
      </c>
      <c r="O7302" t="s">
        <v>3132</v>
      </c>
      <c r="Q7302" t="str">
        <f>IFERROR(VLOOKUP($J$2:$J$12502,Pollutant_mapping!$A$2:$B$9,2, FALSE),"")</f>
        <v/>
      </c>
    </row>
    <row r="7303" spans="1:17" hidden="1">
      <c r="A7303" t="s">
        <v>2041</v>
      </c>
      <c r="C7303" t="s">
        <v>2042</v>
      </c>
      <c r="D7303" t="s">
        <v>272</v>
      </c>
      <c r="E7303" t="s">
        <v>273</v>
      </c>
      <c r="G7303" t="s">
        <v>41</v>
      </c>
      <c r="H7303" t="s">
        <v>3163</v>
      </c>
      <c r="J7303" t="s">
        <v>142</v>
      </c>
      <c r="K7303">
        <v>0.1</v>
      </c>
      <c r="M7303">
        <v>0</v>
      </c>
      <c r="N7303" t="s">
        <v>144</v>
      </c>
      <c r="O7303" t="s">
        <v>3132</v>
      </c>
      <c r="Q7303" t="str">
        <f>IFERROR(VLOOKUP($J$2:$J$12502,Pollutant_mapping!$A$2:$B$9,2, FALSE),"")</f>
        <v/>
      </c>
    </row>
    <row r="7304" spans="1:17" hidden="1">
      <c r="A7304" t="s">
        <v>1959</v>
      </c>
      <c r="C7304" t="s">
        <v>1960</v>
      </c>
      <c r="D7304" t="s">
        <v>272</v>
      </c>
      <c r="E7304" t="s">
        <v>273</v>
      </c>
      <c r="G7304" t="s">
        <v>41</v>
      </c>
      <c r="H7304" t="s">
        <v>3163</v>
      </c>
      <c r="J7304" t="s">
        <v>142</v>
      </c>
      <c r="K7304">
        <v>0.1</v>
      </c>
      <c r="M7304">
        <v>0</v>
      </c>
      <c r="N7304" t="s">
        <v>144</v>
      </c>
      <c r="O7304" t="s">
        <v>3132</v>
      </c>
      <c r="Q7304" t="str">
        <f>IFERROR(VLOOKUP($J$2:$J$12502,Pollutant_mapping!$A$2:$B$9,2, FALSE),"")</f>
        <v/>
      </c>
    </row>
    <row r="7305" spans="1:17" hidden="1">
      <c r="A7305" t="s">
        <v>2041</v>
      </c>
      <c r="C7305" t="s">
        <v>2042</v>
      </c>
      <c r="D7305" t="s">
        <v>272</v>
      </c>
      <c r="E7305" t="s">
        <v>273</v>
      </c>
      <c r="G7305" t="s">
        <v>41</v>
      </c>
      <c r="H7305" t="s">
        <v>3164</v>
      </c>
      <c r="J7305" t="s">
        <v>1264</v>
      </c>
      <c r="K7305">
        <v>0.12</v>
      </c>
      <c r="M7305">
        <v>0</v>
      </c>
      <c r="N7305" t="s">
        <v>3165</v>
      </c>
      <c r="O7305" t="s">
        <v>3132</v>
      </c>
      <c r="Q7305" t="str">
        <f>IFERROR(VLOOKUP($J$2:$J$12502,Pollutant_mapping!$A$2:$B$9,2, FALSE),"")</f>
        <v/>
      </c>
    </row>
    <row r="7306" spans="1:17" hidden="1">
      <c r="A7306" t="s">
        <v>2035</v>
      </c>
      <c r="C7306" t="s">
        <v>2036</v>
      </c>
      <c r="D7306" t="s">
        <v>183</v>
      </c>
      <c r="E7306" t="s">
        <v>273</v>
      </c>
      <c r="G7306" t="s">
        <v>41</v>
      </c>
      <c r="H7306" t="s">
        <v>3162</v>
      </c>
      <c r="J7306" t="s">
        <v>141</v>
      </c>
      <c r="K7306">
        <v>0.84699999999999998</v>
      </c>
      <c r="M7306" t="s">
        <v>212</v>
      </c>
      <c r="N7306" t="s">
        <v>1545</v>
      </c>
      <c r="O7306" t="s">
        <v>3132</v>
      </c>
      <c r="Q7306" t="str">
        <f>IFERROR(VLOOKUP($J$2:$J$12502,Pollutant_mapping!$A$2:$B$9,2, FALSE),"")</f>
        <v/>
      </c>
    </row>
    <row r="7307" spans="1:17" hidden="1">
      <c r="A7307" t="s">
        <v>2041</v>
      </c>
      <c r="C7307" t="s">
        <v>2042</v>
      </c>
      <c r="D7307" t="s">
        <v>272</v>
      </c>
      <c r="E7307" t="s">
        <v>273</v>
      </c>
      <c r="G7307" t="s">
        <v>41</v>
      </c>
      <c r="H7307" t="s">
        <v>3162</v>
      </c>
      <c r="J7307" t="s">
        <v>141</v>
      </c>
      <c r="K7307">
        <v>0.84699999999999998</v>
      </c>
      <c r="M7307" t="s">
        <v>212</v>
      </c>
      <c r="N7307" t="s">
        <v>1545</v>
      </c>
      <c r="O7307" t="s">
        <v>3132</v>
      </c>
      <c r="Q7307" t="str">
        <f>IFERROR(VLOOKUP($J$2:$J$12502,Pollutant_mapping!$A$2:$B$9,2, FALSE),"")</f>
        <v/>
      </c>
    </row>
    <row r="7308" spans="1:17" hidden="1">
      <c r="A7308" t="s">
        <v>1959</v>
      </c>
      <c r="C7308" t="s">
        <v>1960</v>
      </c>
      <c r="D7308" t="s">
        <v>272</v>
      </c>
      <c r="E7308" t="s">
        <v>273</v>
      </c>
      <c r="G7308" t="s">
        <v>41</v>
      </c>
      <c r="H7308" t="s">
        <v>3162</v>
      </c>
      <c r="J7308" t="s">
        <v>141</v>
      </c>
      <c r="K7308">
        <v>0.84699999999999998</v>
      </c>
      <c r="M7308" t="s">
        <v>212</v>
      </c>
      <c r="N7308" t="s">
        <v>1545</v>
      </c>
      <c r="O7308" t="s">
        <v>3132</v>
      </c>
      <c r="Q7308" t="str">
        <f>IFERROR(VLOOKUP($J$2:$J$12502,Pollutant_mapping!$A$2:$B$9,2, FALSE),"")</f>
        <v/>
      </c>
    </row>
    <row r="7309" spans="1:17" hidden="1">
      <c r="A7309" t="s">
        <v>2035</v>
      </c>
      <c r="C7309" t="s">
        <v>2036</v>
      </c>
      <c r="D7309" t="s">
        <v>183</v>
      </c>
      <c r="E7309" t="s">
        <v>273</v>
      </c>
      <c r="G7309" t="s">
        <v>41</v>
      </c>
      <c r="H7309" t="s">
        <v>3162</v>
      </c>
      <c r="J7309" t="s">
        <v>134</v>
      </c>
      <c r="K7309">
        <v>0.84699999999999998</v>
      </c>
      <c r="M7309" t="s">
        <v>212</v>
      </c>
      <c r="N7309" t="s">
        <v>1545</v>
      </c>
      <c r="O7309" t="s">
        <v>3132</v>
      </c>
      <c r="Q7309" t="str">
        <f>IFERROR(VLOOKUP($J$2:$J$12502,Pollutant_mapping!$A$2:$B$9,2, FALSE),"")</f>
        <v/>
      </c>
    </row>
    <row r="7310" spans="1:17" hidden="1">
      <c r="A7310" t="s">
        <v>2041</v>
      </c>
      <c r="C7310" t="s">
        <v>2042</v>
      </c>
      <c r="D7310" t="s">
        <v>272</v>
      </c>
      <c r="E7310" t="s">
        <v>273</v>
      </c>
      <c r="G7310" t="s">
        <v>41</v>
      </c>
      <c r="H7310" t="s">
        <v>3162</v>
      </c>
      <c r="J7310" t="s">
        <v>134</v>
      </c>
      <c r="K7310">
        <v>0.84699999999999998</v>
      </c>
      <c r="M7310" t="s">
        <v>212</v>
      </c>
      <c r="N7310" t="s">
        <v>1545</v>
      </c>
      <c r="O7310" t="s">
        <v>3132</v>
      </c>
      <c r="Q7310" t="str">
        <f>IFERROR(VLOOKUP($J$2:$J$12502,Pollutant_mapping!$A$2:$B$9,2, FALSE),"")</f>
        <v/>
      </c>
    </row>
    <row r="7311" spans="1:17" hidden="1">
      <c r="A7311" t="s">
        <v>1959</v>
      </c>
      <c r="C7311" t="s">
        <v>1960</v>
      </c>
      <c r="D7311" t="s">
        <v>272</v>
      </c>
      <c r="E7311" t="s">
        <v>273</v>
      </c>
      <c r="G7311" t="s">
        <v>41</v>
      </c>
      <c r="H7311" t="s">
        <v>3162</v>
      </c>
      <c r="J7311" t="s">
        <v>134</v>
      </c>
      <c r="K7311">
        <v>0.84699999999999998</v>
      </c>
      <c r="M7311" t="s">
        <v>212</v>
      </c>
      <c r="N7311" t="s">
        <v>1545</v>
      </c>
      <c r="O7311" t="s">
        <v>3132</v>
      </c>
      <c r="Q7311" t="str">
        <f>IFERROR(VLOOKUP($J$2:$J$12502,Pollutant_mapping!$A$2:$B$9,2, FALSE),"")</f>
        <v/>
      </c>
    </row>
    <row r="7312" spans="1:17" hidden="1">
      <c r="A7312" t="s">
        <v>2035</v>
      </c>
      <c r="C7312" t="s">
        <v>2036</v>
      </c>
      <c r="D7312" t="s">
        <v>183</v>
      </c>
      <c r="E7312" t="s">
        <v>273</v>
      </c>
      <c r="G7312" t="s">
        <v>41</v>
      </c>
      <c r="H7312" t="s">
        <v>3162</v>
      </c>
      <c r="J7312" t="s">
        <v>281</v>
      </c>
      <c r="K7312">
        <v>0.84699999999999998</v>
      </c>
      <c r="M7312" t="s">
        <v>212</v>
      </c>
      <c r="N7312" t="s">
        <v>1545</v>
      </c>
      <c r="O7312" t="s">
        <v>3132</v>
      </c>
      <c r="Q7312" t="str">
        <f>IFERROR(VLOOKUP($J$2:$J$12502,Pollutant_mapping!$A$2:$B$9,2, FALSE),"")</f>
        <v/>
      </c>
    </row>
    <row r="7313" spans="1:17" hidden="1">
      <c r="A7313" t="s">
        <v>2041</v>
      </c>
      <c r="C7313" t="s">
        <v>2042</v>
      </c>
      <c r="D7313" t="s">
        <v>272</v>
      </c>
      <c r="E7313" t="s">
        <v>273</v>
      </c>
      <c r="G7313" t="s">
        <v>41</v>
      </c>
      <c r="H7313" t="s">
        <v>3162</v>
      </c>
      <c r="J7313" t="s">
        <v>281</v>
      </c>
      <c r="K7313">
        <v>0.84699999999999998</v>
      </c>
      <c r="M7313" t="s">
        <v>212</v>
      </c>
      <c r="N7313" t="s">
        <v>1545</v>
      </c>
      <c r="O7313" t="s">
        <v>3132</v>
      </c>
      <c r="Q7313" t="str">
        <f>IFERROR(VLOOKUP($J$2:$J$12502,Pollutant_mapping!$A$2:$B$9,2, FALSE),"")</f>
        <v/>
      </c>
    </row>
    <row r="7314" spans="1:17" hidden="1">
      <c r="A7314" t="s">
        <v>1959</v>
      </c>
      <c r="C7314" t="s">
        <v>1960</v>
      </c>
      <c r="D7314" t="s">
        <v>272</v>
      </c>
      <c r="E7314" t="s">
        <v>273</v>
      </c>
      <c r="G7314" t="s">
        <v>41</v>
      </c>
      <c r="H7314" t="s">
        <v>3162</v>
      </c>
      <c r="J7314" t="s">
        <v>281</v>
      </c>
      <c r="K7314">
        <v>0.84699999999999998</v>
      </c>
      <c r="M7314" t="s">
        <v>212</v>
      </c>
      <c r="N7314" t="s">
        <v>1545</v>
      </c>
      <c r="O7314" t="s">
        <v>3132</v>
      </c>
      <c r="Q7314" t="str">
        <f>IFERROR(VLOOKUP($J$2:$J$12502,Pollutant_mapping!$A$2:$B$9,2, FALSE),"")</f>
        <v/>
      </c>
    </row>
    <row r="7315" spans="1:17" hidden="1">
      <c r="A7315" t="s">
        <v>2035</v>
      </c>
      <c r="C7315" t="s">
        <v>2036</v>
      </c>
      <c r="D7315" t="s">
        <v>183</v>
      </c>
      <c r="E7315" t="s">
        <v>273</v>
      </c>
      <c r="G7315" t="s">
        <v>41</v>
      </c>
      <c r="H7315" t="s">
        <v>3162</v>
      </c>
      <c r="J7315" t="s">
        <v>131</v>
      </c>
      <c r="K7315">
        <v>0.84699999999999998</v>
      </c>
      <c r="M7315" t="s">
        <v>212</v>
      </c>
      <c r="N7315" t="s">
        <v>1545</v>
      </c>
      <c r="O7315" t="s">
        <v>3132</v>
      </c>
      <c r="Q7315" t="str">
        <f>IFERROR(VLOOKUP($J$2:$J$12502,Pollutant_mapping!$A$2:$B$9,2, FALSE),"")</f>
        <v/>
      </c>
    </row>
    <row r="7316" spans="1:17" hidden="1">
      <c r="A7316" t="s">
        <v>2041</v>
      </c>
      <c r="C7316" t="s">
        <v>2042</v>
      </c>
      <c r="D7316" t="s">
        <v>272</v>
      </c>
      <c r="E7316" t="s">
        <v>273</v>
      </c>
      <c r="G7316" t="s">
        <v>41</v>
      </c>
      <c r="H7316" t="s">
        <v>3162</v>
      </c>
      <c r="J7316" t="s">
        <v>131</v>
      </c>
      <c r="K7316">
        <v>0.84699999999999998</v>
      </c>
      <c r="M7316" t="s">
        <v>212</v>
      </c>
      <c r="N7316" t="s">
        <v>1545</v>
      </c>
      <c r="O7316" t="s">
        <v>3132</v>
      </c>
      <c r="Q7316" t="str">
        <f>IFERROR(VLOOKUP($J$2:$J$12502,Pollutant_mapping!$A$2:$B$9,2, FALSE),"")</f>
        <v/>
      </c>
    </row>
    <row r="7317" spans="1:17" hidden="1">
      <c r="A7317" t="s">
        <v>1959</v>
      </c>
      <c r="C7317" t="s">
        <v>1960</v>
      </c>
      <c r="D7317" t="s">
        <v>272</v>
      </c>
      <c r="E7317" t="s">
        <v>273</v>
      </c>
      <c r="G7317" t="s">
        <v>41</v>
      </c>
      <c r="H7317" t="s">
        <v>3162</v>
      </c>
      <c r="J7317" t="s">
        <v>131</v>
      </c>
      <c r="K7317">
        <v>0.84699999999999998</v>
      </c>
      <c r="M7317" t="s">
        <v>212</v>
      </c>
      <c r="N7317" t="s">
        <v>1545</v>
      </c>
      <c r="O7317" t="s">
        <v>3132</v>
      </c>
      <c r="Q7317" t="str">
        <f>IFERROR(VLOOKUP($J$2:$J$12502,Pollutant_mapping!$A$2:$B$9,2, FALSE),"")</f>
        <v/>
      </c>
    </row>
    <row r="7318" spans="1:17" hidden="1">
      <c r="A7318" t="s">
        <v>2041</v>
      </c>
      <c r="C7318" t="s">
        <v>2042</v>
      </c>
      <c r="D7318" t="s">
        <v>272</v>
      </c>
      <c r="E7318" t="s">
        <v>273</v>
      </c>
      <c r="G7318" t="s">
        <v>41</v>
      </c>
      <c r="H7318" t="s">
        <v>3164</v>
      </c>
      <c r="J7318" t="s">
        <v>135</v>
      </c>
      <c r="K7318">
        <v>0.9</v>
      </c>
      <c r="M7318" t="s">
        <v>144</v>
      </c>
      <c r="N7318" t="s">
        <v>1549</v>
      </c>
      <c r="O7318" t="s">
        <v>3132</v>
      </c>
      <c r="Q7318" t="str">
        <f>IFERROR(VLOOKUP($J$2:$J$12502,Pollutant_mapping!$A$2:$B$9,2, FALSE),"")</f>
        <v/>
      </c>
    </row>
    <row r="7319" spans="1:17" hidden="1">
      <c r="A7319" t="s">
        <v>2041</v>
      </c>
      <c r="C7319" t="s">
        <v>2042</v>
      </c>
      <c r="D7319" t="s">
        <v>272</v>
      </c>
      <c r="E7319" t="s">
        <v>273</v>
      </c>
      <c r="G7319" t="s">
        <v>41</v>
      </c>
      <c r="H7319" t="s">
        <v>3164</v>
      </c>
      <c r="J7319" t="s">
        <v>142</v>
      </c>
      <c r="K7319">
        <v>0.9</v>
      </c>
      <c r="M7319" t="s">
        <v>144</v>
      </c>
      <c r="N7319" t="s">
        <v>1549</v>
      </c>
      <c r="O7319" t="s">
        <v>3132</v>
      </c>
      <c r="Q7319" t="str">
        <f>IFERROR(VLOOKUP($J$2:$J$12502,Pollutant_mapping!$A$2:$B$9,2, FALSE),"")</f>
        <v/>
      </c>
    </row>
    <row r="7320" spans="1:17" hidden="1">
      <c r="A7320" t="s">
        <v>2035</v>
      </c>
      <c r="C7320" t="s">
        <v>2036</v>
      </c>
      <c r="D7320" t="s">
        <v>183</v>
      </c>
      <c r="E7320" t="s">
        <v>273</v>
      </c>
      <c r="G7320" t="s">
        <v>41</v>
      </c>
      <c r="H7320" t="s">
        <v>3163</v>
      </c>
      <c r="J7320" t="s">
        <v>141</v>
      </c>
      <c r="K7320">
        <v>0.99990000000000001</v>
      </c>
      <c r="M7320" t="s">
        <v>2056</v>
      </c>
      <c r="N7320" t="s">
        <v>3166</v>
      </c>
      <c r="O7320" t="s">
        <v>3132</v>
      </c>
      <c r="Q7320" t="str">
        <f>IFERROR(VLOOKUP($J$2:$J$12502,Pollutant_mapping!$A$2:$B$9,2, FALSE),"")</f>
        <v/>
      </c>
    </row>
    <row r="7321" spans="1:17" hidden="1">
      <c r="A7321" t="s">
        <v>2041</v>
      </c>
      <c r="C7321" t="s">
        <v>2042</v>
      </c>
      <c r="D7321" t="s">
        <v>272</v>
      </c>
      <c r="E7321" t="s">
        <v>273</v>
      </c>
      <c r="G7321" t="s">
        <v>41</v>
      </c>
      <c r="H7321" t="s">
        <v>3163</v>
      </c>
      <c r="J7321" t="s">
        <v>141</v>
      </c>
      <c r="K7321">
        <v>0.99990000000000001</v>
      </c>
      <c r="M7321" t="s">
        <v>2056</v>
      </c>
      <c r="N7321" t="s">
        <v>3166</v>
      </c>
      <c r="O7321" t="s">
        <v>3132</v>
      </c>
      <c r="Q7321" t="str">
        <f>IFERROR(VLOOKUP($J$2:$J$12502,Pollutant_mapping!$A$2:$B$9,2, FALSE),"")</f>
        <v/>
      </c>
    </row>
    <row r="7322" spans="1:17" hidden="1">
      <c r="A7322" t="s">
        <v>1959</v>
      </c>
      <c r="C7322" t="s">
        <v>1960</v>
      </c>
      <c r="D7322" t="s">
        <v>272</v>
      </c>
      <c r="E7322" t="s">
        <v>273</v>
      </c>
      <c r="G7322" t="s">
        <v>41</v>
      </c>
      <c r="H7322" t="s">
        <v>3163</v>
      </c>
      <c r="J7322" t="s">
        <v>141</v>
      </c>
      <c r="K7322">
        <v>0.99990000000000001</v>
      </c>
      <c r="M7322" t="s">
        <v>2056</v>
      </c>
      <c r="N7322" t="s">
        <v>3166</v>
      </c>
      <c r="O7322" t="s">
        <v>3132</v>
      </c>
      <c r="Q7322" t="str">
        <f>IFERROR(VLOOKUP($J$2:$J$12502,Pollutant_mapping!$A$2:$B$9,2, FALSE),"")</f>
        <v/>
      </c>
    </row>
    <row r="7323" spans="1:17" hidden="1">
      <c r="A7323" t="s">
        <v>2041</v>
      </c>
      <c r="C7323" t="s">
        <v>2042</v>
      </c>
      <c r="D7323" t="s">
        <v>272</v>
      </c>
      <c r="E7323" t="s">
        <v>273</v>
      </c>
      <c r="G7323" t="s">
        <v>41</v>
      </c>
      <c r="H7323" t="s">
        <v>3164</v>
      </c>
      <c r="J7323" t="s">
        <v>141</v>
      </c>
      <c r="K7323">
        <v>0.99990000000000001</v>
      </c>
      <c r="M7323" t="s">
        <v>2056</v>
      </c>
      <c r="N7323" t="s">
        <v>3166</v>
      </c>
      <c r="O7323" t="s">
        <v>3132</v>
      </c>
      <c r="Q7323" t="str">
        <f>IFERROR(VLOOKUP($J$2:$J$12502,Pollutant_mapping!$A$2:$B$9,2, FALSE),"")</f>
        <v/>
      </c>
    </row>
    <row r="7324" spans="1:17" hidden="1">
      <c r="A7324" t="s">
        <v>2035</v>
      </c>
      <c r="C7324" t="s">
        <v>2036</v>
      </c>
      <c r="D7324" t="s">
        <v>183</v>
      </c>
      <c r="E7324" t="s">
        <v>273</v>
      </c>
      <c r="G7324" t="s">
        <v>41</v>
      </c>
      <c r="H7324" t="s">
        <v>3163</v>
      </c>
      <c r="J7324" t="s">
        <v>134</v>
      </c>
      <c r="K7324">
        <v>0.99990000000000001</v>
      </c>
      <c r="M7324" t="s">
        <v>2056</v>
      </c>
      <c r="N7324" t="s">
        <v>3166</v>
      </c>
      <c r="O7324" t="s">
        <v>3132</v>
      </c>
      <c r="Q7324" t="str">
        <f>IFERROR(VLOOKUP($J$2:$J$12502,Pollutant_mapping!$A$2:$B$9,2, FALSE),"")</f>
        <v/>
      </c>
    </row>
    <row r="7325" spans="1:17" hidden="1">
      <c r="A7325" t="s">
        <v>2041</v>
      </c>
      <c r="C7325" t="s">
        <v>2042</v>
      </c>
      <c r="D7325" t="s">
        <v>272</v>
      </c>
      <c r="E7325" t="s">
        <v>273</v>
      </c>
      <c r="G7325" t="s">
        <v>41</v>
      </c>
      <c r="H7325" t="s">
        <v>3163</v>
      </c>
      <c r="J7325" t="s">
        <v>134</v>
      </c>
      <c r="K7325">
        <v>0.99990000000000001</v>
      </c>
      <c r="M7325" t="s">
        <v>2056</v>
      </c>
      <c r="N7325" t="s">
        <v>3166</v>
      </c>
      <c r="O7325" t="s">
        <v>3132</v>
      </c>
      <c r="Q7325" t="str">
        <f>IFERROR(VLOOKUP($J$2:$J$12502,Pollutant_mapping!$A$2:$B$9,2, FALSE),"")</f>
        <v/>
      </c>
    </row>
    <row r="7326" spans="1:17" hidden="1">
      <c r="A7326" t="s">
        <v>1959</v>
      </c>
      <c r="C7326" t="s">
        <v>1960</v>
      </c>
      <c r="D7326" t="s">
        <v>272</v>
      </c>
      <c r="E7326" t="s">
        <v>273</v>
      </c>
      <c r="G7326" t="s">
        <v>41</v>
      </c>
      <c r="H7326" t="s">
        <v>3163</v>
      </c>
      <c r="J7326" t="s">
        <v>134</v>
      </c>
      <c r="K7326">
        <v>0.99990000000000001</v>
      </c>
      <c r="M7326" t="s">
        <v>2056</v>
      </c>
      <c r="N7326" t="s">
        <v>3166</v>
      </c>
      <c r="O7326" t="s">
        <v>3132</v>
      </c>
      <c r="Q7326" t="str">
        <f>IFERROR(VLOOKUP($J$2:$J$12502,Pollutant_mapping!$A$2:$B$9,2, FALSE),"")</f>
        <v/>
      </c>
    </row>
    <row r="7327" spans="1:17" hidden="1">
      <c r="A7327" t="s">
        <v>2041</v>
      </c>
      <c r="C7327" t="s">
        <v>2042</v>
      </c>
      <c r="D7327" t="s">
        <v>272</v>
      </c>
      <c r="E7327" t="s">
        <v>273</v>
      </c>
      <c r="G7327" t="s">
        <v>41</v>
      </c>
      <c r="H7327" t="s">
        <v>3164</v>
      </c>
      <c r="J7327" t="s">
        <v>134</v>
      </c>
      <c r="K7327">
        <v>0.99990000000000001</v>
      </c>
      <c r="M7327" t="s">
        <v>2056</v>
      </c>
      <c r="N7327" t="s">
        <v>3166</v>
      </c>
      <c r="O7327" t="s">
        <v>3132</v>
      </c>
      <c r="Q7327" t="str">
        <f>IFERROR(VLOOKUP($J$2:$J$12502,Pollutant_mapping!$A$2:$B$9,2, FALSE),"")</f>
        <v/>
      </c>
    </row>
    <row r="7328" spans="1:17" hidden="1">
      <c r="A7328" t="s">
        <v>2035</v>
      </c>
      <c r="C7328" t="s">
        <v>2036</v>
      </c>
      <c r="D7328" t="s">
        <v>183</v>
      </c>
      <c r="E7328" t="s">
        <v>273</v>
      </c>
      <c r="G7328" t="s">
        <v>41</v>
      </c>
      <c r="H7328" t="s">
        <v>3163</v>
      </c>
      <c r="J7328" t="s">
        <v>281</v>
      </c>
      <c r="K7328">
        <v>0.99990000000000001</v>
      </c>
      <c r="M7328" t="s">
        <v>2056</v>
      </c>
      <c r="N7328" t="s">
        <v>3166</v>
      </c>
      <c r="O7328" t="s">
        <v>3132</v>
      </c>
      <c r="Q7328" t="str">
        <f>IFERROR(VLOOKUP($J$2:$J$12502,Pollutant_mapping!$A$2:$B$9,2, FALSE),"")</f>
        <v/>
      </c>
    </row>
    <row r="7329" spans="1:17" hidden="1">
      <c r="A7329" t="s">
        <v>2041</v>
      </c>
      <c r="C7329" t="s">
        <v>2042</v>
      </c>
      <c r="D7329" t="s">
        <v>272</v>
      </c>
      <c r="E7329" t="s">
        <v>273</v>
      </c>
      <c r="G7329" t="s">
        <v>41</v>
      </c>
      <c r="H7329" t="s">
        <v>3163</v>
      </c>
      <c r="J7329" t="s">
        <v>281</v>
      </c>
      <c r="K7329">
        <v>0.99990000000000001</v>
      </c>
      <c r="M7329" t="s">
        <v>2056</v>
      </c>
      <c r="N7329" t="s">
        <v>3166</v>
      </c>
      <c r="O7329" t="s">
        <v>3132</v>
      </c>
      <c r="Q7329" t="str">
        <f>IFERROR(VLOOKUP($J$2:$J$12502,Pollutant_mapping!$A$2:$B$9,2, FALSE),"")</f>
        <v/>
      </c>
    </row>
    <row r="7330" spans="1:17" hidden="1">
      <c r="A7330" t="s">
        <v>1959</v>
      </c>
      <c r="C7330" t="s">
        <v>1960</v>
      </c>
      <c r="D7330" t="s">
        <v>272</v>
      </c>
      <c r="E7330" t="s">
        <v>273</v>
      </c>
      <c r="G7330" t="s">
        <v>41</v>
      </c>
      <c r="H7330" t="s">
        <v>3163</v>
      </c>
      <c r="J7330" t="s">
        <v>281</v>
      </c>
      <c r="K7330">
        <v>0.99990000000000001</v>
      </c>
      <c r="M7330" t="s">
        <v>2056</v>
      </c>
      <c r="N7330" t="s">
        <v>3166</v>
      </c>
      <c r="O7330" t="s">
        <v>3132</v>
      </c>
      <c r="Q7330" t="str">
        <f>IFERROR(VLOOKUP($J$2:$J$12502,Pollutant_mapping!$A$2:$B$9,2, FALSE),"")</f>
        <v/>
      </c>
    </row>
    <row r="7331" spans="1:17" hidden="1">
      <c r="A7331" t="s">
        <v>2041</v>
      </c>
      <c r="C7331" t="s">
        <v>2042</v>
      </c>
      <c r="D7331" t="s">
        <v>272</v>
      </c>
      <c r="E7331" t="s">
        <v>273</v>
      </c>
      <c r="G7331" t="s">
        <v>41</v>
      </c>
      <c r="H7331" t="s">
        <v>3164</v>
      </c>
      <c r="J7331" t="s">
        <v>281</v>
      </c>
      <c r="K7331">
        <v>0.99990000000000001</v>
      </c>
      <c r="M7331" t="s">
        <v>2056</v>
      </c>
      <c r="N7331" t="s">
        <v>3166</v>
      </c>
      <c r="O7331" t="s">
        <v>3132</v>
      </c>
      <c r="Q7331" t="str">
        <f>IFERROR(VLOOKUP($J$2:$J$12502,Pollutant_mapping!$A$2:$B$9,2, FALSE),"")</f>
        <v/>
      </c>
    </row>
    <row r="7332" spans="1:17" hidden="1">
      <c r="A7332" t="s">
        <v>2035</v>
      </c>
      <c r="C7332" t="s">
        <v>2036</v>
      </c>
      <c r="D7332" t="s">
        <v>183</v>
      </c>
      <c r="E7332" t="s">
        <v>273</v>
      </c>
      <c r="G7332" t="s">
        <v>41</v>
      </c>
      <c r="H7332" t="s">
        <v>3163</v>
      </c>
      <c r="J7332" t="s">
        <v>131</v>
      </c>
      <c r="K7332">
        <v>0.99990000000000001</v>
      </c>
      <c r="M7332" t="s">
        <v>2056</v>
      </c>
      <c r="N7332" t="s">
        <v>3166</v>
      </c>
      <c r="O7332" t="s">
        <v>3132</v>
      </c>
      <c r="Q7332" t="str">
        <f>IFERROR(VLOOKUP($J$2:$J$12502,Pollutant_mapping!$A$2:$B$9,2, FALSE),"")</f>
        <v/>
      </c>
    </row>
    <row r="7333" spans="1:17" hidden="1">
      <c r="A7333" t="s">
        <v>2041</v>
      </c>
      <c r="C7333" t="s">
        <v>2042</v>
      </c>
      <c r="D7333" t="s">
        <v>272</v>
      </c>
      <c r="E7333" t="s">
        <v>273</v>
      </c>
      <c r="G7333" t="s">
        <v>41</v>
      </c>
      <c r="H7333" t="s">
        <v>3163</v>
      </c>
      <c r="J7333" t="s">
        <v>131</v>
      </c>
      <c r="K7333">
        <v>0.99990000000000001</v>
      </c>
      <c r="M7333" t="s">
        <v>2056</v>
      </c>
      <c r="N7333" t="s">
        <v>3166</v>
      </c>
      <c r="O7333" t="s">
        <v>3132</v>
      </c>
      <c r="Q7333" t="str">
        <f>IFERROR(VLOOKUP($J$2:$J$12502,Pollutant_mapping!$A$2:$B$9,2, FALSE),"")</f>
        <v/>
      </c>
    </row>
    <row r="7334" spans="1:17" hidden="1">
      <c r="A7334" t="s">
        <v>1959</v>
      </c>
      <c r="C7334" t="s">
        <v>1960</v>
      </c>
      <c r="D7334" t="s">
        <v>272</v>
      </c>
      <c r="E7334" t="s">
        <v>273</v>
      </c>
      <c r="G7334" t="s">
        <v>41</v>
      </c>
      <c r="H7334" t="s">
        <v>3163</v>
      </c>
      <c r="J7334" t="s">
        <v>131</v>
      </c>
      <c r="K7334">
        <v>0.99990000000000001</v>
      </c>
      <c r="M7334" t="s">
        <v>2056</v>
      </c>
      <c r="N7334" t="s">
        <v>3166</v>
      </c>
      <c r="O7334" t="s">
        <v>3132</v>
      </c>
      <c r="Q7334" t="str">
        <f>IFERROR(VLOOKUP($J$2:$J$12502,Pollutant_mapping!$A$2:$B$9,2, FALSE),"")</f>
        <v/>
      </c>
    </row>
    <row r="7335" spans="1:17" hidden="1">
      <c r="A7335" t="s">
        <v>2041</v>
      </c>
      <c r="C7335" t="s">
        <v>2042</v>
      </c>
      <c r="D7335" t="s">
        <v>272</v>
      </c>
      <c r="E7335" t="s">
        <v>273</v>
      </c>
      <c r="G7335" t="s">
        <v>41</v>
      </c>
      <c r="H7335" t="s">
        <v>3164</v>
      </c>
      <c r="J7335" t="s">
        <v>131</v>
      </c>
      <c r="K7335">
        <v>0.99990000000000001</v>
      </c>
      <c r="M7335" t="s">
        <v>2056</v>
      </c>
      <c r="N7335" t="s">
        <v>3166</v>
      </c>
      <c r="O7335" t="s">
        <v>3132</v>
      </c>
      <c r="Q7335" t="str">
        <f>IFERROR(VLOOKUP($J$2:$J$12502,Pollutant_mapping!$A$2:$B$9,2, FALSE),"")</f>
        <v/>
      </c>
    </row>
    <row r="7336" spans="1:17" hidden="1">
      <c r="A7336" t="s">
        <v>1466</v>
      </c>
      <c r="C7336" t="s">
        <v>1467</v>
      </c>
      <c r="D7336" t="s">
        <v>370</v>
      </c>
      <c r="E7336" t="s">
        <v>39</v>
      </c>
      <c r="F7336" t="s">
        <v>1933</v>
      </c>
      <c r="G7336" t="s">
        <v>41</v>
      </c>
      <c r="J7336" t="s">
        <v>281</v>
      </c>
      <c r="K7336">
        <v>0.7</v>
      </c>
      <c r="L7336" t="s">
        <v>1492</v>
      </c>
      <c r="M7336" t="s">
        <v>100</v>
      </c>
      <c r="N7336" t="s">
        <v>50</v>
      </c>
      <c r="O7336" t="s">
        <v>3132</v>
      </c>
      <c r="Q7336" t="str">
        <f>IFERROR(VLOOKUP($J$2:$J$12502,Pollutant_mapping!$A$2:$B$9,2, FALSE),"")</f>
        <v/>
      </c>
    </row>
    <row r="7337" spans="1:17" hidden="1">
      <c r="A7337" t="s">
        <v>2041</v>
      </c>
      <c r="C7337" t="s">
        <v>2042</v>
      </c>
      <c r="D7337" t="s">
        <v>114</v>
      </c>
      <c r="E7337" t="s">
        <v>39</v>
      </c>
      <c r="F7337" t="s">
        <v>1950</v>
      </c>
      <c r="G7337" t="s">
        <v>41</v>
      </c>
      <c r="J7337" t="s">
        <v>134</v>
      </c>
      <c r="K7337">
        <v>0.8</v>
      </c>
      <c r="L7337" t="s">
        <v>2052</v>
      </c>
      <c r="M7337" t="s">
        <v>44</v>
      </c>
      <c r="N7337" t="s">
        <v>146</v>
      </c>
      <c r="O7337" t="s">
        <v>3132</v>
      </c>
      <c r="Q7337" t="str">
        <f>IFERROR(VLOOKUP($J$2:$J$12502,Pollutant_mapping!$A$2:$B$9,2, FALSE),"")</f>
        <v/>
      </c>
    </row>
    <row r="7338" spans="1:17" hidden="1">
      <c r="A7338" t="s">
        <v>2041</v>
      </c>
      <c r="C7338" t="s">
        <v>2042</v>
      </c>
      <c r="D7338" t="s">
        <v>114</v>
      </c>
      <c r="E7338" t="s">
        <v>39</v>
      </c>
      <c r="F7338" t="s">
        <v>1950</v>
      </c>
      <c r="G7338" t="s">
        <v>41</v>
      </c>
      <c r="J7338" t="s">
        <v>135</v>
      </c>
      <c r="K7338">
        <v>1</v>
      </c>
      <c r="L7338" t="s">
        <v>2052</v>
      </c>
      <c r="M7338" t="s">
        <v>145</v>
      </c>
      <c r="N7338" t="s">
        <v>146</v>
      </c>
      <c r="O7338" t="s">
        <v>3132</v>
      </c>
      <c r="Q7338" t="str">
        <f>IFERROR(VLOOKUP($J$2:$J$12502,Pollutant_mapping!$A$2:$B$9,2, FALSE),"")</f>
        <v/>
      </c>
    </row>
    <row r="7339" spans="1:17" hidden="1">
      <c r="A7339" t="s">
        <v>1466</v>
      </c>
      <c r="C7339" t="s">
        <v>1467</v>
      </c>
      <c r="D7339" t="s">
        <v>1210</v>
      </c>
      <c r="E7339" t="s">
        <v>39</v>
      </c>
      <c r="F7339" t="s">
        <v>1520</v>
      </c>
      <c r="G7339" t="s">
        <v>41</v>
      </c>
      <c r="J7339" t="s">
        <v>134</v>
      </c>
      <c r="K7339" s="13">
        <v>8.0999999999999997E-7</v>
      </c>
      <c r="L7339" t="s">
        <v>1521</v>
      </c>
      <c r="M7339" t="s">
        <v>3167</v>
      </c>
      <c r="N7339" t="s">
        <v>3168</v>
      </c>
      <c r="O7339" t="s">
        <v>3132</v>
      </c>
      <c r="Q7339" t="str">
        <f>IFERROR(VLOOKUP($J$2:$J$12502,Pollutant_mapping!$A$2:$B$9,2, FALSE),"")</f>
        <v/>
      </c>
    </row>
    <row r="7340" spans="1:17" hidden="1">
      <c r="A7340" t="s">
        <v>1466</v>
      </c>
      <c r="C7340" t="s">
        <v>1467</v>
      </c>
      <c r="D7340" t="s">
        <v>38</v>
      </c>
      <c r="E7340" t="s">
        <v>39</v>
      </c>
      <c r="F7340" t="s">
        <v>1501</v>
      </c>
      <c r="G7340" t="s">
        <v>41</v>
      </c>
      <c r="J7340" t="s">
        <v>131</v>
      </c>
      <c r="K7340">
        <v>0.99</v>
      </c>
      <c r="L7340" t="s">
        <v>1526</v>
      </c>
      <c r="M7340" t="s">
        <v>140</v>
      </c>
      <c r="N7340" t="s">
        <v>127</v>
      </c>
      <c r="O7340" t="s">
        <v>3132</v>
      </c>
      <c r="Q7340" t="str">
        <f>IFERROR(VLOOKUP($J$2:$J$12502,Pollutant_mapping!$A$2:$B$9,2, FALSE),"")</f>
        <v/>
      </c>
    </row>
    <row r="7341" spans="1:17" hidden="1">
      <c r="A7341" t="s">
        <v>1466</v>
      </c>
      <c r="C7341" t="s">
        <v>1467</v>
      </c>
      <c r="D7341" t="s">
        <v>51</v>
      </c>
      <c r="E7341" t="s">
        <v>39</v>
      </c>
      <c r="G7341" t="s">
        <v>41</v>
      </c>
      <c r="J7341" t="s">
        <v>134</v>
      </c>
      <c r="K7341">
        <v>0.8</v>
      </c>
      <c r="L7341" t="s">
        <v>1492</v>
      </c>
      <c r="M7341" t="s">
        <v>140</v>
      </c>
      <c r="N7341" t="s">
        <v>127</v>
      </c>
      <c r="O7341" t="s">
        <v>3132</v>
      </c>
      <c r="Q7341" t="str">
        <f>IFERROR(VLOOKUP($J$2:$J$12502,Pollutant_mapping!$A$2:$B$9,2, FALSE),"")</f>
        <v/>
      </c>
    </row>
    <row r="7342" spans="1:17" hidden="1">
      <c r="A7342" t="s">
        <v>1466</v>
      </c>
      <c r="C7342" t="s">
        <v>1467</v>
      </c>
      <c r="D7342" t="s">
        <v>243</v>
      </c>
      <c r="E7342" t="s">
        <v>39</v>
      </c>
      <c r="F7342" t="s">
        <v>1501</v>
      </c>
      <c r="G7342" t="s">
        <v>41</v>
      </c>
      <c r="J7342" t="s">
        <v>134</v>
      </c>
      <c r="K7342" s="13">
        <v>1.1E-5</v>
      </c>
      <c r="L7342" t="s">
        <v>1526</v>
      </c>
      <c r="M7342" s="13">
        <v>5.0000000000000004E-6</v>
      </c>
      <c r="N7342" t="s">
        <v>3169</v>
      </c>
      <c r="O7342" t="s">
        <v>3132</v>
      </c>
      <c r="Q7342" t="str">
        <f>IFERROR(VLOOKUP($J$2:$J$12502,Pollutant_mapping!$A$2:$B$9,2, FALSE),"")</f>
        <v/>
      </c>
    </row>
    <row r="7343" spans="1:17" hidden="1">
      <c r="A7343" t="s">
        <v>1466</v>
      </c>
      <c r="C7343" t="s">
        <v>1467</v>
      </c>
      <c r="D7343" t="s">
        <v>404</v>
      </c>
      <c r="E7343" t="s">
        <v>39</v>
      </c>
      <c r="F7343" t="s">
        <v>1520</v>
      </c>
      <c r="G7343" t="s">
        <v>41</v>
      </c>
      <c r="J7343" t="s">
        <v>134</v>
      </c>
      <c r="K7343" s="13">
        <v>1E-8</v>
      </c>
      <c r="L7343" t="s">
        <v>1521</v>
      </c>
      <c r="M7343" s="13">
        <v>5.0000000000000001E-9</v>
      </c>
      <c r="N7343" t="s">
        <v>3170</v>
      </c>
      <c r="O7343" t="s">
        <v>3132</v>
      </c>
      <c r="Q7343" t="str">
        <f>IFERROR(VLOOKUP($J$2:$J$12502,Pollutant_mapping!$A$2:$B$9,2, FALSE),"")</f>
        <v/>
      </c>
    </row>
    <row r="7344" spans="1:17" hidden="1">
      <c r="A7344" t="s">
        <v>1466</v>
      </c>
      <c r="C7344" t="s">
        <v>1467</v>
      </c>
      <c r="D7344" t="s">
        <v>1207</v>
      </c>
      <c r="E7344" t="s">
        <v>39</v>
      </c>
      <c r="F7344" t="s">
        <v>1520</v>
      </c>
      <c r="G7344" t="s">
        <v>41</v>
      </c>
      <c r="J7344" t="s">
        <v>134</v>
      </c>
      <c r="K7344" s="13">
        <v>1.1999999999999999E-6</v>
      </c>
      <c r="L7344" t="s">
        <v>1521</v>
      </c>
      <c r="M7344" s="13">
        <v>5.9999999999999997E-7</v>
      </c>
      <c r="N7344" t="s">
        <v>3171</v>
      </c>
      <c r="O7344" t="s">
        <v>3132</v>
      </c>
      <c r="Q7344" t="str">
        <f>IFERROR(VLOOKUP($J$2:$J$12502,Pollutant_mapping!$A$2:$B$9,2, FALSE),"")</f>
        <v/>
      </c>
    </row>
    <row r="7345" spans="1:17" hidden="1">
      <c r="A7345" t="s">
        <v>386</v>
      </c>
      <c r="C7345" t="s">
        <v>387</v>
      </c>
      <c r="D7345" t="s">
        <v>108</v>
      </c>
      <c r="E7345" t="s">
        <v>120</v>
      </c>
      <c r="G7345" t="s">
        <v>41</v>
      </c>
      <c r="I7345" t="s">
        <v>41</v>
      </c>
      <c r="J7345" t="s">
        <v>131</v>
      </c>
      <c r="K7345">
        <v>1.3</v>
      </c>
      <c r="L7345" t="s">
        <v>388</v>
      </c>
      <c r="M7345" t="s">
        <v>3172</v>
      </c>
      <c r="N7345" t="s">
        <v>385</v>
      </c>
      <c r="O7345" t="s">
        <v>3132</v>
      </c>
      <c r="Q7345" t="str">
        <f>IFERROR(VLOOKUP($J$2:$J$12502,Pollutant_mapping!$A$2:$B$9,2, FALSE),"")</f>
        <v/>
      </c>
    </row>
    <row r="7346" spans="1:17" hidden="1">
      <c r="A7346" t="s">
        <v>1466</v>
      </c>
      <c r="C7346" t="s">
        <v>1467</v>
      </c>
      <c r="D7346" t="s">
        <v>250</v>
      </c>
      <c r="E7346" t="s">
        <v>39</v>
      </c>
      <c r="F7346" t="s">
        <v>1933</v>
      </c>
      <c r="G7346" t="s">
        <v>41</v>
      </c>
      <c r="J7346" t="s">
        <v>131</v>
      </c>
      <c r="K7346">
        <v>1.5</v>
      </c>
      <c r="L7346" t="s">
        <v>1492</v>
      </c>
      <c r="M7346" t="s">
        <v>44</v>
      </c>
      <c r="N7346" t="s">
        <v>1245</v>
      </c>
      <c r="O7346" t="s">
        <v>3132</v>
      </c>
      <c r="Q7346" t="str">
        <f>IFERROR(VLOOKUP($J$2:$J$12502,Pollutant_mapping!$A$2:$B$9,2, FALSE),"")</f>
        <v/>
      </c>
    </row>
    <row r="7347" spans="1:17" hidden="1">
      <c r="A7347" t="s">
        <v>1466</v>
      </c>
      <c r="C7347" t="s">
        <v>1467</v>
      </c>
      <c r="D7347" t="s">
        <v>313</v>
      </c>
      <c r="E7347" t="s">
        <v>39</v>
      </c>
      <c r="F7347" t="s">
        <v>1520</v>
      </c>
      <c r="G7347" t="s">
        <v>41</v>
      </c>
      <c r="J7347" t="s">
        <v>134</v>
      </c>
      <c r="K7347" s="13">
        <v>1.9000000000000001E-5</v>
      </c>
      <c r="L7347" t="s">
        <v>1521</v>
      </c>
      <c r="M7347" t="s">
        <v>3173</v>
      </c>
      <c r="N7347" t="s">
        <v>3174</v>
      </c>
      <c r="O7347" t="s">
        <v>3132</v>
      </c>
      <c r="Q7347" t="str">
        <f>IFERROR(VLOOKUP($J$2:$J$12502,Pollutant_mapping!$A$2:$B$9,2, FALSE),"")</f>
        <v/>
      </c>
    </row>
    <row r="7348" spans="1:17" hidden="1">
      <c r="A7348" t="s">
        <v>1466</v>
      </c>
      <c r="C7348" t="s">
        <v>1467</v>
      </c>
      <c r="D7348" t="s">
        <v>441</v>
      </c>
      <c r="E7348" t="s">
        <v>39</v>
      </c>
      <c r="F7348" t="s">
        <v>1491</v>
      </c>
      <c r="G7348" t="s">
        <v>41</v>
      </c>
      <c r="J7348" t="s">
        <v>139</v>
      </c>
      <c r="K7348">
        <v>2.2999999999999998</v>
      </c>
      <c r="L7348" t="s">
        <v>1492</v>
      </c>
      <c r="M7348" t="s">
        <v>127</v>
      </c>
      <c r="N7348" t="s">
        <v>94</v>
      </c>
      <c r="O7348" t="s">
        <v>3132</v>
      </c>
      <c r="Q7348" t="str">
        <f>IFERROR(VLOOKUP($J$2:$J$12502,Pollutant_mapping!$A$2:$B$9,2, FALSE),"")</f>
        <v/>
      </c>
    </row>
    <row r="7349" spans="1:17" hidden="1">
      <c r="A7349" t="s">
        <v>1466</v>
      </c>
      <c r="C7349" t="s">
        <v>1467</v>
      </c>
      <c r="D7349" t="s">
        <v>1210</v>
      </c>
      <c r="E7349" t="s">
        <v>39</v>
      </c>
      <c r="F7349" t="s">
        <v>1520</v>
      </c>
      <c r="G7349" t="s">
        <v>41</v>
      </c>
      <c r="J7349" t="s">
        <v>141</v>
      </c>
      <c r="K7349" s="13">
        <v>2.4300000000000001E-5</v>
      </c>
      <c r="L7349" t="s">
        <v>1521</v>
      </c>
      <c r="M7349" t="s">
        <v>3175</v>
      </c>
      <c r="N7349" t="s">
        <v>3176</v>
      </c>
      <c r="O7349" t="s">
        <v>3132</v>
      </c>
      <c r="Q7349" t="str">
        <f>IFERROR(VLOOKUP($J$2:$J$12502,Pollutant_mapping!$A$2:$B$9,2, FALSE),"")</f>
        <v/>
      </c>
    </row>
    <row r="7350" spans="1:17" hidden="1">
      <c r="A7350" t="s">
        <v>1466</v>
      </c>
      <c r="C7350" t="s">
        <v>1467</v>
      </c>
      <c r="D7350" t="s">
        <v>51</v>
      </c>
      <c r="E7350" t="s">
        <v>39</v>
      </c>
      <c r="G7350" t="s">
        <v>41</v>
      </c>
      <c r="J7350" t="s">
        <v>139</v>
      </c>
      <c r="K7350">
        <v>2.2999999999999998</v>
      </c>
      <c r="L7350" t="s">
        <v>1492</v>
      </c>
      <c r="M7350" t="s">
        <v>127</v>
      </c>
      <c r="N7350" t="s">
        <v>1261</v>
      </c>
      <c r="O7350" t="s">
        <v>3132</v>
      </c>
      <c r="Q7350" t="str">
        <f>IFERROR(VLOOKUP($J$2:$J$12502,Pollutant_mapping!$A$2:$B$9,2, FALSE),"")</f>
        <v/>
      </c>
    </row>
    <row r="7351" spans="1:17" hidden="1">
      <c r="A7351" t="s">
        <v>1466</v>
      </c>
      <c r="C7351" t="s">
        <v>1467</v>
      </c>
      <c r="D7351" t="s">
        <v>370</v>
      </c>
      <c r="E7351" t="s">
        <v>39</v>
      </c>
      <c r="F7351" t="s">
        <v>1933</v>
      </c>
      <c r="G7351" t="s">
        <v>41</v>
      </c>
      <c r="J7351" t="s">
        <v>131</v>
      </c>
      <c r="K7351">
        <v>2.6</v>
      </c>
      <c r="L7351" t="s">
        <v>1492</v>
      </c>
      <c r="M7351" t="s">
        <v>50</v>
      </c>
      <c r="N7351" t="s">
        <v>1958</v>
      </c>
      <c r="O7351" t="s">
        <v>3132</v>
      </c>
      <c r="Q7351" t="str">
        <f>IFERROR(VLOOKUP($J$2:$J$12502,Pollutant_mapping!$A$2:$B$9,2, FALSE),"")</f>
        <v/>
      </c>
    </row>
    <row r="7352" spans="1:17" hidden="1">
      <c r="A7352" t="s">
        <v>1466</v>
      </c>
      <c r="C7352" t="s">
        <v>1467</v>
      </c>
      <c r="D7352" t="s">
        <v>404</v>
      </c>
      <c r="E7352" t="s">
        <v>39</v>
      </c>
      <c r="F7352" t="s">
        <v>1520</v>
      </c>
      <c r="G7352" t="s">
        <v>41</v>
      </c>
      <c r="J7352" t="s">
        <v>141</v>
      </c>
      <c r="K7352" s="13">
        <v>2.9999999999999999E-7</v>
      </c>
      <c r="L7352" t="s">
        <v>1521</v>
      </c>
      <c r="M7352" t="s">
        <v>3177</v>
      </c>
      <c r="N7352" t="s">
        <v>3178</v>
      </c>
      <c r="O7352" t="s">
        <v>3132</v>
      </c>
      <c r="Q7352" t="str">
        <f>IFERROR(VLOOKUP($J$2:$J$12502,Pollutant_mapping!$A$2:$B$9,2, FALSE),"")</f>
        <v/>
      </c>
    </row>
    <row r="7353" spans="1:17" hidden="1">
      <c r="A7353" t="s">
        <v>2035</v>
      </c>
      <c r="C7353" t="s">
        <v>2036</v>
      </c>
      <c r="D7353" t="s">
        <v>136</v>
      </c>
      <c r="E7353" t="s">
        <v>39</v>
      </c>
      <c r="F7353" t="s">
        <v>1938</v>
      </c>
      <c r="G7353" t="s">
        <v>41</v>
      </c>
      <c r="J7353" t="s">
        <v>134</v>
      </c>
      <c r="K7353">
        <v>2.2999999999999998</v>
      </c>
      <c r="L7353" t="s">
        <v>2051</v>
      </c>
      <c r="M7353" t="s">
        <v>50</v>
      </c>
      <c r="N7353" t="s">
        <v>3179</v>
      </c>
      <c r="O7353" t="s">
        <v>3132</v>
      </c>
      <c r="Q7353" t="str">
        <f>IFERROR(VLOOKUP($J$2:$J$12502,Pollutant_mapping!$A$2:$B$9,2, FALSE),"")</f>
        <v/>
      </c>
    </row>
    <row r="7354" spans="1:17" hidden="1">
      <c r="A7354" t="s">
        <v>1466</v>
      </c>
      <c r="C7354" t="s">
        <v>1467</v>
      </c>
      <c r="D7354" t="s">
        <v>114</v>
      </c>
      <c r="E7354" t="s">
        <v>39</v>
      </c>
      <c r="F7354" t="s">
        <v>1501</v>
      </c>
      <c r="G7354" t="s">
        <v>41</v>
      </c>
      <c r="J7354" t="s">
        <v>131</v>
      </c>
      <c r="K7354">
        <v>3.5</v>
      </c>
      <c r="L7354" t="s">
        <v>1526</v>
      </c>
      <c r="M7354" t="s">
        <v>148</v>
      </c>
      <c r="N7354" t="s">
        <v>1590</v>
      </c>
      <c r="O7354" t="s">
        <v>3132</v>
      </c>
      <c r="Q7354" t="str">
        <f>IFERROR(VLOOKUP($J$2:$J$12502,Pollutant_mapping!$A$2:$B$9,2, FALSE),"")</f>
        <v/>
      </c>
    </row>
    <row r="7355" spans="1:17" hidden="1">
      <c r="A7355" t="s">
        <v>1466</v>
      </c>
      <c r="C7355" t="s">
        <v>1467</v>
      </c>
      <c r="D7355" t="s">
        <v>1207</v>
      </c>
      <c r="E7355" t="s">
        <v>39</v>
      </c>
      <c r="F7355" t="s">
        <v>1520</v>
      </c>
      <c r="G7355" t="s">
        <v>41</v>
      </c>
      <c r="J7355" t="s">
        <v>141</v>
      </c>
      <c r="K7355" s="13">
        <v>3.6000000000000001E-5</v>
      </c>
      <c r="L7355" t="s">
        <v>1521</v>
      </c>
      <c r="M7355" t="s">
        <v>3180</v>
      </c>
      <c r="N7355" t="s">
        <v>3181</v>
      </c>
      <c r="O7355" t="s">
        <v>3132</v>
      </c>
      <c r="Q7355" t="str">
        <f>IFERROR(VLOOKUP($J$2:$J$12502,Pollutant_mapping!$A$2:$B$9,2, FALSE),"")</f>
        <v/>
      </c>
    </row>
    <row r="7356" spans="1:17" hidden="1">
      <c r="A7356" t="s">
        <v>1466</v>
      </c>
      <c r="C7356" t="s">
        <v>1467</v>
      </c>
      <c r="D7356" t="s">
        <v>441</v>
      </c>
      <c r="E7356" t="s">
        <v>39</v>
      </c>
      <c r="F7356" t="s">
        <v>1491</v>
      </c>
      <c r="G7356" t="s">
        <v>41</v>
      </c>
      <c r="J7356" t="s">
        <v>131</v>
      </c>
      <c r="K7356">
        <v>4</v>
      </c>
      <c r="L7356" t="s">
        <v>1492</v>
      </c>
      <c r="M7356" t="s">
        <v>152</v>
      </c>
      <c r="N7356" t="s">
        <v>3182</v>
      </c>
      <c r="O7356" t="s">
        <v>3132</v>
      </c>
      <c r="Q7356" t="str">
        <f>IFERROR(VLOOKUP($J$2:$J$12502,Pollutant_mapping!$A$2:$B$9,2, FALSE),"")</f>
        <v/>
      </c>
    </row>
    <row r="7357" spans="1:17" hidden="1">
      <c r="A7357" t="s">
        <v>1466</v>
      </c>
      <c r="C7357" t="s">
        <v>1467</v>
      </c>
      <c r="D7357" t="s">
        <v>243</v>
      </c>
      <c r="E7357" t="s">
        <v>39</v>
      </c>
      <c r="F7357" t="s">
        <v>1501</v>
      </c>
      <c r="G7357" t="s">
        <v>41</v>
      </c>
      <c r="J7357" t="s">
        <v>141</v>
      </c>
      <c r="K7357" s="13">
        <v>5.0000000000000002E-5</v>
      </c>
      <c r="L7357" t="s">
        <v>1526</v>
      </c>
      <c r="M7357" t="s">
        <v>2840</v>
      </c>
      <c r="N7357" t="s">
        <v>3183</v>
      </c>
      <c r="O7357" t="s">
        <v>3132</v>
      </c>
      <c r="Q7357" t="str">
        <f>IFERROR(VLOOKUP($J$2:$J$12502,Pollutant_mapping!$A$2:$B$9,2, FALSE),"")</f>
        <v/>
      </c>
    </row>
    <row r="7358" spans="1:17" hidden="1">
      <c r="A7358" t="s">
        <v>393</v>
      </c>
      <c r="C7358" t="s">
        <v>394</v>
      </c>
      <c r="D7358" t="s">
        <v>1570</v>
      </c>
      <c r="E7358" t="s">
        <v>39</v>
      </c>
      <c r="F7358" t="s">
        <v>3184</v>
      </c>
      <c r="G7358" t="s">
        <v>41</v>
      </c>
      <c r="J7358" t="s">
        <v>135</v>
      </c>
      <c r="K7358">
        <v>4.8</v>
      </c>
      <c r="L7358" t="s">
        <v>1181</v>
      </c>
      <c r="M7358" t="s">
        <v>385</v>
      </c>
      <c r="N7358" t="s">
        <v>3185</v>
      </c>
      <c r="O7358" t="s">
        <v>3132</v>
      </c>
      <c r="Q7358" t="str">
        <f>IFERROR(VLOOKUP($J$2:$J$12502,Pollutant_mapping!$A$2:$B$9,2, FALSE),"")</f>
        <v/>
      </c>
    </row>
    <row r="7359" spans="1:17" hidden="1">
      <c r="A7359" t="s">
        <v>1466</v>
      </c>
      <c r="C7359" t="s">
        <v>1467</v>
      </c>
      <c r="D7359" t="s">
        <v>404</v>
      </c>
      <c r="E7359" t="s">
        <v>39</v>
      </c>
      <c r="F7359" t="s">
        <v>1520</v>
      </c>
      <c r="G7359" t="s">
        <v>41</v>
      </c>
      <c r="J7359" t="s">
        <v>135</v>
      </c>
      <c r="K7359" s="13">
        <v>5.5999999999999999E-5</v>
      </c>
      <c r="L7359" t="s">
        <v>1521</v>
      </c>
      <c r="M7359" t="s">
        <v>3186</v>
      </c>
      <c r="N7359" t="s">
        <v>3187</v>
      </c>
      <c r="O7359" t="s">
        <v>3132</v>
      </c>
      <c r="Q7359" t="str">
        <f>IFERROR(VLOOKUP($J$2:$J$12502,Pollutant_mapping!$A$2:$B$9,2, FALSE),"")</f>
        <v/>
      </c>
    </row>
    <row r="7360" spans="1:17" hidden="1">
      <c r="A7360" t="s">
        <v>2041</v>
      </c>
      <c r="C7360" t="s">
        <v>2042</v>
      </c>
      <c r="D7360" t="s">
        <v>136</v>
      </c>
      <c r="E7360" t="s">
        <v>39</v>
      </c>
      <c r="F7360" t="s">
        <v>1950</v>
      </c>
      <c r="G7360" t="s">
        <v>41</v>
      </c>
      <c r="I7360" t="s">
        <v>53</v>
      </c>
      <c r="J7360" t="s">
        <v>135</v>
      </c>
      <c r="K7360">
        <v>0.3</v>
      </c>
      <c r="L7360" t="s">
        <v>2052</v>
      </c>
      <c r="M7360" t="s">
        <v>100</v>
      </c>
      <c r="N7360" t="s">
        <v>138</v>
      </c>
      <c r="O7360" t="s">
        <v>3188</v>
      </c>
      <c r="Q7360" t="str">
        <f>IFERROR(VLOOKUP($J$2:$J$12502,Pollutant_mapping!$A$2:$B$9,2, FALSE),"")</f>
        <v/>
      </c>
    </row>
    <row r="7361" spans="1:17" hidden="1">
      <c r="A7361" t="s">
        <v>1959</v>
      </c>
      <c r="C7361" t="s">
        <v>1960</v>
      </c>
      <c r="D7361" t="s">
        <v>129</v>
      </c>
      <c r="E7361" t="s">
        <v>39</v>
      </c>
      <c r="F7361" t="s">
        <v>1940</v>
      </c>
      <c r="G7361" t="s">
        <v>41</v>
      </c>
      <c r="I7361" t="s">
        <v>53</v>
      </c>
      <c r="J7361" t="s">
        <v>135</v>
      </c>
      <c r="K7361">
        <v>1.5E-3</v>
      </c>
      <c r="L7361" t="s">
        <v>1961</v>
      </c>
      <c r="M7361" t="s">
        <v>3049</v>
      </c>
      <c r="N7361" t="s">
        <v>1257</v>
      </c>
      <c r="O7361" t="s">
        <v>3189</v>
      </c>
      <c r="Q7361" t="str">
        <f>IFERROR(VLOOKUP($J$2:$J$12502,Pollutant_mapping!$A$2:$B$9,2, FALSE),"")</f>
        <v/>
      </c>
    </row>
    <row r="7362" spans="1:17" hidden="1">
      <c r="A7362" t="s">
        <v>1959</v>
      </c>
      <c r="C7362" t="s">
        <v>1960</v>
      </c>
      <c r="D7362" t="s">
        <v>136</v>
      </c>
      <c r="E7362" t="s">
        <v>39</v>
      </c>
      <c r="F7362" t="s">
        <v>1945</v>
      </c>
      <c r="G7362" t="s">
        <v>41</v>
      </c>
      <c r="I7362" t="s">
        <v>53</v>
      </c>
      <c r="J7362" t="s">
        <v>135</v>
      </c>
      <c r="K7362">
        <v>0.6</v>
      </c>
      <c r="L7362" t="s">
        <v>1961</v>
      </c>
      <c r="M7362" t="s">
        <v>46</v>
      </c>
      <c r="N7362" t="s">
        <v>127</v>
      </c>
      <c r="O7362" t="s">
        <v>3189</v>
      </c>
      <c r="Q7362" t="str">
        <f>IFERROR(VLOOKUP($J$2:$J$12502,Pollutant_mapping!$A$2:$B$9,2, FALSE),"")</f>
        <v/>
      </c>
    </row>
    <row r="7363" spans="1:17" hidden="1">
      <c r="A7363" t="s">
        <v>66</v>
      </c>
      <c r="C7363" t="s">
        <v>67</v>
      </c>
      <c r="D7363" t="s">
        <v>1508</v>
      </c>
      <c r="E7363" t="s">
        <v>39</v>
      </c>
      <c r="F7363" t="s">
        <v>2118</v>
      </c>
      <c r="G7363" t="s">
        <v>2112</v>
      </c>
      <c r="I7363" t="s">
        <v>41</v>
      </c>
      <c r="J7363" t="s">
        <v>139</v>
      </c>
      <c r="K7363">
        <v>6</v>
      </c>
      <c r="L7363" t="s">
        <v>207</v>
      </c>
      <c r="M7363">
        <v>2</v>
      </c>
      <c r="N7363">
        <v>18</v>
      </c>
      <c r="O7363" t="s">
        <v>3190</v>
      </c>
      <c r="Q7363" t="str">
        <f>IFERROR(VLOOKUP($J$2:$J$12502,Pollutant_mapping!$A$2:$B$9,2, FALSE),"")</f>
        <v/>
      </c>
    </row>
    <row r="7364" spans="1:17" hidden="1">
      <c r="A7364" t="s">
        <v>72</v>
      </c>
      <c r="B7364" t="s">
        <v>57</v>
      </c>
      <c r="C7364" t="s">
        <v>73</v>
      </c>
      <c r="D7364" t="s">
        <v>1508</v>
      </c>
      <c r="E7364" t="s">
        <v>39</v>
      </c>
      <c r="F7364" t="s">
        <v>2118</v>
      </c>
      <c r="G7364" t="s">
        <v>2112</v>
      </c>
      <c r="I7364" t="s">
        <v>41</v>
      </c>
      <c r="J7364" t="s">
        <v>139</v>
      </c>
      <c r="K7364">
        <v>6</v>
      </c>
      <c r="L7364" t="s">
        <v>207</v>
      </c>
      <c r="M7364">
        <v>2</v>
      </c>
      <c r="N7364">
        <v>18</v>
      </c>
      <c r="O7364" t="s">
        <v>3190</v>
      </c>
      <c r="P7364" t="s">
        <v>2113</v>
      </c>
      <c r="Q7364" t="str">
        <f>IFERROR(VLOOKUP($J$2:$J$12502,Pollutant_mapping!$A$2:$B$9,2, FALSE),"")</f>
        <v/>
      </c>
    </row>
    <row r="7365" spans="1:17" hidden="1">
      <c r="A7365" t="s">
        <v>88</v>
      </c>
      <c r="B7365" t="s">
        <v>57</v>
      </c>
      <c r="C7365" t="s">
        <v>89</v>
      </c>
      <c r="D7365" t="s">
        <v>1508</v>
      </c>
      <c r="E7365" t="s">
        <v>39</v>
      </c>
      <c r="F7365" t="s">
        <v>2118</v>
      </c>
      <c r="G7365" t="s">
        <v>2112</v>
      </c>
      <c r="I7365" t="s">
        <v>41</v>
      </c>
      <c r="J7365" t="s">
        <v>139</v>
      </c>
      <c r="K7365">
        <v>6</v>
      </c>
      <c r="L7365" t="s">
        <v>207</v>
      </c>
      <c r="M7365">
        <v>2</v>
      </c>
      <c r="N7365">
        <v>18</v>
      </c>
      <c r="O7365" t="s">
        <v>3190</v>
      </c>
      <c r="P7365" t="s">
        <v>2113</v>
      </c>
      <c r="Q7365" t="str">
        <f>IFERROR(VLOOKUP($J$2:$J$12502,Pollutant_mapping!$A$2:$B$9,2, FALSE),"")</f>
        <v/>
      </c>
    </row>
    <row r="7366" spans="1:17" hidden="1">
      <c r="A7366" t="s">
        <v>66</v>
      </c>
      <c r="C7366" t="s">
        <v>67</v>
      </c>
      <c r="D7366" t="s">
        <v>1508</v>
      </c>
      <c r="E7366" t="s">
        <v>39</v>
      </c>
      <c r="F7366" t="s">
        <v>2118</v>
      </c>
      <c r="G7366" t="s">
        <v>2112</v>
      </c>
      <c r="I7366" t="s">
        <v>41</v>
      </c>
      <c r="J7366" t="s">
        <v>135</v>
      </c>
      <c r="K7366">
        <v>16</v>
      </c>
      <c r="L7366" t="s">
        <v>207</v>
      </c>
      <c r="M7366">
        <v>8</v>
      </c>
      <c r="N7366">
        <v>32</v>
      </c>
      <c r="O7366" t="s">
        <v>3190</v>
      </c>
      <c r="Q7366" t="str">
        <f>IFERROR(VLOOKUP($J$2:$J$12502,Pollutant_mapping!$A$2:$B$9,2, FALSE),"")</f>
        <v/>
      </c>
    </row>
    <row r="7367" spans="1:17" hidden="1">
      <c r="A7367" t="s">
        <v>72</v>
      </c>
      <c r="B7367" t="s">
        <v>57</v>
      </c>
      <c r="C7367" t="s">
        <v>73</v>
      </c>
      <c r="D7367" t="s">
        <v>1508</v>
      </c>
      <c r="E7367" t="s">
        <v>39</v>
      </c>
      <c r="F7367" t="s">
        <v>2118</v>
      </c>
      <c r="G7367" t="s">
        <v>2112</v>
      </c>
      <c r="I7367" t="s">
        <v>41</v>
      </c>
      <c r="J7367" t="s">
        <v>135</v>
      </c>
      <c r="K7367">
        <v>16</v>
      </c>
      <c r="L7367" t="s">
        <v>207</v>
      </c>
      <c r="M7367">
        <v>8</v>
      </c>
      <c r="N7367">
        <v>32</v>
      </c>
      <c r="O7367" t="s">
        <v>3190</v>
      </c>
      <c r="P7367" t="s">
        <v>2113</v>
      </c>
      <c r="Q7367" t="str">
        <f>IFERROR(VLOOKUP($J$2:$J$12502,Pollutant_mapping!$A$2:$B$9,2, FALSE),"")</f>
        <v/>
      </c>
    </row>
    <row r="7368" spans="1:17" hidden="1">
      <c r="A7368" t="s">
        <v>88</v>
      </c>
      <c r="B7368" t="s">
        <v>57</v>
      </c>
      <c r="C7368" t="s">
        <v>89</v>
      </c>
      <c r="D7368" t="s">
        <v>1508</v>
      </c>
      <c r="E7368" t="s">
        <v>39</v>
      </c>
      <c r="F7368" t="s">
        <v>2118</v>
      </c>
      <c r="G7368" t="s">
        <v>2112</v>
      </c>
      <c r="I7368" t="s">
        <v>41</v>
      </c>
      <c r="J7368" t="s">
        <v>135</v>
      </c>
      <c r="K7368">
        <v>16</v>
      </c>
      <c r="L7368" t="s">
        <v>207</v>
      </c>
      <c r="M7368">
        <v>8</v>
      </c>
      <c r="N7368">
        <v>32</v>
      </c>
      <c r="O7368" t="s">
        <v>3190</v>
      </c>
      <c r="P7368" t="s">
        <v>2113</v>
      </c>
      <c r="Q7368" t="str">
        <f>IFERROR(VLOOKUP($J$2:$J$12502,Pollutant_mapping!$A$2:$B$9,2, FALSE),"")</f>
        <v/>
      </c>
    </row>
    <row r="7369" spans="1:17" hidden="1">
      <c r="A7369" t="s">
        <v>66</v>
      </c>
      <c r="C7369" t="s">
        <v>67</v>
      </c>
      <c r="D7369" t="s">
        <v>1508</v>
      </c>
      <c r="E7369" t="s">
        <v>39</v>
      </c>
      <c r="F7369" t="s">
        <v>2118</v>
      </c>
      <c r="G7369" t="s">
        <v>2112</v>
      </c>
      <c r="I7369" t="s">
        <v>41</v>
      </c>
      <c r="J7369" t="s">
        <v>293</v>
      </c>
      <c r="K7369">
        <v>17</v>
      </c>
      <c r="L7369" t="s">
        <v>207</v>
      </c>
      <c r="M7369" t="s">
        <v>147</v>
      </c>
      <c r="N7369">
        <v>34</v>
      </c>
      <c r="O7369" t="s">
        <v>3190</v>
      </c>
      <c r="Q7369" t="str">
        <f>IFERROR(VLOOKUP($J$2:$J$12502,Pollutant_mapping!$A$2:$B$9,2, FALSE),"")</f>
        <v/>
      </c>
    </row>
    <row r="7370" spans="1:17" hidden="1">
      <c r="A7370" t="s">
        <v>72</v>
      </c>
      <c r="B7370" t="s">
        <v>57</v>
      </c>
      <c r="C7370" t="s">
        <v>73</v>
      </c>
      <c r="D7370" t="s">
        <v>1508</v>
      </c>
      <c r="E7370" t="s">
        <v>39</v>
      </c>
      <c r="F7370" t="s">
        <v>2118</v>
      </c>
      <c r="G7370" t="s">
        <v>2112</v>
      </c>
      <c r="I7370" t="s">
        <v>41</v>
      </c>
      <c r="J7370" t="s">
        <v>293</v>
      </c>
      <c r="K7370">
        <v>17</v>
      </c>
      <c r="L7370" t="s">
        <v>207</v>
      </c>
      <c r="M7370" t="s">
        <v>147</v>
      </c>
      <c r="N7370">
        <v>34</v>
      </c>
      <c r="O7370" t="s">
        <v>3190</v>
      </c>
      <c r="P7370" t="s">
        <v>2113</v>
      </c>
      <c r="Q7370" t="str">
        <f>IFERROR(VLOOKUP($J$2:$J$12502,Pollutant_mapping!$A$2:$B$9,2, FALSE),"")</f>
        <v/>
      </c>
    </row>
    <row r="7371" spans="1:17" hidden="1">
      <c r="A7371" t="s">
        <v>88</v>
      </c>
      <c r="B7371" t="s">
        <v>57</v>
      </c>
      <c r="C7371" t="s">
        <v>89</v>
      </c>
      <c r="D7371" t="s">
        <v>1508</v>
      </c>
      <c r="E7371" t="s">
        <v>39</v>
      </c>
      <c r="F7371" t="s">
        <v>2118</v>
      </c>
      <c r="G7371" t="s">
        <v>2112</v>
      </c>
      <c r="I7371" t="s">
        <v>41</v>
      </c>
      <c r="J7371" t="s">
        <v>293</v>
      </c>
      <c r="K7371">
        <v>17</v>
      </c>
      <c r="L7371" t="s">
        <v>207</v>
      </c>
      <c r="M7371" t="s">
        <v>147</v>
      </c>
      <c r="N7371">
        <v>34</v>
      </c>
      <c r="O7371" t="s">
        <v>3190</v>
      </c>
      <c r="P7371" t="s">
        <v>2113</v>
      </c>
      <c r="Q7371" t="str">
        <f>IFERROR(VLOOKUP($J$2:$J$12502,Pollutant_mapping!$A$2:$B$9,2, FALSE),"")</f>
        <v/>
      </c>
    </row>
    <row r="7372" spans="1:17" hidden="1">
      <c r="A7372" t="s">
        <v>66</v>
      </c>
      <c r="C7372" t="s">
        <v>67</v>
      </c>
      <c r="D7372" t="s">
        <v>1508</v>
      </c>
      <c r="E7372" t="s">
        <v>39</v>
      </c>
      <c r="F7372" t="s">
        <v>2118</v>
      </c>
      <c r="G7372" t="s">
        <v>2112</v>
      </c>
      <c r="I7372" t="s">
        <v>41</v>
      </c>
      <c r="J7372" t="s">
        <v>281</v>
      </c>
      <c r="K7372">
        <v>37</v>
      </c>
      <c r="L7372" t="s">
        <v>207</v>
      </c>
      <c r="M7372" t="s">
        <v>2317</v>
      </c>
      <c r="N7372">
        <v>74</v>
      </c>
      <c r="O7372" t="s">
        <v>3190</v>
      </c>
      <c r="Q7372" t="str">
        <f>IFERROR(VLOOKUP($J$2:$J$12502,Pollutant_mapping!$A$2:$B$9,2, FALSE),"")</f>
        <v/>
      </c>
    </row>
    <row r="7373" spans="1:17" hidden="1">
      <c r="A7373" t="s">
        <v>72</v>
      </c>
      <c r="B7373" t="s">
        <v>57</v>
      </c>
      <c r="C7373" t="s">
        <v>73</v>
      </c>
      <c r="D7373" t="s">
        <v>1508</v>
      </c>
      <c r="E7373" t="s">
        <v>39</v>
      </c>
      <c r="F7373" t="s">
        <v>2118</v>
      </c>
      <c r="G7373" t="s">
        <v>2112</v>
      </c>
      <c r="I7373" t="s">
        <v>41</v>
      </c>
      <c r="J7373" t="s">
        <v>281</v>
      </c>
      <c r="K7373">
        <v>37</v>
      </c>
      <c r="L7373" t="s">
        <v>207</v>
      </c>
      <c r="M7373" t="s">
        <v>2317</v>
      </c>
      <c r="N7373">
        <v>74</v>
      </c>
      <c r="O7373" t="s">
        <v>3190</v>
      </c>
      <c r="P7373" t="s">
        <v>2113</v>
      </c>
      <c r="Q7373" t="str">
        <f>IFERROR(VLOOKUP($J$2:$J$12502,Pollutant_mapping!$A$2:$B$9,2, FALSE),"")</f>
        <v/>
      </c>
    </row>
    <row r="7374" spans="1:17" hidden="1">
      <c r="A7374" t="s">
        <v>88</v>
      </c>
      <c r="B7374" t="s">
        <v>57</v>
      </c>
      <c r="C7374" t="s">
        <v>89</v>
      </c>
      <c r="D7374" t="s">
        <v>1508</v>
      </c>
      <c r="E7374" t="s">
        <v>39</v>
      </c>
      <c r="F7374" t="s">
        <v>2118</v>
      </c>
      <c r="G7374" t="s">
        <v>2112</v>
      </c>
      <c r="I7374" t="s">
        <v>41</v>
      </c>
      <c r="J7374" t="s">
        <v>281</v>
      </c>
      <c r="K7374">
        <v>37</v>
      </c>
      <c r="L7374" t="s">
        <v>207</v>
      </c>
      <c r="M7374" t="s">
        <v>2317</v>
      </c>
      <c r="N7374">
        <v>74</v>
      </c>
      <c r="O7374" t="s">
        <v>3190</v>
      </c>
      <c r="P7374" t="s">
        <v>2113</v>
      </c>
      <c r="Q7374" t="str">
        <f>IFERROR(VLOOKUP($J$2:$J$12502,Pollutant_mapping!$A$2:$B$9,2, FALSE),"")</f>
        <v/>
      </c>
    </row>
    <row r="7375" spans="1:17" hidden="1">
      <c r="A7375" t="s">
        <v>66</v>
      </c>
      <c r="C7375" t="s">
        <v>67</v>
      </c>
      <c r="D7375" t="s">
        <v>1508</v>
      </c>
      <c r="E7375" t="s">
        <v>39</v>
      </c>
      <c r="F7375" t="s">
        <v>2118</v>
      </c>
      <c r="G7375" t="s">
        <v>2112</v>
      </c>
      <c r="I7375" t="s">
        <v>41</v>
      </c>
      <c r="J7375" t="s">
        <v>141</v>
      </c>
      <c r="K7375">
        <v>46</v>
      </c>
      <c r="L7375" t="s">
        <v>207</v>
      </c>
      <c r="M7375" t="s">
        <v>3179</v>
      </c>
      <c r="N7375">
        <v>92</v>
      </c>
      <c r="O7375" t="s">
        <v>3190</v>
      </c>
      <c r="Q7375" t="str">
        <f>IFERROR(VLOOKUP($J$2:$J$12502,Pollutant_mapping!$A$2:$B$9,2, FALSE),"")</f>
        <v/>
      </c>
    </row>
    <row r="7376" spans="1:17" hidden="1">
      <c r="A7376" t="s">
        <v>72</v>
      </c>
      <c r="B7376" t="s">
        <v>57</v>
      </c>
      <c r="C7376" t="s">
        <v>73</v>
      </c>
      <c r="D7376" t="s">
        <v>1508</v>
      </c>
      <c r="E7376" t="s">
        <v>39</v>
      </c>
      <c r="F7376" t="s">
        <v>2118</v>
      </c>
      <c r="G7376" t="s">
        <v>2112</v>
      </c>
      <c r="I7376" t="s">
        <v>41</v>
      </c>
      <c r="J7376" t="s">
        <v>141</v>
      </c>
      <c r="K7376">
        <v>46</v>
      </c>
      <c r="L7376" t="s">
        <v>207</v>
      </c>
      <c r="M7376" t="s">
        <v>3179</v>
      </c>
      <c r="N7376">
        <v>92</v>
      </c>
      <c r="O7376" t="s">
        <v>3190</v>
      </c>
      <c r="P7376" t="s">
        <v>2113</v>
      </c>
      <c r="Q7376" t="str">
        <f>IFERROR(VLOOKUP($J$2:$J$12502,Pollutant_mapping!$A$2:$B$9,2, FALSE),"")</f>
        <v/>
      </c>
    </row>
    <row r="7377" spans="1:17" hidden="1">
      <c r="A7377" t="s">
        <v>88</v>
      </c>
      <c r="B7377" t="s">
        <v>57</v>
      </c>
      <c r="C7377" t="s">
        <v>89</v>
      </c>
      <c r="D7377" t="s">
        <v>1508</v>
      </c>
      <c r="E7377" t="s">
        <v>39</v>
      </c>
      <c r="F7377" t="s">
        <v>2118</v>
      </c>
      <c r="G7377" t="s">
        <v>2112</v>
      </c>
      <c r="I7377" t="s">
        <v>41</v>
      </c>
      <c r="J7377" t="s">
        <v>141</v>
      </c>
      <c r="K7377">
        <v>46</v>
      </c>
      <c r="L7377" t="s">
        <v>207</v>
      </c>
      <c r="M7377" t="s">
        <v>3179</v>
      </c>
      <c r="N7377">
        <v>92</v>
      </c>
      <c r="O7377" t="s">
        <v>3190</v>
      </c>
      <c r="P7377" t="s">
        <v>2113</v>
      </c>
      <c r="Q7377" t="str">
        <f>IFERROR(VLOOKUP($J$2:$J$12502,Pollutant_mapping!$A$2:$B$9,2, FALSE),"")</f>
        <v/>
      </c>
    </row>
    <row r="7378" spans="1:17" hidden="1">
      <c r="A7378" t="s">
        <v>66</v>
      </c>
      <c r="C7378" t="s">
        <v>67</v>
      </c>
      <c r="D7378" t="s">
        <v>1508</v>
      </c>
      <c r="E7378" t="s">
        <v>39</v>
      </c>
      <c r="F7378" t="s">
        <v>2118</v>
      </c>
      <c r="G7378" t="s">
        <v>2112</v>
      </c>
      <c r="I7378" t="s">
        <v>41</v>
      </c>
      <c r="J7378" t="s">
        <v>49</v>
      </c>
      <c r="K7378">
        <v>82</v>
      </c>
      <c r="L7378" t="s">
        <v>62</v>
      </c>
      <c r="M7378">
        <v>41</v>
      </c>
      <c r="N7378">
        <v>164</v>
      </c>
      <c r="O7378" t="s">
        <v>3190</v>
      </c>
      <c r="Q7378" t="str">
        <f>IFERROR(VLOOKUP($J$2:$J$12502,Pollutant_mapping!$A$2:$B$9,2, FALSE),"")</f>
        <v/>
      </c>
    </row>
    <row r="7379" spans="1:17" hidden="1">
      <c r="A7379" t="s">
        <v>72</v>
      </c>
      <c r="B7379" t="s">
        <v>57</v>
      </c>
      <c r="C7379" t="s">
        <v>73</v>
      </c>
      <c r="D7379" t="s">
        <v>1508</v>
      </c>
      <c r="E7379" t="s">
        <v>39</v>
      </c>
      <c r="F7379" t="s">
        <v>2118</v>
      </c>
      <c r="G7379" t="s">
        <v>2112</v>
      </c>
      <c r="I7379" t="s">
        <v>41</v>
      </c>
      <c r="J7379" t="s">
        <v>49</v>
      </c>
      <c r="K7379">
        <v>82</v>
      </c>
      <c r="L7379" t="s">
        <v>62</v>
      </c>
      <c r="M7379">
        <v>41</v>
      </c>
      <c r="N7379">
        <v>164</v>
      </c>
      <c r="O7379" t="s">
        <v>3190</v>
      </c>
      <c r="P7379" t="s">
        <v>2113</v>
      </c>
      <c r="Q7379" t="str">
        <f>IFERROR(VLOOKUP($J$2:$J$12502,Pollutant_mapping!$A$2:$B$9,2, FALSE),"")</f>
        <v/>
      </c>
    </row>
    <row r="7380" spans="1:17" hidden="1">
      <c r="A7380" t="s">
        <v>88</v>
      </c>
      <c r="B7380" t="s">
        <v>57</v>
      </c>
      <c r="C7380" t="s">
        <v>89</v>
      </c>
      <c r="D7380" t="s">
        <v>1508</v>
      </c>
      <c r="E7380" t="s">
        <v>39</v>
      </c>
      <c r="F7380" t="s">
        <v>2118</v>
      </c>
      <c r="G7380" t="s">
        <v>2112</v>
      </c>
      <c r="I7380" t="s">
        <v>41</v>
      </c>
      <c r="J7380" t="s">
        <v>49</v>
      </c>
      <c r="K7380">
        <v>82</v>
      </c>
      <c r="L7380" t="s">
        <v>62</v>
      </c>
      <c r="M7380">
        <v>41</v>
      </c>
      <c r="N7380">
        <v>164</v>
      </c>
      <c r="O7380" t="s">
        <v>3190</v>
      </c>
      <c r="P7380" t="s">
        <v>2113</v>
      </c>
      <c r="Q7380" t="str">
        <f>IFERROR(VLOOKUP($J$2:$J$12502,Pollutant_mapping!$A$2:$B$9,2, FALSE),"")</f>
        <v/>
      </c>
    </row>
    <row r="7381" spans="1:17" hidden="1">
      <c r="A7381" t="s">
        <v>66</v>
      </c>
      <c r="C7381" t="s">
        <v>67</v>
      </c>
      <c r="D7381" t="s">
        <v>1508</v>
      </c>
      <c r="E7381" t="s">
        <v>39</v>
      </c>
      <c r="F7381" t="s">
        <v>2118</v>
      </c>
      <c r="G7381" t="s">
        <v>2112</v>
      </c>
      <c r="I7381" t="s">
        <v>41</v>
      </c>
      <c r="J7381" t="s">
        <v>131</v>
      </c>
      <c r="K7381">
        <v>167</v>
      </c>
      <c r="L7381" t="s">
        <v>207</v>
      </c>
      <c r="M7381">
        <v>83</v>
      </c>
      <c r="N7381">
        <v>335</v>
      </c>
      <c r="O7381" t="s">
        <v>3190</v>
      </c>
      <c r="Q7381" t="str">
        <f>IFERROR(VLOOKUP($J$2:$J$12502,Pollutant_mapping!$A$2:$B$9,2, FALSE),"")</f>
        <v/>
      </c>
    </row>
    <row r="7382" spans="1:17" hidden="1">
      <c r="A7382" t="s">
        <v>72</v>
      </c>
      <c r="B7382" t="s">
        <v>57</v>
      </c>
      <c r="C7382" t="s">
        <v>73</v>
      </c>
      <c r="D7382" t="s">
        <v>1508</v>
      </c>
      <c r="E7382" t="s">
        <v>39</v>
      </c>
      <c r="F7382" t="s">
        <v>2118</v>
      </c>
      <c r="G7382" t="s">
        <v>2112</v>
      </c>
      <c r="I7382" t="s">
        <v>41</v>
      </c>
      <c r="J7382" t="s">
        <v>131</v>
      </c>
      <c r="K7382">
        <v>167</v>
      </c>
      <c r="L7382" t="s">
        <v>207</v>
      </c>
      <c r="M7382">
        <v>83</v>
      </c>
      <c r="N7382">
        <v>335</v>
      </c>
      <c r="O7382" t="s">
        <v>3190</v>
      </c>
      <c r="P7382" t="s">
        <v>2113</v>
      </c>
      <c r="Q7382" t="str">
        <f>IFERROR(VLOOKUP($J$2:$J$12502,Pollutant_mapping!$A$2:$B$9,2, FALSE),"")</f>
        <v/>
      </c>
    </row>
    <row r="7383" spans="1:17" hidden="1">
      <c r="A7383" t="s">
        <v>88</v>
      </c>
      <c r="B7383" t="s">
        <v>57</v>
      </c>
      <c r="C7383" t="s">
        <v>89</v>
      </c>
      <c r="D7383" t="s">
        <v>1508</v>
      </c>
      <c r="E7383" t="s">
        <v>39</v>
      </c>
      <c r="F7383" t="s">
        <v>2118</v>
      </c>
      <c r="G7383" t="s">
        <v>2112</v>
      </c>
      <c r="I7383" t="s">
        <v>41</v>
      </c>
      <c r="J7383" t="s">
        <v>131</v>
      </c>
      <c r="K7383">
        <v>167</v>
      </c>
      <c r="L7383" t="s">
        <v>207</v>
      </c>
      <c r="M7383">
        <v>83</v>
      </c>
      <c r="N7383">
        <v>335</v>
      </c>
      <c r="O7383" t="s">
        <v>3190</v>
      </c>
      <c r="P7383" t="s">
        <v>2113</v>
      </c>
      <c r="Q7383" t="str">
        <f>IFERROR(VLOOKUP($J$2:$J$12502,Pollutant_mapping!$A$2:$B$9,2, FALSE),"")</f>
        <v/>
      </c>
    </row>
    <row r="7384" spans="1:17" hidden="1">
      <c r="A7384" t="s">
        <v>66</v>
      </c>
      <c r="C7384" t="s">
        <v>67</v>
      </c>
      <c r="D7384" t="s">
        <v>1508</v>
      </c>
      <c r="E7384" t="s">
        <v>39</v>
      </c>
      <c r="F7384" t="s">
        <v>2118</v>
      </c>
      <c r="G7384" t="s">
        <v>2112</v>
      </c>
      <c r="I7384" t="s">
        <v>41</v>
      </c>
      <c r="J7384" t="s">
        <v>125</v>
      </c>
      <c r="K7384">
        <v>192</v>
      </c>
      <c r="L7384" t="s">
        <v>207</v>
      </c>
      <c r="M7384" t="s">
        <v>3191</v>
      </c>
      <c r="N7384">
        <v>400</v>
      </c>
      <c r="O7384" t="s">
        <v>3190</v>
      </c>
      <c r="Q7384" t="str">
        <f>IFERROR(VLOOKUP($J$2:$J$12502,Pollutant_mapping!$A$2:$B$9,2, FALSE),"")</f>
        <v/>
      </c>
    </row>
    <row r="7385" spans="1:17" hidden="1">
      <c r="A7385" t="s">
        <v>72</v>
      </c>
      <c r="B7385" t="s">
        <v>57</v>
      </c>
      <c r="C7385" t="s">
        <v>73</v>
      </c>
      <c r="D7385" t="s">
        <v>1508</v>
      </c>
      <c r="E7385" t="s">
        <v>39</v>
      </c>
      <c r="F7385" t="s">
        <v>2118</v>
      </c>
      <c r="G7385" t="s">
        <v>2112</v>
      </c>
      <c r="I7385" t="s">
        <v>41</v>
      </c>
      <c r="J7385" t="s">
        <v>125</v>
      </c>
      <c r="K7385">
        <v>192</v>
      </c>
      <c r="L7385" t="s">
        <v>207</v>
      </c>
      <c r="M7385" t="s">
        <v>3191</v>
      </c>
      <c r="N7385">
        <v>400</v>
      </c>
      <c r="O7385" t="s">
        <v>3190</v>
      </c>
      <c r="P7385" t="s">
        <v>2113</v>
      </c>
      <c r="Q7385" t="str">
        <f>IFERROR(VLOOKUP($J$2:$J$12502,Pollutant_mapping!$A$2:$B$9,2, FALSE),"")</f>
        <v/>
      </c>
    </row>
    <row r="7386" spans="1:17" hidden="1">
      <c r="A7386" t="s">
        <v>88</v>
      </c>
      <c r="B7386" t="s">
        <v>57</v>
      </c>
      <c r="C7386" t="s">
        <v>89</v>
      </c>
      <c r="D7386" t="s">
        <v>1508</v>
      </c>
      <c r="E7386" t="s">
        <v>39</v>
      </c>
      <c r="F7386" t="s">
        <v>2118</v>
      </c>
      <c r="G7386" t="s">
        <v>2112</v>
      </c>
      <c r="I7386" t="s">
        <v>41</v>
      </c>
      <c r="J7386" t="s">
        <v>125</v>
      </c>
      <c r="K7386">
        <v>192</v>
      </c>
      <c r="L7386" t="s">
        <v>207</v>
      </c>
      <c r="M7386" t="s">
        <v>3191</v>
      </c>
      <c r="N7386">
        <v>400</v>
      </c>
      <c r="O7386" t="s">
        <v>3190</v>
      </c>
      <c r="P7386" t="s">
        <v>2113</v>
      </c>
      <c r="Q7386" t="str">
        <f>IFERROR(VLOOKUP($J$2:$J$12502,Pollutant_mapping!$A$2:$B$9,2, FALSE),"")</f>
        <v/>
      </c>
    </row>
    <row r="7387" spans="1:17" hidden="1">
      <c r="A7387" t="s">
        <v>66</v>
      </c>
      <c r="C7387" t="s">
        <v>67</v>
      </c>
      <c r="D7387" t="s">
        <v>1508</v>
      </c>
      <c r="E7387" t="s">
        <v>39</v>
      </c>
      <c r="F7387" t="s">
        <v>2118</v>
      </c>
      <c r="G7387" t="s">
        <v>2112</v>
      </c>
      <c r="I7387" t="s">
        <v>41</v>
      </c>
      <c r="J7387" t="s">
        <v>289</v>
      </c>
      <c r="K7387">
        <v>201</v>
      </c>
      <c r="L7387" t="s">
        <v>207</v>
      </c>
      <c r="M7387">
        <v>50</v>
      </c>
      <c r="N7387">
        <v>500</v>
      </c>
      <c r="O7387" t="s">
        <v>3190</v>
      </c>
      <c r="Q7387" t="str">
        <f>IFERROR(VLOOKUP($J$2:$J$12502,Pollutant_mapping!$A$2:$B$9,2, FALSE),"")</f>
        <v/>
      </c>
    </row>
    <row r="7388" spans="1:17" hidden="1">
      <c r="A7388" t="s">
        <v>72</v>
      </c>
      <c r="B7388" t="s">
        <v>57</v>
      </c>
      <c r="C7388" t="s">
        <v>73</v>
      </c>
      <c r="D7388" t="s">
        <v>1508</v>
      </c>
      <c r="E7388" t="s">
        <v>39</v>
      </c>
      <c r="F7388" t="s">
        <v>2118</v>
      </c>
      <c r="G7388" t="s">
        <v>2112</v>
      </c>
      <c r="I7388" t="s">
        <v>41</v>
      </c>
      <c r="J7388" t="s">
        <v>289</v>
      </c>
      <c r="K7388">
        <v>201</v>
      </c>
      <c r="L7388" t="s">
        <v>207</v>
      </c>
      <c r="M7388">
        <v>50</v>
      </c>
      <c r="N7388">
        <v>500</v>
      </c>
      <c r="O7388" t="s">
        <v>3190</v>
      </c>
      <c r="P7388" t="s">
        <v>2113</v>
      </c>
      <c r="Q7388" t="str">
        <f>IFERROR(VLOOKUP($J$2:$J$12502,Pollutant_mapping!$A$2:$B$9,2, FALSE),"")</f>
        <v/>
      </c>
    </row>
    <row r="7389" spans="1:17" hidden="1">
      <c r="A7389" t="s">
        <v>88</v>
      </c>
      <c r="B7389" t="s">
        <v>57</v>
      </c>
      <c r="C7389" t="s">
        <v>89</v>
      </c>
      <c r="D7389" t="s">
        <v>1508</v>
      </c>
      <c r="E7389" t="s">
        <v>39</v>
      </c>
      <c r="F7389" t="s">
        <v>2118</v>
      </c>
      <c r="G7389" t="s">
        <v>2112</v>
      </c>
      <c r="I7389" t="s">
        <v>41</v>
      </c>
      <c r="J7389" t="s">
        <v>289</v>
      </c>
      <c r="K7389">
        <v>201</v>
      </c>
      <c r="L7389" t="s">
        <v>207</v>
      </c>
      <c r="M7389">
        <v>50</v>
      </c>
      <c r="N7389">
        <v>500</v>
      </c>
      <c r="O7389" t="s">
        <v>3190</v>
      </c>
      <c r="P7389" t="s">
        <v>2113</v>
      </c>
      <c r="Q7389" t="str">
        <f>IFERROR(VLOOKUP($J$2:$J$12502,Pollutant_mapping!$A$2:$B$9,2, FALSE),"")</f>
        <v/>
      </c>
    </row>
    <row r="7390" spans="1:17" hidden="1">
      <c r="A7390" t="s">
        <v>66</v>
      </c>
      <c r="C7390" t="s">
        <v>67</v>
      </c>
      <c r="D7390" t="s">
        <v>1508</v>
      </c>
      <c r="E7390" t="s">
        <v>39</v>
      </c>
      <c r="F7390" t="s">
        <v>2118</v>
      </c>
      <c r="G7390" t="s">
        <v>2112</v>
      </c>
      <c r="I7390" t="s">
        <v>41</v>
      </c>
      <c r="J7390" t="s">
        <v>298</v>
      </c>
      <c r="K7390">
        <v>350</v>
      </c>
      <c r="L7390" t="s">
        <v>62</v>
      </c>
      <c r="M7390">
        <v>175</v>
      </c>
      <c r="N7390">
        <v>700</v>
      </c>
      <c r="O7390" t="s">
        <v>3190</v>
      </c>
      <c r="Q7390" t="str">
        <f>IFERROR(VLOOKUP($J$2:$J$12502,Pollutant_mapping!$A$2:$B$9,2, FALSE),"")</f>
        <v>CO</v>
      </c>
    </row>
    <row r="7391" spans="1:17" hidden="1">
      <c r="A7391" t="s">
        <v>72</v>
      </c>
      <c r="B7391" t="s">
        <v>57</v>
      </c>
      <c r="C7391" t="s">
        <v>73</v>
      </c>
      <c r="D7391" t="s">
        <v>1508</v>
      </c>
      <c r="E7391" t="s">
        <v>39</v>
      </c>
      <c r="F7391" t="s">
        <v>2118</v>
      </c>
      <c r="G7391" t="s">
        <v>2112</v>
      </c>
      <c r="I7391" t="s">
        <v>41</v>
      </c>
      <c r="J7391" t="s">
        <v>298</v>
      </c>
      <c r="K7391">
        <v>350</v>
      </c>
      <c r="L7391" t="s">
        <v>62</v>
      </c>
      <c r="M7391">
        <v>175</v>
      </c>
      <c r="N7391">
        <v>700</v>
      </c>
      <c r="O7391" t="s">
        <v>3190</v>
      </c>
      <c r="P7391" t="s">
        <v>2113</v>
      </c>
      <c r="Q7391" t="str">
        <f>IFERROR(VLOOKUP($J$2:$J$12502,Pollutant_mapping!$A$2:$B$9,2, FALSE),"")</f>
        <v>CO</v>
      </c>
    </row>
    <row r="7392" spans="1:17" hidden="1">
      <c r="A7392" t="s">
        <v>88</v>
      </c>
      <c r="B7392" t="s">
        <v>57</v>
      </c>
      <c r="C7392" t="s">
        <v>89</v>
      </c>
      <c r="D7392" t="s">
        <v>1508</v>
      </c>
      <c r="E7392" t="s">
        <v>39</v>
      </c>
      <c r="F7392" t="s">
        <v>2118</v>
      </c>
      <c r="G7392" t="s">
        <v>2112</v>
      </c>
      <c r="I7392" t="s">
        <v>41</v>
      </c>
      <c r="J7392" t="s">
        <v>298</v>
      </c>
      <c r="K7392">
        <v>350</v>
      </c>
      <c r="L7392" t="s">
        <v>62</v>
      </c>
      <c r="M7392">
        <v>175</v>
      </c>
      <c r="N7392">
        <v>700</v>
      </c>
      <c r="O7392" t="s">
        <v>3190</v>
      </c>
      <c r="P7392" t="s">
        <v>2113</v>
      </c>
      <c r="Q7392" t="str">
        <f>IFERROR(VLOOKUP($J$2:$J$12502,Pollutant_mapping!$A$2:$B$9,2, FALSE),"")</f>
        <v>CO</v>
      </c>
    </row>
    <row r="7393" spans="1:17" hidden="1">
      <c r="A7393" t="s">
        <v>66</v>
      </c>
      <c r="C7393" t="s">
        <v>67</v>
      </c>
      <c r="D7393" t="s">
        <v>1508</v>
      </c>
      <c r="E7393" t="s">
        <v>39</v>
      </c>
      <c r="F7393" t="s">
        <v>2118</v>
      </c>
      <c r="G7393" t="s">
        <v>2112</v>
      </c>
      <c r="I7393" t="s">
        <v>41</v>
      </c>
      <c r="J7393" t="s">
        <v>199</v>
      </c>
      <c r="K7393">
        <v>7.9000000000000001E-2</v>
      </c>
      <c r="L7393" t="s">
        <v>207</v>
      </c>
      <c r="M7393" t="s">
        <v>1955</v>
      </c>
      <c r="N7393" t="s">
        <v>145</v>
      </c>
      <c r="O7393" t="s">
        <v>3190</v>
      </c>
      <c r="Q7393" t="str">
        <f>IFERROR(VLOOKUP($J$2:$J$12502,Pollutant_mapping!$A$2:$B$9,2, FALSE),"")</f>
        <v/>
      </c>
    </row>
    <row r="7394" spans="1:17" hidden="1">
      <c r="A7394" t="s">
        <v>72</v>
      </c>
      <c r="B7394" t="s">
        <v>57</v>
      </c>
      <c r="C7394" t="s">
        <v>73</v>
      </c>
      <c r="D7394" t="s">
        <v>1508</v>
      </c>
      <c r="E7394" t="s">
        <v>39</v>
      </c>
      <c r="F7394" t="s">
        <v>2118</v>
      </c>
      <c r="G7394" t="s">
        <v>2112</v>
      </c>
      <c r="I7394" t="s">
        <v>41</v>
      </c>
      <c r="J7394" t="s">
        <v>199</v>
      </c>
      <c r="K7394">
        <v>7.9000000000000001E-2</v>
      </c>
      <c r="L7394" t="s">
        <v>207</v>
      </c>
      <c r="M7394" t="s">
        <v>1955</v>
      </c>
      <c r="N7394" t="s">
        <v>145</v>
      </c>
      <c r="O7394" t="s">
        <v>3190</v>
      </c>
      <c r="P7394" t="s">
        <v>2113</v>
      </c>
      <c r="Q7394" t="str">
        <f>IFERROR(VLOOKUP($J$2:$J$12502,Pollutant_mapping!$A$2:$B$9,2, FALSE),"")</f>
        <v/>
      </c>
    </row>
    <row r="7395" spans="1:17" hidden="1">
      <c r="A7395" t="s">
        <v>88</v>
      </c>
      <c r="B7395" t="s">
        <v>57</v>
      </c>
      <c r="C7395" t="s">
        <v>89</v>
      </c>
      <c r="D7395" t="s">
        <v>1508</v>
      </c>
      <c r="E7395" t="s">
        <v>39</v>
      </c>
      <c r="F7395" t="s">
        <v>2118</v>
      </c>
      <c r="G7395" t="s">
        <v>2112</v>
      </c>
      <c r="I7395" t="s">
        <v>41</v>
      </c>
      <c r="J7395" t="s">
        <v>199</v>
      </c>
      <c r="K7395">
        <v>7.9000000000000001E-2</v>
      </c>
      <c r="L7395" t="s">
        <v>207</v>
      </c>
      <c r="M7395" t="s">
        <v>1955</v>
      </c>
      <c r="N7395" t="s">
        <v>145</v>
      </c>
      <c r="O7395" t="s">
        <v>3190</v>
      </c>
      <c r="P7395" t="s">
        <v>2113</v>
      </c>
      <c r="Q7395" t="str">
        <f>IFERROR(VLOOKUP($J$2:$J$12502,Pollutant_mapping!$A$2:$B$9,2, FALSE),"")</f>
        <v/>
      </c>
    </row>
    <row r="7396" spans="1:17" hidden="1">
      <c r="A7396" t="s">
        <v>66</v>
      </c>
      <c r="C7396" t="s">
        <v>67</v>
      </c>
      <c r="D7396" t="s">
        <v>1508</v>
      </c>
      <c r="E7396" t="s">
        <v>39</v>
      </c>
      <c r="F7396" t="s">
        <v>2118</v>
      </c>
      <c r="G7396" t="s">
        <v>2112</v>
      </c>
      <c r="I7396" t="s">
        <v>41</v>
      </c>
      <c r="J7396" t="s">
        <v>134</v>
      </c>
      <c r="K7396">
        <v>1</v>
      </c>
      <c r="L7396" t="s">
        <v>207</v>
      </c>
      <c r="M7396" t="s">
        <v>140</v>
      </c>
      <c r="N7396" t="s">
        <v>127</v>
      </c>
      <c r="O7396" t="s">
        <v>3190</v>
      </c>
      <c r="Q7396" t="str">
        <f>IFERROR(VLOOKUP($J$2:$J$12502,Pollutant_mapping!$A$2:$B$9,2, FALSE),"")</f>
        <v/>
      </c>
    </row>
    <row r="7397" spans="1:17" hidden="1">
      <c r="A7397" t="s">
        <v>72</v>
      </c>
      <c r="B7397" t="s">
        <v>57</v>
      </c>
      <c r="C7397" t="s">
        <v>73</v>
      </c>
      <c r="D7397" t="s">
        <v>1508</v>
      </c>
      <c r="E7397" t="s">
        <v>39</v>
      </c>
      <c r="F7397" t="s">
        <v>2118</v>
      </c>
      <c r="G7397" t="s">
        <v>2112</v>
      </c>
      <c r="I7397" t="s">
        <v>41</v>
      </c>
      <c r="J7397" t="s">
        <v>134</v>
      </c>
      <c r="K7397">
        <v>1</v>
      </c>
      <c r="L7397" t="s">
        <v>207</v>
      </c>
      <c r="M7397" t="s">
        <v>140</v>
      </c>
      <c r="N7397" t="s">
        <v>127</v>
      </c>
      <c r="O7397" t="s">
        <v>3190</v>
      </c>
      <c r="P7397" t="s">
        <v>2113</v>
      </c>
      <c r="Q7397" t="str">
        <f>IFERROR(VLOOKUP($J$2:$J$12502,Pollutant_mapping!$A$2:$B$9,2, FALSE),"")</f>
        <v/>
      </c>
    </row>
    <row r="7398" spans="1:17" hidden="1">
      <c r="A7398" t="s">
        <v>88</v>
      </c>
      <c r="B7398" t="s">
        <v>57</v>
      </c>
      <c r="C7398" t="s">
        <v>89</v>
      </c>
      <c r="D7398" t="s">
        <v>1508</v>
      </c>
      <c r="E7398" t="s">
        <v>39</v>
      </c>
      <c r="F7398" t="s">
        <v>2118</v>
      </c>
      <c r="G7398" t="s">
        <v>2112</v>
      </c>
      <c r="I7398" t="s">
        <v>41</v>
      </c>
      <c r="J7398" t="s">
        <v>134</v>
      </c>
      <c r="K7398">
        <v>1</v>
      </c>
      <c r="L7398" t="s">
        <v>207</v>
      </c>
      <c r="M7398" t="s">
        <v>140</v>
      </c>
      <c r="N7398" t="s">
        <v>127</v>
      </c>
      <c r="O7398" t="s">
        <v>3190</v>
      </c>
      <c r="P7398" t="s">
        <v>2113</v>
      </c>
      <c r="Q7398" t="str">
        <f>IFERROR(VLOOKUP($J$2:$J$12502,Pollutant_mapping!$A$2:$B$9,2, FALSE),"")</f>
        <v/>
      </c>
    </row>
    <row r="7399" spans="1:17" hidden="1">
      <c r="A7399" t="s">
        <v>66</v>
      </c>
      <c r="C7399" t="s">
        <v>67</v>
      </c>
      <c r="D7399" t="s">
        <v>1508</v>
      </c>
      <c r="E7399" t="s">
        <v>39</v>
      </c>
      <c r="F7399" t="s">
        <v>2118</v>
      </c>
      <c r="G7399" t="s">
        <v>2112</v>
      </c>
      <c r="I7399" t="s">
        <v>41</v>
      </c>
      <c r="J7399" t="s">
        <v>202</v>
      </c>
      <c r="K7399">
        <v>1.244</v>
      </c>
      <c r="L7399" t="s">
        <v>207</v>
      </c>
      <c r="M7399" t="s">
        <v>81</v>
      </c>
      <c r="N7399" t="s">
        <v>3192</v>
      </c>
      <c r="O7399" t="s">
        <v>3190</v>
      </c>
      <c r="Q7399" t="str">
        <f>IFERROR(VLOOKUP($J$2:$J$12502,Pollutant_mapping!$A$2:$B$9,2, FALSE),"")</f>
        <v/>
      </c>
    </row>
    <row r="7400" spans="1:17" hidden="1">
      <c r="A7400" t="s">
        <v>72</v>
      </c>
      <c r="B7400" t="s">
        <v>57</v>
      </c>
      <c r="C7400" t="s">
        <v>73</v>
      </c>
      <c r="D7400" t="s">
        <v>1508</v>
      </c>
      <c r="E7400" t="s">
        <v>39</v>
      </c>
      <c r="F7400" t="s">
        <v>2118</v>
      </c>
      <c r="G7400" t="s">
        <v>2112</v>
      </c>
      <c r="I7400" t="s">
        <v>41</v>
      </c>
      <c r="J7400" t="s">
        <v>202</v>
      </c>
      <c r="K7400">
        <v>1.244</v>
      </c>
      <c r="L7400" t="s">
        <v>207</v>
      </c>
      <c r="M7400" t="s">
        <v>81</v>
      </c>
      <c r="N7400" t="s">
        <v>3192</v>
      </c>
      <c r="O7400" t="s">
        <v>3190</v>
      </c>
      <c r="P7400" t="s">
        <v>2113</v>
      </c>
      <c r="Q7400" t="str">
        <f>IFERROR(VLOOKUP($J$2:$J$12502,Pollutant_mapping!$A$2:$B$9,2, FALSE),"")</f>
        <v/>
      </c>
    </row>
    <row r="7401" spans="1:17" hidden="1">
      <c r="A7401" t="s">
        <v>88</v>
      </c>
      <c r="B7401" t="s">
        <v>57</v>
      </c>
      <c r="C7401" t="s">
        <v>89</v>
      </c>
      <c r="D7401" t="s">
        <v>1508</v>
      </c>
      <c r="E7401" t="s">
        <v>39</v>
      </c>
      <c r="F7401" t="s">
        <v>2118</v>
      </c>
      <c r="G7401" t="s">
        <v>2112</v>
      </c>
      <c r="I7401" t="s">
        <v>41</v>
      </c>
      <c r="J7401" t="s">
        <v>202</v>
      </c>
      <c r="K7401">
        <v>1.244</v>
      </c>
      <c r="L7401" t="s">
        <v>207</v>
      </c>
      <c r="M7401" t="s">
        <v>81</v>
      </c>
      <c r="N7401" t="s">
        <v>3192</v>
      </c>
      <c r="O7401" t="s">
        <v>3190</v>
      </c>
      <c r="P7401" t="s">
        <v>2113</v>
      </c>
      <c r="Q7401" t="str">
        <f>IFERROR(VLOOKUP($J$2:$J$12502,Pollutant_mapping!$A$2:$B$9,2, FALSE),"")</f>
        <v/>
      </c>
    </row>
    <row r="7402" spans="1:17" hidden="1">
      <c r="A7402" t="s">
        <v>66</v>
      </c>
      <c r="C7402" t="s">
        <v>67</v>
      </c>
      <c r="D7402" t="s">
        <v>1508</v>
      </c>
      <c r="E7402" t="s">
        <v>39</v>
      </c>
      <c r="F7402" t="s">
        <v>2118</v>
      </c>
      <c r="G7402" t="s">
        <v>2112</v>
      </c>
      <c r="I7402" t="s">
        <v>41</v>
      </c>
      <c r="J7402" t="s">
        <v>198</v>
      </c>
      <c r="K7402">
        <v>0.61699999999999999</v>
      </c>
      <c r="L7402" t="s">
        <v>207</v>
      </c>
      <c r="M7402" t="s">
        <v>211</v>
      </c>
      <c r="N7402" t="s">
        <v>1279</v>
      </c>
      <c r="O7402" t="s">
        <v>3190</v>
      </c>
      <c r="Q7402" t="str">
        <f>IFERROR(VLOOKUP($J$2:$J$12502,Pollutant_mapping!$A$2:$B$9,2, FALSE),"")</f>
        <v/>
      </c>
    </row>
    <row r="7403" spans="1:17" hidden="1">
      <c r="A7403" t="s">
        <v>72</v>
      </c>
      <c r="B7403" t="s">
        <v>57</v>
      </c>
      <c r="C7403" t="s">
        <v>73</v>
      </c>
      <c r="D7403" t="s">
        <v>1508</v>
      </c>
      <c r="E7403" t="s">
        <v>39</v>
      </c>
      <c r="F7403" t="s">
        <v>2118</v>
      </c>
      <c r="G7403" t="s">
        <v>2112</v>
      </c>
      <c r="I7403" t="s">
        <v>41</v>
      </c>
      <c r="J7403" t="s">
        <v>198</v>
      </c>
      <c r="K7403">
        <v>0.61699999999999999</v>
      </c>
      <c r="L7403" t="s">
        <v>207</v>
      </c>
      <c r="M7403" t="s">
        <v>211</v>
      </c>
      <c r="N7403" t="s">
        <v>1279</v>
      </c>
      <c r="O7403" t="s">
        <v>3190</v>
      </c>
      <c r="P7403" t="s">
        <v>2113</v>
      </c>
      <c r="Q7403" t="str">
        <f>IFERROR(VLOOKUP($J$2:$J$12502,Pollutant_mapping!$A$2:$B$9,2, FALSE),"")</f>
        <v/>
      </c>
    </row>
    <row r="7404" spans="1:17" hidden="1">
      <c r="A7404" t="s">
        <v>88</v>
      </c>
      <c r="B7404" t="s">
        <v>57</v>
      </c>
      <c r="C7404" t="s">
        <v>89</v>
      </c>
      <c r="D7404" t="s">
        <v>1508</v>
      </c>
      <c r="E7404" t="s">
        <v>39</v>
      </c>
      <c r="F7404" t="s">
        <v>2118</v>
      </c>
      <c r="G7404" t="s">
        <v>2112</v>
      </c>
      <c r="I7404" t="s">
        <v>41</v>
      </c>
      <c r="J7404" t="s">
        <v>198</v>
      </c>
      <c r="K7404">
        <v>0.61699999999999999</v>
      </c>
      <c r="L7404" t="s">
        <v>207</v>
      </c>
      <c r="M7404" t="s">
        <v>211</v>
      </c>
      <c r="N7404" t="s">
        <v>1279</v>
      </c>
      <c r="O7404" t="s">
        <v>3190</v>
      </c>
      <c r="P7404" t="s">
        <v>2113</v>
      </c>
      <c r="Q7404" t="str">
        <f>IFERROR(VLOOKUP($J$2:$J$12502,Pollutant_mapping!$A$2:$B$9,2, FALSE),"")</f>
        <v/>
      </c>
    </row>
    <row r="7405" spans="1:17" hidden="1">
      <c r="A7405" t="s">
        <v>66</v>
      </c>
      <c r="C7405" t="s">
        <v>67</v>
      </c>
      <c r="D7405" t="s">
        <v>1508</v>
      </c>
      <c r="E7405" t="s">
        <v>39</v>
      </c>
      <c r="F7405" t="s">
        <v>2118</v>
      </c>
      <c r="G7405" t="s">
        <v>2112</v>
      </c>
      <c r="I7405" t="s">
        <v>41</v>
      </c>
      <c r="J7405" t="s">
        <v>192</v>
      </c>
      <c r="K7405">
        <v>0.84499999999999997</v>
      </c>
      <c r="L7405" t="s">
        <v>207</v>
      </c>
      <c r="M7405" t="s">
        <v>1648</v>
      </c>
      <c r="N7405" t="s">
        <v>167</v>
      </c>
      <c r="O7405" t="s">
        <v>3190</v>
      </c>
      <c r="Q7405" t="str">
        <f>IFERROR(VLOOKUP($J$2:$J$12502,Pollutant_mapping!$A$2:$B$9,2, FALSE),"")</f>
        <v/>
      </c>
    </row>
    <row r="7406" spans="1:17" hidden="1">
      <c r="A7406" t="s">
        <v>72</v>
      </c>
      <c r="B7406" t="s">
        <v>57</v>
      </c>
      <c r="C7406" t="s">
        <v>73</v>
      </c>
      <c r="D7406" t="s">
        <v>1508</v>
      </c>
      <c r="E7406" t="s">
        <v>39</v>
      </c>
      <c r="F7406" t="s">
        <v>2118</v>
      </c>
      <c r="G7406" t="s">
        <v>2112</v>
      </c>
      <c r="I7406" t="s">
        <v>41</v>
      </c>
      <c r="J7406" t="s">
        <v>192</v>
      </c>
      <c r="K7406">
        <v>0.84499999999999997</v>
      </c>
      <c r="L7406" t="s">
        <v>207</v>
      </c>
      <c r="M7406" t="s">
        <v>1648</v>
      </c>
      <c r="N7406" t="s">
        <v>167</v>
      </c>
      <c r="O7406" t="s">
        <v>3190</v>
      </c>
      <c r="P7406" t="s">
        <v>2113</v>
      </c>
      <c r="Q7406" t="str">
        <f>IFERROR(VLOOKUP($J$2:$J$12502,Pollutant_mapping!$A$2:$B$9,2, FALSE),"")</f>
        <v/>
      </c>
    </row>
    <row r="7407" spans="1:17" hidden="1">
      <c r="A7407" t="s">
        <v>88</v>
      </c>
      <c r="B7407" t="s">
        <v>57</v>
      </c>
      <c r="C7407" t="s">
        <v>89</v>
      </c>
      <c r="D7407" t="s">
        <v>1508</v>
      </c>
      <c r="E7407" t="s">
        <v>39</v>
      </c>
      <c r="F7407" t="s">
        <v>2118</v>
      </c>
      <c r="G7407" t="s">
        <v>2112</v>
      </c>
      <c r="I7407" t="s">
        <v>41</v>
      </c>
      <c r="J7407" t="s">
        <v>192</v>
      </c>
      <c r="K7407">
        <v>0.84499999999999997</v>
      </c>
      <c r="L7407" t="s">
        <v>207</v>
      </c>
      <c r="M7407" t="s">
        <v>1648</v>
      </c>
      <c r="N7407" t="s">
        <v>167</v>
      </c>
      <c r="O7407" t="s">
        <v>3190</v>
      </c>
      <c r="P7407" t="s">
        <v>2113</v>
      </c>
      <c r="Q7407" t="str">
        <f>IFERROR(VLOOKUP($J$2:$J$12502,Pollutant_mapping!$A$2:$B$9,2, FALSE),"")</f>
        <v/>
      </c>
    </row>
    <row r="7408" spans="1:17" hidden="1">
      <c r="A7408" t="s">
        <v>2386</v>
      </c>
      <c r="C7408" t="s">
        <v>2387</v>
      </c>
      <c r="D7408" t="s">
        <v>3193</v>
      </c>
      <c r="E7408" t="s">
        <v>120</v>
      </c>
      <c r="F7408" t="s">
        <v>1073</v>
      </c>
      <c r="G7408" t="s">
        <v>547</v>
      </c>
      <c r="I7408" t="s">
        <v>2390</v>
      </c>
      <c r="J7408" t="s">
        <v>54</v>
      </c>
      <c r="K7408">
        <v>5.7</v>
      </c>
      <c r="L7408" t="s">
        <v>2391</v>
      </c>
      <c r="M7408" t="s">
        <v>1957</v>
      </c>
      <c r="N7408">
        <v>8</v>
      </c>
      <c r="O7408" t="s">
        <v>3194</v>
      </c>
      <c r="Q7408" t="str">
        <f>IFERROR(VLOOKUP($J$2:$J$12502,Pollutant_mapping!$A$2:$B$9,2, FALSE),"")</f>
        <v>VOC</v>
      </c>
    </row>
    <row r="7409" spans="1:17" hidden="1">
      <c r="A7409" t="s">
        <v>2386</v>
      </c>
      <c r="C7409" t="s">
        <v>2387</v>
      </c>
      <c r="D7409" t="s">
        <v>2127</v>
      </c>
      <c r="E7409" t="s">
        <v>120</v>
      </c>
      <c r="F7409" t="s">
        <v>1073</v>
      </c>
      <c r="G7409" t="s">
        <v>547</v>
      </c>
      <c r="I7409" t="s">
        <v>2465</v>
      </c>
      <c r="J7409" t="s">
        <v>54</v>
      </c>
      <c r="K7409">
        <v>7.8</v>
      </c>
      <c r="L7409" t="s">
        <v>2391</v>
      </c>
      <c r="M7409" t="s">
        <v>1590</v>
      </c>
      <c r="N7409" t="s">
        <v>3195</v>
      </c>
      <c r="O7409" t="s">
        <v>3194</v>
      </c>
      <c r="Q7409" t="str">
        <f>IFERROR(VLOOKUP($J$2:$J$12502,Pollutant_mapping!$A$2:$B$9,2, FALSE),"")</f>
        <v>VOC</v>
      </c>
    </row>
    <row r="7410" spans="1:17" hidden="1">
      <c r="A7410" t="s">
        <v>2386</v>
      </c>
      <c r="C7410" t="s">
        <v>2387</v>
      </c>
      <c r="D7410" t="s">
        <v>3196</v>
      </c>
      <c r="E7410" t="s">
        <v>120</v>
      </c>
      <c r="F7410" t="s">
        <v>3197</v>
      </c>
      <c r="G7410" t="s">
        <v>547</v>
      </c>
      <c r="I7410" t="s">
        <v>2390</v>
      </c>
      <c r="J7410" t="s">
        <v>54</v>
      </c>
      <c r="K7410">
        <v>9.3000000000000007</v>
      </c>
      <c r="L7410" t="s">
        <v>2391</v>
      </c>
      <c r="M7410" t="s">
        <v>1261</v>
      </c>
      <c r="N7410" t="s">
        <v>3198</v>
      </c>
      <c r="O7410" t="s">
        <v>3194</v>
      </c>
      <c r="Q7410" t="str">
        <f>IFERROR(VLOOKUP($J$2:$J$12502,Pollutant_mapping!$A$2:$B$9,2, FALSE),"")</f>
        <v>VOC</v>
      </c>
    </row>
    <row r="7411" spans="1:17" hidden="1">
      <c r="A7411" t="s">
        <v>2386</v>
      </c>
      <c r="C7411" t="s">
        <v>2387</v>
      </c>
      <c r="D7411" t="s">
        <v>3199</v>
      </c>
      <c r="E7411" t="s">
        <v>120</v>
      </c>
      <c r="F7411" t="s">
        <v>1073</v>
      </c>
      <c r="G7411" t="s">
        <v>547</v>
      </c>
      <c r="I7411" t="s">
        <v>2497</v>
      </c>
      <c r="J7411" t="s">
        <v>54</v>
      </c>
      <c r="K7411">
        <v>14.6</v>
      </c>
      <c r="L7411" t="s">
        <v>2391</v>
      </c>
      <c r="M7411" t="s">
        <v>3200</v>
      </c>
      <c r="N7411" t="s">
        <v>3191</v>
      </c>
      <c r="O7411" t="s">
        <v>3194</v>
      </c>
      <c r="Q7411" t="str">
        <f>IFERROR(VLOOKUP($J$2:$J$12502,Pollutant_mapping!$A$2:$B$9,2, FALSE),"")</f>
        <v>VOC</v>
      </c>
    </row>
    <row r="7412" spans="1:17" hidden="1">
      <c r="A7412" t="s">
        <v>2386</v>
      </c>
      <c r="C7412" t="s">
        <v>2387</v>
      </c>
      <c r="D7412" t="s">
        <v>2134</v>
      </c>
      <c r="E7412" t="s">
        <v>120</v>
      </c>
      <c r="F7412" t="s">
        <v>3197</v>
      </c>
      <c r="G7412" t="s">
        <v>547</v>
      </c>
      <c r="I7412" t="s">
        <v>2465</v>
      </c>
      <c r="J7412" t="s">
        <v>54</v>
      </c>
      <c r="K7412">
        <v>12.7</v>
      </c>
      <c r="L7412" t="s">
        <v>2391</v>
      </c>
      <c r="M7412" t="s">
        <v>2058</v>
      </c>
      <c r="N7412" t="s">
        <v>3201</v>
      </c>
      <c r="O7412" t="s">
        <v>3194</v>
      </c>
      <c r="Q7412" t="str">
        <f>IFERROR(VLOOKUP($J$2:$J$12502,Pollutant_mapping!$A$2:$B$9,2, FALSE),"")</f>
        <v>VOC</v>
      </c>
    </row>
    <row r="7413" spans="1:17" hidden="1">
      <c r="A7413" t="s">
        <v>2386</v>
      </c>
      <c r="C7413" t="s">
        <v>2387</v>
      </c>
      <c r="D7413" t="s">
        <v>3202</v>
      </c>
      <c r="E7413" t="s">
        <v>120</v>
      </c>
      <c r="F7413" t="s">
        <v>3197</v>
      </c>
      <c r="G7413" t="s">
        <v>547</v>
      </c>
      <c r="I7413" t="s">
        <v>2497</v>
      </c>
      <c r="J7413" t="s">
        <v>54</v>
      </c>
      <c r="K7413">
        <v>22.2</v>
      </c>
      <c r="L7413" t="s">
        <v>2391</v>
      </c>
      <c r="M7413" t="s">
        <v>2105</v>
      </c>
      <c r="N7413" t="s">
        <v>3203</v>
      </c>
      <c r="O7413" t="s">
        <v>3194</v>
      </c>
      <c r="Q7413" t="str">
        <f>IFERROR(VLOOKUP($J$2:$J$12502,Pollutant_mapping!$A$2:$B$9,2, FALSE),"")</f>
        <v>VOC</v>
      </c>
    </row>
    <row r="7414" spans="1:17" hidden="1">
      <c r="A7414" t="s">
        <v>2386</v>
      </c>
      <c r="C7414" t="s">
        <v>2387</v>
      </c>
      <c r="D7414" t="s">
        <v>3204</v>
      </c>
      <c r="E7414" t="s">
        <v>120</v>
      </c>
      <c r="F7414" t="s">
        <v>3205</v>
      </c>
      <c r="G7414" t="s">
        <v>547</v>
      </c>
      <c r="I7414" t="s">
        <v>2396</v>
      </c>
      <c r="J7414" t="s">
        <v>54</v>
      </c>
      <c r="K7414">
        <v>2.6</v>
      </c>
      <c r="L7414" t="s">
        <v>2391</v>
      </c>
      <c r="M7414" t="s">
        <v>295</v>
      </c>
      <c r="N7414" t="s">
        <v>94</v>
      </c>
      <c r="O7414" t="s">
        <v>3194</v>
      </c>
      <c r="Q7414" t="str">
        <f>IFERROR(VLOOKUP($J$2:$J$12502,Pollutant_mapping!$A$2:$B$9,2, FALSE),"")</f>
        <v>VOC</v>
      </c>
    </row>
    <row r="7415" spans="1:17" hidden="1">
      <c r="A7415" t="s">
        <v>2386</v>
      </c>
      <c r="C7415" t="s">
        <v>2387</v>
      </c>
      <c r="D7415" t="s">
        <v>3206</v>
      </c>
      <c r="E7415" t="s">
        <v>120</v>
      </c>
      <c r="F7415" t="s">
        <v>3205</v>
      </c>
      <c r="G7415" t="s">
        <v>547</v>
      </c>
      <c r="I7415" t="s">
        <v>2390</v>
      </c>
      <c r="J7415" t="s">
        <v>54</v>
      </c>
      <c r="K7415">
        <v>3.4</v>
      </c>
      <c r="L7415" t="s">
        <v>2391</v>
      </c>
      <c r="M7415" t="s">
        <v>152</v>
      </c>
      <c r="N7415" t="s">
        <v>2883</v>
      </c>
      <c r="O7415" t="s">
        <v>3194</v>
      </c>
      <c r="Q7415" t="str">
        <f>IFERROR(VLOOKUP($J$2:$J$12502,Pollutant_mapping!$A$2:$B$9,2, FALSE),"")</f>
        <v>VOC</v>
      </c>
    </row>
    <row r="7416" spans="1:17" hidden="1">
      <c r="A7416" t="s">
        <v>2386</v>
      </c>
      <c r="C7416" t="s">
        <v>2387</v>
      </c>
      <c r="D7416" t="s">
        <v>2137</v>
      </c>
      <c r="E7416" t="s">
        <v>120</v>
      </c>
      <c r="F7416" t="s">
        <v>3205</v>
      </c>
      <c r="G7416" t="s">
        <v>547</v>
      </c>
      <c r="I7416" t="s">
        <v>2465</v>
      </c>
      <c r="J7416" t="s">
        <v>54</v>
      </c>
      <c r="K7416">
        <v>4.5999999999999996</v>
      </c>
      <c r="L7416" t="s">
        <v>2391</v>
      </c>
      <c r="M7416" t="s">
        <v>2120</v>
      </c>
      <c r="N7416" t="s">
        <v>1629</v>
      </c>
      <c r="O7416" t="s">
        <v>3194</v>
      </c>
      <c r="Q7416" t="str">
        <f>IFERROR(VLOOKUP($J$2:$J$12502,Pollutant_mapping!$A$2:$B$9,2, FALSE),"")</f>
        <v>VOC</v>
      </c>
    </row>
    <row r="7417" spans="1:17" hidden="1">
      <c r="A7417" t="s">
        <v>2386</v>
      </c>
      <c r="C7417" t="s">
        <v>2387</v>
      </c>
      <c r="D7417" t="s">
        <v>3207</v>
      </c>
      <c r="E7417" t="s">
        <v>120</v>
      </c>
      <c r="F7417" t="s">
        <v>1073</v>
      </c>
      <c r="G7417" t="s">
        <v>547</v>
      </c>
      <c r="I7417" t="s">
        <v>2396</v>
      </c>
      <c r="J7417" t="s">
        <v>54</v>
      </c>
      <c r="K7417">
        <v>4</v>
      </c>
      <c r="L7417" t="s">
        <v>2391</v>
      </c>
      <c r="M7417" t="s">
        <v>1334</v>
      </c>
      <c r="N7417" t="s">
        <v>1253</v>
      </c>
      <c r="O7417" t="s">
        <v>3194</v>
      </c>
      <c r="Q7417" t="str">
        <f>IFERROR(VLOOKUP($J$2:$J$12502,Pollutant_mapping!$A$2:$B$9,2, FALSE),"")</f>
        <v>VOC</v>
      </c>
    </row>
    <row r="7418" spans="1:17" hidden="1">
      <c r="A7418" t="s">
        <v>2386</v>
      </c>
      <c r="C7418" t="s">
        <v>2387</v>
      </c>
      <c r="D7418" t="s">
        <v>3208</v>
      </c>
      <c r="E7418" t="s">
        <v>120</v>
      </c>
      <c r="F7418" t="s">
        <v>3205</v>
      </c>
      <c r="G7418" t="s">
        <v>547</v>
      </c>
      <c r="I7418" t="s">
        <v>2497</v>
      </c>
      <c r="J7418" t="s">
        <v>54</v>
      </c>
      <c r="K7418">
        <v>7.5</v>
      </c>
      <c r="L7418" t="s">
        <v>2391</v>
      </c>
      <c r="M7418" t="s">
        <v>2271</v>
      </c>
      <c r="N7418" t="s">
        <v>3209</v>
      </c>
      <c r="O7418" t="s">
        <v>3194</v>
      </c>
      <c r="Q7418" t="str">
        <f>IFERROR(VLOOKUP($J$2:$J$12502,Pollutant_mapping!$A$2:$B$9,2, FALSE),"")</f>
        <v>VOC</v>
      </c>
    </row>
    <row r="7419" spans="1:17" hidden="1">
      <c r="A7419" t="s">
        <v>2386</v>
      </c>
      <c r="C7419" t="s">
        <v>2387</v>
      </c>
      <c r="D7419" t="s">
        <v>3210</v>
      </c>
      <c r="E7419" t="s">
        <v>120</v>
      </c>
      <c r="F7419" t="s">
        <v>3197</v>
      </c>
      <c r="G7419" t="s">
        <v>547</v>
      </c>
      <c r="I7419" t="s">
        <v>2396</v>
      </c>
      <c r="J7419" t="s">
        <v>54</v>
      </c>
      <c r="K7419">
        <v>6.5</v>
      </c>
      <c r="L7419" t="s">
        <v>2391</v>
      </c>
      <c r="M7419" t="s">
        <v>151</v>
      </c>
      <c r="N7419" t="s">
        <v>2105</v>
      </c>
      <c r="O7419" t="s">
        <v>3194</v>
      </c>
      <c r="Q7419" t="str">
        <f>IFERROR(VLOOKUP($J$2:$J$12502,Pollutant_mapping!$A$2:$B$9,2, FALSE),"")</f>
        <v>VOC</v>
      </c>
    </row>
    <row r="7420" spans="1:17" hidden="1">
      <c r="A7420" t="s">
        <v>56</v>
      </c>
      <c r="B7420" t="s">
        <v>57</v>
      </c>
      <c r="C7420" t="s">
        <v>58</v>
      </c>
      <c r="D7420" t="s">
        <v>370</v>
      </c>
      <c r="E7420" t="s">
        <v>39</v>
      </c>
      <c r="F7420" t="s">
        <v>60</v>
      </c>
      <c r="G7420" t="s">
        <v>1832</v>
      </c>
      <c r="I7420" t="s">
        <v>41</v>
      </c>
      <c r="J7420" t="s">
        <v>65</v>
      </c>
      <c r="K7420">
        <v>201</v>
      </c>
      <c r="L7420" t="s">
        <v>62</v>
      </c>
      <c r="M7420">
        <v>100</v>
      </c>
      <c r="N7420">
        <v>300</v>
      </c>
      <c r="O7420" t="s">
        <v>3211</v>
      </c>
      <c r="Q7420" t="str">
        <f>IFERROR(VLOOKUP($J$2:$J$12502,Pollutant_mapping!$A$2:$B$9,2, FALSE),"")</f>
        <v>PM25</v>
      </c>
    </row>
    <row r="7421" spans="1:17" hidden="1">
      <c r="A7421" t="s">
        <v>56</v>
      </c>
      <c r="B7421" t="s">
        <v>57</v>
      </c>
      <c r="C7421" t="s">
        <v>58</v>
      </c>
      <c r="D7421" t="s">
        <v>370</v>
      </c>
      <c r="E7421" t="s">
        <v>39</v>
      </c>
      <c r="F7421" t="s">
        <v>60</v>
      </c>
      <c r="G7421" t="s">
        <v>1832</v>
      </c>
      <c r="I7421" t="s">
        <v>41</v>
      </c>
      <c r="J7421" t="s">
        <v>47</v>
      </c>
      <c r="K7421">
        <v>225</v>
      </c>
      <c r="L7421" t="s">
        <v>62</v>
      </c>
      <c r="M7421">
        <v>113</v>
      </c>
      <c r="N7421">
        <v>338</v>
      </c>
      <c r="O7421" t="s">
        <v>3211</v>
      </c>
      <c r="Q7421" t="str">
        <f>IFERROR(VLOOKUP($J$2:$J$12502,Pollutant_mapping!$A$2:$B$9,2, FALSE),"")</f>
        <v>PM10</v>
      </c>
    </row>
    <row r="7422" spans="1:17" hidden="1">
      <c r="A7422" t="s">
        <v>56</v>
      </c>
      <c r="B7422" t="s">
        <v>57</v>
      </c>
      <c r="C7422" t="s">
        <v>58</v>
      </c>
      <c r="D7422" t="s">
        <v>370</v>
      </c>
      <c r="E7422" t="s">
        <v>39</v>
      </c>
      <c r="F7422" t="s">
        <v>60</v>
      </c>
      <c r="G7422" t="s">
        <v>1832</v>
      </c>
      <c r="I7422" t="s">
        <v>41</v>
      </c>
      <c r="J7422" t="s">
        <v>49</v>
      </c>
      <c r="K7422">
        <v>261</v>
      </c>
      <c r="L7422" t="s">
        <v>62</v>
      </c>
      <c r="M7422">
        <v>130</v>
      </c>
      <c r="N7422">
        <v>400</v>
      </c>
      <c r="O7422" t="s">
        <v>3211</v>
      </c>
      <c r="Q7422" t="str">
        <f>IFERROR(VLOOKUP($J$2:$J$12502,Pollutant_mapping!$A$2:$B$9,2, FALSE),"")</f>
        <v/>
      </c>
    </row>
    <row r="7423" spans="1:17" hidden="1">
      <c r="A7423" t="s">
        <v>1177</v>
      </c>
      <c r="C7423" t="s">
        <v>1178</v>
      </c>
      <c r="D7423" t="s">
        <v>108</v>
      </c>
      <c r="E7423" t="s">
        <v>120</v>
      </c>
      <c r="F7423" t="s">
        <v>41</v>
      </c>
      <c r="G7423" t="s">
        <v>41</v>
      </c>
      <c r="I7423" t="s">
        <v>41</v>
      </c>
      <c r="J7423" t="s">
        <v>366</v>
      </c>
      <c r="K7423">
        <v>0.15</v>
      </c>
      <c r="L7423" t="s">
        <v>3212</v>
      </c>
      <c r="M7423" t="s">
        <v>306</v>
      </c>
      <c r="N7423" t="s">
        <v>127</v>
      </c>
      <c r="O7423" t="s">
        <v>3213</v>
      </c>
      <c r="Q7423" t="str">
        <f>IFERROR(VLOOKUP($J$2:$J$12502,Pollutant_mapping!$A$2:$B$9,2, FALSE),"")</f>
        <v/>
      </c>
    </row>
    <row r="7424" spans="1:17" hidden="1">
      <c r="A7424" t="s">
        <v>1177</v>
      </c>
      <c r="C7424" t="s">
        <v>1178</v>
      </c>
      <c r="D7424" t="s">
        <v>108</v>
      </c>
      <c r="E7424" t="s">
        <v>120</v>
      </c>
      <c r="F7424" t="s">
        <v>41</v>
      </c>
      <c r="G7424" t="s">
        <v>41</v>
      </c>
      <c r="I7424" t="s">
        <v>41</v>
      </c>
      <c r="J7424" t="s">
        <v>1264</v>
      </c>
      <c r="K7424">
        <v>0.41</v>
      </c>
      <c r="L7424" t="s">
        <v>3212</v>
      </c>
      <c r="M7424" t="s">
        <v>2882</v>
      </c>
      <c r="N7424" t="s">
        <v>2883</v>
      </c>
      <c r="O7424" t="s">
        <v>3213</v>
      </c>
      <c r="Q7424" t="str">
        <f>IFERROR(VLOOKUP($J$2:$J$12502,Pollutant_mapping!$A$2:$B$9,2, FALSE),"")</f>
        <v/>
      </c>
    </row>
    <row r="7425" spans="1:17" hidden="1">
      <c r="A7425" t="s">
        <v>443</v>
      </c>
      <c r="C7425" t="s">
        <v>444</v>
      </c>
      <c r="D7425" t="s">
        <v>136</v>
      </c>
      <c r="E7425" t="s">
        <v>39</v>
      </c>
      <c r="F7425" t="s">
        <v>2291</v>
      </c>
      <c r="G7425" t="s">
        <v>41</v>
      </c>
      <c r="J7425" t="s">
        <v>131</v>
      </c>
      <c r="K7425">
        <v>0.67</v>
      </c>
      <c r="L7425" t="s">
        <v>388</v>
      </c>
      <c r="M7425" t="s">
        <v>323</v>
      </c>
      <c r="N7425">
        <v>2</v>
      </c>
      <c r="O7425" t="s">
        <v>3214</v>
      </c>
      <c r="Q7425" t="str">
        <f>IFERROR(VLOOKUP($J$2:$J$12502,Pollutant_mapping!$A$2:$B$9,2, FALSE),"")</f>
        <v/>
      </c>
    </row>
    <row r="7426" spans="1:17" hidden="1">
      <c r="A7426" t="s">
        <v>443</v>
      </c>
      <c r="C7426" t="s">
        <v>444</v>
      </c>
      <c r="D7426" t="s">
        <v>114</v>
      </c>
      <c r="E7426" t="s">
        <v>39</v>
      </c>
      <c r="F7426" t="s">
        <v>2293</v>
      </c>
      <c r="G7426" t="s">
        <v>41</v>
      </c>
      <c r="J7426" t="s">
        <v>165</v>
      </c>
      <c r="K7426">
        <v>28.2</v>
      </c>
      <c r="L7426" t="s">
        <v>166</v>
      </c>
      <c r="M7426">
        <v>20</v>
      </c>
      <c r="N7426">
        <v>40</v>
      </c>
      <c r="O7426" t="s">
        <v>3214</v>
      </c>
      <c r="Q7426" t="str">
        <f>IFERROR(VLOOKUP($J$2:$J$12502,Pollutant_mapping!$A$2:$B$9,2, FALSE),"")</f>
        <v>BC</v>
      </c>
    </row>
    <row r="7427" spans="1:17" hidden="1">
      <c r="A7427" t="s">
        <v>443</v>
      </c>
      <c r="C7427" t="s">
        <v>444</v>
      </c>
      <c r="D7427" t="s">
        <v>114</v>
      </c>
      <c r="E7427" t="s">
        <v>39</v>
      </c>
      <c r="F7427" t="s">
        <v>2293</v>
      </c>
      <c r="G7427" t="s">
        <v>41</v>
      </c>
      <c r="J7427" t="s">
        <v>289</v>
      </c>
      <c r="K7427">
        <v>17</v>
      </c>
      <c r="L7427" t="s">
        <v>388</v>
      </c>
      <c r="M7427" t="s">
        <v>1494</v>
      </c>
      <c r="N7427">
        <v>51</v>
      </c>
      <c r="O7427" t="s">
        <v>3214</v>
      </c>
      <c r="Q7427" t="str">
        <f>IFERROR(VLOOKUP($J$2:$J$12502,Pollutant_mapping!$A$2:$B$9,2, FALSE),"")</f>
        <v/>
      </c>
    </row>
    <row r="7428" spans="1:17" hidden="1">
      <c r="A7428" t="s">
        <v>443</v>
      </c>
      <c r="C7428" t="s">
        <v>444</v>
      </c>
      <c r="D7428" t="s">
        <v>108</v>
      </c>
      <c r="E7428" t="s">
        <v>120</v>
      </c>
      <c r="F7428" t="s">
        <v>41</v>
      </c>
      <c r="G7428" t="s">
        <v>41</v>
      </c>
      <c r="I7428" t="s">
        <v>41</v>
      </c>
      <c r="J7428" t="s">
        <v>165</v>
      </c>
      <c r="K7428">
        <v>42</v>
      </c>
      <c r="L7428" t="s">
        <v>166</v>
      </c>
      <c r="M7428">
        <v>20</v>
      </c>
      <c r="N7428">
        <v>70</v>
      </c>
      <c r="O7428" t="s">
        <v>3214</v>
      </c>
      <c r="Q7428" t="str">
        <f>IFERROR(VLOOKUP($J$2:$J$12502,Pollutant_mapping!$A$2:$B$9,2, FALSE),"")</f>
        <v>BC</v>
      </c>
    </row>
    <row r="7429" spans="1:17" hidden="1">
      <c r="A7429" t="s">
        <v>443</v>
      </c>
      <c r="C7429" t="s">
        <v>444</v>
      </c>
      <c r="D7429" t="s">
        <v>136</v>
      </c>
      <c r="E7429" t="s">
        <v>39</v>
      </c>
      <c r="F7429" t="s">
        <v>2291</v>
      </c>
      <c r="G7429" t="s">
        <v>41</v>
      </c>
      <c r="J7429" t="s">
        <v>165</v>
      </c>
      <c r="K7429">
        <v>55.9</v>
      </c>
      <c r="L7429" t="s">
        <v>166</v>
      </c>
      <c r="M7429">
        <v>40</v>
      </c>
      <c r="N7429">
        <v>70</v>
      </c>
      <c r="O7429" t="s">
        <v>3214</v>
      </c>
      <c r="Q7429" t="str">
        <f>IFERROR(VLOOKUP($J$2:$J$12502,Pollutant_mapping!$A$2:$B$9,2, FALSE),"")</f>
        <v>BC</v>
      </c>
    </row>
    <row r="7430" spans="1:17" hidden="1">
      <c r="A7430" t="s">
        <v>443</v>
      </c>
      <c r="C7430" t="s">
        <v>444</v>
      </c>
      <c r="D7430" t="s">
        <v>136</v>
      </c>
      <c r="E7430" t="s">
        <v>39</v>
      </c>
      <c r="F7430" t="s">
        <v>2291</v>
      </c>
      <c r="G7430" t="s">
        <v>41</v>
      </c>
      <c r="J7430" t="s">
        <v>139</v>
      </c>
      <c r="K7430">
        <v>0.01</v>
      </c>
      <c r="L7430" t="s">
        <v>388</v>
      </c>
      <c r="M7430">
        <v>0</v>
      </c>
      <c r="N7430" t="s">
        <v>341</v>
      </c>
      <c r="O7430" t="s">
        <v>3214</v>
      </c>
      <c r="Q7430" t="str">
        <f>IFERROR(VLOOKUP($J$2:$J$12502,Pollutant_mapping!$A$2:$B$9,2, FALSE),"")</f>
        <v/>
      </c>
    </row>
    <row r="7431" spans="1:17" hidden="1">
      <c r="A7431" t="s">
        <v>443</v>
      </c>
      <c r="C7431" t="s">
        <v>444</v>
      </c>
      <c r="D7431" t="s">
        <v>108</v>
      </c>
      <c r="E7431" t="s">
        <v>120</v>
      </c>
      <c r="F7431" t="s">
        <v>41</v>
      </c>
      <c r="G7431" t="s">
        <v>41</v>
      </c>
      <c r="I7431" t="s">
        <v>41</v>
      </c>
      <c r="J7431" t="s">
        <v>139</v>
      </c>
      <c r="K7431">
        <v>0.01</v>
      </c>
      <c r="L7431" t="s">
        <v>388</v>
      </c>
      <c r="M7431" t="s">
        <v>333</v>
      </c>
      <c r="N7431" t="s">
        <v>3215</v>
      </c>
      <c r="O7431" t="s">
        <v>3214</v>
      </c>
      <c r="Q7431" t="str">
        <f>IFERROR(VLOOKUP($J$2:$J$12502,Pollutant_mapping!$A$2:$B$9,2, FALSE),"")</f>
        <v/>
      </c>
    </row>
    <row r="7432" spans="1:17" hidden="1">
      <c r="A7432" t="s">
        <v>443</v>
      </c>
      <c r="C7432" t="s">
        <v>444</v>
      </c>
      <c r="D7432" t="s">
        <v>136</v>
      </c>
      <c r="E7432" t="s">
        <v>39</v>
      </c>
      <c r="F7432" t="s">
        <v>2291</v>
      </c>
      <c r="G7432" t="s">
        <v>41</v>
      </c>
      <c r="J7432" t="s">
        <v>293</v>
      </c>
      <c r="K7432">
        <v>0.03</v>
      </c>
      <c r="L7432" t="s">
        <v>388</v>
      </c>
      <c r="M7432" t="s">
        <v>288</v>
      </c>
      <c r="N7432" t="s">
        <v>46</v>
      </c>
      <c r="O7432" t="s">
        <v>3214</v>
      </c>
      <c r="Q7432" t="str">
        <f>IFERROR(VLOOKUP($J$2:$J$12502,Pollutant_mapping!$A$2:$B$9,2, FALSE),"")</f>
        <v/>
      </c>
    </row>
    <row r="7433" spans="1:17" hidden="1">
      <c r="A7433" t="s">
        <v>443</v>
      </c>
      <c r="C7433" t="s">
        <v>444</v>
      </c>
      <c r="D7433" t="s">
        <v>136</v>
      </c>
      <c r="E7433" t="s">
        <v>39</v>
      </c>
      <c r="F7433" t="s">
        <v>2291</v>
      </c>
      <c r="G7433" t="s">
        <v>41</v>
      </c>
      <c r="J7433" t="s">
        <v>141</v>
      </c>
      <c r="K7433">
        <v>0.04</v>
      </c>
      <c r="L7433" t="s">
        <v>388</v>
      </c>
      <c r="M7433" t="s">
        <v>288</v>
      </c>
      <c r="N7433" t="s">
        <v>1517</v>
      </c>
      <c r="O7433" t="s">
        <v>3214</v>
      </c>
      <c r="Q7433" t="str">
        <f>IFERROR(VLOOKUP($J$2:$J$12502,Pollutant_mapping!$A$2:$B$9,2, FALSE),"")</f>
        <v/>
      </c>
    </row>
    <row r="7434" spans="1:17" hidden="1">
      <c r="A7434" t="s">
        <v>443</v>
      </c>
      <c r="C7434" t="s">
        <v>444</v>
      </c>
      <c r="D7434" t="s">
        <v>108</v>
      </c>
      <c r="E7434" t="s">
        <v>120</v>
      </c>
      <c r="F7434" t="s">
        <v>41</v>
      </c>
      <c r="G7434" t="s">
        <v>41</v>
      </c>
      <c r="I7434" t="s">
        <v>41</v>
      </c>
      <c r="J7434" t="s">
        <v>293</v>
      </c>
      <c r="K7434">
        <v>7.0000000000000007E-2</v>
      </c>
      <c r="L7434" t="s">
        <v>388</v>
      </c>
      <c r="M7434" t="s">
        <v>119</v>
      </c>
      <c r="N7434" t="s">
        <v>100</v>
      </c>
      <c r="O7434" t="s">
        <v>3214</v>
      </c>
      <c r="Q7434" t="str">
        <f>IFERROR(VLOOKUP($J$2:$J$12502,Pollutant_mapping!$A$2:$B$9,2, FALSE),"")</f>
        <v/>
      </c>
    </row>
    <row r="7435" spans="1:17" hidden="1">
      <c r="A7435" t="s">
        <v>443</v>
      </c>
      <c r="C7435" t="s">
        <v>444</v>
      </c>
      <c r="D7435" t="s">
        <v>136</v>
      </c>
      <c r="E7435" t="s">
        <v>39</v>
      </c>
      <c r="F7435" t="s">
        <v>2291</v>
      </c>
      <c r="G7435" t="s">
        <v>41</v>
      </c>
      <c r="J7435" t="s">
        <v>134</v>
      </c>
      <c r="K7435">
        <v>7.0000000000000007E-2</v>
      </c>
      <c r="L7435" t="s">
        <v>388</v>
      </c>
      <c r="M7435" t="s">
        <v>119</v>
      </c>
      <c r="N7435" t="s">
        <v>194</v>
      </c>
      <c r="O7435" t="s">
        <v>3214</v>
      </c>
      <c r="Q7435" t="str">
        <f>IFERROR(VLOOKUP($J$2:$J$12502,Pollutant_mapping!$A$2:$B$9,2, FALSE),"")</f>
        <v/>
      </c>
    </row>
    <row r="7436" spans="1:17" hidden="1">
      <c r="A7436" t="s">
        <v>443</v>
      </c>
      <c r="C7436" t="s">
        <v>444</v>
      </c>
      <c r="D7436" t="s">
        <v>108</v>
      </c>
      <c r="E7436" t="s">
        <v>120</v>
      </c>
      <c r="F7436" t="s">
        <v>41</v>
      </c>
      <c r="G7436" t="s">
        <v>41</v>
      </c>
      <c r="I7436" t="s">
        <v>41</v>
      </c>
      <c r="J7436" t="s">
        <v>134</v>
      </c>
      <c r="K7436">
        <v>0.1</v>
      </c>
      <c r="L7436" t="s">
        <v>388</v>
      </c>
      <c r="M7436" t="s">
        <v>341</v>
      </c>
      <c r="N7436" t="s">
        <v>122</v>
      </c>
      <c r="O7436" t="s">
        <v>3214</v>
      </c>
      <c r="Q7436" t="str">
        <f>IFERROR(VLOOKUP($J$2:$J$12502,Pollutant_mapping!$A$2:$B$9,2, FALSE),"")</f>
        <v/>
      </c>
    </row>
    <row r="7437" spans="1:17" hidden="1">
      <c r="A7437" t="s">
        <v>443</v>
      </c>
      <c r="C7437" t="s">
        <v>444</v>
      </c>
      <c r="D7437" t="s">
        <v>114</v>
      </c>
      <c r="E7437" t="s">
        <v>39</v>
      </c>
      <c r="F7437" t="s">
        <v>2293</v>
      </c>
      <c r="G7437" t="s">
        <v>41</v>
      </c>
      <c r="J7437" t="s">
        <v>293</v>
      </c>
      <c r="K7437">
        <v>0.1</v>
      </c>
      <c r="L7437" t="s">
        <v>388</v>
      </c>
      <c r="M7437" t="s">
        <v>341</v>
      </c>
      <c r="N7437" t="s">
        <v>2119</v>
      </c>
      <c r="O7437" t="s">
        <v>3214</v>
      </c>
      <c r="Q7437" t="str">
        <f>IFERROR(VLOOKUP($J$2:$J$12502,Pollutant_mapping!$A$2:$B$9,2, FALSE),"")</f>
        <v/>
      </c>
    </row>
    <row r="7438" spans="1:17" hidden="1">
      <c r="A7438" t="s">
        <v>443</v>
      </c>
      <c r="C7438" t="s">
        <v>444</v>
      </c>
      <c r="D7438" t="s">
        <v>114</v>
      </c>
      <c r="E7438" t="s">
        <v>39</v>
      </c>
      <c r="F7438" t="s">
        <v>2293</v>
      </c>
      <c r="G7438" t="s">
        <v>41</v>
      </c>
      <c r="J7438" t="s">
        <v>134</v>
      </c>
      <c r="K7438">
        <v>0.13</v>
      </c>
      <c r="L7438" t="s">
        <v>388</v>
      </c>
      <c r="M7438" t="s">
        <v>132</v>
      </c>
      <c r="N7438" t="s">
        <v>3216</v>
      </c>
      <c r="O7438" t="s">
        <v>3214</v>
      </c>
      <c r="Q7438" t="str">
        <f>IFERROR(VLOOKUP($J$2:$J$12502,Pollutant_mapping!$A$2:$B$9,2, FALSE),"")</f>
        <v/>
      </c>
    </row>
    <row r="7439" spans="1:17" hidden="1">
      <c r="A7439" t="s">
        <v>443</v>
      </c>
      <c r="C7439" t="s">
        <v>444</v>
      </c>
      <c r="D7439" t="s">
        <v>136</v>
      </c>
      <c r="E7439" t="s">
        <v>39</v>
      </c>
      <c r="F7439" t="s">
        <v>2291</v>
      </c>
      <c r="G7439" t="s">
        <v>41</v>
      </c>
      <c r="J7439" t="s">
        <v>125</v>
      </c>
      <c r="K7439">
        <v>0.14000000000000001</v>
      </c>
      <c r="L7439" t="s">
        <v>388</v>
      </c>
      <c r="M7439" t="s">
        <v>252</v>
      </c>
      <c r="N7439" t="s">
        <v>3026</v>
      </c>
      <c r="O7439" t="s">
        <v>3214</v>
      </c>
      <c r="Q7439" t="str">
        <f>IFERROR(VLOOKUP($J$2:$J$12502,Pollutant_mapping!$A$2:$B$9,2, FALSE),"")</f>
        <v/>
      </c>
    </row>
    <row r="7440" spans="1:17" hidden="1">
      <c r="A7440" t="s">
        <v>443</v>
      </c>
      <c r="C7440" t="s">
        <v>444</v>
      </c>
      <c r="D7440" t="s">
        <v>108</v>
      </c>
      <c r="E7440" t="s">
        <v>120</v>
      </c>
      <c r="F7440" t="s">
        <v>41</v>
      </c>
      <c r="G7440" t="s">
        <v>41</v>
      </c>
      <c r="I7440" t="s">
        <v>41</v>
      </c>
      <c r="J7440" t="s">
        <v>125</v>
      </c>
      <c r="K7440">
        <v>0.2</v>
      </c>
      <c r="L7440" t="s">
        <v>388</v>
      </c>
      <c r="M7440" t="s">
        <v>342</v>
      </c>
      <c r="N7440" t="s">
        <v>3217</v>
      </c>
      <c r="O7440" t="s">
        <v>3214</v>
      </c>
      <c r="Q7440" t="str">
        <f>IFERROR(VLOOKUP($J$2:$J$12502,Pollutant_mapping!$A$2:$B$9,2, FALSE),"")</f>
        <v/>
      </c>
    </row>
    <row r="7441" spans="1:17" hidden="1">
      <c r="A7441" t="s">
        <v>443</v>
      </c>
      <c r="C7441" t="s">
        <v>444</v>
      </c>
      <c r="D7441" t="s">
        <v>114</v>
      </c>
      <c r="E7441" t="s">
        <v>39</v>
      </c>
      <c r="F7441" t="s">
        <v>2293</v>
      </c>
      <c r="G7441" t="s">
        <v>41</v>
      </c>
      <c r="J7441" t="s">
        <v>125</v>
      </c>
      <c r="K7441">
        <v>0.25</v>
      </c>
      <c r="L7441" t="s">
        <v>388</v>
      </c>
      <c r="M7441" t="s">
        <v>1648</v>
      </c>
      <c r="N7441" t="s">
        <v>319</v>
      </c>
      <c r="O7441" t="s">
        <v>3214</v>
      </c>
      <c r="Q7441" t="str">
        <f>IFERROR(VLOOKUP($J$2:$J$12502,Pollutant_mapping!$A$2:$B$9,2, FALSE),"")</f>
        <v/>
      </c>
    </row>
    <row r="7442" spans="1:17" hidden="1">
      <c r="A7442" t="s">
        <v>443</v>
      </c>
      <c r="C7442" t="s">
        <v>444</v>
      </c>
      <c r="D7442" t="s">
        <v>114</v>
      </c>
      <c r="E7442" t="s">
        <v>39</v>
      </c>
      <c r="F7442" t="s">
        <v>2293</v>
      </c>
      <c r="G7442" t="s">
        <v>41</v>
      </c>
      <c r="J7442" t="s">
        <v>131</v>
      </c>
      <c r="K7442">
        <v>0.32</v>
      </c>
      <c r="L7442" t="s">
        <v>388</v>
      </c>
      <c r="M7442" t="s">
        <v>1517</v>
      </c>
      <c r="N7442" t="s">
        <v>1545</v>
      </c>
      <c r="O7442" t="s">
        <v>3214</v>
      </c>
      <c r="Q7442" t="str">
        <f>IFERROR(VLOOKUP($J$2:$J$12502,Pollutant_mapping!$A$2:$B$9,2, FALSE),"")</f>
        <v/>
      </c>
    </row>
    <row r="7443" spans="1:17" hidden="1">
      <c r="A7443" t="s">
        <v>443</v>
      </c>
      <c r="C7443" t="s">
        <v>444</v>
      </c>
      <c r="D7443" t="s">
        <v>108</v>
      </c>
      <c r="E7443" t="s">
        <v>120</v>
      </c>
      <c r="F7443" t="s">
        <v>41</v>
      </c>
      <c r="G7443" t="s">
        <v>41</v>
      </c>
      <c r="I7443" t="s">
        <v>41</v>
      </c>
      <c r="J7443" t="s">
        <v>141</v>
      </c>
      <c r="K7443">
        <v>0.41</v>
      </c>
      <c r="L7443" t="s">
        <v>388</v>
      </c>
      <c r="M7443" t="s">
        <v>2800</v>
      </c>
      <c r="N7443" t="s">
        <v>3218</v>
      </c>
      <c r="O7443" t="s">
        <v>3214</v>
      </c>
      <c r="Q7443" t="str">
        <f>IFERROR(VLOOKUP($J$2:$J$12502,Pollutant_mapping!$A$2:$B$9,2, FALSE),"")</f>
        <v/>
      </c>
    </row>
    <row r="7444" spans="1:17" hidden="1">
      <c r="A7444" t="s">
        <v>443</v>
      </c>
      <c r="C7444" t="s">
        <v>444</v>
      </c>
      <c r="D7444" t="s">
        <v>108</v>
      </c>
      <c r="E7444" t="s">
        <v>120</v>
      </c>
      <c r="F7444" t="s">
        <v>41</v>
      </c>
      <c r="G7444" t="s">
        <v>41</v>
      </c>
      <c r="I7444" t="s">
        <v>41</v>
      </c>
      <c r="J7444" t="s">
        <v>131</v>
      </c>
      <c r="K7444">
        <v>0.49</v>
      </c>
      <c r="L7444" t="s">
        <v>388</v>
      </c>
      <c r="M7444" t="s">
        <v>213</v>
      </c>
      <c r="N7444" t="s">
        <v>3219</v>
      </c>
      <c r="O7444" t="s">
        <v>3214</v>
      </c>
      <c r="Q7444" t="str">
        <f>IFERROR(VLOOKUP($J$2:$J$12502,Pollutant_mapping!$A$2:$B$9,2, FALSE),"")</f>
        <v/>
      </c>
    </row>
    <row r="7445" spans="1:17" hidden="1">
      <c r="A7445" t="s">
        <v>443</v>
      </c>
      <c r="C7445" t="s">
        <v>444</v>
      </c>
      <c r="D7445" t="s">
        <v>114</v>
      </c>
      <c r="E7445" t="s">
        <v>39</v>
      </c>
      <c r="F7445" t="s">
        <v>2293</v>
      </c>
      <c r="G7445" t="s">
        <v>41</v>
      </c>
      <c r="J7445" t="s">
        <v>141</v>
      </c>
      <c r="K7445">
        <v>0.79</v>
      </c>
      <c r="L7445" t="s">
        <v>388</v>
      </c>
      <c r="M7445" t="s">
        <v>221</v>
      </c>
      <c r="N7445" t="s">
        <v>3220</v>
      </c>
      <c r="O7445" t="s">
        <v>3214</v>
      </c>
      <c r="Q7445" t="str">
        <f>IFERROR(VLOOKUP($J$2:$J$12502,Pollutant_mapping!$A$2:$B$9,2, FALSE),"")</f>
        <v/>
      </c>
    </row>
    <row r="7446" spans="1:17" hidden="1">
      <c r="A7446" t="s">
        <v>443</v>
      </c>
      <c r="C7446" t="s">
        <v>444</v>
      </c>
      <c r="D7446" t="s">
        <v>108</v>
      </c>
      <c r="E7446" t="s">
        <v>120</v>
      </c>
      <c r="F7446" t="s">
        <v>41</v>
      </c>
      <c r="G7446" t="s">
        <v>41</v>
      </c>
      <c r="I7446" t="s">
        <v>41</v>
      </c>
      <c r="J7446" t="s">
        <v>289</v>
      </c>
      <c r="K7446">
        <v>17.53</v>
      </c>
      <c r="L7446" t="s">
        <v>388</v>
      </c>
      <c r="M7446" t="s">
        <v>3221</v>
      </c>
      <c r="N7446" t="s">
        <v>3222</v>
      </c>
      <c r="O7446" t="s">
        <v>3214</v>
      </c>
      <c r="Q7446" t="str">
        <f>IFERROR(VLOOKUP($J$2:$J$12502,Pollutant_mapping!$A$2:$B$9,2, FALSE),"")</f>
        <v/>
      </c>
    </row>
    <row r="7447" spans="1:17" hidden="1">
      <c r="A7447" t="s">
        <v>443</v>
      </c>
      <c r="C7447" t="s">
        <v>444</v>
      </c>
      <c r="D7447" t="s">
        <v>136</v>
      </c>
      <c r="E7447" t="s">
        <v>39</v>
      </c>
      <c r="F7447" t="s">
        <v>2291</v>
      </c>
      <c r="G7447" t="s">
        <v>41</v>
      </c>
      <c r="J7447" t="s">
        <v>289</v>
      </c>
      <c r="K7447">
        <v>18.05</v>
      </c>
      <c r="L7447" t="s">
        <v>388</v>
      </c>
      <c r="M7447" t="s">
        <v>3223</v>
      </c>
      <c r="N7447" t="s">
        <v>3224</v>
      </c>
      <c r="O7447" t="s">
        <v>3214</v>
      </c>
      <c r="Q7447" t="str">
        <f>IFERROR(VLOOKUP($J$2:$J$12502,Pollutant_mapping!$A$2:$B$9,2, FALSE),"")</f>
        <v/>
      </c>
    </row>
    <row r="7448" spans="1:17" hidden="1">
      <c r="A7448" t="s">
        <v>435</v>
      </c>
      <c r="C7448" t="s">
        <v>436</v>
      </c>
      <c r="D7448" t="s">
        <v>183</v>
      </c>
      <c r="E7448" t="s">
        <v>39</v>
      </c>
      <c r="F7448" t="s">
        <v>3225</v>
      </c>
      <c r="G7448" t="s">
        <v>41</v>
      </c>
      <c r="J7448" t="s">
        <v>54</v>
      </c>
      <c r="K7448">
        <v>7.8</v>
      </c>
      <c r="L7448" t="s">
        <v>3226</v>
      </c>
      <c r="M7448" t="s">
        <v>1334</v>
      </c>
      <c r="N7448">
        <v>22</v>
      </c>
      <c r="O7448" t="s">
        <v>3227</v>
      </c>
      <c r="Q7448" t="str">
        <f>IFERROR(VLOOKUP($J$2:$J$12502,Pollutant_mapping!$A$2:$B$9,2, FALSE),"")</f>
        <v>VOC</v>
      </c>
    </row>
    <row r="7449" spans="1:17" hidden="1">
      <c r="A7449" t="s">
        <v>56</v>
      </c>
      <c r="B7449" t="s">
        <v>57</v>
      </c>
      <c r="C7449" t="s">
        <v>58</v>
      </c>
      <c r="D7449" t="s">
        <v>375</v>
      </c>
      <c r="E7449" t="s">
        <v>39</v>
      </c>
      <c r="F7449" t="s">
        <v>376</v>
      </c>
      <c r="G7449" t="s">
        <v>61</v>
      </c>
      <c r="I7449" t="s">
        <v>41</v>
      </c>
      <c r="J7449" t="s">
        <v>179</v>
      </c>
      <c r="K7449">
        <v>34</v>
      </c>
      <c r="L7449" t="s">
        <v>62</v>
      </c>
      <c r="M7449">
        <v>20</v>
      </c>
      <c r="N7449">
        <v>48</v>
      </c>
      <c r="O7449" t="s">
        <v>3228</v>
      </c>
      <c r="P7449" t="s">
        <v>64</v>
      </c>
      <c r="Q7449" t="str">
        <f>IFERROR(VLOOKUP($J$2:$J$12502,Pollutant_mapping!$A$2:$B$9,2, FALSE),"")</f>
        <v>NOx</v>
      </c>
    </row>
    <row r="7450" spans="1:17" hidden="1">
      <c r="A7450" t="s">
        <v>56</v>
      </c>
      <c r="B7450" t="s">
        <v>57</v>
      </c>
      <c r="C7450" t="s">
        <v>58</v>
      </c>
      <c r="D7450" t="s">
        <v>375</v>
      </c>
      <c r="E7450" t="s">
        <v>39</v>
      </c>
      <c r="F7450" t="s">
        <v>376</v>
      </c>
      <c r="G7450" t="s">
        <v>61</v>
      </c>
      <c r="I7450" t="s">
        <v>41</v>
      </c>
      <c r="J7450" t="s">
        <v>79</v>
      </c>
      <c r="K7450">
        <v>60</v>
      </c>
      <c r="L7450" t="s">
        <v>62</v>
      </c>
      <c r="M7450">
        <v>36</v>
      </c>
      <c r="N7450">
        <v>84</v>
      </c>
      <c r="O7450" t="s">
        <v>3228</v>
      </c>
      <c r="P7450" t="s">
        <v>64</v>
      </c>
      <c r="Q7450" t="str">
        <f>IFERROR(VLOOKUP($J$2:$J$12502,Pollutant_mapping!$A$2:$B$9,2, FALSE),"")</f>
        <v>SOx</v>
      </c>
    </row>
    <row r="7451" spans="1:17" hidden="1">
      <c r="A7451" t="s">
        <v>56</v>
      </c>
      <c r="B7451" t="s">
        <v>57</v>
      </c>
      <c r="C7451" t="s">
        <v>58</v>
      </c>
      <c r="D7451" t="s">
        <v>375</v>
      </c>
      <c r="E7451" t="s">
        <v>39</v>
      </c>
      <c r="F7451" t="s">
        <v>376</v>
      </c>
      <c r="G7451" t="s">
        <v>61</v>
      </c>
      <c r="I7451" t="s">
        <v>41</v>
      </c>
      <c r="J7451" t="s">
        <v>298</v>
      </c>
      <c r="K7451">
        <v>111</v>
      </c>
      <c r="L7451" t="s">
        <v>62</v>
      </c>
      <c r="M7451">
        <v>67</v>
      </c>
      <c r="N7451">
        <v>155</v>
      </c>
      <c r="O7451" t="s">
        <v>3228</v>
      </c>
      <c r="P7451" t="s">
        <v>64</v>
      </c>
      <c r="Q7451" t="str">
        <f>IFERROR(VLOOKUP($J$2:$J$12502,Pollutant_mapping!$A$2:$B$9,2, FALSE),"")</f>
        <v>CO</v>
      </c>
    </row>
    <row r="7452" spans="1:17" hidden="1">
      <c r="A7452" t="s">
        <v>66</v>
      </c>
      <c r="C7452" t="s">
        <v>67</v>
      </c>
      <c r="D7452" t="s">
        <v>90</v>
      </c>
      <c r="E7452" t="s">
        <v>39</v>
      </c>
      <c r="F7452" t="s">
        <v>91</v>
      </c>
      <c r="G7452" t="s">
        <v>70</v>
      </c>
      <c r="I7452" t="s">
        <v>41</v>
      </c>
      <c r="J7452" t="s">
        <v>54</v>
      </c>
      <c r="K7452">
        <v>0.36</v>
      </c>
      <c r="L7452" t="s">
        <v>62</v>
      </c>
      <c r="M7452" t="s">
        <v>100</v>
      </c>
      <c r="N7452" t="s">
        <v>140</v>
      </c>
      <c r="O7452" t="s">
        <v>3228</v>
      </c>
      <c r="Q7452" t="str">
        <f>IFERROR(VLOOKUP($J$2:$J$12502,Pollutant_mapping!$A$2:$B$9,2, FALSE),"")</f>
        <v>VOC</v>
      </c>
    </row>
    <row r="7453" spans="1:17" hidden="1">
      <c r="A7453" t="s">
        <v>72</v>
      </c>
      <c r="B7453" t="s">
        <v>57</v>
      </c>
      <c r="C7453" t="s">
        <v>73</v>
      </c>
      <c r="D7453" t="s">
        <v>90</v>
      </c>
      <c r="E7453" t="s">
        <v>39</v>
      </c>
      <c r="F7453" t="s">
        <v>91</v>
      </c>
      <c r="G7453" t="s">
        <v>70</v>
      </c>
      <c r="I7453" t="s">
        <v>41</v>
      </c>
      <c r="J7453" t="s">
        <v>54</v>
      </c>
      <c r="K7453">
        <v>0.36</v>
      </c>
      <c r="L7453" t="s">
        <v>62</v>
      </c>
      <c r="M7453" t="s">
        <v>100</v>
      </c>
      <c r="N7453" t="s">
        <v>140</v>
      </c>
      <c r="O7453" t="s">
        <v>3228</v>
      </c>
      <c r="P7453" t="s">
        <v>74</v>
      </c>
      <c r="Q7453" t="str">
        <f>IFERROR(VLOOKUP($J$2:$J$12502,Pollutant_mapping!$A$2:$B$9,2, FALSE),"")</f>
        <v>VOC</v>
      </c>
    </row>
    <row r="7454" spans="1:17" hidden="1">
      <c r="A7454" t="s">
        <v>88</v>
      </c>
      <c r="B7454" t="s">
        <v>57</v>
      </c>
      <c r="C7454" t="s">
        <v>89</v>
      </c>
      <c r="D7454" t="s">
        <v>90</v>
      </c>
      <c r="E7454" t="s">
        <v>39</v>
      </c>
      <c r="F7454" t="s">
        <v>91</v>
      </c>
      <c r="G7454" t="s">
        <v>70</v>
      </c>
      <c r="I7454" t="s">
        <v>41</v>
      </c>
      <c r="J7454" t="s">
        <v>54</v>
      </c>
      <c r="K7454">
        <v>0.36</v>
      </c>
      <c r="L7454" t="s">
        <v>62</v>
      </c>
      <c r="M7454" t="s">
        <v>100</v>
      </c>
      <c r="N7454" t="s">
        <v>140</v>
      </c>
      <c r="O7454" t="s">
        <v>3228</v>
      </c>
      <c r="P7454" t="s">
        <v>74</v>
      </c>
      <c r="Q7454" t="str">
        <f>IFERROR(VLOOKUP($J$2:$J$12502,Pollutant_mapping!$A$2:$B$9,2, FALSE),"")</f>
        <v>VOC</v>
      </c>
    </row>
    <row r="7455" spans="1:17" hidden="1">
      <c r="A7455" t="s">
        <v>56</v>
      </c>
      <c r="B7455" t="s">
        <v>57</v>
      </c>
      <c r="C7455" t="s">
        <v>58</v>
      </c>
      <c r="D7455" t="s">
        <v>375</v>
      </c>
      <c r="E7455" t="s">
        <v>39</v>
      </c>
      <c r="F7455" t="s">
        <v>376</v>
      </c>
      <c r="G7455" t="s">
        <v>61</v>
      </c>
      <c r="I7455" t="s">
        <v>41</v>
      </c>
      <c r="J7455" t="s">
        <v>54</v>
      </c>
      <c r="K7455">
        <v>1.2</v>
      </c>
      <c r="L7455" t="s">
        <v>62</v>
      </c>
      <c r="M7455" t="s">
        <v>144</v>
      </c>
      <c r="N7455" t="s">
        <v>147</v>
      </c>
      <c r="O7455" t="s">
        <v>3228</v>
      </c>
      <c r="P7455" t="s">
        <v>64</v>
      </c>
      <c r="Q7455" t="str">
        <f>IFERROR(VLOOKUP($J$2:$J$12502,Pollutant_mapping!$A$2:$B$9,2, FALSE),"")</f>
        <v>VOC</v>
      </c>
    </row>
    <row r="7456" spans="1:17" hidden="1">
      <c r="A7456" t="s">
        <v>56</v>
      </c>
      <c r="B7456" t="s">
        <v>57</v>
      </c>
      <c r="C7456" t="s">
        <v>58</v>
      </c>
      <c r="D7456" t="s">
        <v>375</v>
      </c>
      <c r="E7456" t="s">
        <v>39</v>
      </c>
      <c r="F7456" t="s">
        <v>376</v>
      </c>
      <c r="G7456" t="s">
        <v>61</v>
      </c>
      <c r="I7456" t="s">
        <v>41</v>
      </c>
      <c r="J7456" t="s">
        <v>47</v>
      </c>
      <c r="K7456">
        <v>2.2000000000000002</v>
      </c>
      <c r="L7456" t="s">
        <v>62</v>
      </c>
      <c r="M7456" t="s">
        <v>93</v>
      </c>
      <c r="N7456" t="s">
        <v>94</v>
      </c>
      <c r="O7456" t="s">
        <v>3228</v>
      </c>
      <c r="P7456" t="s">
        <v>64</v>
      </c>
      <c r="Q7456" t="str">
        <f>IFERROR(VLOOKUP($J$2:$J$12502,Pollutant_mapping!$A$2:$B$9,2, FALSE),"")</f>
        <v>PM10</v>
      </c>
    </row>
    <row r="7457" spans="1:17" hidden="1">
      <c r="A7457" t="s">
        <v>56</v>
      </c>
      <c r="B7457" t="s">
        <v>57</v>
      </c>
      <c r="C7457" t="s">
        <v>58</v>
      </c>
      <c r="D7457" t="s">
        <v>375</v>
      </c>
      <c r="E7457" t="s">
        <v>39</v>
      </c>
      <c r="F7457" t="s">
        <v>376</v>
      </c>
      <c r="G7457" t="s">
        <v>61</v>
      </c>
      <c r="I7457" t="s">
        <v>41</v>
      </c>
      <c r="J7457" t="s">
        <v>65</v>
      </c>
      <c r="K7457">
        <v>2.2000000000000002</v>
      </c>
      <c r="L7457" t="s">
        <v>62</v>
      </c>
      <c r="M7457" t="s">
        <v>93</v>
      </c>
      <c r="N7457" t="s">
        <v>94</v>
      </c>
      <c r="O7457" t="s">
        <v>3228</v>
      </c>
      <c r="P7457" t="s">
        <v>64</v>
      </c>
      <c r="Q7457" t="str">
        <f>IFERROR(VLOOKUP($J$2:$J$12502,Pollutant_mapping!$A$2:$B$9,2, FALSE),"")</f>
        <v>PM25</v>
      </c>
    </row>
    <row r="7458" spans="1:17" hidden="1">
      <c r="A7458" t="s">
        <v>56</v>
      </c>
      <c r="B7458" t="s">
        <v>57</v>
      </c>
      <c r="C7458" t="s">
        <v>58</v>
      </c>
      <c r="D7458" t="s">
        <v>375</v>
      </c>
      <c r="E7458" t="s">
        <v>39</v>
      </c>
      <c r="F7458" t="s">
        <v>376</v>
      </c>
      <c r="G7458" t="s">
        <v>61</v>
      </c>
      <c r="I7458" t="s">
        <v>41</v>
      </c>
      <c r="J7458" t="s">
        <v>49</v>
      </c>
      <c r="K7458">
        <v>2.2000000000000002</v>
      </c>
      <c r="L7458" t="s">
        <v>62</v>
      </c>
      <c r="M7458" t="s">
        <v>93</v>
      </c>
      <c r="N7458" t="s">
        <v>94</v>
      </c>
      <c r="O7458" t="s">
        <v>3228</v>
      </c>
      <c r="P7458" t="s">
        <v>64</v>
      </c>
      <c r="Q7458" t="str">
        <f>IFERROR(VLOOKUP($J$2:$J$12502,Pollutant_mapping!$A$2:$B$9,2, FALSE),"")</f>
        <v/>
      </c>
    </row>
    <row r="7459" spans="1:17" hidden="1">
      <c r="A7459" t="s">
        <v>247</v>
      </c>
      <c r="B7459" t="s">
        <v>248</v>
      </c>
      <c r="C7459" t="s">
        <v>249</v>
      </c>
      <c r="D7459" t="s">
        <v>129</v>
      </c>
      <c r="E7459" t="s">
        <v>120</v>
      </c>
      <c r="F7459" t="s">
        <v>254</v>
      </c>
      <c r="G7459" t="s">
        <v>255</v>
      </c>
      <c r="I7459" t="s">
        <v>41</v>
      </c>
      <c r="J7459" t="s">
        <v>49</v>
      </c>
      <c r="K7459">
        <v>1.5</v>
      </c>
      <c r="L7459" t="s">
        <v>62</v>
      </c>
      <c r="M7459">
        <v>1</v>
      </c>
      <c r="N7459">
        <v>2</v>
      </c>
      <c r="O7459" t="s">
        <v>3229</v>
      </c>
      <c r="Q7459" t="str">
        <f>IFERROR(VLOOKUP($J$2:$J$12502,Pollutant_mapping!$A$2:$B$9,2, FALSE),"")</f>
        <v/>
      </c>
    </row>
    <row r="7460" spans="1:17" hidden="1">
      <c r="A7460" t="s">
        <v>241</v>
      </c>
      <c r="C7460" t="s">
        <v>242</v>
      </c>
      <c r="D7460" t="s">
        <v>243</v>
      </c>
      <c r="E7460" t="s">
        <v>39</v>
      </c>
      <c r="F7460" t="s">
        <v>244</v>
      </c>
      <c r="G7460" t="s">
        <v>245</v>
      </c>
      <c r="I7460" t="s">
        <v>41</v>
      </c>
      <c r="J7460" t="s">
        <v>49</v>
      </c>
      <c r="K7460">
        <v>2.5</v>
      </c>
      <c r="L7460" t="s">
        <v>62</v>
      </c>
      <c r="M7460">
        <v>2</v>
      </c>
      <c r="N7460">
        <v>3</v>
      </c>
      <c r="O7460" t="s">
        <v>3229</v>
      </c>
      <c r="Q7460" t="str">
        <f>IFERROR(VLOOKUP($J$2:$J$12502,Pollutant_mapping!$A$2:$B$9,2, FALSE),"")</f>
        <v/>
      </c>
    </row>
    <row r="7461" spans="1:17" hidden="1">
      <c r="A7461" t="s">
        <v>247</v>
      </c>
      <c r="B7461" t="s">
        <v>248</v>
      </c>
      <c r="C7461" t="s">
        <v>249</v>
      </c>
      <c r="D7461" t="s">
        <v>129</v>
      </c>
      <c r="E7461" t="s">
        <v>120</v>
      </c>
      <c r="F7461" t="s">
        <v>254</v>
      </c>
      <c r="G7461" t="s">
        <v>255</v>
      </c>
      <c r="I7461" t="s">
        <v>41</v>
      </c>
      <c r="J7461" t="s">
        <v>298</v>
      </c>
      <c r="K7461">
        <v>5</v>
      </c>
      <c r="L7461" t="s">
        <v>62</v>
      </c>
      <c r="M7461">
        <v>1</v>
      </c>
      <c r="N7461">
        <v>9</v>
      </c>
      <c r="O7461" t="s">
        <v>3229</v>
      </c>
      <c r="Q7461" t="str">
        <f>IFERROR(VLOOKUP($J$2:$J$12502,Pollutant_mapping!$A$2:$B$9,2, FALSE),"")</f>
        <v>CO</v>
      </c>
    </row>
    <row r="7462" spans="1:17" hidden="1">
      <c r="A7462" t="s">
        <v>241</v>
      </c>
      <c r="C7462" t="s">
        <v>242</v>
      </c>
      <c r="D7462" t="s">
        <v>243</v>
      </c>
      <c r="E7462" t="s">
        <v>39</v>
      </c>
      <c r="F7462" t="s">
        <v>244</v>
      </c>
      <c r="G7462" t="s">
        <v>245</v>
      </c>
      <c r="I7462" t="s">
        <v>41</v>
      </c>
      <c r="J7462" t="s">
        <v>298</v>
      </c>
      <c r="K7462">
        <v>27</v>
      </c>
      <c r="L7462" t="s">
        <v>62</v>
      </c>
      <c r="M7462">
        <v>1</v>
      </c>
      <c r="N7462">
        <v>9</v>
      </c>
      <c r="O7462" t="s">
        <v>3229</v>
      </c>
      <c r="Q7462" t="str">
        <f>IFERROR(VLOOKUP($J$2:$J$12502,Pollutant_mapping!$A$2:$B$9,2, FALSE),"")</f>
        <v>CO</v>
      </c>
    </row>
    <row r="7463" spans="1:17" hidden="1">
      <c r="A7463" t="s">
        <v>247</v>
      </c>
      <c r="B7463" t="s">
        <v>248</v>
      </c>
      <c r="C7463" t="s">
        <v>249</v>
      </c>
      <c r="D7463" t="s">
        <v>129</v>
      </c>
      <c r="E7463" t="s">
        <v>120</v>
      </c>
      <c r="F7463" t="s">
        <v>254</v>
      </c>
      <c r="G7463" t="s">
        <v>255</v>
      </c>
      <c r="I7463" t="s">
        <v>41</v>
      </c>
      <c r="J7463" t="s">
        <v>179</v>
      </c>
      <c r="K7463">
        <v>25</v>
      </c>
      <c r="L7463" t="s">
        <v>62</v>
      </c>
      <c r="M7463">
        <v>22</v>
      </c>
      <c r="N7463">
        <v>27</v>
      </c>
      <c r="O7463" t="s">
        <v>3229</v>
      </c>
      <c r="Q7463" t="str">
        <f>IFERROR(VLOOKUP($J$2:$J$12502,Pollutant_mapping!$A$2:$B$9,2, FALSE),"")</f>
        <v>NOx</v>
      </c>
    </row>
    <row r="7464" spans="1:17" hidden="1">
      <c r="A7464" t="s">
        <v>247</v>
      </c>
      <c r="B7464" t="s">
        <v>248</v>
      </c>
      <c r="C7464" t="s">
        <v>249</v>
      </c>
      <c r="D7464" t="s">
        <v>129</v>
      </c>
      <c r="E7464" t="s">
        <v>120</v>
      </c>
      <c r="F7464" t="s">
        <v>254</v>
      </c>
      <c r="G7464" t="s">
        <v>255</v>
      </c>
      <c r="I7464" t="s">
        <v>41</v>
      </c>
      <c r="J7464" t="s">
        <v>79</v>
      </c>
      <c r="K7464">
        <v>40</v>
      </c>
      <c r="L7464" t="s">
        <v>62</v>
      </c>
      <c r="M7464">
        <v>36</v>
      </c>
      <c r="N7464">
        <v>44</v>
      </c>
      <c r="O7464" t="s">
        <v>3229</v>
      </c>
      <c r="Q7464" t="str">
        <f>IFERROR(VLOOKUP($J$2:$J$12502,Pollutant_mapping!$A$2:$B$9,2, FALSE),"")</f>
        <v>SOx</v>
      </c>
    </row>
    <row r="7465" spans="1:17" hidden="1">
      <c r="A7465" t="s">
        <v>241</v>
      </c>
      <c r="C7465" t="s">
        <v>242</v>
      </c>
      <c r="D7465" t="s">
        <v>243</v>
      </c>
      <c r="E7465" t="s">
        <v>39</v>
      </c>
      <c r="F7465" t="s">
        <v>244</v>
      </c>
      <c r="G7465" t="s">
        <v>245</v>
      </c>
      <c r="I7465" t="s">
        <v>41</v>
      </c>
      <c r="J7465" t="s">
        <v>79</v>
      </c>
      <c r="K7465">
        <v>59</v>
      </c>
      <c r="L7465" t="s">
        <v>62</v>
      </c>
      <c r="M7465">
        <v>12</v>
      </c>
      <c r="N7465">
        <v>106</v>
      </c>
      <c r="O7465" t="s">
        <v>3229</v>
      </c>
      <c r="Q7465" t="str">
        <f>IFERROR(VLOOKUP($J$2:$J$12502,Pollutant_mapping!$A$2:$B$9,2, FALSE),"")</f>
        <v>SOx</v>
      </c>
    </row>
    <row r="7466" spans="1:17" hidden="1">
      <c r="A7466" t="s">
        <v>241</v>
      </c>
      <c r="C7466" t="s">
        <v>242</v>
      </c>
      <c r="D7466" t="s">
        <v>243</v>
      </c>
      <c r="E7466" t="s">
        <v>39</v>
      </c>
      <c r="F7466" t="s">
        <v>244</v>
      </c>
      <c r="G7466" t="s">
        <v>245</v>
      </c>
      <c r="I7466" t="s">
        <v>41</v>
      </c>
      <c r="J7466" t="s">
        <v>179</v>
      </c>
      <c r="K7466">
        <v>67</v>
      </c>
      <c r="L7466" t="s">
        <v>62</v>
      </c>
      <c r="M7466">
        <v>4</v>
      </c>
      <c r="N7466">
        <v>131</v>
      </c>
      <c r="O7466" t="s">
        <v>3229</v>
      </c>
      <c r="Q7466" t="str">
        <f>IFERROR(VLOOKUP($J$2:$J$12502,Pollutant_mapping!$A$2:$B$9,2, FALSE),"")</f>
        <v>NOx</v>
      </c>
    </row>
    <row r="7467" spans="1:17" hidden="1">
      <c r="A7467" t="s">
        <v>187</v>
      </c>
      <c r="C7467" t="s">
        <v>188</v>
      </c>
      <c r="D7467" t="s">
        <v>1293</v>
      </c>
      <c r="E7467" t="s">
        <v>39</v>
      </c>
      <c r="F7467" t="s">
        <v>190</v>
      </c>
      <c r="G7467" t="s">
        <v>70</v>
      </c>
      <c r="I7467" t="s">
        <v>41</v>
      </c>
      <c r="J7467" t="s">
        <v>47</v>
      </c>
      <c r="K7467">
        <v>0.14000000000000001</v>
      </c>
      <c r="L7467" t="s">
        <v>62</v>
      </c>
      <c r="M7467" t="s">
        <v>1286</v>
      </c>
      <c r="N7467" t="s">
        <v>3230</v>
      </c>
      <c r="O7467" t="s">
        <v>3229</v>
      </c>
      <c r="Q7467" t="str">
        <f>IFERROR(VLOOKUP($J$2:$J$12502,Pollutant_mapping!$A$2:$B$9,2, FALSE),"")</f>
        <v>PM10</v>
      </c>
    </row>
    <row r="7468" spans="1:17" hidden="1">
      <c r="A7468" t="s">
        <v>187</v>
      </c>
      <c r="C7468" t="s">
        <v>188</v>
      </c>
      <c r="D7468" t="s">
        <v>1293</v>
      </c>
      <c r="E7468" t="s">
        <v>39</v>
      </c>
      <c r="F7468" t="s">
        <v>190</v>
      </c>
      <c r="G7468" t="s">
        <v>70</v>
      </c>
      <c r="I7468" t="s">
        <v>41</v>
      </c>
      <c r="J7468" t="s">
        <v>65</v>
      </c>
      <c r="K7468">
        <v>0.14000000000000001</v>
      </c>
      <c r="L7468" t="s">
        <v>62</v>
      </c>
      <c r="M7468" t="s">
        <v>1286</v>
      </c>
      <c r="N7468" t="s">
        <v>3230</v>
      </c>
      <c r="O7468" t="s">
        <v>3229</v>
      </c>
      <c r="Q7468" t="str">
        <f>IFERROR(VLOOKUP($J$2:$J$12502,Pollutant_mapping!$A$2:$B$9,2, FALSE),"")</f>
        <v>PM25</v>
      </c>
    </row>
    <row r="7469" spans="1:17" hidden="1">
      <c r="A7469" t="s">
        <v>187</v>
      </c>
      <c r="C7469" t="s">
        <v>188</v>
      </c>
      <c r="D7469" t="s">
        <v>1293</v>
      </c>
      <c r="E7469" t="s">
        <v>39</v>
      </c>
      <c r="F7469" t="s">
        <v>190</v>
      </c>
      <c r="G7469" t="s">
        <v>70</v>
      </c>
      <c r="I7469" t="s">
        <v>41</v>
      </c>
      <c r="J7469" t="s">
        <v>49</v>
      </c>
      <c r="K7469">
        <v>0.14000000000000001</v>
      </c>
      <c r="L7469" t="s">
        <v>62</v>
      </c>
      <c r="M7469" t="s">
        <v>1286</v>
      </c>
      <c r="N7469" t="s">
        <v>3230</v>
      </c>
      <c r="O7469" t="s">
        <v>3229</v>
      </c>
      <c r="Q7469" t="str">
        <f>IFERROR(VLOOKUP($J$2:$J$12502,Pollutant_mapping!$A$2:$B$9,2, FALSE),"")</f>
        <v/>
      </c>
    </row>
    <row r="7470" spans="1:17" hidden="1">
      <c r="A7470" t="s">
        <v>187</v>
      </c>
      <c r="C7470" t="s">
        <v>188</v>
      </c>
      <c r="D7470" t="s">
        <v>189</v>
      </c>
      <c r="E7470" t="s">
        <v>39</v>
      </c>
      <c r="F7470" t="s">
        <v>190</v>
      </c>
      <c r="G7470" t="s">
        <v>191</v>
      </c>
      <c r="I7470" t="s">
        <v>41</v>
      </c>
      <c r="J7470" t="s">
        <v>79</v>
      </c>
      <c r="K7470">
        <v>10.44</v>
      </c>
      <c r="L7470" t="s">
        <v>62</v>
      </c>
      <c r="M7470" t="s">
        <v>3231</v>
      </c>
      <c r="N7470" t="s">
        <v>3232</v>
      </c>
      <c r="O7470" t="s">
        <v>3229</v>
      </c>
      <c r="P7470" t="s">
        <v>197</v>
      </c>
      <c r="Q7470" t="str">
        <f>IFERROR(VLOOKUP($J$2:$J$12502,Pollutant_mapping!$A$2:$B$9,2, FALSE),"")</f>
        <v>SOx</v>
      </c>
    </row>
    <row r="7471" spans="1:17" hidden="1">
      <c r="A7471" t="s">
        <v>222</v>
      </c>
      <c r="C7471" t="s">
        <v>223</v>
      </c>
      <c r="D7471" t="s">
        <v>3233</v>
      </c>
      <c r="E7471" t="s">
        <v>39</v>
      </c>
      <c r="F7471" t="s">
        <v>3234</v>
      </c>
      <c r="G7471" t="s">
        <v>41</v>
      </c>
      <c r="J7471" t="s">
        <v>54</v>
      </c>
      <c r="K7471">
        <v>205</v>
      </c>
      <c r="L7471" t="s">
        <v>226</v>
      </c>
      <c r="M7471">
        <v>50</v>
      </c>
      <c r="N7471">
        <v>360</v>
      </c>
      <c r="O7471" t="s">
        <v>3235</v>
      </c>
      <c r="Q7471" t="str">
        <f>IFERROR(VLOOKUP($J$2:$J$12502,Pollutant_mapping!$A$2:$B$9,2, FALSE),"")</f>
        <v>VOC</v>
      </c>
    </row>
    <row r="7472" spans="1:17" hidden="1">
      <c r="A7472" t="s">
        <v>222</v>
      </c>
      <c r="C7472" t="s">
        <v>223</v>
      </c>
      <c r="D7472" t="s">
        <v>1919</v>
      </c>
      <c r="E7472" t="s">
        <v>39</v>
      </c>
      <c r="F7472" t="s">
        <v>3236</v>
      </c>
      <c r="G7472" t="s">
        <v>41</v>
      </c>
      <c r="J7472" t="s">
        <v>54</v>
      </c>
      <c r="K7472">
        <v>250</v>
      </c>
      <c r="L7472" t="s">
        <v>55</v>
      </c>
      <c r="M7472">
        <v>125</v>
      </c>
      <c r="N7472">
        <v>500</v>
      </c>
      <c r="O7472" t="s">
        <v>3235</v>
      </c>
      <c r="Q7472" t="str">
        <f>IFERROR(VLOOKUP($J$2:$J$12502,Pollutant_mapping!$A$2:$B$9,2, FALSE),"")</f>
        <v>VOC</v>
      </c>
    </row>
    <row r="7473" spans="1:17" hidden="1">
      <c r="A7473" t="s">
        <v>222</v>
      </c>
      <c r="C7473" t="s">
        <v>223</v>
      </c>
      <c r="D7473" t="s">
        <v>3237</v>
      </c>
      <c r="E7473" t="s">
        <v>39</v>
      </c>
      <c r="F7473" t="s">
        <v>3238</v>
      </c>
      <c r="G7473" t="s">
        <v>41</v>
      </c>
      <c r="J7473" t="s">
        <v>54</v>
      </c>
      <c r="K7473">
        <v>200</v>
      </c>
      <c r="L7473" t="s">
        <v>226</v>
      </c>
      <c r="M7473">
        <v>130</v>
      </c>
      <c r="N7473">
        <v>270</v>
      </c>
      <c r="O7473" t="s">
        <v>3239</v>
      </c>
      <c r="Q7473" t="str">
        <f>IFERROR(VLOOKUP($J$2:$J$12502,Pollutant_mapping!$A$2:$B$9,2, FALSE),"")</f>
        <v>VOC</v>
      </c>
    </row>
    <row r="7474" spans="1:17" hidden="1">
      <c r="A7474" t="s">
        <v>222</v>
      </c>
      <c r="C7474" t="s">
        <v>223</v>
      </c>
      <c r="D7474" t="s">
        <v>3240</v>
      </c>
      <c r="E7474" t="s">
        <v>39</v>
      </c>
      <c r="F7474" t="s">
        <v>3241</v>
      </c>
      <c r="G7474" t="s">
        <v>41</v>
      </c>
      <c r="J7474" t="s">
        <v>54</v>
      </c>
      <c r="K7474">
        <v>201</v>
      </c>
      <c r="L7474" t="s">
        <v>226</v>
      </c>
      <c r="M7474">
        <v>130</v>
      </c>
      <c r="N7474">
        <v>270</v>
      </c>
      <c r="O7474" t="s">
        <v>3239</v>
      </c>
      <c r="Q7474" t="str">
        <f>IFERROR(VLOOKUP($J$2:$J$12502,Pollutant_mapping!$A$2:$B$9,2, FALSE),"")</f>
        <v>VOC</v>
      </c>
    </row>
    <row r="7475" spans="1:17" hidden="1">
      <c r="A7475" t="s">
        <v>222</v>
      </c>
      <c r="C7475" t="s">
        <v>223</v>
      </c>
      <c r="D7475" t="s">
        <v>3242</v>
      </c>
      <c r="E7475" t="s">
        <v>39</v>
      </c>
      <c r="F7475" t="s">
        <v>3243</v>
      </c>
      <c r="G7475" t="s">
        <v>41</v>
      </c>
      <c r="J7475" t="s">
        <v>54</v>
      </c>
      <c r="K7475">
        <v>252</v>
      </c>
      <c r="L7475" t="s">
        <v>226</v>
      </c>
      <c r="M7475">
        <v>150</v>
      </c>
      <c r="N7475">
        <v>350</v>
      </c>
      <c r="O7475" t="s">
        <v>3239</v>
      </c>
      <c r="Q7475" t="str">
        <f>IFERROR(VLOOKUP($J$2:$J$12502,Pollutant_mapping!$A$2:$B$9,2, FALSE),"")</f>
        <v>VOC</v>
      </c>
    </row>
    <row r="7476" spans="1:17" hidden="1">
      <c r="A7476" t="s">
        <v>222</v>
      </c>
      <c r="C7476" t="s">
        <v>223</v>
      </c>
      <c r="D7476" t="s">
        <v>3244</v>
      </c>
      <c r="E7476" t="s">
        <v>39</v>
      </c>
      <c r="F7476" t="s">
        <v>2274</v>
      </c>
      <c r="G7476" t="s">
        <v>41</v>
      </c>
      <c r="J7476" t="s">
        <v>54</v>
      </c>
      <c r="K7476">
        <v>355</v>
      </c>
      <c r="L7476" t="s">
        <v>226</v>
      </c>
      <c r="M7476">
        <v>250</v>
      </c>
      <c r="N7476">
        <v>450</v>
      </c>
      <c r="O7476" t="s">
        <v>3239</v>
      </c>
      <c r="Q7476" t="str">
        <f>IFERROR(VLOOKUP($J$2:$J$12502,Pollutant_mapping!$A$2:$B$9,2, FALSE),"")</f>
        <v>VOC</v>
      </c>
    </row>
    <row r="7477" spans="1:17" hidden="1">
      <c r="A7477" t="s">
        <v>222</v>
      </c>
      <c r="C7477" t="s">
        <v>223</v>
      </c>
      <c r="D7477" t="s">
        <v>3245</v>
      </c>
      <c r="E7477" t="s">
        <v>39</v>
      </c>
      <c r="F7477" t="s">
        <v>2282</v>
      </c>
      <c r="G7477" t="s">
        <v>41</v>
      </c>
      <c r="J7477" t="s">
        <v>54</v>
      </c>
      <c r="K7477">
        <v>494</v>
      </c>
      <c r="L7477" t="s">
        <v>226</v>
      </c>
      <c r="M7477">
        <v>250</v>
      </c>
      <c r="N7477">
        <v>750</v>
      </c>
      <c r="O7477" t="s">
        <v>3239</v>
      </c>
      <c r="Q7477" t="str">
        <f>IFERROR(VLOOKUP($J$2:$J$12502,Pollutant_mapping!$A$2:$B$9,2, FALSE),"")</f>
        <v>VOC</v>
      </c>
    </row>
    <row r="7478" spans="1:17" hidden="1">
      <c r="A7478" t="s">
        <v>222</v>
      </c>
      <c r="C7478" t="s">
        <v>223</v>
      </c>
      <c r="D7478" t="s">
        <v>3246</v>
      </c>
      <c r="E7478" t="s">
        <v>39</v>
      </c>
      <c r="F7478" t="s">
        <v>2853</v>
      </c>
      <c r="G7478" t="s">
        <v>41</v>
      </c>
      <c r="J7478" t="s">
        <v>54</v>
      </c>
      <c r="K7478">
        <v>76</v>
      </c>
      <c r="L7478" t="s">
        <v>226</v>
      </c>
      <c r="M7478">
        <v>60</v>
      </c>
      <c r="N7478">
        <v>90</v>
      </c>
      <c r="O7478" t="s">
        <v>3247</v>
      </c>
      <c r="Q7478" t="str">
        <f>IFERROR(VLOOKUP($J$2:$J$12502,Pollutant_mapping!$A$2:$B$9,2, FALSE),"")</f>
        <v>VOC</v>
      </c>
    </row>
    <row r="7479" spans="1:17" hidden="1">
      <c r="A7479" t="s">
        <v>222</v>
      </c>
      <c r="C7479" t="s">
        <v>223</v>
      </c>
      <c r="D7479" t="s">
        <v>3248</v>
      </c>
      <c r="E7479" t="s">
        <v>39</v>
      </c>
      <c r="F7479" t="s">
        <v>3112</v>
      </c>
      <c r="G7479" t="s">
        <v>41</v>
      </c>
      <c r="J7479" t="s">
        <v>54</v>
      </c>
      <c r="K7479">
        <v>76</v>
      </c>
      <c r="L7479" t="s">
        <v>226</v>
      </c>
      <c r="M7479">
        <v>15</v>
      </c>
      <c r="N7479">
        <v>140</v>
      </c>
      <c r="O7479" t="s">
        <v>3249</v>
      </c>
      <c r="Q7479" t="str">
        <f>IFERROR(VLOOKUP($J$2:$J$12502,Pollutant_mapping!$A$2:$B$9,2, FALSE),"")</f>
        <v>VOC</v>
      </c>
    </row>
    <row r="7480" spans="1:17" hidden="1">
      <c r="A7480" t="s">
        <v>222</v>
      </c>
      <c r="C7480" t="s">
        <v>223</v>
      </c>
      <c r="D7480" t="s">
        <v>3250</v>
      </c>
      <c r="E7480" t="s">
        <v>39</v>
      </c>
      <c r="F7480" t="s">
        <v>3251</v>
      </c>
      <c r="G7480" t="s">
        <v>41</v>
      </c>
      <c r="J7480" t="s">
        <v>54</v>
      </c>
      <c r="K7480">
        <v>161</v>
      </c>
      <c r="L7480" t="s">
        <v>226</v>
      </c>
      <c r="M7480">
        <v>40</v>
      </c>
      <c r="N7480">
        <v>280</v>
      </c>
      <c r="O7480" t="s">
        <v>3252</v>
      </c>
      <c r="Q7480" t="str">
        <f>IFERROR(VLOOKUP($J$2:$J$12502,Pollutant_mapping!$A$2:$B$9,2, FALSE),"")</f>
        <v>VOC</v>
      </c>
    </row>
    <row r="7481" spans="1:17" hidden="1">
      <c r="A7481" t="s">
        <v>222</v>
      </c>
      <c r="C7481" t="s">
        <v>223</v>
      </c>
      <c r="D7481" t="s">
        <v>3253</v>
      </c>
      <c r="E7481" t="s">
        <v>39</v>
      </c>
      <c r="F7481" t="s">
        <v>3236</v>
      </c>
      <c r="G7481" t="s">
        <v>41</v>
      </c>
      <c r="J7481" t="s">
        <v>54</v>
      </c>
      <c r="K7481">
        <v>303</v>
      </c>
      <c r="L7481" t="s">
        <v>226</v>
      </c>
      <c r="M7481">
        <v>150</v>
      </c>
      <c r="N7481">
        <v>450</v>
      </c>
      <c r="O7481" t="s">
        <v>3252</v>
      </c>
      <c r="Q7481" t="str">
        <f>IFERROR(VLOOKUP($J$2:$J$12502,Pollutant_mapping!$A$2:$B$9,2, FALSE),"")</f>
        <v>VOC</v>
      </c>
    </row>
    <row r="7482" spans="1:17" hidden="1">
      <c r="A7482" t="s">
        <v>222</v>
      </c>
      <c r="C7482" t="s">
        <v>223</v>
      </c>
      <c r="D7482" t="s">
        <v>1901</v>
      </c>
      <c r="E7482" t="s">
        <v>39</v>
      </c>
      <c r="F7482" t="s">
        <v>3112</v>
      </c>
      <c r="G7482" t="s">
        <v>41</v>
      </c>
      <c r="J7482" t="s">
        <v>54</v>
      </c>
      <c r="K7482">
        <v>66</v>
      </c>
      <c r="L7482" t="s">
        <v>55</v>
      </c>
      <c r="M7482">
        <v>5</v>
      </c>
      <c r="N7482">
        <v>130</v>
      </c>
      <c r="O7482" t="s">
        <v>3254</v>
      </c>
      <c r="Q7482" t="str">
        <f>IFERROR(VLOOKUP($J$2:$J$12502,Pollutant_mapping!$A$2:$B$9,2, FALSE),"")</f>
        <v>VOC</v>
      </c>
    </row>
    <row r="7483" spans="1:17" hidden="1">
      <c r="A7483" t="s">
        <v>222</v>
      </c>
      <c r="C7483" t="s">
        <v>223</v>
      </c>
      <c r="D7483" t="s">
        <v>1911</v>
      </c>
      <c r="E7483" t="s">
        <v>39</v>
      </c>
      <c r="F7483" t="s">
        <v>2853</v>
      </c>
      <c r="G7483" t="s">
        <v>41</v>
      </c>
      <c r="J7483" t="s">
        <v>54</v>
      </c>
      <c r="K7483">
        <v>150</v>
      </c>
      <c r="L7483" t="s">
        <v>55</v>
      </c>
      <c r="M7483">
        <v>140</v>
      </c>
      <c r="N7483">
        <v>160</v>
      </c>
      <c r="O7483" t="s">
        <v>3254</v>
      </c>
      <c r="Q7483" t="str">
        <f>IFERROR(VLOOKUP($J$2:$J$12502,Pollutant_mapping!$A$2:$B$9,2, FALSE),"")</f>
        <v>VOC</v>
      </c>
    </row>
    <row r="7484" spans="1:17" hidden="1">
      <c r="A7484" t="s">
        <v>56</v>
      </c>
      <c r="B7484" t="s">
        <v>57</v>
      </c>
      <c r="C7484" t="s">
        <v>58</v>
      </c>
      <c r="D7484" t="s">
        <v>375</v>
      </c>
      <c r="E7484" t="s">
        <v>39</v>
      </c>
      <c r="F7484" t="s">
        <v>376</v>
      </c>
      <c r="G7484" t="s">
        <v>61</v>
      </c>
      <c r="I7484" t="s">
        <v>41</v>
      </c>
      <c r="J7484" t="s">
        <v>142</v>
      </c>
      <c r="K7484">
        <v>10</v>
      </c>
      <c r="L7484" t="s">
        <v>318</v>
      </c>
      <c r="M7484">
        <v>2</v>
      </c>
      <c r="N7484">
        <v>50</v>
      </c>
      <c r="O7484" t="s">
        <v>3255</v>
      </c>
      <c r="P7484" t="s">
        <v>64</v>
      </c>
      <c r="Q7484" t="str">
        <f>IFERROR(VLOOKUP($J$2:$J$12502,Pollutant_mapping!$A$2:$B$9,2, FALSE),"")</f>
        <v/>
      </c>
    </row>
    <row r="7485" spans="1:17" hidden="1">
      <c r="A7485" t="s">
        <v>386</v>
      </c>
      <c r="C7485" t="s">
        <v>387</v>
      </c>
      <c r="D7485" t="s">
        <v>136</v>
      </c>
      <c r="E7485" t="s">
        <v>273</v>
      </c>
      <c r="G7485" t="s">
        <v>41</v>
      </c>
      <c r="H7485" t="s">
        <v>3256</v>
      </c>
      <c r="J7485" t="s">
        <v>142</v>
      </c>
      <c r="K7485">
        <v>1</v>
      </c>
      <c r="M7485">
        <v>1</v>
      </c>
      <c r="N7485">
        <v>1</v>
      </c>
      <c r="O7485" t="s">
        <v>3257</v>
      </c>
      <c r="Q7485" t="str">
        <f>IFERROR(VLOOKUP($J$2:$J$12502,Pollutant_mapping!$A$2:$B$9,2, FALSE),"")</f>
        <v/>
      </c>
    </row>
    <row r="7486" spans="1:17" hidden="1">
      <c r="A7486" t="s">
        <v>386</v>
      </c>
      <c r="C7486" t="s">
        <v>387</v>
      </c>
      <c r="D7486" t="s">
        <v>136</v>
      </c>
      <c r="E7486" t="s">
        <v>273</v>
      </c>
      <c r="G7486" t="s">
        <v>41</v>
      </c>
      <c r="H7486" t="s">
        <v>3258</v>
      </c>
      <c r="J7486" t="s">
        <v>142</v>
      </c>
      <c r="K7486">
        <v>1</v>
      </c>
      <c r="M7486">
        <v>1</v>
      </c>
      <c r="N7486">
        <v>1</v>
      </c>
      <c r="O7486" t="s">
        <v>3257</v>
      </c>
      <c r="Q7486" t="str">
        <f>IFERROR(VLOOKUP($J$2:$J$12502,Pollutant_mapping!$A$2:$B$9,2, FALSE),"")</f>
        <v/>
      </c>
    </row>
    <row r="7487" spans="1:17" hidden="1">
      <c r="A7487" t="s">
        <v>386</v>
      </c>
      <c r="C7487" t="s">
        <v>387</v>
      </c>
      <c r="D7487" t="s">
        <v>136</v>
      </c>
      <c r="E7487" t="s">
        <v>273</v>
      </c>
      <c r="G7487" t="s">
        <v>41</v>
      </c>
      <c r="H7487" t="s">
        <v>3259</v>
      </c>
      <c r="J7487" t="s">
        <v>142</v>
      </c>
      <c r="K7487">
        <v>0.99</v>
      </c>
      <c r="M7487" t="s">
        <v>1555</v>
      </c>
      <c r="N7487">
        <v>1</v>
      </c>
      <c r="O7487" t="s">
        <v>3257</v>
      </c>
      <c r="Q7487" t="str">
        <f>IFERROR(VLOOKUP($J$2:$J$12502,Pollutant_mapping!$A$2:$B$9,2, FALSE),"")</f>
        <v/>
      </c>
    </row>
    <row r="7488" spans="1:17" hidden="1">
      <c r="A7488" t="s">
        <v>391</v>
      </c>
      <c r="C7488" t="s">
        <v>392</v>
      </c>
      <c r="D7488" t="s">
        <v>114</v>
      </c>
      <c r="E7488" t="s">
        <v>39</v>
      </c>
      <c r="G7488" t="s">
        <v>41</v>
      </c>
      <c r="J7488" t="s">
        <v>142</v>
      </c>
      <c r="K7488">
        <v>3.5</v>
      </c>
      <c r="L7488" t="s">
        <v>3260</v>
      </c>
      <c r="M7488">
        <v>2</v>
      </c>
      <c r="N7488">
        <v>7</v>
      </c>
      <c r="O7488" t="s">
        <v>3257</v>
      </c>
      <c r="Q7488" t="str">
        <f>IFERROR(VLOOKUP($J$2:$J$12502,Pollutant_mapping!$A$2:$B$9,2, FALSE),"")</f>
        <v/>
      </c>
    </row>
    <row r="7489" spans="1:17" hidden="1">
      <c r="A7489" t="s">
        <v>247</v>
      </c>
      <c r="B7489" t="s">
        <v>248</v>
      </c>
      <c r="C7489" t="s">
        <v>249</v>
      </c>
      <c r="D7489" t="s">
        <v>136</v>
      </c>
      <c r="E7489" t="s">
        <v>120</v>
      </c>
      <c r="F7489" t="s">
        <v>41</v>
      </c>
      <c r="G7489" t="s">
        <v>1477</v>
      </c>
      <c r="I7489" t="s">
        <v>41</v>
      </c>
      <c r="J7489" t="s">
        <v>142</v>
      </c>
      <c r="K7489">
        <v>10</v>
      </c>
      <c r="L7489" t="s">
        <v>318</v>
      </c>
      <c r="M7489">
        <v>5</v>
      </c>
      <c r="N7489">
        <v>15</v>
      </c>
      <c r="O7489" t="s">
        <v>3257</v>
      </c>
      <c r="P7489" t="s">
        <v>1478</v>
      </c>
      <c r="Q7489" t="str">
        <f>IFERROR(VLOOKUP($J$2:$J$12502,Pollutant_mapping!$A$2:$B$9,2, FALSE),"")</f>
        <v/>
      </c>
    </row>
    <row r="7490" spans="1:17" hidden="1">
      <c r="A7490" t="s">
        <v>247</v>
      </c>
      <c r="B7490" t="s">
        <v>248</v>
      </c>
      <c r="C7490" t="s">
        <v>249</v>
      </c>
      <c r="D7490" t="s">
        <v>114</v>
      </c>
      <c r="E7490" t="s">
        <v>120</v>
      </c>
      <c r="F7490" t="s">
        <v>41</v>
      </c>
      <c r="G7490" t="s">
        <v>1977</v>
      </c>
      <c r="I7490" t="s">
        <v>41</v>
      </c>
      <c r="J7490" t="s">
        <v>142</v>
      </c>
      <c r="K7490">
        <v>10</v>
      </c>
      <c r="L7490" t="s">
        <v>318</v>
      </c>
      <c r="M7490">
        <v>5</v>
      </c>
      <c r="N7490">
        <v>15</v>
      </c>
      <c r="O7490" t="s">
        <v>3257</v>
      </c>
      <c r="P7490" t="s">
        <v>1978</v>
      </c>
      <c r="Q7490" t="str">
        <f>IFERROR(VLOOKUP($J$2:$J$12502,Pollutant_mapping!$A$2:$B$9,2, FALSE),"")</f>
        <v/>
      </c>
    </row>
    <row r="7491" spans="1:17" hidden="1">
      <c r="A7491" t="s">
        <v>2041</v>
      </c>
      <c r="C7491" t="s">
        <v>2042</v>
      </c>
      <c r="D7491" t="s">
        <v>114</v>
      </c>
      <c r="E7491" t="s">
        <v>39</v>
      </c>
      <c r="F7491" t="s">
        <v>1950</v>
      </c>
      <c r="G7491" t="s">
        <v>41</v>
      </c>
      <c r="J7491" t="s">
        <v>142</v>
      </c>
      <c r="K7491">
        <v>5</v>
      </c>
      <c r="L7491" t="s">
        <v>3261</v>
      </c>
      <c r="M7491" t="s">
        <v>3262</v>
      </c>
      <c r="N7491">
        <v>49</v>
      </c>
      <c r="O7491" t="s">
        <v>3257</v>
      </c>
      <c r="Q7491" t="str">
        <f>IFERROR(VLOOKUP($J$2:$J$12502,Pollutant_mapping!$A$2:$B$9,2, FALSE),"")</f>
        <v/>
      </c>
    </row>
    <row r="7492" spans="1:17" hidden="1">
      <c r="A7492" t="s">
        <v>2041</v>
      </c>
      <c r="C7492" t="s">
        <v>2042</v>
      </c>
      <c r="D7492" t="s">
        <v>136</v>
      </c>
      <c r="E7492" t="s">
        <v>39</v>
      </c>
      <c r="F7492" t="s">
        <v>1950</v>
      </c>
      <c r="G7492" t="s">
        <v>41</v>
      </c>
      <c r="I7492" t="s">
        <v>53</v>
      </c>
      <c r="J7492" t="s">
        <v>142</v>
      </c>
      <c r="K7492">
        <v>5</v>
      </c>
      <c r="L7492" t="s">
        <v>3261</v>
      </c>
      <c r="M7492" t="s">
        <v>3262</v>
      </c>
      <c r="N7492">
        <v>49</v>
      </c>
      <c r="O7492" t="s">
        <v>3257</v>
      </c>
      <c r="Q7492" t="str">
        <f>IFERROR(VLOOKUP($J$2:$J$12502,Pollutant_mapping!$A$2:$B$9,2, FALSE),"")</f>
        <v/>
      </c>
    </row>
    <row r="7493" spans="1:17" hidden="1">
      <c r="A7493" t="s">
        <v>112</v>
      </c>
      <c r="C7493" t="s">
        <v>113</v>
      </c>
      <c r="D7493" t="s">
        <v>114</v>
      </c>
      <c r="E7493" t="s">
        <v>39</v>
      </c>
      <c r="F7493" t="s">
        <v>115</v>
      </c>
      <c r="G7493" t="s">
        <v>41</v>
      </c>
      <c r="I7493" t="s">
        <v>116</v>
      </c>
      <c r="J7493" t="s">
        <v>142</v>
      </c>
      <c r="K7493">
        <v>40</v>
      </c>
      <c r="L7493" t="s">
        <v>3260</v>
      </c>
      <c r="M7493">
        <v>20</v>
      </c>
      <c r="N7493">
        <v>80</v>
      </c>
      <c r="O7493" t="s">
        <v>3257</v>
      </c>
      <c r="Q7493" t="str">
        <f>IFERROR(VLOOKUP($J$2:$J$12502,Pollutant_mapping!$A$2:$B$9,2, FALSE),"")</f>
        <v/>
      </c>
    </row>
    <row r="7494" spans="1:17" hidden="1">
      <c r="A7494" t="s">
        <v>2041</v>
      </c>
      <c r="C7494" t="s">
        <v>2042</v>
      </c>
      <c r="D7494" t="s">
        <v>38</v>
      </c>
      <c r="E7494" t="s">
        <v>39</v>
      </c>
      <c r="F7494" t="s">
        <v>1943</v>
      </c>
      <c r="G7494" t="s">
        <v>41</v>
      </c>
      <c r="J7494" t="s">
        <v>142</v>
      </c>
      <c r="K7494">
        <v>8</v>
      </c>
      <c r="L7494" t="s">
        <v>3261</v>
      </c>
      <c r="M7494" t="s">
        <v>140</v>
      </c>
      <c r="N7494">
        <v>80</v>
      </c>
      <c r="O7494" t="s">
        <v>3257</v>
      </c>
      <c r="Q7494" t="str">
        <f>IFERROR(VLOOKUP($J$2:$J$12502,Pollutant_mapping!$A$2:$B$9,2, FALSE),"")</f>
        <v/>
      </c>
    </row>
    <row r="7495" spans="1:17" hidden="1">
      <c r="A7495" t="s">
        <v>378</v>
      </c>
      <c r="C7495" t="s">
        <v>379</v>
      </c>
      <c r="D7495" t="s">
        <v>38</v>
      </c>
      <c r="E7495" t="s">
        <v>39</v>
      </c>
      <c r="F7495" t="s">
        <v>2863</v>
      </c>
      <c r="G7495" t="s">
        <v>41</v>
      </c>
      <c r="J7495" t="s">
        <v>142</v>
      </c>
      <c r="K7495">
        <v>35</v>
      </c>
      <c r="L7495" t="s">
        <v>3263</v>
      </c>
      <c r="M7495" t="s">
        <v>140</v>
      </c>
      <c r="N7495">
        <v>150</v>
      </c>
      <c r="O7495" t="s">
        <v>3257</v>
      </c>
      <c r="Q7495" t="str">
        <f>IFERROR(VLOOKUP($J$2:$J$12502,Pollutant_mapping!$A$2:$B$9,2, FALSE),"")</f>
        <v/>
      </c>
    </row>
    <row r="7496" spans="1:17" hidden="1">
      <c r="A7496" t="s">
        <v>2035</v>
      </c>
      <c r="C7496" t="s">
        <v>2036</v>
      </c>
      <c r="D7496" t="s">
        <v>136</v>
      </c>
      <c r="E7496" t="s">
        <v>39</v>
      </c>
      <c r="F7496" t="s">
        <v>1938</v>
      </c>
      <c r="G7496" t="s">
        <v>41</v>
      </c>
      <c r="J7496" t="s">
        <v>142</v>
      </c>
      <c r="K7496">
        <v>50</v>
      </c>
      <c r="L7496" t="s">
        <v>3264</v>
      </c>
      <c r="M7496" t="s">
        <v>341</v>
      </c>
      <c r="N7496">
        <v>800</v>
      </c>
      <c r="O7496" t="s">
        <v>3257</v>
      </c>
      <c r="Q7496" t="str">
        <f>IFERROR(VLOOKUP($J$2:$J$12502,Pollutant_mapping!$A$2:$B$9,2, FALSE),"")</f>
        <v/>
      </c>
    </row>
    <row r="7497" spans="1:17" hidden="1">
      <c r="A7497" t="s">
        <v>1959</v>
      </c>
      <c r="C7497" t="s">
        <v>1960</v>
      </c>
      <c r="D7497" t="s">
        <v>114</v>
      </c>
      <c r="E7497" t="s">
        <v>39</v>
      </c>
      <c r="F7497" t="s">
        <v>1945</v>
      </c>
      <c r="G7497" t="s">
        <v>41</v>
      </c>
      <c r="J7497" t="s">
        <v>142</v>
      </c>
      <c r="K7497">
        <v>5</v>
      </c>
      <c r="L7497" t="s">
        <v>3265</v>
      </c>
      <c r="M7497">
        <v>0</v>
      </c>
      <c r="N7497">
        <v>1000</v>
      </c>
      <c r="O7497" t="s">
        <v>3257</v>
      </c>
      <c r="Q7497" t="str">
        <f>IFERROR(VLOOKUP($J$2:$J$12502,Pollutant_mapping!$A$2:$B$9,2, FALSE),"")</f>
        <v/>
      </c>
    </row>
    <row r="7498" spans="1:17" hidden="1">
      <c r="A7498" t="s">
        <v>1959</v>
      </c>
      <c r="C7498" t="s">
        <v>1960</v>
      </c>
      <c r="D7498" t="s">
        <v>136</v>
      </c>
      <c r="E7498" t="s">
        <v>39</v>
      </c>
      <c r="F7498" t="s">
        <v>1945</v>
      </c>
      <c r="G7498" t="s">
        <v>41</v>
      </c>
      <c r="I7498" t="s">
        <v>53</v>
      </c>
      <c r="J7498" t="s">
        <v>142</v>
      </c>
      <c r="K7498">
        <v>5</v>
      </c>
      <c r="L7498" t="s">
        <v>3265</v>
      </c>
      <c r="M7498">
        <v>0</v>
      </c>
      <c r="N7498">
        <v>1000</v>
      </c>
      <c r="O7498" t="s">
        <v>3257</v>
      </c>
      <c r="Q7498" t="str">
        <f>IFERROR(VLOOKUP($J$2:$J$12502,Pollutant_mapping!$A$2:$B$9,2, FALSE),"")</f>
        <v/>
      </c>
    </row>
    <row r="7499" spans="1:17" hidden="1">
      <c r="A7499" t="s">
        <v>1959</v>
      </c>
      <c r="C7499" t="s">
        <v>1960</v>
      </c>
      <c r="D7499" t="s">
        <v>129</v>
      </c>
      <c r="E7499" t="s">
        <v>39</v>
      </c>
      <c r="F7499" t="s">
        <v>1940</v>
      </c>
      <c r="G7499" t="s">
        <v>41</v>
      </c>
      <c r="I7499" t="s">
        <v>53</v>
      </c>
      <c r="J7499" t="s">
        <v>142</v>
      </c>
      <c r="K7499">
        <v>5</v>
      </c>
      <c r="L7499" t="s">
        <v>3265</v>
      </c>
      <c r="M7499">
        <v>0</v>
      </c>
      <c r="N7499">
        <v>1000</v>
      </c>
      <c r="O7499" t="s">
        <v>3257</v>
      </c>
      <c r="Q7499" t="str">
        <f>IFERROR(VLOOKUP($J$2:$J$12502,Pollutant_mapping!$A$2:$B$9,2, FALSE),"")</f>
        <v/>
      </c>
    </row>
    <row r="7500" spans="1:17" hidden="1">
      <c r="A7500" t="s">
        <v>1959</v>
      </c>
      <c r="C7500" t="s">
        <v>1960</v>
      </c>
      <c r="D7500" t="s">
        <v>38</v>
      </c>
      <c r="E7500" t="s">
        <v>39</v>
      </c>
      <c r="F7500" t="s">
        <v>1940</v>
      </c>
      <c r="G7500" t="s">
        <v>41</v>
      </c>
      <c r="J7500" t="s">
        <v>142</v>
      </c>
      <c r="K7500">
        <v>100</v>
      </c>
      <c r="L7500" t="s">
        <v>3265</v>
      </c>
      <c r="M7500" t="s">
        <v>122</v>
      </c>
      <c r="N7500">
        <v>1000</v>
      </c>
      <c r="O7500" t="s">
        <v>3257</v>
      </c>
      <c r="Q7500" t="str">
        <f>IFERROR(VLOOKUP($J$2:$J$12502,Pollutant_mapping!$A$2:$B$9,2, FALSE),"")</f>
        <v/>
      </c>
    </row>
    <row r="7501" spans="1:17" hidden="1">
      <c r="A7501" t="s">
        <v>428</v>
      </c>
      <c r="C7501" t="s">
        <v>429</v>
      </c>
      <c r="D7501" t="s">
        <v>430</v>
      </c>
      <c r="E7501" t="s">
        <v>39</v>
      </c>
      <c r="F7501" t="s">
        <v>431</v>
      </c>
      <c r="G7501" t="s">
        <v>432</v>
      </c>
      <c r="I7501" t="s">
        <v>41</v>
      </c>
      <c r="J7501" t="s">
        <v>142</v>
      </c>
      <c r="K7501">
        <v>738</v>
      </c>
      <c r="L7501" t="s">
        <v>3266</v>
      </c>
      <c r="M7501">
        <v>234</v>
      </c>
      <c r="N7501">
        <v>2335</v>
      </c>
      <c r="O7501" t="s">
        <v>3257</v>
      </c>
      <c r="Q7501" t="str">
        <f>IFERROR(VLOOKUP($J$2:$J$12502,Pollutant_mapping!$A$2:$B$9,2, FALSE),"")</f>
        <v/>
      </c>
    </row>
    <row r="7502" spans="1:17" hidden="1">
      <c r="A7502" t="s">
        <v>428</v>
      </c>
      <c r="C7502" t="s">
        <v>429</v>
      </c>
      <c r="D7502" t="s">
        <v>433</v>
      </c>
      <c r="E7502" t="s">
        <v>39</v>
      </c>
      <c r="F7502" t="s">
        <v>434</v>
      </c>
      <c r="G7502" t="s">
        <v>432</v>
      </c>
      <c r="I7502" t="s">
        <v>41</v>
      </c>
      <c r="J7502" t="s">
        <v>142</v>
      </c>
      <c r="K7502">
        <v>738</v>
      </c>
      <c r="L7502" t="s">
        <v>3266</v>
      </c>
      <c r="M7502">
        <v>234</v>
      </c>
      <c r="N7502">
        <v>2335</v>
      </c>
      <c r="O7502" t="s">
        <v>3257</v>
      </c>
      <c r="Q7502" t="str">
        <f>IFERROR(VLOOKUP($J$2:$J$12502,Pollutant_mapping!$A$2:$B$9,2, FALSE),"")</f>
        <v/>
      </c>
    </row>
    <row r="7503" spans="1:17" hidden="1">
      <c r="A7503" t="s">
        <v>2035</v>
      </c>
      <c r="C7503" t="s">
        <v>2036</v>
      </c>
      <c r="D7503" t="s">
        <v>114</v>
      </c>
      <c r="E7503" t="s">
        <v>39</v>
      </c>
      <c r="F7503" t="s">
        <v>1946</v>
      </c>
      <c r="G7503" t="s">
        <v>41</v>
      </c>
      <c r="J7503" t="s">
        <v>142</v>
      </c>
      <c r="K7503">
        <v>0.01</v>
      </c>
      <c r="L7503" t="s">
        <v>3264</v>
      </c>
      <c r="M7503" t="s">
        <v>332</v>
      </c>
      <c r="N7503" t="s">
        <v>341</v>
      </c>
      <c r="O7503" t="s">
        <v>3257</v>
      </c>
      <c r="Q7503" t="str">
        <f>IFERROR(VLOOKUP($J$2:$J$12502,Pollutant_mapping!$A$2:$B$9,2, FALSE),"")</f>
        <v/>
      </c>
    </row>
    <row r="7504" spans="1:17" hidden="1">
      <c r="A7504" t="s">
        <v>247</v>
      </c>
      <c r="B7504" t="s">
        <v>248</v>
      </c>
      <c r="C7504" t="s">
        <v>249</v>
      </c>
      <c r="D7504" t="s">
        <v>183</v>
      </c>
      <c r="E7504" t="s">
        <v>120</v>
      </c>
      <c r="F7504" t="s">
        <v>41</v>
      </c>
      <c r="G7504" t="s">
        <v>3007</v>
      </c>
      <c r="I7504" t="s">
        <v>41</v>
      </c>
      <c r="J7504" t="s">
        <v>142</v>
      </c>
      <c r="K7504">
        <v>2.5</v>
      </c>
      <c r="L7504" t="s">
        <v>318</v>
      </c>
      <c r="M7504" t="s">
        <v>2116</v>
      </c>
      <c r="N7504" t="s">
        <v>3267</v>
      </c>
      <c r="O7504" t="s">
        <v>3257</v>
      </c>
      <c r="P7504" t="s">
        <v>197</v>
      </c>
      <c r="Q7504" t="str">
        <f>IFERROR(VLOOKUP($J$2:$J$12502,Pollutant_mapping!$A$2:$B$9,2, FALSE),"")</f>
        <v/>
      </c>
    </row>
    <row r="7505" spans="1:17" hidden="1">
      <c r="A7505" t="s">
        <v>2041</v>
      </c>
      <c r="C7505" t="s">
        <v>2042</v>
      </c>
      <c r="D7505" t="s">
        <v>129</v>
      </c>
      <c r="E7505" t="s">
        <v>39</v>
      </c>
      <c r="F7505" t="s">
        <v>1943</v>
      </c>
      <c r="G7505" t="s">
        <v>41</v>
      </c>
      <c r="I7505" t="s">
        <v>53</v>
      </c>
      <c r="J7505" t="s">
        <v>142</v>
      </c>
      <c r="K7505">
        <v>3.2</v>
      </c>
      <c r="L7505" t="s">
        <v>3261</v>
      </c>
      <c r="M7505" t="s">
        <v>50</v>
      </c>
      <c r="N7505" t="s">
        <v>1598</v>
      </c>
      <c r="O7505" t="s">
        <v>3257</v>
      </c>
      <c r="Q7505" t="str">
        <f>IFERROR(VLOOKUP($J$2:$J$12502,Pollutant_mapping!$A$2:$B$9,2, FALSE),"")</f>
        <v/>
      </c>
    </row>
    <row r="7506" spans="1:17" hidden="1">
      <c r="A7506" t="s">
        <v>247</v>
      </c>
      <c r="B7506" t="s">
        <v>248</v>
      </c>
      <c r="C7506" t="s">
        <v>249</v>
      </c>
      <c r="D7506" t="s">
        <v>272</v>
      </c>
      <c r="E7506" t="s">
        <v>120</v>
      </c>
      <c r="F7506" t="s">
        <v>41</v>
      </c>
      <c r="G7506" t="s">
        <v>164</v>
      </c>
      <c r="I7506" t="s">
        <v>41</v>
      </c>
      <c r="J7506" t="s">
        <v>142</v>
      </c>
      <c r="K7506">
        <v>50</v>
      </c>
      <c r="L7506" t="s">
        <v>318</v>
      </c>
      <c r="M7506">
        <v>25</v>
      </c>
      <c r="N7506">
        <v>75</v>
      </c>
      <c r="O7506" t="s">
        <v>3268</v>
      </c>
      <c r="P7506" t="s">
        <v>164</v>
      </c>
      <c r="Q7506" t="str">
        <f>IFERROR(VLOOKUP($J$2:$J$12502,Pollutant_mapping!$A$2:$B$9,2, FALSE),"")</f>
        <v/>
      </c>
    </row>
    <row r="7507" spans="1:17" hidden="1">
      <c r="A7507" t="s">
        <v>247</v>
      </c>
      <c r="B7507" t="s">
        <v>248</v>
      </c>
      <c r="C7507" t="s">
        <v>249</v>
      </c>
      <c r="D7507" t="s">
        <v>370</v>
      </c>
      <c r="E7507" t="s">
        <v>39</v>
      </c>
      <c r="F7507" t="s">
        <v>371</v>
      </c>
      <c r="G7507" t="s">
        <v>372</v>
      </c>
      <c r="I7507" t="s">
        <v>41</v>
      </c>
      <c r="J7507" t="s">
        <v>142</v>
      </c>
      <c r="K7507">
        <v>50</v>
      </c>
      <c r="L7507" t="s">
        <v>318</v>
      </c>
      <c r="M7507">
        <v>25</v>
      </c>
      <c r="N7507">
        <v>75</v>
      </c>
      <c r="O7507" t="s">
        <v>3268</v>
      </c>
      <c r="P7507" t="s">
        <v>164</v>
      </c>
      <c r="Q7507" t="str">
        <f>IFERROR(VLOOKUP($J$2:$J$12502,Pollutant_mapping!$A$2:$B$9,2, FALSE),"")</f>
        <v/>
      </c>
    </row>
    <row r="7508" spans="1:17" hidden="1">
      <c r="A7508" t="s">
        <v>386</v>
      </c>
      <c r="C7508" t="s">
        <v>387</v>
      </c>
      <c r="D7508" t="s">
        <v>108</v>
      </c>
      <c r="E7508" t="s">
        <v>120</v>
      </c>
      <c r="G7508" t="s">
        <v>41</v>
      </c>
      <c r="I7508" t="s">
        <v>41</v>
      </c>
      <c r="J7508" t="s">
        <v>142</v>
      </c>
      <c r="K7508">
        <v>10</v>
      </c>
      <c r="L7508" t="s">
        <v>445</v>
      </c>
      <c r="M7508" t="s">
        <v>140</v>
      </c>
      <c r="N7508">
        <v>35000</v>
      </c>
      <c r="O7508" t="s">
        <v>3269</v>
      </c>
      <c r="Q7508" t="str">
        <f>IFERROR(VLOOKUP($J$2:$J$12502,Pollutant_mapping!$A$2:$B$9,2, FALSE),"")</f>
        <v/>
      </c>
    </row>
    <row r="7509" spans="1:17" hidden="1">
      <c r="A7509" t="s">
        <v>364</v>
      </c>
      <c r="C7509" t="s">
        <v>365</v>
      </c>
      <c r="D7509" t="s">
        <v>114</v>
      </c>
      <c r="E7509" t="s">
        <v>39</v>
      </c>
      <c r="G7509" t="s">
        <v>41</v>
      </c>
      <c r="J7509" t="s">
        <v>142</v>
      </c>
      <c r="K7509">
        <v>50</v>
      </c>
      <c r="L7509" t="s">
        <v>3270</v>
      </c>
      <c r="M7509" t="s">
        <v>3271</v>
      </c>
      <c r="N7509" t="s">
        <v>3272</v>
      </c>
      <c r="O7509" t="s">
        <v>3269</v>
      </c>
      <c r="Q7509" t="str">
        <f>IFERROR(VLOOKUP($J$2:$J$12502,Pollutant_mapping!$A$2:$B$9,2, FALSE),"")</f>
        <v/>
      </c>
    </row>
    <row r="7510" spans="1:17" hidden="1">
      <c r="A7510" t="s">
        <v>1188</v>
      </c>
      <c r="C7510" t="s">
        <v>1189</v>
      </c>
      <c r="D7510" t="s">
        <v>370</v>
      </c>
      <c r="E7510" t="s">
        <v>39</v>
      </c>
      <c r="F7510" t="s">
        <v>1283</v>
      </c>
      <c r="G7510" t="s">
        <v>41</v>
      </c>
      <c r="I7510" t="s">
        <v>53</v>
      </c>
      <c r="J7510" t="s">
        <v>142</v>
      </c>
      <c r="K7510">
        <v>0.1</v>
      </c>
      <c r="L7510" t="s">
        <v>3273</v>
      </c>
      <c r="M7510" t="s">
        <v>252</v>
      </c>
      <c r="N7510" t="s">
        <v>100</v>
      </c>
      <c r="O7510" t="s">
        <v>3274</v>
      </c>
      <c r="Q7510" t="str">
        <f>IFERROR(VLOOKUP($J$2:$J$12502,Pollutant_mapping!$A$2:$B$9,2, FALSE),"")</f>
        <v/>
      </c>
    </row>
    <row r="7511" spans="1:17" hidden="1">
      <c r="A7511" t="s">
        <v>247</v>
      </c>
      <c r="B7511" t="s">
        <v>248</v>
      </c>
      <c r="C7511" t="s">
        <v>249</v>
      </c>
      <c r="D7511" t="s">
        <v>243</v>
      </c>
      <c r="E7511" t="s">
        <v>120</v>
      </c>
      <c r="F7511" t="s">
        <v>41</v>
      </c>
      <c r="G7511" t="s">
        <v>2175</v>
      </c>
      <c r="I7511" t="s">
        <v>41</v>
      </c>
      <c r="J7511" t="s">
        <v>142</v>
      </c>
      <c r="K7511">
        <v>0.5</v>
      </c>
      <c r="L7511" t="s">
        <v>318</v>
      </c>
      <c r="M7511" t="s">
        <v>1538</v>
      </c>
      <c r="N7511">
        <v>1</v>
      </c>
      <c r="O7511" t="s">
        <v>3275</v>
      </c>
      <c r="P7511" t="s">
        <v>64</v>
      </c>
      <c r="Q7511" t="str">
        <f>IFERROR(VLOOKUP($J$2:$J$12502,Pollutant_mapping!$A$2:$B$9,2, FALSE),"")</f>
        <v/>
      </c>
    </row>
    <row r="7512" spans="1:17" hidden="1">
      <c r="A7512" t="s">
        <v>435</v>
      </c>
      <c r="C7512" t="s">
        <v>436</v>
      </c>
      <c r="D7512" t="s">
        <v>38</v>
      </c>
      <c r="E7512" t="s">
        <v>39</v>
      </c>
      <c r="F7512" t="s">
        <v>3276</v>
      </c>
      <c r="G7512" t="s">
        <v>41</v>
      </c>
      <c r="J7512" t="s">
        <v>54</v>
      </c>
      <c r="K7512">
        <v>1.3</v>
      </c>
      <c r="L7512" t="s">
        <v>3277</v>
      </c>
      <c r="M7512" t="s">
        <v>290</v>
      </c>
      <c r="N7512">
        <v>13</v>
      </c>
      <c r="O7512" t="s">
        <v>3278</v>
      </c>
      <c r="Q7512" t="str">
        <f>IFERROR(VLOOKUP($J$2:$J$12502,Pollutant_mapping!$A$2:$B$9,2, FALSE),"")</f>
        <v>VOC</v>
      </c>
    </row>
    <row r="7513" spans="1:17" hidden="1">
      <c r="A7513" t="s">
        <v>1923</v>
      </c>
      <c r="C7513" t="s">
        <v>1924</v>
      </c>
      <c r="D7513" t="s">
        <v>114</v>
      </c>
      <c r="E7513" t="s">
        <v>39</v>
      </c>
      <c r="F7513" t="s">
        <v>1928</v>
      </c>
      <c r="G7513" t="s">
        <v>41</v>
      </c>
      <c r="J7513" t="s">
        <v>298</v>
      </c>
      <c r="K7513">
        <v>5.5</v>
      </c>
      <c r="L7513" t="s">
        <v>1926</v>
      </c>
      <c r="M7513" t="s">
        <v>276</v>
      </c>
      <c r="N7513">
        <v>55</v>
      </c>
      <c r="O7513" t="s">
        <v>3278</v>
      </c>
      <c r="Q7513" t="str">
        <f>IFERROR(VLOOKUP($J$2:$J$12502,Pollutant_mapping!$A$2:$B$9,2, FALSE),"")</f>
        <v>CO</v>
      </c>
    </row>
    <row r="7514" spans="1:17" hidden="1">
      <c r="A7514" t="s">
        <v>1923</v>
      </c>
      <c r="C7514" t="s">
        <v>1924</v>
      </c>
      <c r="D7514" t="s">
        <v>114</v>
      </c>
      <c r="E7514" t="s">
        <v>39</v>
      </c>
      <c r="F7514" t="s">
        <v>1928</v>
      </c>
      <c r="G7514" t="s">
        <v>41</v>
      </c>
      <c r="J7514" t="s">
        <v>65</v>
      </c>
      <c r="K7514">
        <v>0.6</v>
      </c>
      <c r="L7514" t="s">
        <v>1926</v>
      </c>
      <c r="M7514" t="s">
        <v>1522</v>
      </c>
      <c r="N7514" t="s">
        <v>148</v>
      </c>
      <c r="O7514" t="s">
        <v>3279</v>
      </c>
      <c r="Q7514" t="str">
        <f>IFERROR(VLOOKUP($J$2:$J$12502,Pollutant_mapping!$A$2:$B$9,2, FALSE),"")</f>
        <v>PM25</v>
      </c>
    </row>
    <row r="7515" spans="1:17" hidden="1">
      <c r="A7515" t="s">
        <v>1923</v>
      </c>
      <c r="C7515" t="s">
        <v>1924</v>
      </c>
      <c r="D7515" t="s">
        <v>114</v>
      </c>
      <c r="E7515" t="s">
        <v>39</v>
      </c>
      <c r="F7515" t="s">
        <v>1928</v>
      </c>
      <c r="G7515" t="s">
        <v>41</v>
      </c>
      <c r="J7515" t="s">
        <v>47</v>
      </c>
      <c r="K7515">
        <v>0.8</v>
      </c>
      <c r="L7515" t="s">
        <v>1926</v>
      </c>
      <c r="M7515" t="s">
        <v>100</v>
      </c>
      <c r="N7515" t="s">
        <v>1245</v>
      </c>
      <c r="O7515" t="s">
        <v>3279</v>
      </c>
      <c r="Q7515" t="str">
        <f>IFERROR(VLOOKUP($J$2:$J$12502,Pollutant_mapping!$A$2:$B$9,2, FALSE),"")</f>
        <v>PM10</v>
      </c>
    </row>
    <row r="7516" spans="1:17" hidden="1">
      <c r="A7516" t="s">
        <v>1923</v>
      </c>
      <c r="C7516" t="s">
        <v>1924</v>
      </c>
      <c r="D7516" t="s">
        <v>136</v>
      </c>
      <c r="E7516" t="s">
        <v>39</v>
      </c>
      <c r="F7516" t="s">
        <v>1925</v>
      </c>
      <c r="G7516" t="s">
        <v>41</v>
      </c>
      <c r="J7516" t="s">
        <v>65</v>
      </c>
      <c r="K7516">
        <v>0.6</v>
      </c>
      <c r="L7516" t="s">
        <v>1926</v>
      </c>
      <c r="M7516" t="s">
        <v>1522</v>
      </c>
      <c r="N7516" t="s">
        <v>148</v>
      </c>
      <c r="O7516" t="s">
        <v>3280</v>
      </c>
      <c r="Q7516" t="str">
        <f>IFERROR(VLOOKUP($J$2:$J$12502,Pollutant_mapping!$A$2:$B$9,2, FALSE),"")</f>
        <v>PM25</v>
      </c>
    </row>
    <row r="7517" spans="1:17" hidden="1">
      <c r="A7517" t="s">
        <v>1923</v>
      </c>
      <c r="C7517" t="s">
        <v>1924</v>
      </c>
      <c r="D7517" t="s">
        <v>136</v>
      </c>
      <c r="E7517" t="s">
        <v>39</v>
      </c>
      <c r="F7517" t="s">
        <v>1925</v>
      </c>
      <c r="G7517" t="s">
        <v>41</v>
      </c>
      <c r="J7517" t="s">
        <v>47</v>
      </c>
      <c r="K7517">
        <v>0.8</v>
      </c>
      <c r="L7517" t="s">
        <v>1926</v>
      </c>
      <c r="M7517" t="s">
        <v>100</v>
      </c>
      <c r="N7517" t="s">
        <v>1245</v>
      </c>
      <c r="O7517" t="s">
        <v>3280</v>
      </c>
      <c r="Q7517" t="str">
        <f>IFERROR(VLOOKUP($J$2:$J$12502,Pollutant_mapping!$A$2:$B$9,2, FALSE),"")</f>
        <v>PM10</v>
      </c>
    </row>
    <row r="7518" spans="1:17" hidden="1">
      <c r="A7518" t="s">
        <v>1466</v>
      </c>
      <c r="C7518" t="s">
        <v>1467</v>
      </c>
      <c r="D7518" t="s">
        <v>51</v>
      </c>
      <c r="E7518" t="s">
        <v>39</v>
      </c>
      <c r="G7518" t="s">
        <v>41</v>
      </c>
      <c r="J7518" t="s">
        <v>49</v>
      </c>
      <c r="K7518">
        <v>1</v>
      </c>
      <c r="L7518" t="s">
        <v>1930</v>
      </c>
      <c r="M7518" t="s">
        <v>46</v>
      </c>
      <c r="N7518">
        <v>11</v>
      </c>
      <c r="O7518" t="s">
        <v>3281</v>
      </c>
      <c r="Q7518" t="str">
        <f>IFERROR(VLOOKUP($J$2:$J$12502,Pollutant_mapping!$A$2:$B$9,2, FALSE),"")</f>
        <v/>
      </c>
    </row>
    <row r="7519" spans="1:17" hidden="1">
      <c r="A7519" t="s">
        <v>1466</v>
      </c>
      <c r="C7519" t="s">
        <v>1467</v>
      </c>
      <c r="D7519" t="s">
        <v>51</v>
      </c>
      <c r="E7519" t="s">
        <v>39</v>
      </c>
      <c r="G7519" t="s">
        <v>41</v>
      </c>
      <c r="J7519" t="s">
        <v>65</v>
      </c>
      <c r="K7519">
        <v>0.6</v>
      </c>
      <c r="L7519" t="s">
        <v>1930</v>
      </c>
      <c r="M7519" t="s">
        <v>252</v>
      </c>
      <c r="N7519" t="s">
        <v>3032</v>
      </c>
      <c r="O7519" t="s">
        <v>3281</v>
      </c>
      <c r="Q7519" t="str">
        <f>IFERROR(VLOOKUP($J$2:$J$12502,Pollutant_mapping!$A$2:$B$9,2, FALSE),"")</f>
        <v>PM25</v>
      </c>
    </row>
    <row r="7520" spans="1:17" hidden="1">
      <c r="A7520" t="s">
        <v>1466</v>
      </c>
      <c r="C7520" t="s">
        <v>1467</v>
      </c>
      <c r="D7520" t="s">
        <v>51</v>
      </c>
      <c r="E7520" t="s">
        <v>39</v>
      </c>
      <c r="G7520" t="s">
        <v>41</v>
      </c>
      <c r="J7520" t="s">
        <v>47</v>
      </c>
      <c r="K7520">
        <v>0.8</v>
      </c>
      <c r="L7520" t="s">
        <v>1930</v>
      </c>
      <c r="M7520" t="s">
        <v>342</v>
      </c>
      <c r="N7520" t="s">
        <v>3282</v>
      </c>
      <c r="O7520" t="s">
        <v>3281</v>
      </c>
      <c r="Q7520" t="str">
        <f>IFERROR(VLOOKUP($J$2:$J$12502,Pollutant_mapping!$A$2:$B$9,2, FALSE),"")</f>
        <v>PM10</v>
      </c>
    </row>
    <row r="7521" spans="1:17" hidden="1">
      <c r="A7521" t="s">
        <v>364</v>
      </c>
      <c r="C7521" t="s">
        <v>365</v>
      </c>
      <c r="D7521" t="s">
        <v>114</v>
      </c>
      <c r="E7521" t="s">
        <v>39</v>
      </c>
      <c r="G7521" t="s">
        <v>41</v>
      </c>
      <c r="J7521" t="s">
        <v>1264</v>
      </c>
      <c r="K7521">
        <v>4.5</v>
      </c>
      <c r="L7521" t="s">
        <v>367</v>
      </c>
      <c r="M7521" t="s">
        <v>1296</v>
      </c>
      <c r="N7521">
        <v>45</v>
      </c>
      <c r="O7521" t="s">
        <v>3283</v>
      </c>
      <c r="Q7521" t="str">
        <f>IFERROR(VLOOKUP($J$2:$J$12502,Pollutant_mapping!$A$2:$B$9,2, FALSE),"")</f>
        <v/>
      </c>
    </row>
    <row r="7522" spans="1:17" hidden="1">
      <c r="A7522" t="s">
        <v>420</v>
      </c>
      <c r="C7522" t="s">
        <v>421</v>
      </c>
      <c r="D7522" t="s">
        <v>83</v>
      </c>
      <c r="E7522" t="s">
        <v>39</v>
      </c>
      <c r="F7522" t="s">
        <v>1943</v>
      </c>
      <c r="G7522" t="s">
        <v>1944</v>
      </c>
      <c r="I7522" t="s">
        <v>41</v>
      </c>
      <c r="J7522" t="s">
        <v>179</v>
      </c>
      <c r="K7522">
        <v>186</v>
      </c>
      <c r="L7522" t="s">
        <v>1271</v>
      </c>
      <c r="M7522">
        <v>108</v>
      </c>
      <c r="N7522">
        <v>323</v>
      </c>
      <c r="O7522" t="s">
        <v>3284</v>
      </c>
      <c r="Q7522" t="str">
        <f>IFERROR(VLOOKUP($J$2:$J$12502,Pollutant_mapping!$A$2:$B$9,2, FALSE),"")</f>
        <v>NOx</v>
      </c>
    </row>
    <row r="7523" spans="1:17" hidden="1">
      <c r="A7523" t="s">
        <v>424</v>
      </c>
      <c r="C7523" t="s">
        <v>425</v>
      </c>
      <c r="D7523" t="s">
        <v>1508</v>
      </c>
      <c r="E7523" t="s">
        <v>39</v>
      </c>
      <c r="F7523" t="s">
        <v>3285</v>
      </c>
      <c r="G7523" t="s">
        <v>1270</v>
      </c>
      <c r="I7523" t="s">
        <v>41</v>
      </c>
      <c r="J7523" t="s">
        <v>179</v>
      </c>
      <c r="K7523">
        <v>1060</v>
      </c>
      <c r="L7523" t="s">
        <v>1271</v>
      </c>
      <c r="M7523">
        <v>800</v>
      </c>
      <c r="N7523">
        <v>1400</v>
      </c>
      <c r="O7523" t="s">
        <v>3284</v>
      </c>
      <c r="Q7523" t="str">
        <f>IFERROR(VLOOKUP($J$2:$J$12502,Pollutant_mapping!$A$2:$B$9,2, FALSE),"")</f>
        <v>NOx</v>
      </c>
    </row>
    <row r="7524" spans="1:17" hidden="1">
      <c r="A7524" t="s">
        <v>420</v>
      </c>
      <c r="C7524" t="s">
        <v>421</v>
      </c>
      <c r="D7524" t="s">
        <v>441</v>
      </c>
      <c r="E7524" t="s">
        <v>39</v>
      </c>
      <c r="F7524" t="s">
        <v>1938</v>
      </c>
      <c r="G7524" t="s">
        <v>1939</v>
      </c>
      <c r="I7524" t="s">
        <v>41</v>
      </c>
      <c r="J7524" t="s">
        <v>179</v>
      </c>
      <c r="K7524">
        <v>400</v>
      </c>
      <c r="L7524" t="s">
        <v>1271</v>
      </c>
      <c r="M7524" t="s">
        <v>3286</v>
      </c>
      <c r="N7524">
        <v>1570</v>
      </c>
      <c r="O7524" t="s">
        <v>3284</v>
      </c>
      <c r="Q7524" t="str">
        <f>IFERROR(VLOOKUP($J$2:$J$12502,Pollutant_mapping!$A$2:$B$9,2, FALSE),"")</f>
        <v>NOx</v>
      </c>
    </row>
    <row r="7525" spans="1:17" hidden="1">
      <c r="A7525" t="s">
        <v>1409</v>
      </c>
      <c r="C7525" t="s">
        <v>1410</v>
      </c>
      <c r="D7525" t="s">
        <v>59</v>
      </c>
      <c r="E7525" t="s">
        <v>273</v>
      </c>
      <c r="F7525" t="s">
        <v>1512</v>
      </c>
      <c r="G7525" t="s">
        <v>41</v>
      </c>
      <c r="J7525" t="s">
        <v>49</v>
      </c>
      <c r="K7525">
        <v>1</v>
      </c>
      <c r="M7525">
        <v>1</v>
      </c>
      <c r="N7525">
        <v>1</v>
      </c>
      <c r="O7525" t="s">
        <v>3287</v>
      </c>
      <c r="Q7525" t="str">
        <f>IFERROR(VLOOKUP($J$2:$J$12502,Pollutant_mapping!$A$2:$B$9,2, FALSE),"")</f>
        <v/>
      </c>
    </row>
    <row r="7526" spans="1:17" hidden="1">
      <c r="A7526" t="s">
        <v>3288</v>
      </c>
      <c r="C7526" t="s">
        <v>3289</v>
      </c>
      <c r="D7526" t="s">
        <v>129</v>
      </c>
      <c r="E7526" t="s">
        <v>273</v>
      </c>
      <c r="F7526" t="s">
        <v>3290</v>
      </c>
      <c r="G7526" t="s">
        <v>41</v>
      </c>
      <c r="H7526" t="s">
        <v>3291</v>
      </c>
      <c r="J7526" t="s">
        <v>47</v>
      </c>
      <c r="K7526">
        <v>0.97799999999999998</v>
      </c>
      <c r="M7526" t="s">
        <v>2070</v>
      </c>
      <c r="N7526">
        <v>1</v>
      </c>
      <c r="O7526" t="s">
        <v>3287</v>
      </c>
      <c r="Q7526" t="str">
        <f>IFERROR(VLOOKUP($J$2:$J$12502,Pollutant_mapping!$A$2:$B$9,2, FALSE),"")</f>
        <v>PM10</v>
      </c>
    </row>
    <row r="7527" spans="1:17" hidden="1">
      <c r="A7527" t="s">
        <v>3288</v>
      </c>
      <c r="C7527" t="s">
        <v>3289</v>
      </c>
      <c r="D7527" t="s">
        <v>129</v>
      </c>
      <c r="E7527" t="s">
        <v>273</v>
      </c>
      <c r="F7527" t="s">
        <v>3290</v>
      </c>
      <c r="G7527" t="s">
        <v>41</v>
      </c>
      <c r="H7527" t="s">
        <v>3291</v>
      </c>
      <c r="J7527" t="s">
        <v>65</v>
      </c>
      <c r="K7527">
        <v>0.98</v>
      </c>
      <c r="M7527" t="s">
        <v>145</v>
      </c>
      <c r="N7527">
        <v>1</v>
      </c>
      <c r="O7527" t="s">
        <v>3287</v>
      </c>
      <c r="Q7527" t="str">
        <f>IFERROR(VLOOKUP($J$2:$J$12502,Pollutant_mapping!$A$2:$B$9,2, FALSE),"")</f>
        <v>PM25</v>
      </c>
    </row>
    <row r="7528" spans="1:17" hidden="1">
      <c r="A7528" t="s">
        <v>1409</v>
      </c>
      <c r="C7528" t="s">
        <v>1410</v>
      </c>
      <c r="D7528" t="s">
        <v>250</v>
      </c>
      <c r="E7528" t="s">
        <v>273</v>
      </c>
      <c r="F7528" t="s">
        <v>1511</v>
      </c>
      <c r="G7528" t="s">
        <v>41</v>
      </c>
      <c r="H7528" t="s">
        <v>3292</v>
      </c>
      <c r="J7528" t="s">
        <v>54</v>
      </c>
      <c r="K7528">
        <v>0.95</v>
      </c>
      <c r="M7528" t="s">
        <v>48</v>
      </c>
      <c r="N7528">
        <v>1</v>
      </c>
      <c r="O7528" t="s">
        <v>3287</v>
      </c>
      <c r="Q7528" t="str">
        <f>IFERROR(VLOOKUP($J$2:$J$12502,Pollutant_mapping!$A$2:$B$9,2, FALSE),"")</f>
        <v>VOC</v>
      </c>
    </row>
    <row r="7529" spans="1:17" hidden="1">
      <c r="A7529" t="s">
        <v>1409</v>
      </c>
      <c r="C7529" t="s">
        <v>1410</v>
      </c>
      <c r="D7529" t="s">
        <v>59</v>
      </c>
      <c r="E7529" t="s">
        <v>273</v>
      </c>
      <c r="F7529" t="s">
        <v>1512</v>
      </c>
      <c r="G7529" t="s">
        <v>41</v>
      </c>
      <c r="H7529" t="s">
        <v>3292</v>
      </c>
      <c r="J7529" t="s">
        <v>54</v>
      </c>
      <c r="K7529">
        <v>0.96</v>
      </c>
      <c r="M7529" t="s">
        <v>48</v>
      </c>
      <c r="N7529">
        <v>1</v>
      </c>
      <c r="O7529" t="s">
        <v>3287</v>
      </c>
      <c r="Q7529" t="str">
        <f>IFERROR(VLOOKUP($J$2:$J$12502,Pollutant_mapping!$A$2:$B$9,2, FALSE),"")</f>
        <v>VOC</v>
      </c>
    </row>
    <row r="7530" spans="1:17" hidden="1">
      <c r="A7530" t="s">
        <v>3288</v>
      </c>
      <c r="C7530" t="s">
        <v>3289</v>
      </c>
      <c r="D7530" t="s">
        <v>129</v>
      </c>
      <c r="E7530" t="s">
        <v>273</v>
      </c>
      <c r="F7530" t="s">
        <v>3290</v>
      </c>
      <c r="G7530" t="s">
        <v>41</v>
      </c>
      <c r="H7530" t="s">
        <v>3291</v>
      </c>
      <c r="J7530" t="s">
        <v>49</v>
      </c>
      <c r="K7530">
        <v>0.996</v>
      </c>
      <c r="M7530" t="s">
        <v>1404</v>
      </c>
      <c r="N7530">
        <v>1</v>
      </c>
      <c r="O7530" t="s">
        <v>3287</v>
      </c>
      <c r="Q7530" t="str">
        <f>IFERROR(VLOOKUP($J$2:$J$12502,Pollutant_mapping!$A$2:$B$9,2, FALSE),"")</f>
        <v/>
      </c>
    </row>
    <row r="7531" spans="1:17" hidden="1">
      <c r="A7531" t="s">
        <v>3288</v>
      </c>
      <c r="C7531" t="s">
        <v>3289</v>
      </c>
      <c r="D7531" t="s">
        <v>183</v>
      </c>
      <c r="E7531" t="s">
        <v>273</v>
      </c>
      <c r="F7531" t="s">
        <v>3293</v>
      </c>
      <c r="G7531" t="s">
        <v>41</v>
      </c>
      <c r="H7531" t="s">
        <v>3291</v>
      </c>
      <c r="J7531" t="s">
        <v>47</v>
      </c>
      <c r="K7531">
        <v>0.997</v>
      </c>
      <c r="M7531" t="s">
        <v>1549</v>
      </c>
      <c r="N7531">
        <v>1</v>
      </c>
      <c r="O7531" t="s">
        <v>3287</v>
      </c>
      <c r="Q7531" t="str">
        <f>IFERROR(VLOOKUP($J$2:$J$12502,Pollutant_mapping!$A$2:$B$9,2, FALSE),"")</f>
        <v>PM10</v>
      </c>
    </row>
    <row r="7532" spans="1:17" hidden="1">
      <c r="A7532" t="s">
        <v>3288</v>
      </c>
      <c r="C7532" t="s">
        <v>3289</v>
      </c>
      <c r="D7532" t="s">
        <v>129</v>
      </c>
      <c r="E7532" t="s">
        <v>273</v>
      </c>
      <c r="F7532" t="s">
        <v>3290</v>
      </c>
      <c r="G7532" t="s">
        <v>41</v>
      </c>
      <c r="H7532" t="s">
        <v>3294</v>
      </c>
      <c r="J7532" t="s">
        <v>65</v>
      </c>
      <c r="K7532">
        <v>0.997</v>
      </c>
      <c r="M7532" t="s">
        <v>1549</v>
      </c>
      <c r="N7532">
        <v>1</v>
      </c>
      <c r="O7532" t="s">
        <v>3287</v>
      </c>
      <c r="Q7532" t="str">
        <f>IFERROR(VLOOKUP($J$2:$J$12502,Pollutant_mapping!$A$2:$B$9,2, FALSE),"")</f>
        <v>PM25</v>
      </c>
    </row>
    <row r="7533" spans="1:17" hidden="1">
      <c r="A7533" t="s">
        <v>3288</v>
      </c>
      <c r="C7533" t="s">
        <v>3289</v>
      </c>
      <c r="D7533" t="s">
        <v>183</v>
      </c>
      <c r="E7533" t="s">
        <v>273</v>
      </c>
      <c r="F7533" t="s">
        <v>3293</v>
      </c>
      <c r="G7533" t="s">
        <v>41</v>
      </c>
      <c r="H7533" t="s">
        <v>3291</v>
      </c>
      <c r="J7533" t="s">
        <v>65</v>
      </c>
      <c r="K7533">
        <v>0.997</v>
      </c>
      <c r="M7533" t="s">
        <v>1549</v>
      </c>
      <c r="N7533">
        <v>1</v>
      </c>
      <c r="O7533" t="s">
        <v>3287</v>
      </c>
      <c r="Q7533" t="str">
        <f>IFERROR(VLOOKUP($J$2:$J$12502,Pollutant_mapping!$A$2:$B$9,2, FALSE),"")</f>
        <v>PM25</v>
      </c>
    </row>
    <row r="7534" spans="1:17" hidden="1">
      <c r="A7534" t="s">
        <v>3288</v>
      </c>
      <c r="C7534" t="s">
        <v>3289</v>
      </c>
      <c r="D7534" t="s">
        <v>183</v>
      </c>
      <c r="E7534" t="s">
        <v>273</v>
      </c>
      <c r="F7534" t="s">
        <v>3293</v>
      </c>
      <c r="G7534" t="s">
        <v>41</v>
      </c>
      <c r="H7534" t="s">
        <v>3291</v>
      </c>
      <c r="J7534" t="s">
        <v>49</v>
      </c>
      <c r="K7534">
        <v>0.997</v>
      </c>
      <c r="M7534" t="s">
        <v>1549</v>
      </c>
      <c r="N7534">
        <v>1</v>
      </c>
      <c r="O7534" t="s">
        <v>3287</v>
      </c>
      <c r="Q7534" t="str">
        <f>IFERROR(VLOOKUP($J$2:$J$12502,Pollutant_mapping!$A$2:$B$9,2, FALSE),"")</f>
        <v/>
      </c>
    </row>
    <row r="7535" spans="1:17" hidden="1">
      <c r="A7535" t="s">
        <v>3288</v>
      </c>
      <c r="C7535" t="s">
        <v>3289</v>
      </c>
      <c r="D7535" t="s">
        <v>129</v>
      </c>
      <c r="E7535" t="s">
        <v>273</v>
      </c>
      <c r="F7535" t="s">
        <v>3290</v>
      </c>
      <c r="G7535" t="s">
        <v>41</v>
      </c>
      <c r="H7535" t="s">
        <v>3294</v>
      </c>
      <c r="J7535" t="s">
        <v>47</v>
      </c>
      <c r="K7535">
        <v>0.998</v>
      </c>
      <c r="M7535" t="s">
        <v>1555</v>
      </c>
      <c r="N7535">
        <v>1</v>
      </c>
      <c r="O7535" t="s">
        <v>3287</v>
      </c>
      <c r="Q7535" t="str">
        <f>IFERROR(VLOOKUP($J$2:$J$12502,Pollutant_mapping!$A$2:$B$9,2, FALSE),"")</f>
        <v>PM10</v>
      </c>
    </row>
    <row r="7536" spans="1:17" hidden="1">
      <c r="A7536" t="s">
        <v>3288</v>
      </c>
      <c r="C7536" t="s">
        <v>3289</v>
      </c>
      <c r="D7536" t="s">
        <v>183</v>
      </c>
      <c r="E7536" t="s">
        <v>273</v>
      </c>
      <c r="F7536" t="s">
        <v>3293</v>
      </c>
      <c r="G7536" t="s">
        <v>41</v>
      </c>
      <c r="H7536" t="s">
        <v>3294</v>
      </c>
      <c r="J7536" t="s">
        <v>47</v>
      </c>
      <c r="K7536">
        <v>0.999</v>
      </c>
      <c r="M7536" t="s">
        <v>1557</v>
      </c>
      <c r="N7536">
        <v>1</v>
      </c>
      <c r="O7536" t="s">
        <v>3287</v>
      </c>
      <c r="Q7536" t="str">
        <f>IFERROR(VLOOKUP($J$2:$J$12502,Pollutant_mapping!$A$2:$B$9,2, FALSE),"")</f>
        <v>PM10</v>
      </c>
    </row>
    <row r="7537" spans="1:26" hidden="1">
      <c r="A7537" t="s">
        <v>3288</v>
      </c>
      <c r="C7537" t="s">
        <v>3289</v>
      </c>
      <c r="D7537" t="s">
        <v>183</v>
      </c>
      <c r="E7537" t="s">
        <v>273</v>
      </c>
      <c r="F7537" t="s">
        <v>3293</v>
      </c>
      <c r="G7537" t="s">
        <v>41</v>
      </c>
      <c r="H7537" t="s">
        <v>3294</v>
      </c>
      <c r="J7537" t="s">
        <v>65</v>
      </c>
      <c r="K7537">
        <v>0.999</v>
      </c>
      <c r="M7537" t="s">
        <v>1557</v>
      </c>
      <c r="N7537">
        <v>1</v>
      </c>
      <c r="O7537" t="s">
        <v>3287</v>
      </c>
      <c r="Q7537" t="str">
        <f>IFERROR(VLOOKUP($J$2:$J$12502,Pollutant_mapping!$A$2:$B$9,2, FALSE),"")</f>
        <v>PM25</v>
      </c>
      <c r="Y7537" t="s">
        <v>2245</v>
      </c>
      <c r="Z7537" t="s">
        <v>2222</v>
      </c>
    </row>
    <row r="7538" spans="1:26" hidden="1">
      <c r="A7538" t="s">
        <v>3288</v>
      </c>
      <c r="C7538" t="s">
        <v>3289</v>
      </c>
      <c r="D7538" t="s">
        <v>129</v>
      </c>
      <c r="E7538" t="s">
        <v>273</v>
      </c>
      <c r="F7538" t="s">
        <v>3290</v>
      </c>
      <c r="G7538" t="s">
        <v>41</v>
      </c>
      <c r="H7538" t="s">
        <v>3294</v>
      </c>
      <c r="J7538" t="s">
        <v>49</v>
      </c>
      <c r="K7538">
        <v>0.999</v>
      </c>
      <c r="M7538" t="s">
        <v>1557</v>
      </c>
      <c r="N7538">
        <v>1</v>
      </c>
      <c r="O7538" t="s">
        <v>3287</v>
      </c>
      <c r="Q7538" t="str">
        <f>IFERROR(VLOOKUP($J$2:$J$12502,Pollutant_mapping!$A$2:$B$9,2, FALSE),"")</f>
        <v/>
      </c>
    </row>
    <row r="7539" spans="1:26" hidden="1">
      <c r="A7539" t="s">
        <v>3288</v>
      </c>
      <c r="C7539" t="s">
        <v>3289</v>
      </c>
      <c r="D7539" t="s">
        <v>183</v>
      </c>
      <c r="E7539" t="s">
        <v>273</v>
      </c>
      <c r="F7539" t="s">
        <v>3293</v>
      </c>
      <c r="G7539" t="s">
        <v>41</v>
      </c>
      <c r="H7539" t="s">
        <v>3294</v>
      </c>
      <c r="J7539" t="s">
        <v>49</v>
      </c>
      <c r="K7539">
        <v>0.999</v>
      </c>
      <c r="M7539" t="s">
        <v>1557</v>
      </c>
      <c r="N7539">
        <v>1</v>
      </c>
      <c r="O7539" t="s">
        <v>3287</v>
      </c>
      <c r="Q7539" t="str">
        <f>IFERROR(VLOOKUP($J$2:$J$12502,Pollutant_mapping!$A$2:$B$9,2, FALSE),"")</f>
        <v/>
      </c>
    </row>
    <row r="7540" spans="1:26" hidden="1">
      <c r="A7540" t="s">
        <v>1409</v>
      </c>
      <c r="C7540" t="s">
        <v>1410</v>
      </c>
      <c r="D7540" t="s">
        <v>313</v>
      </c>
      <c r="E7540" t="s">
        <v>39</v>
      </c>
      <c r="F7540" t="s">
        <v>1512</v>
      </c>
      <c r="G7540" t="s">
        <v>41</v>
      </c>
      <c r="J7540" t="s">
        <v>54</v>
      </c>
      <c r="K7540">
        <v>660</v>
      </c>
      <c r="L7540" t="s">
        <v>1505</v>
      </c>
      <c r="M7540">
        <v>70</v>
      </c>
      <c r="N7540">
        <v>7000</v>
      </c>
      <c r="O7540" t="s">
        <v>3295</v>
      </c>
      <c r="Q7540" t="str">
        <f>IFERROR(VLOOKUP($J$2:$J$12502,Pollutant_mapping!$A$2:$B$9,2, FALSE),"")</f>
        <v>VOC</v>
      </c>
    </row>
    <row r="7541" spans="1:26" hidden="1">
      <c r="A7541" t="s">
        <v>1409</v>
      </c>
      <c r="C7541" t="s">
        <v>1410</v>
      </c>
      <c r="D7541" t="s">
        <v>404</v>
      </c>
      <c r="E7541" t="s">
        <v>39</v>
      </c>
      <c r="F7541" t="s">
        <v>1511</v>
      </c>
      <c r="G7541" t="s">
        <v>41</v>
      </c>
      <c r="J7541" t="s">
        <v>54</v>
      </c>
      <c r="K7541">
        <v>1710</v>
      </c>
      <c r="L7541" t="s">
        <v>1505</v>
      </c>
      <c r="M7541">
        <v>170</v>
      </c>
      <c r="N7541">
        <v>17000</v>
      </c>
      <c r="O7541" t="s">
        <v>3295</v>
      </c>
      <c r="Q7541" t="str">
        <f>IFERROR(VLOOKUP($J$2:$J$12502,Pollutant_mapping!$A$2:$B$9,2, FALSE),"")</f>
        <v>VOC</v>
      </c>
      <c r="Y7541" t="s">
        <v>2248</v>
      </c>
    </row>
    <row r="7542" spans="1:26" hidden="1">
      <c r="A7542" t="s">
        <v>1409</v>
      </c>
      <c r="C7542" t="s">
        <v>1410</v>
      </c>
      <c r="D7542" t="s">
        <v>313</v>
      </c>
      <c r="E7542" t="s">
        <v>39</v>
      </c>
      <c r="F7542" t="s">
        <v>1512</v>
      </c>
      <c r="G7542" t="s">
        <v>41</v>
      </c>
      <c r="J7542" t="s">
        <v>49</v>
      </c>
      <c r="K7542">
        <v>3300</v>
      </c>
      <c r="L7542" t="s">
        <v>1505</v>
      </c>
      <c r="M7542">
        <v>300</v>
      </c>
      <c r="N7542">
        <v>30000</v>
      </c>
      <c r="O7542" t="s">
        <v>3295</v>
      </c>
      <c r="Q7542" t="str">
        <f>IFERROR(VLOOKUP($J$2:$J$12502,Pollutant_mapping!$A$2:$B$9,2, FALSE),"")</f>
        <v/>
      </c>
    </row>
    <row r="7543" spans="1:26" hidden="1">
      <c r="A7543" t="s">
        <v>1409</v>
      </c>
      <c r="C7543" t="s">
        <v>1410</v>
      </c>
      <c r="D7543" t="s">
        <v>404</v>
      </c>
      <c r="E7543" t="s">
        <v>39</v>
      </c>
      <c r="F7543" t="s">
        <v>1511</v>
      </c>
      <c r="G7543" t="s">
        <v>41</v>
      </c>
      <c r="J7543" t="s">
        <v>49</v>
      </c>
      <c r="K7543">
        <v>12000</v>
      </c>
      <c r="L7543" t="s">
        <v>1505</v>
      </c>
      <c r="M7543">
        <v>1000</v>
      </c>
      <c r="N7543">
        <v>100000</v>
      </c>
      <c r="O7543" t="s">
        <v>3295</v>
      </c>
      <c r="Q7543" t="str">
        <f>IFERROR(VLOOKUP($J$2:$J$12502,Pollutant_mapping!$A$2:$B$9,2, FALSE),"")</f>
        <v/>
      </c>
    </row>
    <row r="7544" spans="1:26" hidden="1">
      <c r="A7544" t="s">
        <v>3296</v>
      </c>
      <c r="C7544" t="s">
        <v>3297</v>
      </c>
      <c r="D7544" t="s">
        <v>3298</v>
      </c>
      <c r="E7544" t="s">
        <v>273</v>
      </c>
      <c r="F7544" t="s">
        <v>3299</v>
      </c>
      <c r="G7544" t="s">
        <v>41</v>
      </c>
      <c r="H7544" t="s">
        <v>3300</v>
      </c>
      <c r="J7544" t="s">
        <v>54</v>
      </c>
      <c r="K7544">
        <v>0</v>
      </c>
      <c r="M7544">
        <v>0</v>
      </c>
      <c r="N7544">
        <v>0</v>
      </c>
      <c r="O7544" t="s">
        <v>3301</v>
      </c>
      <c r="Q7544" t="str">
        <f>IFERROR(VLOOKUP($J$2:$J$12502,Pollutant_mapping!$A$2:$B$9,2, FALSE),"")</f>
        <v>VOC</v>
      </c>
    </row>
    <row r="7545" spans="1:26" hidden="1">
      <c r="A7545" t="s">
        <v>3296</v>
      </c>
      <c r="C7545" t="s">
        <v>3297</v>
      </c>
      <c r="D7545" t="s">
        <v>3298</v>
      </c>
      <c r="E7545" t="s">
        <v>273</v>
      </c>
      <c r="F7545" t="s">
        <v>3299</v>
      </c>
      <c r="G7545" t="s">
        <v>41</v>
      </c>
      <c r="H7545" t="s">
        <v>3302</v>
      </c>
      <c r="J7545" t="s">
        <v>54</v>
      </c>
      <c r="K7545">
        <v>0</v>
      </c>
      <c r="M7545">
        <v>0</v>
      </c>
      <c r="N7545">
        <v>0</v>
      </c>
      <c r="O7545" t="s">
        <v>3301</v>
      </c>
      <c r="Q7545" t="str">
        <f>IFERROR(VLOOKUP($J$2:$J$12502,Pollutant_mapping!$A$2:$B$9,2, FALSE),"")</f>
        <v>VOC</v>
      </c>
      <c r="Y7545" t="s">
        <v>2245</v>
      </c>
      <c r="Z7545" t="s">
        <v>2222</v>
      </c>
    </row>
    <row r="7546" spans="1:26" hidden="1">
      <c r="A7546" t="s">
        <v>3296</v>
      </c>
      <c r="C7546" t="s">
        <v>3297</v>
      </c>
      <c r="D7546" t="s">
        <v>3303</v>
      </c>
      <c r="E7546" t="s">
        <v>273</v>
      </c>
      <c r="F7546" t="s">
        <v>3304</v>
      </c>
      <c r="G7546" t="s">
        <v>41</v>
      </c>
      <c r="H7546" t="s">
        <v>3302</v>
      </c>
      <c r="J7546" t="s">
        <v>54</v>
      </c>
      <c r="K7546">
        <v>0</v>
      </c>
      <c r="M7546">
        <v>0</v>
      </c>
      <c r="N7546">
        <v>0</v>
      </c>
      <c r="O7546" t="s">
        <v>3301</v>
      </c>
      <c r="Q7546" t="str">
        <f>IFERROR(VLOOKUP($J$2:$J$12502,Pollutant_mapping!$A$2:$B$9,2, FALSE),"")</f>
        <v>VOC</v>
      </c>
    </row>
    <row r="7547" spans="1:26" hidden="1">
      <c r="A7547" t="s">
        <v>3296</v>
      </c>
      <c r="C7547" t="s">
        <v>3297</v>
      </c>
      <c r="D7547" t="s">
        <v>3298</v>
      </c>
      <c r="E7547" t="s">
        <v>273</v>
      </c>
      <c r="F7547" t="s">
        <v>3299</v>
      </c>
      <c r="G7547" t="s">
        <v>41</v>
      </c>
      <c r="H7547" t="s">
        <v>3302</v>
      </c>
      <c r="J7547" t="s">
        <v>49</v>
      </c>
      <c r="K7547">
        <v>0.94</v>
      </c>
      <c r="M7547" t="s">
        <v>2289</v>
      </c>
      <c r="N7547">
        <v>1</v>
      </c>
      <c r="O7547" t="s">
        <v>3301</v>
      </c>
      <c r="Q7547" t="str">
        <f>IFERROR(VLOOKUP($J$2:$J$12502,Pollutant_mapping!$A$2:$B$9,2, FALSE),"")</f>
        <v/>
      </c>
    </row>
    <row r="7548" spans="1:26" hidden="1">
      <c r="A7548" t="s">
        <v>3296</v>
      </c>
      <c r="C7548" t="s">
        <v>3297</v>
      </c>
      <c r="D7548" t="s">
        <v>3298</v>
      </c>
      <c r="E7548" t="s">
        <v>273</v>
      </c>
      <c r="F7548" t="s">
        <v>3299</v>
      </c>
      <c r="G7548" t="s">
        <v>41</v>
      </c>
      <c r="H7548" t="s">
        <v>3300</v>
      </c>
      <c r="J7548" t="s">
        <v>49</v>
      </c>
      <c r="K7548">
        <v>0.97</v>
      </c>
      <c r="M7548" t="s">
        <v>1199</v>
      </c>
      <c r="N7548">
        <v>1</v>
      </c>
      <c r="O7548" t="s">
        <v>3301</v>
      </c>
      <c r="Q7548" t="str">
        <f>IFERROR(VLOOKUP($J$2:$J$12502,Pollutant_mapping!$A$2:$B$9,2, FALSE),"")</f>
        <v/>
      </c>
    </row>
    <row r="7549" spans="1:26" hidden="1">
      <c r="A7549" t="s">
        <v>3296</v>
      </c>
      <c r="C7549" t="s">
        <v>3297</v>
      </c>
      <c r="D7549" t="s">
        <v>3303</v>
      </c>
      <c r="E7549" t="s">
        <v>273</v>
      </c>
      <c r="F7549" t="s">
        <v>3304</v>
      </c>
      <c r="G7549" t="s">
        <v>41</v>
      </c>
      <c r="H7549" t="s">
        <v>3302</v>
      </c>
      <c r="J7549" t="s">
        <v>49</v>
      </c>
      <c r="K7549">
        <v>0.98</v>
      </c>
      <c r="M7549" t="s">
        <v>1545</v>
      </c>
      <c r="N7549">
        <v>1</v>
      </c>
      <c r="O7549" t="s">
        <v>3301</v>
      </c>
      <c r="Q7549" t="str">
        <f>IFERROR(VLOOKUP($J$2:$J$12502,Pollutant_mapping!$A$2:$B$9,2, FALSE),"")</f>
        <v/>
      </c>
    </row>
    <row r="7550" spans="1:26" hidden="1">
      <c r="A7550" t="s">
        <v>112</v>
      </c>
      <c r="C7550" t="s">
        <v>113</v>
      </c>
      <c r="D7550" t="s">
        <v>108</v>
      </c>
      <c r="E7550" t="s">
        <v>120</v>
      </c>
      <c r="F7550" t="s">
        <v>41</v>
      </c>
      <c r="G7550" t="s">
        <v>41</v>
      </c>
      <c r="I7550" t="s">
        <v>41</v>
      </c>
      <c r="J7550" t="s">
        <v>298</v>
      </c>
      <c r="K7550">
        <v>0.02</v>
      </c>
      <c r="L7550" t="s">
        <v>121</v>
      </c>
      <c r="M7550" t="s">
        <v>340</v>
      </c>
      <c r="N7550">
        <v>2</v>
      </c>
      <c r="O7550" t="s">
        <v>3301</v>
      </c>
      <c r="Q7550" t="str">
        <f>IFERROR(VLOOKUP($J$2:$J$12502,Pollutant_mapping!$A$2:$B$9,2, FALSE),"")</f>
        <v>CO</v>
      </c>
    </row>
    <row r="7551" spans="1:26" hidden="1">
      <c r="A7551" t="s">
        <v>112</v>
      </c>
      <c r="C7551" t="s">
        <v>113</v>
      </c>
      <c r="D7551" t="s">
        <v>108</v>
      </c>
      <c r="E7551" t="s">
        <v>120</v>
      </c>
      <c r="F7551" t="s">
        <v>41</v>
      </c>
      <c r="G7551" t="s">
        <v>41</v>
      </c>
      <c r="I7551" t="s">
        <v>41</v>
      </c>
      <c r="J7551" t="s">
        <v>134</v>
      </c>
      <c r="K7551">
        <v>0.03</v>
      </c>
      <c r="L7551" t="s">
        <v>388</v>
      </c>
      <c r="M7551" t="s">
        <v>122</v>
      </c>
      <c r="N7551">
        <v>3</v>
      </c>
      <c r="O7551" t="s">
        <v>3301</v>
      </c>
      <c r="Q7551" t="str">
        <f>IFERROR(VLOOKUP($J$2:$J$12502,Pollutant_mapping!$A$2:$B$9,2, FALSE),"")</f>
        <v/>
      </c>
    </row>
    <row r="7552" spans="1:26" hidden="1">
      <c r="A7552" t="s">
        <v>112</v>
      </c>
      <c r="C7552" t="s">
        <v>113</v>
      </c>
      <c r="D7552" t="s">
        <v>114</v>
      </c>
      <c r="E7552" t="s">
        <v>39</v>
      </c>
      <c r="F7552" t="s">
        <v>115</v>
      </c>
      <c r="G7552" t="s">
        <v>41</v>
      </c>
      <c r="I7552" t="s">
        <v>116</v>
      </c>
      <c r="J7552" t="s">
        <v>134</v>
      </c>
      <c r="K7552">
        <v>3</v>
      </c>
      <c r="L7552" t="s">
        <v>388</v>
      </c>
      <c r="M7552">
        <v>2</v>
      </c>
      <c r="N7552">
        <v>4</v>
      </c>
      <c r="O7552" t="s">
        <v>3301</v>
      </c>
      <c r="Q7552" t="str">
        <f>IFERROR(VLOOKUP($J$2:$J$12502,Pollutant_mapping!$A$2:$B$9,2, FALSE),"")</f>
        <v/>
      </c>
    </row>
    <row r="7553" spans="1:26" hidden="1">
      <c r="A7553" t="s">
        <v>112</v>
      </c>
      <c r="C7553" t="s">
        <v>113</v>
      </c>
      <c r="D7553" t="s">
        <v>108</v>
      </c>
      <c r="E7553" t="s">
        <v>120</v>
      </c>
      <c r="F7553" t="s">
        <v>41</v>
      </c>
      <c r="G7553" t="s">
        <v>41</v>
      </c>
      <c r="I7553" t="s">
        <v>41</v>
      </c>
      <c r="J7553" t="s">
        <v>281</v>
      </c>
      <c r="L7553" t="s">
        <v>388</v>
      </c>
      <c r="M7553" t="s">
        <v>333</v>
      </c>
      <c r="N7553">
        <v>4</v>
      </c>
      <c r="O7553" t="s">
        <v>3301</v>
      </c>
      <c r="Q7553" t="str">
        <f>IFERROR(VLOOKUP($J$2:$J$12502,Pollutant_mapping!$A$2:$B$9,2, FALSE),"")</f>
        <v/>
      </c>
      <c r="Y7553" t="s">
        <v>2248</v>
      </c>
    </row>
    <row r="7554" spans="1:26" hidden="1">
      <c r="A7554" t="s">
        <v>112</v>
      </c>
      <c r="C7554" t="s">
        <v>113</v>
      </c>
      <c r="D7554" t="s">
        <v>108</v>
      </c>
      <c r="E7554" t="s">
        <v>120</v>
      </c>
      <c r="F7554" t="s">
        <v>41</v>
      </c>
      <c r="G7554" t="s">
        <v>41</v>
      </c>
      <c r="I7554" t="s">
        <v>41</v>
      </c>
      <c r="J7554" t="s">
        <v>3305</v>
      </c>
      <c r="K7554">
        <v>0.32</v>
      </c>
      <c r="L7554" t="s">
        <v>121</v>
      </c>
      <c r="M7554" t="s">
        <v>132</v>
      </c>
      <c r="N7554">
        <v>4</v>
      </c>
      <c r="O7554" t="s">
        <v>3301</v>
      </c>
      <c r="Q7554" t="str">
        <f>IFERROR(VLOOKUP($J$2:$J$12502,Pollutant_mapping!$A$2:$B$9,2, FALSE),"")</f>
        <v/>
      </c>
    </row>
    <row r="7555" spans="1:26" hidden="1">
      <c r="A7555" t="s">
        <v>112</v>
      </c>
      <c r="C7555" t="s">
        <v>113</v>
      </c>
      <c r="D7555" t="s">
        <v>108</v>
      </c>
      <c r="E7555" t="s">
        <v>120</v>
      </c>
      <c r="F7555" t="s">
        <v>41</v>
      </c>
      <c r="G7555" t="s">
        <v>41</v>
      </c>
      <c r="I7555" t="s">
        <v>41</v>
      </c>
      <c r="J7555" t="s">
        <v>139</v>
      </c>
      <c r="L7555" t="s">
        <v>388</v>
      </c>
      <c r="M7555" t="s">
        <v>1952</v>
      </c>
      <c r="N7555">
        <v>5</v>
      </c>
      <c r="O7555" t="s">
        <v>3301</v>
      </c>
      <c r="Q7555" t="str">
        <f>IFERROR(VLOOKUP($J$2:$J$12502,Pollutant_mapping!$A$2:$B$9,2, FALSE),"")</f>
        <v/>
      </c>
    </row>
    <row r="7556" spans="1:26" hidden="1">
      <c r="A7556" t="s">
        <v>112</v>
      </c>
      <c r="C7556" t="s">
        <v>113</v>
      </c>
      <c r="D7556" t="s">
        <v>108</v>
      </c>
      <c r="E7556" t="s">
        <v>120</v>
      </c>
      <c r="F7556" t="s">
        <v>41</v>
      </c>
      <c r="G7556" t="s">
        <v>41</v>
      </c>
      <c r="I7556" t="s">
        <v>41</v>
      </c>
      <c r="J7556" t="s">
        <v>131</v>
      </c>
      <c r="K7556">
        <v>0.09</v>
      </c>
      <c r="L7556" t="s">
        <v>388</v>
      </c>
      <c r="M7556" t="s">
        <v>2143</v>
      </c>
      <c r="N7556">
        <v>9</v>
      </c>
      <c r="O7556" t="s">
        <v>3301</v>
      </c>
      <c r="Q7556" t="str">
        <f>IFERROR(VLOOKUP($J$2:$J$12502,Pollutant_mapping!$A$2:$B$9,2, FALSE),"")</f>
        <v/>
      </c>
    </row>
    <row r="7557" spans="1:26" hidden="1">
      <c r="A7557" t="s">
        <v>364</v>
      </c>
      <c r="C7557" t="s">
        <v>365</v>
      </c>
      <c r="D7557" t="s">
        <v>114</v>
      </c>
      <c r="E7557" t="s">
        <v>39</v>
      </c>
      <c r="G7557" t="s">
        <v>41</v>
      </c>
      <c r="J7557" t="s">
        <v>65</v>
      </c>
      <c r="K7557">
        <v>1.1000000000000001</v>
      </c>
      <c r="L7557" t="s">
        <v>3306</v>
      </c>
      <c r="M7557" t="s">
        <v>1517</v>
      </c>
      <c r="N7557">
        <v>11</v>
      </c>
      <c r="O7557" t="s">
        <v>3301</v>
      </c>
      <c r="Q7557" t="str">
        <f>IFERROR(VLOOKUP($J$2:$J$12502,Pollutant_mapping!$A$2:$B$9,2, FALSE),"")</f>
        <v>PM25</v>
      </c>
    </row>
    <row r="7558" spans="1:26" hidden="1">
      <c r="A7558" t="s">
        <v>112</v>
      </c>
      <c r="C7558" t="s">
        <v>113</v>
      </c>
      <c r="D7558" t="s">
        <v>108</v>
      </c>
      <c r="E7558" t="s">
        <v>120</v>
      </c>
      <c r="F7558" t="s">
        <v>41</v>
      </c>
      <c r="G7558" t="s">
        <v>41</v>
      </c>
      <c r="I7558" t="s">
        <v>41</v>
      </c>
      <c r="J7558" t="s">
        <v>49</v>
      </c>
      <c r="L7558" t="s">
        <v>121</v>
      </c>
      <c r="M7558" t="s">
        <v>119</v>
      </c>
      <c r="N7558">
        <v>15</v>
      </c>
      <c r="O7558" t="s">
        <v>3301</v>
      </c>
      <c r="Q7558" t="str">
        <f>IFERROR(VLOOKUP($J$2:$J$12502,Pollutant_mapping!$A$2:$B$9,2, FALSE),"")</f>
        <v/>
      </c>
    </row>
    <row r="7559" spans="1:26" hidden="1">
      <c r="A7559" t="s">
        <v>364</v>
      </c>
      <c r="C7559" t="s">
        <v>365</v>
      </c>
      <c r="D7559" t="s">
        <v>114</v>
      </c>
      <c r="E7559" t="s">
        <v>39</v>
      </c>
      <c r="G7559" t="s">
        <v>41</v>
      </c>
      <c r="J7559" t="s">
        <v>135</v>
      </c>
      <c r="K7559">
        <v>2.2999999999999998</v>
      </c>
      <c r="L7559" t="s">
        <v>1181</v>
      </c>
      <c r="M7559" t="s">
        <v>1198</v>
      </c>
      <c r="N7559">
        <v>23</v>
      </c>
      <c r="O7559" t="s">
        <v>3301</v>
      </c>
      <c r="Q7559" t="str">
        <f>IFERROR(VLOOKUP($J$2:$J$12502,Pollutant_mapping!$A$2:$B$9,2, FALSE),"")</f>
        <v/>
      </c>
    </row>
    <row r="7560" spans="1:26" hidden="1">
      <c r="A7560" t="s">
        <v>364</v>
      </c>
      <c r="C7560" t="s">
        <v>365</v>
      </c>
      <c r="D7560" t="s">
        <v>114</v>
      </c>
      <c r="E7560" t="s">
        <v>39</v>
      </c>
      <c r="G7560" t="s">
        <v>41</v>
      </c>
      <c r="J7560" t="s">
        <v>179</v>
      </c>
      <c r="K7560">
        <v>2.5</v>
      </c>
      <c r="L7560" t="s">
        <v>121</v>
      </c>
      <c r="M7560" t="s">
        <v>1538</v>
      </c>
      <c r="N7560">
        <v>25</v>
      </c>
      <c r="O7560" t="s">
        <v>3301</v>
      </c>
      <c r="Q7560" t="str">
        <f>IFERROR(VLOOKUP($J$2:$J$12502,Pollutant_mapping!$A$2:$B$9,2, FALSE),"")</f>
        <v>NOx</v>
      </c>
    </row>
    <row r="7561" spans="1:26" hidden="1">
      <c r="A7561" t="s">
        <v>112</v>
      </c>
      <c r="C7561" t="s">
        <v>113</v>
      </c>
      <c r="D7561" t="s">
        <v>108</v>
      </c>
      <c r="E7561" t="s">
        <v>120</v>
      </c>
      <c r="F7561" t="s">
        <v>41</v>
      </c>
      <c r="G7561" t="s">
        <v>41</v>
      </c>
      <c r="I7561" t="s">
        <v>41</v>
      </c>
      <c r="J7561" t="s">
        <v>179</v>
      </c>
      <c r="K7561">
        <v>2.6</v>
      </c>
      <c r="L7561" t="s">
        <v>121</v>
      </c>
      <c r="M7561" t="s">
        <v>100</v>
      </c>
      <c r="N7561">
        <v>26</v>
      </c>
      <c r="O7561" t="s">
        <v>3301</v>
      </c>
      <c r="Q7561" t="str">
        <f>IFERROR(VLOOKUP($J$2:$J$12502,Pollutant_mapping!$A$2:$B$9,2, FALSE),"")</f>
        <v>NOx</v>
      </c>
    </row>
    <row r="7562" spans="1:26" hidden="1">
      <c r="A7562" t="s">
        <v>3296</v>
      </c>
      <c r="C7562" t="s">
        <v>3297</v>
      </c>
      <c r="D7562" t="s">
        <v>114</v>
      </c>
      <c r="E7562" t="s">
        <v>39</v>
      </c>
      <c r="F7562" t="s">
        <v>3307</v>
      </c>
      <c r="G7562" t="s">
        <v>41</v>
      </c>
      <c r="J7562" t="s">
        <v>298</v>
      </c>
      <c r="K7562">
        <v>9.5</v>
      </c>
      <c r="L7562" t="s">
        <v>3308</v>
      </c>
      <c r="M7562">
        <v>3</v>
      </c>
      <c r="N7562">
        <v>30</v>
      </c>
      <c r="O7562" t="s">
        <v>3301</v>
      </c>
      <c r="Q7562" t="str">
        <f>IFERROR(VLOOKUP($J$2:$J$12502,Pollutant_mapping!$A$2:$B$9,2, FALSE),"")</f>
        <v>CO</v>
      </c>
    </row>
    <row r="7563" spans="1:26" hidden="1">
      <c r="A7563" t="s">
        <v>3296</v>
      </c>
      <c r="C7563" t="s">
        <v>3297</v>
      </c>
      <c r="D7563" t="s">
        <v>108</v>
      </c>
      <c r="E7563" t="s">
        <v>120</v>
      </c>
      <c r="F7563" t="s">
        <v>41</v>
      </c>
      <c r="G7563" t="s">
        <v>41</v>
      </c>
      <c r="I7563" t="s">
        <v>41</v>
      </c>
      <c r="J7563" t="s">
        <v>298</v>
      </c>
      <c r="K7563">
        <v>9.5</v>
      </c>
      <c r="L7563" t="s">
        <v>3308</v>
      </c>
      <c r="M7563">
        <v>3</v>
      </c>
      <c r="N7563">
        <v>30</v>
      </c>
      <c r="O7563" t="s">
        <v>3301</v>
      </c>
      <c r="Q7563" t="str">
        <f>IFERROR(VLOOKUP($J$2:$J$12502,Pollutant_mapping!$A$2:$B$9,2, FALSE),"")</f>
        <v>CO</v>
      </c>
    </row>
    <row r="7564" spans="1:26" hidden="1">
      <c r="A7564" t="s">
        <v>3296</v>
      </c>
      <c r="C7564" t="s">
        <v>3297</v>
      </c>
      <c r="D7564" t="s">
        <v>136</v>
      </c>
      <c r="E7564" t="s">
        <v>39</v>
      </c>
      <c r="F7564" t="s">
        <v>3309</v>
      </c>
      <c r="G7564" t="s">
        <v>41</v>
      </c>
      <c r="J7564" t="s">
        <v>298</v>
      </c>
      <c r="K7564">
        <v>9.5</v>
      </c>
      <c r="L7564" t="s">
        <v>3308</v>
      </c>
      <c r="M7564">
        <v>3</v>
      </c>
      <c r="N7564">
        <v>30</v>
      </c>
      <c r="O7564" t="s">
        <v>3301</v>
      </c>
      <c r="Q7564" t="str">
        <f>IFERROR(VLOOKUP($J$2:$J$12502,Pollutant_mapping!$A$2:$B$9,2, FALSE),"")</f>
        <v>CO</v>
      </c>
    </row>
    <row r="7565" spans="1:26" hidden="1">
      <c r="A7565" t="s">
        <v>112</v>
      </c>
      <c r="C7565" t="s">
        <v>113</v>
      </c>
      <c r="D7565" t="s">
        <v>108</v>
      </c>
      <c r="E7565" t="s">
        <v>120</v>
      </c>
      <c r="F7565" t="s">
        <v>41</v>
      </c>
      <c r="G7565" t="s">
        <v>41</v>
      </c>
      <c r="I7565" t="s">
        <v>41</v>
      </c>
      <c r="J7565" t="s">
        <v>125</v>
      </c>
      <c r="L7565" t="s">
        <v>388</v>
      </c>
      <c r="M7565" t="s">
        <v>341</v>
      </c>
      <c r="N7565">
        <v>30</v>
      </c>
      <c r="O7565" t="s">
        <v>3301</v>
      </c>
      <c r="Q7565" t="str">
        <f>IFERROR(VLOOKUP($J$2:$J$12502,Pollutant_mapping!$A$2:$B$9,2, FALSE),"")</f>
        <v/>
      </c>
    </row>
    <row r="7566" spans="1:26" hidden="1">
      <c r="A7566" t="s">
        <v>112</v>
      </c>
      <c r="C7566" t="s">
        <v>113</v>
      </c>
      <c r="D7566" t="s">
        <v>108</v>
      </c>
      <c r="E7566" t="s">
        <v>120</v>
      </c>
      <c r="F7566" t="s">
        <v>41</v>
      </c>
      <c r="G7566" t="s">
        <v>41</v>
      </c>
      <c r="I7566" t="s">
        <v>41</v>
      </c>
      <c r="J7566" t="s">
        <v>142</v>
      </c>
      <c r="K7566">
        <v>3</v>
      </c>
      <c r="L7566" t="s">
        <v>3260</v>
      </c>
      <c r="M7566" t="s">
        <v>341</v>
      </c>
      <c r="N7566">
        <v>30</v>
      </c>
      <c r="O7566" t="s">
        <v>3301</v>
      </c>
      <c r="Q7566" t="str">
        <f>IFERROR(VLOOKUP($J$2:$J$12502,Pollutant_mapping!$A$2:$B$9,2, FALSE),"")</f>
        <v/>
      </c>
      <c r="Y7566" t="s">
        <v>2245</v>
      </c>
      <c r="Z7566" t="s">
        <v>2222</v>
      </c>
    </row>
    <row r="7567" spans="1:26" hidden="1">
      <c r="A7567" t="s">
        <v>364</v>
      </c>
      <c r="C7567" t="s">
        <v>365</v>
      </c>
      <c r="D7567" t="s">
        <v>114</v>
      </c>
      <c r="E7567" t="s">
        <v>39</v>
      </c>
      <c r="G7567" t="s">
        <v>41</v>
      </c>
      <c r="J7567" t="s">
        <v>47</v>
      </c>
      <c r="K7567">
        <v>4.0999999999999996</v>
      </c>
      <c r="L7567" t="s">
        <v>3306</v>
      </c>
      <c r="M7567" t="s">
        <v>1679</v>
      </c>
      <c r="N7567">
        <v>41</v>
      </c>
      <c r="O7567" t="s">
        <v>3301</v>
      </c>
      <c r="Q7567" t="str">
        <f>IFERROR(VLOOKUP($J$2:$J$12502,Pollutant_mapping!$A$2:$B$9,2, FALSE),"")</f>
        <v>PM10</v>
      </c>
    </row>
    <row r="7568" spans="1:26" hidden="1">
      <c r="A7568" t="s">
        <v>364</v>
      </c>
      <c r="C7568" t="s">
        <v>365</v>
      </c>
      <c r="D7568" t="s">
        <v>114</v>
      </c>
      <c r="E7568" t="s">
        <v>39</v>
      </c>
      <c r="G7568" t="s">
        <v>41</v>
      </c>
      <c r="J7568" t="s">
        <v>141</v>
      </c>
      <c r="K7568">
        <v>4.7</v>
      </c>
      <c r="L7568" t="s">
        <v>1181</v>
      </c>
      <c r="M7568" t="s">
        <v>310</v>
      </c>
      <c r="N7568">
        <v>47</v>
      </c>
      <c r="O7568" t="s">
        <v>3301</v>
      </c>
      <c r="Q7568" t="str">
        <f>IFERROR(VLOOKUP($J$2:$J$12502,Pollutant_mapping!$A$2:$B$9,2, FALSE),"")</f>
        <v/>
      </c>
    </row>
    <row r="7569" spans="1:25" hidden="1">
      <c r="A7569" t="s">
        <v>112</v>
      </c>
      <c r="C7569" t="s">
        <v>113</v>
      </c>
      <c r="D7569" t="s">
        <v>114</v>
      </c>
      <c r="E7569" t="s">
        <v>39</v>
      </c>
      <c r="F7569" t="s">
        <v>115</v>
      </c>
      <c r="G7569" t="s">
        <v>41</v>
      </c>
      <c r="I7569" t="s">
        <v>116</v>
      </c>
      <c r="J7569" t="s">
        <v>131</v>
      </c>
      <c r="K7569">
        <v>36</v>
      </c>
      <c r="L7569" t="s">
        <v>388</v>
      </c>
      <c r="M7569">
        <v>20</v>
      </c>
      <c r="N7569">
        <v>50</v>
      </c>
      <c r="O7569" t="s">
        <v>3301</v>
      </c>
      <c r="Q7569" t="str">
        <f>IFERROR(VLOOKUP($J$2:$J$12502,Pollutant_mapping!$A$2:$B$9,2, FALSE),"")</f>
        <v/>
      </c>
    </row>
    <row r="7570" spans="1:25" hidden="1">
      <c r="A7570" t="s">
        <v>112</v>
      </c>
      <c r="C7570" t="s">
        <v>113</v>
      </c>
      <c r="D7570" t="s">
        <v>114</v>
      </c>
      <c r="E7570" t="s">
        <v>39</v>
      </c>
      <c r="F7570" t="s">
        <v>115</v>
      </c>
      <c r="G7570" t="s">
        <v>41</v>
      </c>
      <c r="I7570" t="s">
        <v>116</v>
      </c>
      <c r="J7570" t="s">
        <v>125</v>
      </c>
      <c r="K7570">
        <v>6</v>
      </c>
      <c r="L7570" t="s">
        <v>388</v>
      </c>
      <c r="M7570" t="s">
        <v>44</v>
      </c>
      <c r="N7570">
        <v>60</v>
      </c>
      <c r="O7570" t="s">
        <v>3301</v>
      </c>
      <c r="Q7570" t="str">
        <f>IFERROR(VLOOKUP($J$2:$J$12502,Pollutant_mapping!$A$2:$B$9,2, FALSE),"")</f>
        <v/>
      </c>
      <c r="Y7570" t="s">
        <v>2222</v>
      </c>
    </row>
    <row r="7571" spans="1:25" hidden="1">
      <c r="A7571" t="s">
        <v>364</v>
      </c>
      <c r="C7571" t="s">
        <v>365</v>
      </c>
      <c r="D7571" t="s">
        <v>114</v>
      </c>
      <c r="E7571" t="s">
        <v>39</v>
      </c>
      <c r="G7571" t="s">
        <v>41</v>
      </c>
      <c r="J7571" t="s">
        <v>281</v>
      </c>
      <c r="K7571">
        <v>8</v>
      </c>
      <c r="L7571" t="s">
        <v>1181</v>
      </c>
      <c r="M7571" t="s">
        <v>145</v>
      </c>
      <c r="N7571">
        <v>80</v>
      </c>
      <c r="O7571" t="s">
        <v>3301</v>
      </c>
      <c r="Q7571" t="str">
        <f>IFERROR(VLOOKUP($J$2:$J$12502,Pollutant_mapping!$A$2:$B$9,2, FALSE),"")</f>
        <v/>
      </c>
    </row>
    <row r="7572" spans="1:25" hidden="1">
      <c r="A7572" t="s">
        <v>222</v>
      </c>
      <c r="C7572" t="s">
        <v>223</v>
      </c>
      <c r="D7572" t="s">
        <v>3310</v>
      </c>
      <c r="E7572" t="s">
        <v>39</v>
      </c>
      <c r="F7572" t="s">
        <v>2850</v>
      </c>
      <c r="G7572" t="s">
        <v>41</v>
      </c>
      <c r="J7572" t="s">
        <v>54</v>
      </c>
      <c r="K7572">
        <v>45</v>
      </c>
      <c r="L7572" t="s">
        <v>55</v>
      </c>
      <c r="M7572">
        <v>20</v>
      </c>
      <c r="N7572">
        <v>100</v>
      </c>
      <c r="O7572" t="s">
        <v>3301</v>
      </c>
      <c r="Q7572" t="str">
        <f>IFERROR(VLOOKUP($J$2:$J$12502,Pollutant_mapping!$A$2:$B$9,2, FALSE),"")</f>
        <v>VOC</v>
      </c>
    </row>
    <row r="7573" spans="1:25" hidden="1">
      <c r="A7573" t="s">
        <v>112</v>
      </c>
      <c r="C7573" t="s">
        <v>113</v>
      </c>
      <c r="D7573" t="s">
        <v>114</v>
      </c>
      <c r="E7573" t="s">
        <v>39</v>
      </c>
      <c r="F7573" t="s">
        <v>115</v>
      </c>
      <c r="G7573" t="s">
        <v>41</v>
      </c>
      <c r="I7573" t="s">
        <v>116</v>
      </c>
      <c r="J7573" t="s">
        <v>135</v>
      </c>
      <c r="K7573">
        <v>54</v>
      </c>
      <c r="L7573" t="s">
        <v>388</v>
      </c>
      <c r="M7573">
        <v>27</v>
      </c>
      <c r="N7573">
        <v>100</v>
      </c>
      <c r="O7573" t="s">
        <v>3301</v>
      </c>
      <c r="Q7573" t="str">
        <f>IFERROR(VLOOKUP($J$2:$J$12502,Pollutant_mapping!$A$2:$B$9,2, FALSE),"")</f>
        <v/>
      </c>
    </row>
    <row r="7574" spans="1:25" hidden="1">
      <c r="A7574" t="s">
        <v>364</v>
      </c>
      <c r="C7574" t="s">
        <v>365</v>
      </c>
      <c r="D7574" t="s">
        <v>114</v>
      </c>
      <c r="E7574" t="s">
        <v>39</v>
      </c>
      <c r="G7574" t="s">
        <v>41</v>
      </c>
      <c r="J7574" t="s">
        <v>139</v>
      </c>
      <c r="K7574">
        <v>14</v>
      </c>
      <c r="L7574" t="s">
        <v>1181</v>
      </c>
      <c r="M7574" t="s">
        <v>123</v>
      </c>
      <c r="N7574">
        <v>140</v>
      </c>
      <c r="O7574" t="s">
        <v>3301</v>
      </c>
      <c r="Q7574" t="str">
        <f>IFERROR(VLOOKUP($J$2:$J$12502,Pollutant_mapping!$A$2:$B$9,2, FALSE),"")</f>
        <v/>
      </c>
    </row>
    <row r="7575" spans="1:25" hidden="1">
      <c r="A7575" t="s">
        <v>364</v>
      </c>
      <c r="C7575" t="s">
        <v>365</v>
      </c>
      <c r="D7575" t="s">
        <v>114</v>
      </c>
      <c r="E7575" t="s">
        <v>39</v>
      </c>
      <c r="G7575" t="s">
        <v>41</v>
      </c>
      <c r="J7575" t="s">
        <v>79</v>
      </c>
      <c r="K7575">
        <v>14</v>
      </c>
      <c r="L7575" t="s">
        <v>121</v>
      </c>
      <c r="M7575" t="s">
        <v>123</v>
      </c>
      <c r="N7575">
        <v>140</v>
      </c>
      <c r="O7575" t="s">
        <v>3301</v>
      </c>
      <c r="Q7575" t="str">
        <f>IFERROR(VLOOKUP($J$2:$J$12502,Pollutant_mapping!$A$2:$B$9,2, FALSE),"")</f>
        <v>SOx</v>
      </c>
      <c r="Y7575" t="s">
        <v>2222</v>
      </c>
    </row>
    <row r="7576" spans="1:25" hidden="1">
      <c r="A7576" t="s">
        <v>3296</v>
      </c>
      <c r="C7576" t="s">
        <v>3297</v>
      </c>
      <c r="D7576" t="s">
        <v>114</v>
      </c>
      <c r="E7576" t="s">
        <v>39</v>
      </c>
      <c r="F7576" t="s">
        <v>3307</v>
      </c>
      <c r="G7576" t="s">
        <v>41</v>
      </c>
      <c r="J7576" t="s">
        <v>54</v>
      </c>
      <c r="K7576">
        <v>46</v>
      </c>
      <c r="L7576" t="s">
        <v>3308</v>
      </c>
      <c r="M7576">
        <v>15</v>
      </c>
      <c r="N7576">
        <v>150</v>
      </c>
      <c r="O7576" t="s">
        <v>3301</v>
      </c>
      <c r="Q7576" t="str">
        <f>IFERROR(VLOOKUP($J$2:$J$12502,Pollutant_mapping!$A$2:$B$9,2, FALSE),"")</f>
        <v>VOC</v>
      </c>
    </row>
    <row r="7577" spans="1:25" hidden="1">
      <c r="A7577" t="s">
        <v>364</v>
      </c>
      <c r="C7577" t="s">
        <v>365</v>
      </c>
      <c r="D7577" t="s">
        <v>114</v>
      </c>
      <c r="E7577" t="s">
        <v>39</v>
      </c>
      <c r="G7577" t="s">
        <v>41</v>
      </c>
      <c r="J7577" t="s">
        <v>298</v>
      </c>
      <c r="K7577">
        <v>15.5</v>
      </c>
      <c r="L7577" t="s">
        <v>121</v>
      </c>
      <c r="M7577" t="s">
        <v>2304</v>
      </c>
      <c r="N7577">
        <v>155</v>
      </c>
      <c r="O7577" t="s">
        <v>3301</v>
      </c>
      <c r="Q7577" t="str">
        <f>IFERROR(VLOOKUP($J$2:$J$12502,Pollutant_mapping!$A$2:$B$9,2, FALSE),"")</f>
        <v>CO</v>
      </c>
      <c r="Y7577" t="s">
        <v>2222</v>
      </c>
    </row>
    <row r="7578" spans="1:25" hidden="1">
      <c r="A7578" t="s">
        <v>364</v>
      </c>
      <c r="C7578" t="s">
        <v>365</v>
      </c>
      <c r="D7578" t="s">
        <v>114</v>
      </c>
      <c r="E7578" t="s">
        <v>39</v>
      </c>
      <c r="G7578" t="s">
        <v>41</v>
      </c>
      <c r="J7578" t="s">
        <v>134</v>
      </c>
      <c r="K7578">
        <v>16</v>
      </c>
      <c r="L7578" t="s">
        <v>1181</v>
      </c>
      <c r="M7578" t="s">
        <v>101</v>
      </c>
      <c r="N7578">
        <v>160</v>
      </c>
      <c r="O7578" t="s">
        <v>3301</v>
      </c>
      <c r="Q7578" t="str">
        <f>IFERROR(VLOOKUP($J$2:$J$12502,Pollutant_mapping!$A$2:$B$9,2, FALSE),"")</f>
        <v/>
      </c>
    </row>
    <row r="7579" spans="1:25" hidden="1">
      <c r="A7579" t="s">
        <v>112</v>
      </c>
      <c r="C7579" t="s">
        <v>113</v>
      </c>
      <c r="D7579" t="s">
        <v>108</v>
      </c>
      <c r="E7579" t="s">
        <v>120</v>
      </c>
      <c r="F7579" t="s">
        <v>41</v>
      </c>
      <c r="G7579" t="s">
        <v>41</v>
      </c>
      <c r="I7579" t="s">
        <v>41</v>
      </c>
      <c r="J7579" t="s">
        <v>135</v>
      </c>
      <c r="K7579">
        <v>33</v>
      </c>
      <c r="L7579" t="s">
        <v>388</v>
      </c>
      <c r="M7579">
        <v>3</v>
      </c>
      <c r="N7579">
        <v>300</v>
      </c>
      <c r="O7579" t="s">
        <v>3301</v>
      </c>
      <c r="Q7579" t="str">
        <f>IFERROR(VLOOKUP($J$2:$J$12502,Pollutant_mapping!$A$2:$B$9,2, FALSE),"")</f>
        <v/>
      </c>
    </row>
    <row r="7580" spans="1:25" hidden="1">
      <c r="A7580" t="s">
        <v>364</v>
      </c>
      <c r="C7580" t="s">
        <v>365</v>
      </c>
      <c r="D7580" t="s">
        <v>114</v>
      </c>
      <c r="E7580" t="s">
        <v>39</v>
      </c>
      <c r="G7580" t="s">
        <v>41</v>
      </c>
      <c r="J7580" t="s">
        <v>125</v>
      </c>
      <c r="K7580">
        <v>40</v>
      </c>
      <c r="L7580" t="s">
        <v>1181</v>
      </c>
      <c r="M7580">
        <v>4</v>
      </c>
      <c r="N7580">
        <v>400</v>
      </c>
      <c r="O7580" t="s">
        <v>3301</v>
      </c>
      <c r="Q7580" t="str">
        <f>IFERROR(VLOOKUP($J$2:$J$12502,Pollutant_mapping!$A$2:$B$9,2, FALSE),"")</f>
        <v/>
      </c>
    </row>
    <row r="7581" spans="1:25" hidden="1">
      <c r="A7581" t="s">
        <v>3296</v>
      </c>
      <c r="C7581" t="s">
        <v>3297</v>
      </c>
      <c r="D7581" t="s">
        <v>108</v>
      </c>
      <c r="E7581" t="s">
        <v>120</v>
      </c>
      <c r="F7581" t="s">
        <v>41</v>
      </c>
      <c r="G7581" t="s">
        <v>41</v>
      </c>
      <c r="I7581" t="s">
        <v>41</v>
      </c>
      <c r="J7581" t="s">
        <v>54</v>
      </c>
      <c r="K7581">
        <v>130</v>
      </c>
      <c r="L7581" t="s">
        <v>3308</v>
      </c>
      <c r="M7581">
        <v>40</v>
      </c>
      <c r="N7581">
        <v>400</v>
      </c>
      <c r="O7581" t="s">
        <v>3301</v>
      </c>
      <c r="Q7581" t="str">
        <f>IFERROR(VLOOKUP($J$2:$J$12502,Pollutant_mapping!$A$2:$B$9,2, FALSE),"")</f>
        <v>VOC</v>
      </c>
    </row>
    <row r="7582" spans="1:25" hidden="1">
      <c r="A7582" t="s">
        <v>3296</v>
      </c>
      <c r="C7582" t="s">
        <v>3297</v>
      </c>
      <c r="D7582" t="s">
        <v>136</v>
      </c>
      <c r="E7582" t="s">
        <v>39</v>
      </c>
      <c r="F7582" t="s">
        <v>3309</v>
      </c>
      <c r="G7582" t="s">
        <v>41</v>
      </c>
      <c r="J7582" t="s">
        <v>54</v>
      </c>
      <c r="K7582">
        <v>130</v>
      </c>
      <c r="L7582" t="s">
        <v>3308</v>
      </c>
      <c r="M7582">
        <v>40</v>
      </c>
      <c r="N7582">
        <v>400</v>
      </c>
      <c r="O7582" t="s">
        <v>3301</v>
      </c>
      <c r="Q7582" t="str">
        <f>IFERROR(VLOOKUP($J$2:$J$12502,Pollutant_mapping!$A$2:$B$9,2, FALSE),"")</f>
        <v>VOC</v>
      </c>
    </row>
    <row r="7583" spans="1:25" hidden="1">
      <c r="A7583" t="s">
        <v>364</v>
      </c>
      <c r="C7583" t="s">
        <v>365</v>
      </c>
      <c r="D7583" t="s">
        <v>114</v>
      </c>
      <c r="E7583" t="s">
        <v>39</v>
      </c>
      <c r="G7583" t="s">
        <v>41</v>
      </c>
      <c r="J7583" t="s">
        <v>131</v>
      </c>
      <c r="K7583">
        <v>50</v>
      </c>
      <c r="L7583" t="s">
        <v>1181</v>
      </c>
      <c r="M7583">
        <v>5</v>
      </c>
      <c r="N7583">
        <v>500</v>
      </c>
      <c r="O7583" t="s">
        <v>3301</v>
      </c>
      <c r="Q7583" t="str">
        <f>IFERROR(VLOOKUP($J$2:$J$12502,Pollutant_mapping!$A$2:$B$9,2, FALSE),"")</f>
        <v/>
      </c>
    </row>
    <row r="7584" spans="1:25" hidden="1">
      <c r="A7584" t="s">
        <v>364</v>
      </c>
      <c r="C7584" t="s">
        <v>365</v>
      </c>
      <c r="D7584" t="s">
        <v>114</v>
      </c>
      <c r="E7584" t="s">
        <v>39</v>
      </c>
      <c r="G7584" t="s">
        <v>41</v>
      </c>
      <c r="J7584" t="s">
        <v>289</v>
      </c>
      <c r="K7584">
        <v>66</v>
      </c>
      <c r="L7584" t="s">
        <v>1181</v>
      </c>
      <c r="M7584" t="s">
        <v>3033</v>
      </c>
      <c r="N7584">
        <v>660</v>
      </c>
      <c r="O7584" t="s">
        <v>3301</v>
      </c>
      <c r="Q7584" t="str">
        <f>IFERROR(VLOOKUP($J$2:$J$12502,Pollutant_mapping!$A$2:$B$9,2, FALSE),"")</f>
        <v/>
      </c>
    </row>
    <row r="7585" spans="1:26" hidden="1">
      <c r="A7585" t="s">
        <v>222</v>
      </c>
      <c r="C7585" t="s">
        <v>223</v>
      </c>
      <c r="D7585" t="s">
        <v>3311</v>
      </c>
      <c r="E7585" t="s">
        <v>39</v>
      </c>
      <c r="F7585" t="s">
        <v>3312</v>
      </c>
      <c r="G7585" t="s">
        <v>41</v>
      </c>
      <c r="J7585" t="s">
        <v>54</v>
      </c>
      <c r="K7585">
        <v>830</v>
      </c>
      <c r="L7585" t="s">
        <v>1842</v>
      </c>
      <c r="M7585">
        <v>800</v>
      </c>
      <c r="N7585">
        <v>950</v>
      </c>
      <c r="O7585" t="s">
        <v>3301</v>
      </c>
      <c r="Q7585" t="str">
        <f>IFERROR(VLOOKUP($J$2:$J$12502,Pollutant_mapping!$A$2:$B$9,2, FALSE),"")</f>
        <v>VOC</v>
      </c>
      <c r="Y7585" t="s">
        <v>2222</v>
      </c>
    </row>
    <row r="7586" spans="1:26" hidden="1">
      <c r="A7586" t="s">
        <v>3296</v>
      </c>
      <c r="C7586" t="s">
        <v>3297</v>
      </c>
      <c r="D7586" t="s">
        <v>114</v>
      </c>
      <c r="E7586" t="s">
        <v>39</v>
      </c>
      <c r="F7586" t="s">
        <v>3307</v>
      </c>
      <c r="G7586" t="s">
        <v>41</v>
      </c>
      <c r="J7586" t="s">
        <v>49</v>
      </c>
      <c r="K7586">
        <v>600</v>
      </c>
      <c r="L7586" t="s">
        <v>3308</v>
      </c>
      <c r="M7586">
        <v>200</v>
      </c>
      <c r="N7586">
        <v>1800</v>
      </c>
      <c r="O7586" t="s">
        <v>3301</v>
      </c>
      <c r="Q7586" t="str">
        <f>IFERROR(VLOOKUP($J$2:$J$12502,Pollutant_mapping!$A$2:$B$9,2, FALSE),"")</f>
        <v/>
      </c>
    </row>
    <row r="7587" spans="1:26" hidden="1">
      <c r="A7587" t="s">
        <v>3296</v>
      </c>
      <c r="C7587" t="s">
        <v>3297</v>
      </c>
      <c r="D7587" t="s">
        <v>108</v>
      </c>
      <c r="E7587" t="s">
        <v>120</v>
      </c>
      <c r="F7587" t="s">
        <v>41</v>
      </c>
      <c r="G7587" t="s">
        <v>41</v>
      </c>
      <c r="I7587" t="s">
        <v>41</v>
      </c>
      <c r="J7587" t="s">
        <v>49</v>
      </c>
      <c r="K7587">
        <v>1600</v>
      </c>
      <c r="L7587" t="s">
        <v>3308</v>
      </c>
      <c r="M7587">
        <v>500</v>
      </c>
      <c r="N7587">
        <v>5000</v>
      </c>
      <c r="O7587" t="s">
        <v>3301</v>
      </c>
      <c r="Q7587" t="str">
        <f>IFERROR(VLOOKUP($J$2:$J$12502,Pollutant_mapping!$A$2:$B$9,2, FALSE),"")</f>
        <v/>
      </c>
      <c r="Y7587" t="s">
        <v>2245</v>
      </c>
      <c r="Z7587" t="s">
        <v>2222</v>
      </c>
    </row>
    <row r="7588" spans="1:26" hidden="1">
      <c r="A7588" t="s">
        <v>3296</v>
      </c>
      <c r="C7588" t="s">
        <v>3297</v>
      </c>
      <c r="D7588" t="s">
        <v>136</v>
      </c>
      <c r="E7588" t="s">
        <v>39</v>
      </c>
      <c r="F7588" t="s">
        <v>3309</v>
      </c>
      <c r="G7588" t="s">
        <v>41</v>
      </c>
      <c r="J7588" t="s">
        <v>49</v>
      </c>
      <c r="K7588">
        <v>1600</v>
      </c>
      <c r="L7588" t="s">
        <v>3308</v>
      </c>
      <c r="M7588">
        <v>500</v>
      </c>
      <c r="N7588">
        <v>5000</v>
      </c>
      <c r="O7588" t="s">
        <v>3301</v>
      </c>
      <c r="Q7588" t="str">
        <f>IFERROR(VLOOKUP($J$2:$J$12502,Pollutant_mapping!$A$2:$B$9,2, FALSE),"")</f>
        <v/>
      </c>
      <c r="Y7588" t="s">
        <v>2222</v>
      </c>
    </row>
    <row r="7589" spans="1:26" hidden="1">
      <c r="A7589" t="s">
        <v>112</v>
      </c>
      <c r="C7589" t="s">
        <v>113</v>
      </c>
      <c r="D7589" t="s">
        <v>114</v>
      </c>
      <c r="E7589" t="s">
        <v>39</v>
      </c>
      <c r="F7589" t="s">
        <v>115</v>
      </c>
      <c r="G7589" t="s">
        <v>41</v>
      </c>
      <c r="I7589" t="s">
        <v>116</v>
      </c>
      <c r="J7589" t="s">
        <v>141</v>
      </c>
      <c r="K7589">
        <v>0.1</v>
      </c>
      <c r="L7589" t="s">
        <v>388</v>
      </c>
      <c r="M7589" t="s">
        <v>211</v>
      </c>
      <c r="N7589" t="s">
        <v>2800</v>
      </c>
      <c r="O7589" t="s">
        <v>3301</v>
      </c>
      <c r="Q7589" t="str">
        <f>IFERROR(VLOOKUP($J$2:$J$12502,Pollutant_mapping!$A$2:$B$9,2, FALSE),"")</f>
        <v/>
      </c>
      <c r="Y7589" t="s">
        <v>2222</v>
      </c>
    </row>
    <row r="7590" spans="1:26" hidden="1">
      <c r="A7590" t="s">
        <v>112</v>
      </c>
      <c r="C7590" t="s">
        <v>113</v>
      </c>
      <c r="D7590" t="s">
        <v>114</v>
      </c>
      <c r="E7590" t="s">
        <v>39</v>
      </c>
      <c r="F7590" t="s">
        <v>115</v>
      </c>
      <c r="G7590" t="s">
        <v>41</v>
      </c>
      <c r="I7590" t="s">
        <v>116</v>
      </c>
      <c r="J7590" t="s">
        <v>1264</v>
      </c>
      <c r="K7590">
        <v>0.02</v>
      </c>
      <c r="L7590" t="s">
        <v>388</v>
      </c>
      <c r="M7590" t="s">
        <v>340</v>
      </c>
      <c r="N7590" t="s">
        <v>100</v>
      </c>
      <c r="O7590" t="s">
        <v>3301</v>
      </c>
      <c r="Q7590" t="str">
        <f>IFERROR(VLOOKUP($J$2:$J$12502,Pollutant_mapping!$A$2:$B$9,2, FALSE),"")</f>
        <v/>
      </c>
      <c r="Y7590" t="s">
        <v>2222</v>
      </c>
    </row>
    <row r="7591" spans="1:26" hidden="1">
      <c r="A7591" t="s">
        <v>112</v>
      </c>
      <c r="C7591" t="s">
        <v>113</v>
      </c>
      <c r="D7591" t="s">
        <v>108</v>
      </c>
      <c r="E7591" t="s">
        <v>120</v>
      </c>
      <c r="F7591" t="s">
        <v>41</v>
      </c>
      <c r="G7591" t="s">
        <v>41</v>
      </c>
      <c r="I7591" t="s">
        <v>41</v>
      </c>
      <c r="J7591" t="s">
        <v>1264</v>
      </c>
      <c r="K7591">
        <v>0.02</v>
      </c>
      <c r="L7591" t="s">
        <v>388</v>
      </c>
      <c r="M7591" t="s">
        <v>340</v>
      </c>
      <c r="N7591" t="s">
        <v>100</v>
      </c>
      <c r="O7591" t="s">
        <v>3301</v>
      </c>
      <c r="Q7591" t="str">
        <f>IFERROR(VLOOKUP($J$2:$J$12502,Pollutant_mapping!$A$2:$B$9,2, FALSE),"")</f>
        <v/>
      </c>
    </row>
    <row r="7592" spans="1:26" hidden="1">
      <c r="A7592" t="s">
        <v>112</v>
      </c>
      <c r="C7592" t="s">
        <v>113</v>
      </c>
      <c r="D7592" t="s">
        <v>114</v>
      </c>
      <c r="E7592" t="s">
        <v>39</v>
      </c>
      <c r="F7592" t="s">
        <v>115</v>
      </c>
      <c r="G7592" t="s">
        <v>41</v>
      </c>
      <c r="I7592" t="s">
        <v>116</v>
      </c>
      <c r="J7592" t="s">
        <v>281</v>
      </c>
      <c r="K7592">
        <v>0.3</v>
      </c>
      <c r="L7592" t="s">
        <v>388</v>
      </c>
      <c r="M7592" t="s">
        <v>1332</v>
      </c>
      <c r="N7592" t="s">
        <v>1333</v>
      </c>
      <c r="O7592" t="s">
        <v>3301</v>
      </c>
      <c r="Q7592" t="str">
        <f>IFERROR(VLOOKUP($J$2:$J$12502,Pollutant_mapping!$A$2:$B$9,2, FALSE),"")</f>
        <v/>
      </c>
    </row>
    <row r="7593" spans="1:26" hidden="1">
      <c r="A7593" t="s">
        <v>112</v>
      </c>
      <c r="C7593" t="s">
        <v>113</v>
      </c>
      <c r="D7593" t="s">
        <v>114</v>
      </c>
      <c r="E7593" t="s">
        <v>39</v>
      </c>
      <c r="F7593" t="s">
        <v>115</v>
      </c>
      <c r="G7593" t="s">
        <v>41</v>
      </c>
      <c r="I7593" t="s">
        <v>116</v>
      </c>
      <c r="J7593" t="s">
        <v>139</v>
      </c>
      <c r="K7593">
        <v>0.4</v>
      </c>
      <c r="L7593" t="s">
        <v>388</v>
      </c>
      <c r="M7593" t="s">
        <v>1528</v>
      </c>
      <c r="N7593" t="s">
        <v>291</v>
      </c>
      <c r="O7593" t="s">
        <v>3301</v>
      </c>
      <c r="Q7593" t="str">
        <f>IFERROR(VLOOKUP($J$2:$J$12502,Pollutant_mapping!$A$2:$B$9,2, FALSE),"")</f>
        <v/>
      </c>
    </row>
    <row r="7594" spans="1:26" hidden="1">
      <c r="A7594" t="s">
        <v>364</v>
      </c>
      <c r="C7594" t="s">
        <v>365</v>
      </c>
      <c r="D7594" t="s">
        <v>38</v>
      </c>
      <c r="E7594" t="s">
        <v>273</v>
      </c>
      <c r="F7594">
        <v>0</v>
      </c>
      <c r="G7594" t="s">
        <v>41</v>
      </c>
      <c r="H7594" t="s">
        <v>3313</v>
      </c>
      <c r="J7594" t="s">
        <v>54</v>
      </c>
      <c r="K7594">
        <v>0.44</v>
      </c>
      <c r="M7594">
        <v>0</v>
      </c>
      <c r="N7594" t="s">
        <v>3314</v>
      </c>
      <c r="O7594" t="s">
        <v>3301</v>
      </c>
      <c r="Q7594" t="str">
        <f>IFERROR(VLOOKUP($J$2:$J$12502,Pollutant_mapping!$A$2:$B$9,2, FALSE),"")</f>
        <v>VOC</v>
      </c>
    </row>
    <row r="7595" spans="1:26" hidden="1">
      <c r="A7595" t="s">
        <v>364</v>
      </c>
      <c r="C7595" t="s">
        <v>365</v>
      </c>
      <c r="D7595" t="s">
        <v>38</v>
      </c>
      <c r="E7595" t="s">
        <v>273</v>
      </c>
      <c r="F7595">
        <v>0</v>
      </c>
      <c r="G7595" t="s">
        <v>41</v>
      </c>
      <c r="H7595" t="s">
        <v>3315</v>
      </c>
      <c r="J7595" t="s">
        <v>54</v>
      </c>
      <c r="K7595">
        <v>0.48</v>
      </c>
      <c r="M7595">
        <v>0</v>
      </c>
      <c r="N7595" t="s">
        <v>3316</v>
      </c>
      <c r="O7595" t="s">
        <v>3301</v>
      </c>
      <c r="Q7595" t="str">
        <f>IFERROR(VLOOKUP($J$2:$J$12502,Pollutant_mapping!$A$2:$B$9,2, FALSE),"")</f>
        <v>VOC</v>
      </c>
      <c r="Y7595" t="s">
        <v>2245</v>
      </c>
      <c r="Z7595" t="s">
        <v>2222</v>
      </c>
    </row>
    <row r="7596" spans="1:26" hidden="1">
      <c r="A7596" t="s">
        <v>364</v>
      </c>
      <c r="C7596" t="s">
        <v>365</v>
      </c>
      <c r="D7596" t="s">
        <v>38</v>
      </c>
      <c r="E7596" t="s">
        <v>273</v>
      </c>
      <c r="F7596">
        <v>0</v>
      </c>
      <c r="G7596" t="s">
        <v>41</v>
      </c>
      <c r="H7596" t="s">
        <v>3313</v>
      </c>
      <c r="J7596" t="s">
        <v>79</v>
      </c>
      <c r="K7596">
        <v>0.8</v>
      </c>
      <c r="M7596" t="s">
        <v>138</v>
      </c>
      <c r="N7596" t="s">
        <v>1593</v>
      </c>
      <c r="O7596" t="s">
        <v>3301</v>
      </c>
      <c r="Q7596" t="str">
        <f>IFERROR(VLOOKUP($J$2:$J$12502,Pollutant_mapping!$A$2:$B$9,2, FALSE),"")</f>
        <v>SOx</v>
      </c>
      <c r="Y7596" t="s">
        <v>2245</v>
      </c>
      <c r="Z7596" t="s">
        <v>2222</v>
      </c>
    </row>
    <row r="7597" spans="1:26" hidden="1">
      <c r="A7597" t="s">
        <v>364</v>
      </c>
      <c r="C7597" t="s">
        <v>365</v>
      </c>
      <c r="D7597" t="s">
        <v>38</v>
      </c>
      <c r="E7597" t="s">
        <v>273</v>
      </c>
      <c r="F7597">
        <v>0</v>
      </c>
      <c r="G7597" t="s">
        <v>41</v>
      </c>
      <c r="H7597" t="s">
        <v>3317</v>
      </c>
      <c r="J7597" t="s">
        <v>79</v>
      </c>
      <c r="K7597">
        <v>0.83599999999999997</v>
      </c>
      <c r="M7597" t="s">
        <v>3318</v>
      </c>
      <c r="N7597" t="s">
        <v>3319</v>
      </c>
      <c r="O7597" t="s">
        <v>3301</v>
      </c>
      <c r="Q7597" t="str">
        <f>IFERROR(VLOOKUP($J$2:$J$12502,Pollutant_mapping!$A$2:$B$9,2, FALSE),"")</f>
        <v>SOx</v>
      </c>
    </row>
    <row r="7598" spans="1:26" hidden="1">
      <c r="A7598" t="s">
        <v>364</v>
      </c>
      <c r="C7598" t="s">
        <v>365</v>
      </c>
      <c r="D7598" t="s">
        <v>38</v>
      </c>
      <c r="E7598" t="s">
        <v>273</v>
      </c>
      <c r="F7598">
        <v>0</v>
      </c>
      <c r="G7598" t="s">
        <v>41</v>
      </c>
      <c r="H7598" t="s">
        <v>3320</v>
      </c>
      <c r="J7598" t="s">
        <v>54</v>
      </c>
      <c r="K7598">
        <v>0.85299999999999998</v>
      </c>
      <c r="M7598" t="s">
        <v>291</v>
      </c>
      <c r="N7598" t="s">
        <v>1560</v>
      </c>
      <c r="O7598" t="s">
        <v>3301</v>
      </c>
      <c r="Q7598" t="str">
        <f>IFERROR(VLOOKUP($J$2:$J$12502,Pollutant_mapping!$A$2:$B$9,2, FALSE),"")</f>
        <v>VOC</v>
      </c>
    </row>
    <row r="7599" spans="1:26" hidden="1">
      <c r="A7599" t="s">
        <v>364</v>
      </c>
      <c r="C7599" t="s">
        <v>365</v>
      </c>
      <c r="D7599" t="s">
        <v>38</v>
      </c>
      <c r="E7599" t="s">
        <v>273</v>
      </c>
      <c r="F7599">
        <v>0</v>
      </c>
      <c r="G7599" t="s">
        <v>41</v>
      </c>
      <c r="H7599" t="s">
        <v>3315</v>
      </c>
      <c r="J7599" t="s">
        <v>79</v>
      </c>
      <c r="K7599">
        <v>0.97699999999999998</v>
      </c>
      <c r="M7599" t="s">
        <v>3321</v>
      </c>
      <c r="N7599" t="s">
        <v>1569</v>
      </c>
      <c r="O7599" t="s">
        <v>3301</v>
      </c>
      <c r="Q7599" t="str">
        <f>IFERROR(VLOOKUP($J$2:$J$12502,Pollutant_mapping!$A$2:$B$9,2, FALSE),"")</f>
        <v>SOx</v>
      </c>
    </row>
    <row r="7600" spans="1:26" hidden="1">
      <c r="A7600" t="s">
        <v>364</v>
      </c>
      <c r="C7600" t="s">
        <v>365</v>
      </c>
      <c r="D7600" t="s">
        <v>38</v>
      </c>
      <c r="E7600" t="s">
        <v>273</v>
      </c>
      <c r="F7600">
        <v>0</v>
      </c>
      <c r="G7600" t="s">
        <v>41</v>
      </c>
      <c r="H7600" t="s">
        <v>3322</v>
      </c>
      <c r="J7600" t="s">
        <v>79</v>
      </c>
      <c r="K7600">
        <v>0.99299999999999999</v>
      </c>
      <c r="M7600" t="s">
        <v>3323</v>
      </c>
      <c r="N7600" t="s">
        <v>1566</v>
      </c>
      <c r="O7600" t="s">
        <v>3301</v>
      </c>
      <c r="Q7600" t="str">
        <f>IFERROR(VLOOKUP($J$2:$J$12502,Pollutant_mapping!$A$2:$B$9,2, FALSE),"")</f>
        <v>SOx</v>
      </c>
      <c r="Y7600" t="s">
        <v>2245</v>
      </c>
      <c r="Z7600" t="s">
        <v>2222</v>
      </c>
    </row>
    <row r="7601" spans="1:26" hidden="1">
      <c r="A7601" t="s">
        <v>364</v>
      </c>
      <c r="C7601" t="s">
        <v>365</v>
      </c>
      <c r="D7601" t="s">
        <v>114</v>
      </c>
      <c r="E7601" t="s">
        <v>39</v>
      </c>
      <c r="G7601" t="s">
        <v>41</v>
      </c>
      <c r="J7601" t="s">
        <v>293</v>
      </c>
      <c r="K7601">
        <v>0.15</v>
      </c>
      <c r="L7601" t="s">
        <v>1181</v>
      </c>
      <c r="M7601" t="s">
        <v>306</v>
      </c>
      <c r="N7601" t="s">
        <v>127</v>
      </c>
      <c r="O7601" t="s">
        <v>3301</v>
      </c>
      <c r="Q7601" t="str">
        <f>IFERROR(VLOOKUP($J$2:$J$12502,Pollutant_mapping!$A$2:$B$9,2, FALSE),"")</f>
        <v/>
      </c>
    </row>
    <row r="7602" spans="1:26" hidden="1">
      <c r="A7602" t="s">
        <v>112</v>
      </c>
      <c r="C7602" t="s">
        <v>113</v>
      </c>
      <c r="D7602" t="s">
        <v>114</v>
      </c>
      <c r="E7602" t="s">
        <v>39</v>
      </c>
      <c r="F7602" t="s">
        <v>115</v>
      </c>
      <c r="G7602" t="s">
        <v>41</v>
      </c>
      <c r="I7602" t="s">
        <v>116</v>
      </c>
      <c r="J7602" t="s">
        <v>79</v>
      </c>
      <c r="K7602">
        <v>1.1000000000000001</v>
      </c>
      <c r="L7602" t="s">
        <v>121</v>
      </c>
      <c r="M7602" t="s">
        <v>144</v>
      </c>
      <c r="N7602" t="s">
        <v>127</v>
      </c>
      <c r="O7602" t="s">
        <v>3301</v>
      </c>
      <c r="Q7602" t="str">
        <f>IFERROR(VLOOKUP($J$2:$J$12502,Pollutant_mapping!$A$2:$B$9,2, FALSE),"")</f>
        <v>SOx</v>
      </c>
    </row>
    <row r="7603" spans="1:26" hidden="1">
      <c r="A7603" t="s">
        <v>112</v>
      </c>
      <c r="C7603" t="s">
        <v>113</v>
      </c>
      <c r="D7603" t="s">
        <v>114</v>
      </c>
      <c r="E7603" t="s">
        <v>39</v>
      </c>
      <c r="F7603" t="s">
        <v>115</v>
      </c>
      <c r="G7603" t="s">
        <v>41</v>
      </c>
      <c r="I7603" t="s">
        <v>116</v>
      </c>
      <c r="J7603" t="s">
        <v>298</v>
      </c>
      <c r="K7603">
        <v>1.5</v>
      </c>
      <c r="L7603" t="s">
        <v>121</v>
      </c>
      <c r="M7603" t="s">
        <v>146</v>
      </c>
      <c r="N7603" t="s">
        <v>148</v>
      </c>
      <c r="O7603" t="s">
        <v>3301</v>
      </c>
      <c r="Q7603" t="str">
        <f>IFERROR(VLOOKUP($J$2:$J$12502,Pollutant_mapping!$A$2:$B$9,2, FALSE),"")</f>
        <v>CO</v>
      </c>
    </row>
    <row r="7604" spans="1:26" hidden="1">
      <c r="A7604" t="s">
        <v>112</v>
      </c>
      <c r="C7604" t="s">
        <v>113</v>
      </c>
      <c r="D7604" t="s">
        <v>114</v>
      </c>
      <c r="E7604" t="s">
        <v>39</v>
      </c>
      <c r="F7604" t="s">
        <v>115</v>
      </c>
      <c r="G7604" t="s">
        <v>41</v>
      </c>
      <c r="I7604" t="s">
        <v>116</v>
      </c>
      <c r="J7604" t="s">
        <v>179</v>
      </c>
      <c r="K7604">
        <v>1.8</v>
      </c>
      <c r="L7604" t="s">
        <v>121</v>
      </c>
      <c r="M7604" t="s">
        <v>123</v>
      </c>
      <c r="N7604" t="s">
        <v>295</v>
      </c>
      <c r="O7604" t="s">
        <v>3301</v>
      </c>
      <c r="Q7604" t="str">
        <f>IFERROR(VLOOKUP($J$2:$J$12502,Pollutant_mapping!$A$2:$B$9,2, FALSE),"")</f>
        <v>NOx</v>
      </c>
    </row>
    <row r="7605" spans="1:26" hidden="1">
      <c r="A7605" t="s">
        <v>112</v>
      </c>
      <c r="C7605" t="s">
        <v>113</v>
      </c>
      <c r="D7605" t="s">
        <v>114</v>
      </c>
      <c r="E7605" t="s">
        <v>39</v>
      </c>
      <c r="F7605" t="s">
        <v>115</v>
      </c>
      <c r="G7605" t="s">
        <v>41</v>
      </c>
      <c r="I7605" t="s">
        <v>116</v>
      </c>
      <c r="J7605" t="s">
        <v>49</v>
      </c>
      <c r="K7605">
        <v>2.2999999999999998</v>
      </c>
      <c r="L7605" t="s">
        <v>121</v>
      </c>
      <c r="M7605" t="s">
        <v>123</v>
      </c>
      <c r="N7605" t="s">
        <v>3324</v>
      </c>
      <c r="O7605" t="s">
        <v>3301</v>
      </c>
      <c r="Q7605" t="str">
        <f>IFERROR(VLOOKUP($J$2:$J$12502,Pollutant_mapping!$A$2:$B$9,2, FALSE),"")</f>
        <v/>
      </c>
    </row>
    <row r="7606" spans="1:26" hidden="1">
      <c r="A7606" t="s">
        <v>364</v>
      </c>
      <c r="C7606" t="s">
        <v>365</v>
      </c>
      <c r="D7606" t="s">
        <v>114</v>
      </c>
      <c r="E7606" t="s">
        <v>39</v>
      </c>
      <c r="G7606" t="s">
        <v>41</v>
      </c>
      <c r="J7606" t="s">
        <v>54</v>
      </c>
      <c r="K7606">
        <v>0.84</v>
      </c>
      <c r="L7606" t="s">
        <v>121</v>
      </c>
      <c r="M7606" t="s">
        <v>3325</v>
      </c>
      <c r="N7606" t="s">
        <v>1594</v>
      </c>
      <c r="O7606" t="s">
        <v>3301</v>
      </c>
      <c r="Q7606" t="str">
        <f>IFERROR(VLOOKUP($J$2:$J$12502,Pollutant_mapping!$A$2:$B$9,2, FALSE),"")</f>
        <v>VOC</v>
      </c>
    </row>
    <row r="7607" spans="1:26" hidden="1">
      <c r="A7607" t="s">
        <v>112</v>
      </c>
      <c r="C7607" t="s">
        <v>113</v>
      </c>
      <c r="D7607" t="s">
        <v>114</v>
      </c>
      <c r="E7607" t="s">
        <v>39</v>
      </c>
      <c r="F7607" t="s">
        <v>115</v>
      </c>
      <c r="G7607" t="s">
        <v>41</v>
      </c>
      <c r="I7607" t="s">
        <v>116</v>
      </c>
      <c r="J7607" t="s">
        <v>65</v>
      </c>
      <c r="K7607">
        <v>43</v>
      </c>
      <c r="L7607" t="s">
        <v>3326</v>
      </c>
      <c r="O7607" t="s">
        <v>3301</v>
      </c>
      <c r="Q7607" t="str">
        <f>IFERROR(VLOOKUP($J$2:$J$12502,Pollutant_mapping!$A$2:$B$9,2, FALSE),"")</f>
        <v>PM25</v>
      </c>
    </row>
    <row r="7608" spans="1:26" hidden="1">
      <c r="A7608" t="s">
        <v>112</v>
      </c>
      <c r="C7608" t="s">
        <v>113</v>
      </c>
      <c r="D7608" t="s">
        <v>114</v>
      </c>
      <c r="E7608" t="s">
        <v>39</v>
      </c>
      <c r="F7608" t="s">
        <v>115</v>
      </c>
      <c r="G7608" t="s">
        <v>41</v>
      </c>
      <c r="I7608" t="s">
        <v>116</v>
      </c>
      <c r="J7608" t="s">
        <v>47</v>
      </c>
      <c r="K7608">
        <v>65</v>
      </c>
      <c r="L7608" t="s">
        <v>3326</v>
      </c>
      <c r="O7608" t="s">
        <v>3301</v>
      </c>
      <c r="Q7608" t="str">
        <f>IFERROR(VLOOKUP($J$2:$J$12502,Pollutant_mapping!$A$2:$B$9,2, FALSE),"")</f>
        <v>PM10</v>
      </c>
    </row>
    <row r="7609" spans="1:26" hidden="1">
      <c r="A7609" t="s">
        <v>112</v>
      </c>
      <c r="C7609" t="s">
        <v>113</v>
      </c>
      <c r="D7609" t="s">
        <v>108</v>
      </c>
      <c r="E7609" t="s">
        <v>120</v>
      </c>
      <c r="F7609" t="s">
        <v>41</v>
      </c>
      <c r="G7609" t="s">
        <v>41</v>
      </c>
      <c r="I7609" t="s">
        <v>41</v>
      </c>
      <c r="J7609" t="s">
        <v>47</v>
      </c>
      <c r="K7609">
        <v>72</v>
      </c>
      <c r="L7609" t="s">
        <v>3326</v>
      </c>
      <c r="O7609" t="s">
        <v>3301</v>
      </c>
      <c r="Q7609" t="str">
        <f>IFERROR(VLOOKUP($J$2:$J$12502,Pollutant_mapping!$A$2:$B$9,2, FALSE),"")</f>
        <v>PM10</v>
      </c>
    </row>
    <row r="7610" spans="1:26" hidden="1">
      <c r="A7610" t="s">
        <v>112</v>
      </c>
      <c r="C7610" t="s">
        <v>113</v>
      </c>
      <c r="D7610" t="s">
        <v>108</v>
      </c>
      <c r="E7610" t="s">
        <v>120</v>
      </c>
      <c r="F7610" t="s">
        <v>41</v>
      </c>
      <c r="G7610" t="s">
        <v>41</v>
      </c>
      <c r="I7610" t="s">
        <v>41</v>
      </c>
      <c r="J7610" t="s">
        <v>65</v>
      </c>
      <c r="L7610" t="s">
        <v>3326</v>
      </c>
      <c r="O7610" t="s">
        <v>3301</v>
      </c>
      <c r="Q7610" t="str">
        <f>IFERROR(VLOOKUP($J$2:$J$12502,Pollutant_mapping!$A$2:$B$9,2, FALSE),"")</f>
        <v>PM25</v>
      </c>
    </row>
    <row r="7611" spans="1:26" hidden="1">
      <c r="A7611" t="s">
        <v>424</v>
      </c>
      <c r="C7611" t="s">
        <v>425</v>
      </c>
      <c r="D7611" t="s">
        <v>1506</v>
      </c>
      <c r="E7611" t="s">
        <v>39</v>
      </c>
      <c r="F7611" t="s">
        <v>2009</v>
      </c>
      <c r="G7611" t="s">
        <v>2010</v>
      </c>
      <c r="I7611" t="s">
        <v>41</v>
      </c>
      <c r="J7611" t="s">
        <v>192</v>
      </c>
      <c r="K7611" s="13">
        <v>7.7000000000000001E-5</v>
      </c>
      <c r="L7611" t="s">
        <v>2011</v>
      </c>
      <c r="M7611" t="s">
        <v>3327</v>
      </c>
      <c r="N7611" t="s">
        <v>3137</v>
      </c>
      <c r="O7611" t="s">
        <v>3328</v>
      </c>
      <c r="Q7611" t="str">
        <f>IFERROR(VLOOKUP($J$2:$J$12502,Pollutant_mapping!$A$2:$B$9,2, FALSE),"")</f>
        <v/>
      </c>
    </row>
    <row r="7612" spans="1:26" hidden="1">
      <c r="A7612" t="s">
        <v>424</v>
      </c>
      <c r="C7612" t="s">
        <v>425</v>
      </c>
      <c r="D7612" t="s">
        <v>1506</v>
      </c>
      <c r="E7612" t="s">
        <v>39</v>
      </c>
      <c r="F7612" t="s">
        <v>2009</v>
      </c>
      <c r="G7612" t="s">
        <v>2010</v>
      </c>
      <c r="I7612" t="s">
        <v>41</v>
      </c>
      <c r="J7612" t="s">
        <v>202</v>
      </c>
      <c r="K7612">
        <v>2.7999999999999998E-4</v>
      </c>
      <c r="L7612" t="s">
        <v>2011</v>
      </c>
      <c r="M7612" t="s">
        <v>3329</v>
      </c>
      <c r="N7612" t="s">
        <v>3330</v>
      </c>
      <c r="O7612" t="s">
        <v>3328</v>
      </c>
      <c r="Q7612" t="str">
        <f>IFERROR(VLOOKUP($J$2:$J$12502,Pollutant_mapping!$A$2:$B$9,2, FALSE),"")</f>
        <v/>
      </c>
    </row>
    <row r="7613" spans="1:26" hidden="1">
      <c r="A7613" t="s">
        <v>424</v>
      </c>
      <c r="C7613" t="s">
        <v>425</v>
      </c>
      <c r="D7613" t="s">
        <v>1506</v>
      </c>
      <c r="E7613" t="s">
        <v>39</v>
      </c>
      <c r="F7613" t="s">
        <v>2009</v>
      </c>
      <c r="G7613" t="s">
        <v>2010</v>
      </c>
      <c r="I7613" t="s">
        <v>41</v>
      </c>
      <c r="J7613" t="s">
        <v>198</v>
      </c>
      <c r="K7613" s="13">
        <v>4.3000000000000002E-5</v>
      </c>
      <c r="L7613" t="s">
        <v>2011</v>
      </c>
      <c r="M7613" t="s">
        <v>3331</v>
      </c>
      <c r="N7613" t="s">
        <v>3332</v>
      </c>
      <c r="O7613" t="s">
        <v>3328</v>
      </c>
      <c r="Q7613" t="str">
        <f>IFERROR(VLOOKUP($J$2:$J$12502,Pollutant_mapping!$A$2:$B$9,2, FALSE),"")</f>
        <v/>
      </c>
    </row>
    <row r="7614" spans="1:26" hidden="1">
      <c r="A7614" t="s">
        <v>424</v>
      </c>
      <c r="C7614" t="s">
        <v>425</v>
      </c>
      <c r="D7614" t="s">
        <v>1506</v>
      </c>
      <c r="E7614" t="s">
        <v>39</v>
      </c>
      <c r="F7614" t="s">
        <v>2009</v>
      </c>
      <c r="G7614" t="s">
        <v>2010</v>
      </c>
      <c r="I7614" t="s">
        <v>41</v>
      </c>
      <c r="J7614" t="s">
        <v>199</v>
      </c>
      <c r="K7614" s="13">
        <v>6.4999999999999994E-5</v>
      </c>
      <c r="L7614" t="s">
        <v>2011</v>
      </c>
      <c r="M7614" t="s">
        <v>3333</v>
      </c>
      <c r="N7614" t="s">
        <v>3334</v>
      </c>
      <c r="O7614" t="s">
        <v>3328</v>
      </c>
      <c r="Q7614" t="str">
        <f>IFERROR(VLOOKUP($J$2:$J$12502,Pollutant_mapping!$A$2:$B$9,2, FALSE),"")</f>
        <v/>
      </c>
    </row>
    <row r="7615" spans="1:26" hidden="1">
      <c r="A7615" t="s">
        <v>3296</v>
      </c>
      <c r="C7615" t="s">
        <v>3297</v>
      </c>
      <c r="D7615" t="s">
        <v>114</v>
      </c>
      <c r="E7615" t="s">
        <v>39</v>
      </c>
      <c r="F7615" t="s">
        <v>3307</v>
      </c>
      <c r="G7615" t="s">
        <v>41</v>
      </c>
      <c r="J7615" t="s">
        <v>65</v>
      </c>
      <c r="K7615">
        <v>30</v>
      </c>
      <c r="L7615" t="s">
        <v>3308</v>
      </c>
      <c r="M7615">
        <v>10</v>
      </c>
      <c r="N7615">
        <v>90</v>
      </c>
      <c r="O7615" t="s">
        <v>3335</v>
      </c>
      <c r="Q7615" t="str">
        <f>IFERROR(VLOOKUP($J$2:$J$12502,Pollutant_mapping!$A$2:$B$9,2, FALSE),"")</f>
        <v>PM25</v>
      </c>
      <c r="Y7615" t="s">
        <v>2245</v>
      </c>
      <c r="Z7615" t="s">
        <v>2222</v>
      </c>
    </row>
    <row r="7616" spans="1:26" hidden="1">
      <c r="A7616" t="s">
        <v>3296</v>
      </c>
      <c r="C7616" t="s">
        <v>3297</v>
      </c>
      <c r="D7616" t="s">
        <v>108</v>
      </c>
      <c r="E7616" t="s">
        <v>120</v>
      </c>
      <c r="F7616" t="s">
        <v>41</v>
      </c>
      <c r="G7616" t="s">
        <v>41</v>
      </c>
      <c r="I7616" t="s">
        <v>41</v>
      </c>
      <c r="J7616" t="s">
        <v>65</v>
      </c>
      <c r="K7616">
        <v>80</v>
      </c>
      <c r="L7616" t="s">
        <v>3308</v>
      </c>
      <c r="M7616">
        <v>30</v>
      </c>
      <c r="N7616">
        <v>240</v>
      </c>
      <c r="O7616" t="s">
        <v>3335</v>
      </c>
      <c r="Q7616" t="str">
        <f>IFERROR(VLOOKUP($J$2:$J$12502,Pollutant_mapping!$A$2:$B$9,2, FALSE),"")</f>
        <v>PM25</v>
      </c>
    </row>
    <row r="7617" spans="1:26" hidden="1">
      <c r="A7617" t="s">
        <v>3296</v>
      </c>
      <c r="C7617" t="s">
        <v>3297</v>
      </c>
      <c r="D7617" t="s">
        <v>136</v>
      </c>
      <c r="E7617" t="s">
        <v>39</v>
      </c>
      <c r="F7617" t="s">
        <v>3309</v>
      </c>
      <c r="G7617" t="s">
        <v>41</v>
      </c>
      <c r="J7617" t="s">
        <v>65</v>
      </c>
      <c r="K7617">
        <v>80</v>
      </c>
      <c r="L7617" t="s">
        <v>3308</v>
      </c>
      <c r="M7617">
        <v>30</v>
      </c>
      <c r="N7617">
        <v>240</v>
      </c>
      <c r="O7617" t="s">
        <v>3335</v>
      </c>
      <c r="Q7617" t="str">
        <f>IFERROR(VLOOKUP($J$2:$J$12502,Pollutant_mapping!$A$2:$B$9,2, FALSE),"")</f>
        <v>PM25</v>
      </c>
    </row>
    <row r="7618" spans="1:26" hidden="1">
      <c r="A7618" t="s">
        <v>3296</v>
      </c>
      <c r="C7618" t="s">
        <v>3297</v>
      </c>
      <c r="D7618" t="s">
        <v>114</v>
      </c>
      <c r="E7618" t="s">
        <v>39</v>
      </c>
      <c r="F7618" t="s">
        <v>3307</v>
      </c>
      <c r="G7618" t="s">
        <v>41</v>
      </c>
      <c r="J7618" t="s">
        <v>47</v>
      </c>
      <c r="K7618">
        <v>150</v>
      </c>
      <c r="L7618" t="s">
        <v>3308</v>
      </c>
      <c r="M7618">
        <v>50</v>
      </c>
      <c r="N7618">
        <v>450</v>
      </c>
      <c r="O7618" t="s">
        <v>3335</v>
      </c>
      <c r="Q7618" t="str">
        <f>IFERROR(VLOOKUP($J$2:$J$12502,Pollutant_mapping!$A$2:$B$9,2, FALSE),"")</f>
        <v>PM10</v>
      </c>
    </row>
    <row r="7619" spans="1:26" hidden="1">
      <c r="A7619" t="s">
        <v>3296</v>
      </c>
      <c r="C7619" t="s">
        <v>3297</v>
      </c>
      <c r="D7619" t="s">
        <v>108</v>
      </c>
      <c r="E7619" t="s">
        <v>120</v>
      </c>
      <c r="F7619" t="s">
        <v>41</v>
      </c>
      <c r="G7619" t="s">
        <v>41</v>
      </c>
      <c r="I7619" t="s">
        <v>41</v>
      </c>
      <c r="J7619" t="s">
        <v>47</v>
      </c>
      <c r="K7619">
        <v>400</v>
      </c>
      <c r="L7619" t="s">
        <v>3308</v>
      </c>
      <c r="M7619">
        <v>130</v>
      </c>
      <c r="N7619">
        <v>1200</v>
      </c>
      <c r="O7619" t="s">
        <v>3335</v>
      </c>
      <c r="Q7619" t="str">
        <f>IFERROR(VLOOKUP($J$2:$J$12502,Pollutant_mapping!$A$2:$B$9,2, FALSE),"")</f>
        <v>PM10</v>
      </c>
      <c r="Y7619" t="s">
        <v>2245</v>
      </c>
      <c r="Z7619" t="s">
        <v>2222</v>
      </c>
    </row>
    <row r="7620" spans="1:26" hidden="1">
      <c r="A7620" t="s">
        <v>3296</v>
      </c>
      <c r="C7620" t="s">
        <v>3297</v>
      </c>
      <c r="D7620" t="s">
        <v>136</v>
      </c>
      <c r="E7620" t="s">
        <v>39</v>
      </c>
      <c r="F7620" t="s">
        <v>3309</v>
      </c>
      <c r="G7620" t="s">
        <v>41</v>
      </c>
      <c r="J7620" t="s">
        <v>47</v>
      </c>
      <c r="K7620">
        <v>400</v>
      </c>
      <c r="L7620" t="s">
        <v>3308</v>
      </c>
      <c r="M7620">
        <v>130</v>
      </c>
      <c r="N7620">
        <v>1200</v>
      </c>
      <c r="O7620" t="s">
        <v>3335</v>
      </c>
      <c r="Q7620" t="str">
        <f>IFERROR(VLOOKUP($J$2:$J$12502,Pollutant_mapping!$A$2:$B$9,2, FALSE),"")</f>
        <v>PM10</v>
      </c>
      <c r="Y7620" t="s">
        <v>2245</v>
      </c>
      <c r="Z7620" t="s">
        <v>2222</v>
      </c>
    </row>
    <row r="7621" spans="1:26" hidden="1">
      <c r="A7621" t="s">
        <v>364</v>
      </c>
      <c r="C7621" t="s">
        <v>365</v>
      </c>
      <c r="D7621" t="s">
        <v>38</v>
      </c>
      <c r="E7621" t="s">
        <v>273</v>
      </c>
      <c r="F7621">
        <v>0</v>
      </c>
      <c r="G7621" t="s">
        <v>41</v>
      </c>
      <c r="H7621" t="s">
        <v>3336</v>
      </c>
      <c r="J7621" t="s">
        <v>49</v>
      </c>
      <c r="K7621">
        <v>1</v>
      </c>
      <c r="M7621">
        <v>1</v>
      </c>
      <c r="N7621">
        <v>1</v>
      </c>
      <c r="O7621" t="s">
        <v>3337</v>
      </c>
      <c r="Q7621" t="str">
        <f>IFERROR(VLOOKUP($J$2:$J$12502,Pollutant_mapping!$A$2:$B$9,2, FALSE),"")</f>
        <v/>
      </c>
      <c r="Y7621" t="s">
        <v>2245</v>
      </c>
      <c r="Z7621" t="s">
        <v>2222</v>
      </c>
    </row>
    <row r="7622" spans="1:26" hidden="1">
      <c r="A7622" t="s">
        <v>364</v>
      </c>
      <c r="C7622" t="s">
        <v>365</v>
      </c>
      <c r="D7622" t="s">
        <v>38</v>
      </c>
      <c r="E7622" t="s">
        <v>273</v>
      </c>
      <c r="F7622">
        <v>0</v>
      </c>
      <c r="G7622" t="s">
        <v>41</v>
      </c>
      <c r="H7622" t="s">
        <v>3338</v>
      </c>
      <c r="J7622" t="s">
        <v>49</v>
      </c>
      <c r="K7622">
        <v>0.96899999999999997</v>
      </c>
      <c r="M7622" t="s">
        <v>3339</v>
      </c>
      <c r="N7622">
        <v>1</v>
      </c>
      <c r="O7622" t="s">
        <v>3337</v>
      </c>
      <c r="Q7622" t="str">
        <f>IFERROR(VLOOKUP($J$2:$J$12502,Pollutant_mapping!$A$2:$B$9,2, FALSE),"")</f>
        <v/>
      </c>
      <c r="Y7622" t="s">
        <v>2245</v>
      </c>
      <c r="Z7622" t="s">
        <v>2222</v>
      </c>
    </row>
    <row r="7623" spans="1:26" hidden="1">
      <c r="A7623" t="s">
        <v>364</v>
      </c>
      <c r="C7623" t="s">
        <v>365</v>
      </c>
      <c r="D7623" t="s">
        <v>38</v>
      </c>
      <c r="E7623" t="s">
        <v>273</v>
      </c>
      <c r="F7623">
        <v>0</v>
      </c>
      <c r="G7623" t="s">
        <v>41</v>
      </c>
      <c r="H7623" t="s">
        <v>3340</v>
      </c>
      <c r="J7623" t="s">
        <v>49</v>
      </c>
      <c r="K7623">
        <v>0.996</v>
      </c>
      <c r="M7623" t="s">
        <v>3341</v>
      </c>
      <c r="N7623">
        <v>1</v>
      </c>
      <c r="O7623" t="s">
        <v>3337</v>
      </c>
      <c r="Q7623" t="str">
        <f>IFERROR(VLOOKUP($J$2:$J$12502,Pollutant_mapping!$A$2:$B$9,2, FALSE),"")</f>
        <v/>
      </c>
    </row>
    <row r="7624" spans="1:26" hidden="1">
      <c r="A7624" t="s">
        <v>364</v>
      </c>
      <c r="C7624" t="s">
        <v>365</v>
      </c>
      <c r="D7624" t="s">
        <v>38</v>
      </c>
      <c r="E7624" t="s">
        <v>273</v>
      </c>
      <c r="F7624">
        <v>0</v>
      </c>
      <c r="G7624" t="s">
        <v>41</v>
      </c>
      <c r="H7624" t="s">
        <v>3322</v>
      </c>
      <c r="J7624" t="s">
        <v>49</v>
      </c>
      <c r="K7624">
        <v>0.97899999999999998</v>
      </c>
      <c r="M7624" t="s">
        <v>2342</v>
      </c>
      <c r="N7624">
        <v>1</v>
      </c>
      <c r="O7624" t="s">
        <v>3337</v>
      </c>
      <c r="Q7624" t="str">
        <f>IFERROR(VLOOKUP($J$2:$J$12502,Pollutant_mapping!$A$2:$B$9,2, FALSE),"")</f>
        <v/>
      </c>
    </row>
    <row r="7625" spans="1:26" hidden="1">
      <c r="A7625" t="s">
        <v>364</v>
      </c>
      <c r="C7625" t="s">
        <v>365</v>
      </c>
      <c r="D7625" t="s">
        <v>38</v>
      </c>
      <c r="E7625" t="s">
        <v>273</v>
      </c>
      <c r="F7625">
        <v>0</v>
      </c>
      <c r="G7625" t="s">
        <v>41</v>
      </c>
      <c r="H7625" t="s">
        <v>3342</v>
      </c>
      <c r="J7625" t="s">
        <v>49</v>
      </c>
      <c r="K7625">
        <v>0.98699999999999999</v>
      </c>
      <c r="M7625" t="s">
        <v>2348</v>
      </c>
      <c r="N7625">
        <v>1</v>
      </c>
      <c r="O7625" t="s">
        <v>3337</v>
      </c>
      <c r="Q7625" t="str">
        <f>IFERROR(VLOOKUP($J$2:$J$12502,Pollutant_mapping!$A$2:$B$9,2, FALSE),"")</f>
        <v/>
      </c>
    </row>
    <row r="7626" spans="1:26" hidden="1">
      <c r="A7626" t="s">
        <v>364</v>
      </c>
      <c r="C7626" t="s">
        <v>365</v>
      </c>
      <c r="D7626" t="s">
        <v>114</v>
      </c>
      <c r="E7626" t="s">
        <v>39</v>
      </c>
      <c r="G7626" t="s">
        <v>41</v>
      </c>
      <c r="J7626" t="s">
        <v>49</v>
      </c>
      <c r="K7626">
        <v>52</v>
      </c>
      <c r="L7626" t="s">
        <v>121</v>
      </c>
      <c r="M7626">
        <v>52</v>
      </c>
      <c r="N7626">
        <v>520</v>
      </c>
      <c r="O7626" t="s">
        <v>3337</v>
      </c>
      <c r="Q7626" t="str">
        <f>IFERROR(VLOOKUP($J$2:$J$12502,Pollutant_mapping!$A$2:$B$9,2, FALSE),"")</f>
        <v/>
      </c>
    </row>
    <row r="7627" spans="1:26" hidden="1">
      <c r="A7627" t="s">
        <v>386</v>
      </c>
      <c r="C7627" t="s">
        <v>387</v>
      </c>
      <c r="D7627" t="s">
        <v>136</v>
      </c>
      <c r="E7627" t="s">
        <v>273</v>
      </c>
      <c r="G7627" t="s">
        <v>41</v>
      </c>
      <c r="H7627" t="s">
        <v>3343</v>
      </c>
      <c r="J7627" t="s">
        <v>1472</v>
      </c>
      <c r="K7627">
        <v>0.33800000000000002</v>
      </c>
      <c r="M7627">
        <v>0</v>
      </c>
      <c r="N7627" t="s">
        <v>3344</v>
      </c>
      <c r="O7627" t="s">
        <v>3337</v>
      </c>
      <c r="Q7627" t="str">
        <f>IFERROR(VLOOKUP($J$2:$J$12502,Pollutant_mapping!$A$2:$B$9,2, FALSE),"")</f>
        <v/>
      </c>
    </row>
    <row r="7628" spans="1:26" hidden="1">
      <c r="A7628" t="s">
        <v>386</v>
      </c>
      <c r="C7628" t="s">
        <v>387</v>
      </c>
      <c r="D7628" t="s">
        <v>136</v>
      </c>
      <c r="E7628" t="s">
        <v>273</v>
      </c>
      <c r="G7628" t="s">
        <v>41</v>
      </c>
      <c r="H7628" t="s">
        <v>3345</v>
      </c>
      <c r="J7628" t="s">
        <v>1472</v>
      </c>
      <c r="K7628">
        <v>0.36399999999999999</v>
      </c>
      <c r="M7628">
        <v>0</v>
      </c>
      <c r="N7628" t="s">
        <v>3346</v>
      </c>
      <c r="O7628" t="s">
        <v>3337</v>
      </c>
      <c r="Q7628" t="str">
        <f>IFERROR(VLOOKUP($J$2:$J$12502,Pollutant_mapping!$A$2:$B$9,2, FALSE),"")</f>
        <v/>
      </c>
    </row>
    <row r="7629" spans="1:26" hidden="1">
      <c r="A7629" t="s">
        <v>386</v>
      </c>
      <c r="C7629" t="s">
        <v>387</v>
      </c>
      <c r="D7629" t="s">
        <v>136</v>
      </c>
      <c r="E7629" t="s">
        <v>273</v>
      </c>
      <c r="G7629" t="s">
        <v>41</v>
      </c>
      <c r="H7629" t="s">
        <v>3343</v>
      </c>
      <c r="J7629" t="s">
        <v>1469</v>
      </c>
      <c r="K7629">
        <v>0.378</v>
      </c>
      <c r="M7629">
        <v>0</v>
      </c>
      <c r="N7629" t="s">
        <v>3347</v>
      </c>
      <c r="O7629" t="s">
        <v>3337</v>
      </c>
      <c r="Q7629" t="str">
        <f>IFERROR(VLOOKUP($J$2:$J$12502,Pollutant_mapping!$A$2:$B$9,2, FALSE),"")</f>
        <v/>
      </c>
    </row>
    <row r="7630" spans="1:26" hidden="1">
      <c r="A7630" t="s">
        <v>386</v>
      </c>
      <c r="C7630" t="s">
        <v>387</v>
      </c>
      <c r="D7630" t="s">
        <v>136</v>
      </c>
      <c r="E7630" t="s">
        <v>273</v>
      </c>
      <c r="G7630" t="s">
        <v>41</v>
      </c>
      <c r="H7630" t="s">
        <v>3345</v>
      </c>
      <c r="J7630" t="s">
        <v>1469</v>
      </c>
      <c r="K7630">
        <v>0.42499999999999999</v>
      </c>
      <c r="M7630">
        <v>0</v>
      </c>
      <c r="N7630" t="s">
        <v>3348</v>
      </c>
      <c r="O7630" t="s">
        <v>3337</v>
      </c>
      <c r="Q7630" t="str">
        <f>IFERROR(VLOOKUP($J$2:$J$12502,Pollutant_mapping!$A$2:$B$9,2, FALSE),"")</f>
        <v/>
      </c>
    </row>
    <row r="7631" spans="1:26" hidden="1">
      <c r="A7631" t="s">
        <v>386</v>
      </c>
      <c r="C7631" t="s">
        <v>387</v>
      </c>
      <c r="D7631" t="s">
        <v>136</v>
      </c>
      <c r="E7631" t="s">
        <v>273</v>
      </c>
      <c r="G7631" t="s">
        <v>41</v>
      </c>
      <c r="H7631" t="s">
        <v>3349</v>
      </c>
      <c r="J7631" t="s">
        <v>1472</v>
      </c>
      <c r="K7631">
        <v>0.64900000000000002</v>
      </c>
      <c r="M7631">
        <v>0</v>
      </c>
      <c r="N7631" t="s">
        <v>2038</v>
      </c>
      <c r="O7631" t="s">
        <v>3337</v>
      </c>
      <c r="Q7631" t="str">
        <f>IFERROR(VLOOKUP($J$2:$J$12502,Pollutant_mapping!$A$2:$B$9,2, FALSE),"")</f>
        <v/>
      </c>
      <c r="Y7631" t="s">
        <v>2222</v>
      </c>
    </row>
    <row r="7632" spans="1:26" hidden="1">
      <c r="A7632" t="s">
        <v>386</v>
      </c>
      <c r="C7632" t="s">
        <v>387</v>
      </c>
      <c r="D7632" t="s">
        <v>136</v>
      </c>
      <c r="E7632" t="s">
        <v>273</v>
      </c>
      <c r="G7632" t="s">
        <v>41</v>
      </c>
      <c r="H7632" t="s">
        <v>3349</v>
      </c>
      <c r="J7632" t="s">
        <v>1469</v>
      </c>
      <c r="K7632">
        <v>0.68200000000000005</v>
      </c>
      <c r="M7632">
        <v>0</v>
      </c>
      <c r="N7632" t="s">
        <v>3350</v>
      </c>
      <c r="O7632" t="s">
        <v>3337</v>
      </c>
      <c r="Q7632" t="str">
        <f>IFERROR(VLOOKUP($J$2:$J$12502,Pollutant_mapping!$A$2:$B$9,2, FALSE),"")</f>
        <v/>
      </c>
    </row>
    <row r="7633" spans="1:26" hidden="1">
      <c r="A7633" t="s">
        <v>386</v>
      </c>
      <c r="C7633" t="s">
        <v>387</v>
      </c>
      <c r="D7633" t="s">
        <v>136</v>
      </c>
      <c r="E7633" t="s">
        <v>273</v>
      </c>
      <c r="G7633" t="s">
        <v>41</v>
      </c>
      <c r="H7633" t="s">
        <v>3351</v>
      </c>
      <c r="J7633" t="s">
        <v>1473</v>
      </c>
      <c r="K7633">
        <v>0.77200000000000002</v>
      </c>
      <c r="M7633">
        <v>0</v>
      </c>
      <c r="N7633" t="s">
        <v>1562</v>
      </c>
      <c r="O7633" t="s">
        <v>3337</v>
      </c>
      <c r="Q7633" t="str">
        <f>IFERROR(VLOOKUP($J$2:$J$12502,Pollutant_mapping!$A$2:$B$9,2, FALSE),"")</f>
        <v/>
      </c>
      <c r="Y7633" t="s">
        <v>2245</v>
      </c>
      <c r="Z7633" t="s">
        <v>2222</v>
      </c>
    </row>
    <row r="7634" spans="1:26" hidden="1">
      <c r="A7634" t="s">
        <v>386</v>
      </c>
      <c r="C7634" t="s">
        <v>387</v>
      </c>
      <c r="D7634" t="s">
        <v>136</v>
      </c>
      <c r="E7634" t="s">
        <v>273</v>
      </c>
      <c r="G7634" t="s">
        <v>41</v>
      </c>
      <c r="H7634" t="s">
        <v>3351</v>
      </c>
      <c r="J7634" t="s">
        <v>1472</v>
      </c>
      <c r="K7634">
        <v>0.77500000000000002</v>
      </c>
      <c r="M7634">
        <v>0</v>
      </c>
      <c r="N7634" t="s">
        <v>1562</v>
      </c>
      <c r="O7634" t="s">
        <v>3337</v>
      </c>
      <c r="Q7634" t="str">
        <f>IFERROR(VLOOKUP($J$2:$J$12502,Pollutant_mapping!$A$2:$B$9,2, FALSE),"")</f>
        <v/>
      </c>
      <c r="Y7634" t="s">
        <v>2245</v>
      </c>
      <c r="Z7634" t="s">
        <v>2222</v>
      </c>
    </row>
    <row r="7635" spans="1:26" hidden="1">
      <c r="A7635" t="s">
        <v>386</v>
      </c>
      <c r="C7635" t="s">
        <v>387</v>
      </c>
      <c r="D7635" t="s">
        <v>136</v>
      </c>
      <c r="E7635" t="s">
        <v>273</v>
      </c>
      <c r="G7635" t="s">
        <v>41</v>
      </c>
      <c r="H7635" t="s">
        <v>3351</v>
      </c>
      <c r="J7635" t="s">
        <v>1469</v>
      </c>
      <c r="K7635">
        <v>0.80500000000000005</v>
      </c>
      <c r="M7635">
        <v>0</v>
      </c>
      <c r="N7635" t="s">
        <v>1555</v>
      </c>
      <c r="O7635" t="s">
        <v>3337</v>
      </c>
      <c r="Q7635" t="str">
        <f>IFERROR(VLOOKUP($J$2:$J$12502,Pollutant_mapping!$A$2:$B$9,2, FALSE),"")</f>
        <v/>
      </c>
    </row>
    <row r="7636" spans="1:26" hidden="1">
      <c r="A7636" t="s">
        <v>386</v>
      </c>
      <c r="C7636" t="s">
        <v>387</v>
      </c>
      <c r="D7636" t="s">
        <v>136</v>
      </c>
      <c r="E7636" t="s">
        <v>273</v>
      </c>
      <c r="G7636" t="s">
        <v>41</v>
      </c>
      <c r="H7636" t="s">
        <v>3352</v>
      </c>
      <c r="J7636" t="s">
        <v>1472</v>
      </c>
      <c r="K7636">
        <v>0.81799999999999995</v>
      </c>
      <c r="M7636">
        <v>0</v>
      </c>
      <c r="N7636" t="s">
        <v>2346</v>
      </c>
      <c r="O7636" t="s">
        <v>3337</v>
      </c>
      <c r="Q7636" t="str">
        <f>IFERROR(VLOOKUP($J$2:$J$12502,Pollutant_mapping!$A$2:$B$9,2, FALSE),"")</f>
        <v/>
      </c>
    </row>
    <row r="7637" spans="1:26" hidden="1">
      <c r="A7637" t="s">
        <v>386</v>
      </c>
      <c r="C7637" t="s">
        <v>387</v>
      </c>
      <c r="D7637" t="s">
        <v>136</v>
      </c>
      <c r="E7637" t="s">
        <v>273</v>
      </c>
      <c r="G7637" t="s">
        <v>41</v>
      </c>
      <c r="H7637" t="s">
        <v>3352</v>
      </c>
      <c r="J7637" t="s">
        <v>1473</v>
      </c>
      <c r="K7637">
        <v>0.81799999999999995</v>
      </c>
      <c r="M7637">
        <v>0</v>
      </c>
      <c r="N7637" t="s">
        <v>2346</v>
      </c>
      <c r="O7637" t="s">
        <v>3337</v>
      </c>
      <c r="Q7637" t="str">
        <f>IFERROR(VLOOKUP($J$2:$J$12502,Pollutant_mapping!$A$2:$B$9,2, FALSE),"")</f>
        <v/>
      </c>
    </row>
    <row r="7638" spans="1:26" hidden="1">
      <c r="A7638" t="s">
        <v>386</v>
      </c>
      <c r="C7638" t="s">
        <v>387</v>
      </c>
      <c r="D7638" t="s">
        <v>136</v>
      </c>
      <c r="E7638" t="s">
        <v>273</v>
      </c>
      <c r="G7638" t="s">
        <v>41</v>
      </c>
      <c r="H7638" t="s">
        <v>3353</v>
      </c>
      <c r="J7638" t="s">
        <v>1473</v>
      </c>
      <c r="K7638">
        <v>0.83299999999999996</v>
      </c>
      <c r="M7638">
        <v>0</v>
      </c>
      <c r="N7638" t="s">
        <v>2039</v>
      </c>
      <c r="O7638" t="s">
        <v>3337</v>
      </c>
      <c r="Q7638" t="str">
        <f>IFERROR(VLOOKUP($J$2:$J$12502,Pollutant_mapping!$A$2:$B$9,2, FALSE),"")</f>
        <v/>
      </c>
    </row>
    <row r="7639" spans="1:26" hidden="1">
      <c r="A7639" t="s">
        <v>386</v>
      </c>
      <c r="C7639" t="s">
        <v>387</v>
      </c>
      <c r="D7639" t="s">
        <v>136</v>
      </c>
      <c r="E7639" t="s">
        <v>273</v>
      </c>
      <c r="G7639" t="s">
        <v>41</v>
      </c>
      <c r="H7639" t="s">
        <v>3352</v>
      </c>
      <c r="J7639" t="s">
        <v>1469</v>
      </c>
      <c r="K7639">
        <v>0.84199999999999997</v>
      </c>
      <c r="M7639">
        <v>0</v>
      </c>
      <c r="N7639" t="s">
        <v>1565</v>
      </c>
      <c r="O7639" t="s">
        <v>3337</v>
      </c>
      <c r="Q7639" t="str">
        <f>IFERROR(VLOOKUP($J$2:$J$12502,Pollutant_mapping!$A$2:$B$9,2, FALSE),"")</f>
        <v/>
      </c>
    </row>
    <row r="7640" spans="1:26" hidden="1">
      <c r="A7640" t="s">
        <v>386</v>
      </c>
      <c r="C7640" t="s">
        <v>387</v>
      </c>
      <c r="D7640" t="s">
        <v>136</v>
      </c>
      <c r="E7640" t="s">
        <v>273</v>
      </c>
      <c r="G7640" t="s">
        <v>41</v>
      </c>
      <c r="H7640" t="s">
        <v>3353</v>
      </c>
      <c r="J7640" t="s">
        <v>1472</v>
      </c>
      <c r="K7640">
        <v>0.88800000000000001</v>
      </c>
      <c r="M7640">
        <v>0</v>
      </c>
      <c r="N7640" t="s">
        <v>1567</v>
      </c>
      <c r="O7640" t="s">
        <v>3337</v>
      </c>
      <c r="Q7640" t="str">
        <f>IFERROR(VLOOKUP($J$2:$J$12502,Pollutant_mapping!$A$2:$B$9,2, FALSE),"")</f>
        <v/>
      </c>
    </row>
    <row r="7641" spans="1:26" hidden="1">
      <c r="A7641" t="s">
        <v>386</v>
      </c>
      <c r="C7641" t="s">
        <v>387</v>
      </c>
      <c r="D7641" t="s">
        <v>136</v>
      </c>
      <c r="E7641" t="s">
        <v>273</v>
      </c>
      <c r="G7641" t="s">
        <v>41</v>
      </c>
      <c r="H7641" t="s">
        <v>3354</v>
      </c>
      <c r="J7641" t="s">
        <v>1473</v>
      </c>
      <c r="K7641">
        <v>0.91300000000000003</v>
      </c>
      <c r="M7641" t="s">
        <v>1663</v>
      </c>
      <c r="N7641" t="s">
        <v>2054</v>
      </c>
      <c r="O7641" t="s">
        <v>3337</v>
      </c>
      <c r="Q7641" t="str">
        <f>IFERROR(VLOOKUP($J$2:$J$12502,Pollutant_mapping!$A$2:$B$9,2, FALSE),"")</f>
        <v/>
      </c>
    </row>
    <row r="7642" spans="1:26" hidden="1">
      <c r="A7642" t="s">
        <v>386</v>
      </c>
      <c r="C7642" t="s">
        <v>387</v>
      </c>
      <c r="D7642" t="s">
        <v>136</v>
      </c>
      <c r="E7642" t="s">
        <v>273</v>
      </c>
      <c r="G7642" t="s">
        <v>41</v>
      </c>
      <c r="H7642" t="s">
        <v>3355</v>
      </c>
      <c r="J7642" t="s">
        <v>1473</v>
      </c>
      <c r="K7642">
        <v>0.92</v>
      </c>
      <c r="M7642" t="s">
        <v>3356</v>
      </c>
      <c r="N7642" t="s">
        <v>1569</v>
      </c>
      <c r="O7642" t="s">
        <v>3337</v>
      </c>
      <c r="Q7642" t="str">
        <f>IFERROR(VLOOKUP($J$2:$J$12502,Pollutant_mapping!$A$2:$B$9,2, FALSE),"")</f>
        <v/>
      </c>
    </row>
    <row r="7643" spans="1:26" hidden="1">
      <c r="A7643" t="s">
        <v>386</v>
      </c>
      <c r="C7643" t="s">
        <v>387</v>
      </c>
      <c r="D7643" t="s">
        <v>136</v>
      </c>
      <c r="E7643" t="s">
        <v>273</v>
      </c>
      <c r="G7643" t="s">
        <v>41</v>
      </c>
      <c r="H7643" t="s">
        <v>3353</v>
      </c>
      <c r="J7643" t="s">
        <v>1469</v>
      </c>
      <c r="K7643">
        <v>0.92700000000000005</v>
      </c>
      <c r="M7643" t="s">
        <v>3357</v>
      </c>
      <c r="N7643" t="s">
        <v>3358</v>
      </c>
      <c r="O7643" t="s">
        <v>3337</v>
      </c>
      <c r="Q7643" t="str">
        <f>IFERROR(VLOOKUP($J$2:$J$12502,Pollutant_mapping!$A$2:$B$9,2, FALSE),"")</f>
        <v/>
      </c>
    </row>
    <row r="7644" spans="1:26" hidden="1">
      <c r="A7644" t="s">
        <v>386</v>
      </c>
      <c r="C7644" t="s">
        <v>387</v>
      </c>
      <c r="D7644" t="s">
        <v>136</v>
      </c>
      <c r="E7644" t="s">
        <v>273</v>
      </c>
      <c r="G7644" t="s">
        <v>41</v>
      </c>
      <c r="H7644" t="s">
        <v>3354</v>
      </c>
      <c r="J7644" t="s">
        <v>1472</v>
      </c>
      <c r="K7644">
        <v>0.94199999999999995</v>
      </c>
      <c r="M7644" t="s">
        <v>1333</v>
      </c>
      <c r="N7644" t="s">
        <v>1559</v>
      </c>
      <c r="O7644" t="s">
        <v>3337</v>
      </c>
      <c r="Q7644" t="str">
        <f>IFERROR(VLOOKUP($J$2:$J$12502,Pollutant_mapping!$A$2:$B$9,2, FALSE),"")</f>
        <v/>
      </c>
    </row>
    <row r="7645" spans="1:26" hidden="1">
      <c r="A7645" t="s">
        <v>386</v>
      </c>
      <c r="C7645" t="s">
        <v>387</v>
      </c>
      <c r="D7645" t="s">
        <v>136</v>
      </c>
      <c r="E7645" t="s">
        <v>273</v>
      </c>
      <c r="G7645" t="s">
        <v>41</v>
      </c>
      <c r="H7645" t="s">
        <v>3355</v>
      </c>
      <c r="J7645" t="s">
        <v>1472</v>
      </c>
      <c r="K7645">
        <v>0.94699999999999995</v>
      </c>
      <c r="M7645" t="s">
        <v>3359</v>
      </c>
      <c r="N7645" t="s">
        <v>1561</v>
      </c>
      <c r="O7645" t="s">
        <v>3337</v>
      </c>
      <c r="Q7645" t="str">
        <f>IFERROR(VLOOKUP($J$2:$J$12502,Pollutant_mapping!$A$2:$B$9,2, FALSE),"")</f>
        <v/>
      </c>
    </row>
    <row r="7646" spans="1:26" hidden="1">
      <c r="A7646" t="s">
        <v>386</v>
      </c>
      <c r="C7646" t="s">
        <v>387</v>
      </c>
      <c r="D7646" t="s">
        <v>136</v>
      </c>
      <c r="E7646" t="s">
        <v>273</v>
      </c>
      <c r="G7646" t="s">
        <v>41</v>
      </c>
      <c r="H7646" t="s">
        <v>3343</v>
      </c>
      <c r="J7646" t="s">
        <v>1473</v>
      </c>
      <c r="K7646">
        <v>0.96099999999999997</v>
      </c>
      <c r="M7646" t="s">
        <v>3360</v>
      </c>
      <c r="N7646" t="s">
        <v>2046</v>
      </c>
      <c r="O7646" t="s">
        <v>3337</v>
      </c>
      <c r="Q7646" t="str">
        <f>IFERROR(VLOOKUP($J$2:$J$12502,Pollutant_mapping!$A$2:$B$9,2, FALSE),"")</f>
        <v/>
      </c>
    </row>
    <row r="7647" spans="1:26" hidden="1">
      <c r="A7647" t="s">
        <v>364</v>
      </c>
      <c r="C7647" t="s">
        <v>365</v>
      </c>
      <c r="D7647" t="s">
        <v>38</v>
      </c>
      <c r="E7647" t="s">
        <v>273</v>
      </c>
      <c r="F7647">
        <v>0</v>
      </c>
      <c r="G7647" t="s">
        <v>41</v>
      </c>
      <c r="H7647" t="s">
        <v>3313</v>
      </c>
      <c r="J7647" t="s">
        <v>49</v>
      </c>
      <c r="K7647">
        <v>0.96199999999999997</v>
      </c>
      <c r="M7647" t="s">
        <v>3361</v>
      </c>
      <c r="N7647" t="s">
        <v>2046</v>
      </c>
      <c r="O7647" t="s">
        <v>3337</v>
      </c>
      <c r="Q7647" t="str">
        <f>IFERROR(VLOOKUP($J$2:$J$12502,Pollutant_mapping!$A$2:$B$9,2, FALSE),"")</f>
        <v/>
      </c>
    </row>
    <row r="7648" spans="1:26" hidden="1">
      <c r="A7648" t="s">
        <v>386</v>
      </c>
      <c r="C7648" t="s">
        <v>387</v>
      </c>
      <c r="D7648" t="s">
        <v>136</v>
      </c>
      <c r="E7648" t="s">
        <v>273</v>
      </c>
      <c r="G7648" t="s">
        <v>41</v>
      </c>
      <c r="H7648" t="s">
        <v>3354</v>
      </c>
      <c r="J7648" t="s">
        <v>1469</v>
      </c>
      <c r="K7648">
        <v>0.96199999999999997</v>
      </c>
      <c r="M7648" t="s">
        <v>3362</v>
      </c>
      <c r="N7648" t="s">
        <v>2046</v>
      </c>
      <c r="O7648" t="s">
        <v>3337</v>
      </c>
      <c r="Q7648" t="str">
        <f>IFERROR(VLOOKUP($J$2:$J$12502,Pollutant_mapping!$A$2:$B$9,2, FALSE),"")</f>
        <v/>
      </c>
      <c r="Y7648" t="s">
        <v>2222</v>
      </c>
    </row>
    <row r="7649" spans="1:26" hidden="1">
      <c r="A7649" t="s">
        <v>386</v>
      </c>
      <c r="C7649" t="s">
        <v>387</v>
      </c>
      <c r="D7649" t="s">
        <v>136</v>
      </c>
      <c r="E7649" t="s">
        <v>273</v>
      </c>
      <c r="G7649" t="s">
        <v>41</v>
      </c>
      <c r="H7649" t="s">
        <v>3363</v>
      </c>
      <c r="J7649" t="s">
        <v>1473</v>
      </c>
      <c r="K7649">
        <v>0.96399999999999997</v>
      </c>
      <c r="M7649" t="s">
        <v>3364</v>
      </c>
      <c r="N7649" t="s">
        <v>2046</v>
      </c>
      <c r="O7649" t="s">
        <v>3337</v>
      </c>
      <c r="Q7649" t="str">
        <f>IFERROR(VLOOKUP($J$2:$J$12502,Pollutant_mapping!$A$2:$B$9,2, FALSE),"")</f>
        <v/>
      </c>
    </row>
    <row r="7650" spans="1:26" hidden="1">
      <c r="A7650" t="s">
        <v>386</v>
      </c>
      <c r="C7650" t="s">
        <v>387</v>
      </c>
      <c r="D7650" t="s">
        <v>136</v>
      </c>
      <c r="E7650" t="s">
        <v>273</v>
      </c>
      <c r="G7650" t="s">
        <v>41</v>
      </c>
      <c r="H7650" t="s">
        <v>3345</v>
      </c>
      <c r="J7650" t="s">
        <v>1473</v>
      </c>
      <c r="K7650">
        <v>0.96399999999999997</v>
      </c>
      <c r="M7650" t="s">
        <v>3365</v>
      </c>
      <c r="N7650" t="s">
        <v>2046</v>
      </c>
      <c r="O7650" t="s">
        <v>3337</v>
      </c>
      <c r="Q7650" t="str">
        <f>IFERROR(VLOOKUP($J$2:$J$12502,Pollutant_mapping!$A$2:$B$9,2, FALSE),"")</f>
        <v/>
      </c>
    </row>
    <row r="7651" spans="1:26" hidden="1">
      <c r="A7651" t="s">
        <v>386</v>
      </c>
      <c r="C7651" t="s">
        <v>387</v>
      </c>
      <c r="D7651" t="s">
        <v>136</v>
      </c>
      <c r="E7651" t="s">
        <v>273</v>
      </c>
      <c r="G7651" t="s">
        <v>41</v>
      </c>
      <c r="H7651" t="s">
        <v>3355</v>
      </c>
      <c r="J7651" t="s">
        <v>1469</v>
      </c>
      <c r="K7651">
        <v>0.96599999999999997</v>
      </c>
      <c r="M7651" t="s">
        <v>3366</v>
      </c>
      <c r="N7651" t="s">
        <v>1563</v>
      </c>
      <c r="O7651" t="s">
        <v>3337</v>
      </c>
      <c r="Q7651" t="str">
        <f>IFERROR(VLOOKUP($J$2:$J$12502,Pollutant_mapping!$A$2:$B$9,2, FALSE),"")</f>
        <v/>
      </c>
      <c r="Y7651" t="s">
        <v>2248</v>
      </c>
    </row>
    <row r="7652" spans="1:26" hidden="1">
      <c r="A7652" t="s">
        <v>386</v>
      </c>
      <c r="C7652" t="s">
        <v>387</v>
      </c>
      <c r="D7652" t="s">
        <v>136</v>
      </c>
      <c r="E7652" t="s">
        <v>273</v>
      </c>
      <c r="G7652" t="s">
        <v>41</v>
      </c>
      <c r="H7652" t="s">
        <v>3363</v>
      </c>
      <c r="J7652" t="s">
        <v>1472</v>
      </c>
      <c r="K7652">
        <v>0.97599999999999998</v>
      </c>
      <c r="M7652" t="s">
        <v>3367</v>
      </c>
      <c r="N7652" t="s">
        <v>1566</v>
      </c>
      <c r="O7652" t="s">
        <v>3337</v>
      </c>
      <c r="Q7652" t="str">
        <f>IFERROR(VLOOKUP($J$2:$J$12502,Pollutant_mapping!$A$2:$B$9,2, FALSE),"")</f>
        <v/>
      </c>
      <c r="Y7652" t="s">
        <v>2248</v>
      </c>
    </row>
    <row r="7653" spans="1:26" hidden="1">
      <c r="A7653" t="s">
        <v>386</v>
      </c>
      <c r="C7653" t="s">
        <v>387</v>
      </c>
      <c r="D7653" t="s">
        <v>136</v>
      </c>
      <c r="E7653" t="s">
        <v>273</v>
      </c>
      <c r="G7653" t="s">
        <v>41</v>
      </c>
      <c r="H7653" t="s">
        <v>3349</v>
      </c>
      <c r="J7653" t="s">
        <v>1473</v>
      </c>
      <c r="K7653">
        <v>0.98</v>
      </c>
      <c r="M7653" t="s">
        <v>3368</v>
      </c>
      <c r="N7653" t="s">
        <v>1566</v>
      </c>
      <c r="O7653" t="s">
        <v>3337</v>
      </c>
      <c r="Q7653" t="str">
        <f>IFERROR(VLOOKUP($J$2:$J$12502,Pollutant_mapping!$A$2:$B$9,2, FALSE),"")</f>
        <v/>
      </c>
    </row>
    <row r="7654" spans="1:26" hidden="1">
      <c r="A7654" t="s">
        <v>386</v>
      </c>
      <c r="C7654" t="s">
        <v>387</v>
      </c>
      <c r="D7654" t="s">
        <v>136</v>
      </c>
      <c r="E7654" t="s">
        <v>273</v>
      </c>
      <c r="G7654" t="s">
        <v>41</v>
      </c>
      <c r="H7654" t="s">
        <v>3363</v>
      </c>
      <c r="J7654" t="s">
        <v>1469</v>
      </c>
      <c r="K7654">
        <v>0.98499999999999999</v>
      </c>
      <c r="M7654" t="s">
        <v>3369</v>
      </c>
      <c r="N7654" t="s">
        <v>1566</v>
      </c>
      <c r="O7654" t="s">
        <v>3337</v>
      </c>
      <c r="Q7654" t="str">
        <f>IFERROR(VLOOKUP($J$2:$J$12502,Pollutant_mapping!$A$2:$B$9,2, FALSE),"")</f>
        <v/>
      </c>
    </row>
    <row r="7655" spans="1:26" hidden="1">
      <c r="A7655" t="s">
        <v>364</v>
      </c>
      <c r="C7655" t="s">
        <v>365</v>
      </c>
      <c r="D7655" t="s">
        <v>38</v>
      </c>
      <c r="E7655" t="s">
        <v>273</v>
      </c>
      <c r="F7655">
        <v>0</v>
      </c>
      <c r="G7655" t="s">
        <v>41</v>
      </c>
      <c r="H7655" t="s">
        <v>3320</v>
      </c>
      <c r="J7655" t="s">
        <v>49</v>
      </c>
      <c r="K7655">
        <v>0.995</v>
      </c>
      <c r="M7655" t="s">
        <v>3370</v>
      </c>
      <c r="N7655" t="s">
        <v>1566</v>
      </c>
      <c r="O7655" t="s">
        <v>3337</v>
      </c>
      <c r="Q7655" t="str">
        <f>IFERROR(VLOOKUP($J$2:$J$12502,Pollutant_mapping!$A$2:$B$9,2, FALSE),"")</f>
        <v/>
      </c>
    </row>
    <row r="7656" spans="1:26" hidden="1">
      <c r="A7656" t="s">
        <v>364</v>
      </c>
      <c r="C7656" t="s">
        <v>365</v>
      </c>
      <c r="D7656" t="s">
        <v>38</v>
      </c>
      <c r="E7656" t="s">
        <v>273</v>
      </c>
      <c r="F7656">
        <v>0</v>
      </c>
      <c r="G7656" t="s">
        <v>41</v>
      </c>
      <c r="H7656" t="s">
        <v>3371</v>
      </c>
      <c r="J7656" t="s">
        <v>49</v>
      </c>
      <c r="K7656">
        <v>0.99199999999999999</v>
      </c>
      <c r="M7656" t="s">
        <v>3372</v>
      </c>
      <c r="N7656" t="s">
        <v>1568</v>
      </c>
      <c r="O7656" t="s">
        <v>3337</v>
      </c>
      <c r="Q7656" t="str">
        <f>IFERROR(VLOOKUP($J$2:$J$12502,Pollutant_mapping!$A$2:$B$9,2, FALSE),"")</f>
        <v/>
      </c>
    </row>
    <row r="7657" spans="1:26" hidden="1">
      <c r="A7657" t="s">
        <v>364</v>
      </c>
      <c r="C7657" t="s">
        <v>365</v>
      </c>
      <c r="D7657" t="s">
        <v>38</v>
      </c>
      <c r="E7657" t="s">
        <v>273</v>
      </c>
      <c r="F7657">
        <v>0</v>
      </c>
      <c r="G7657" t="s">
        <v>41</v>
      </c>
      <c r="H7657" t="s">
        <v>3373</v>
      </c>
      <c r="J7657" t="s">
        <v>49</v>
      </c>
      <c r="K7657">
        <v>0.99399999999999999</v>
      </c>
      <c r="M7657" t="s">
        <v>309</v>
      </c>
      <c r="N7657" t="s">
        <v>1568</v>
      </c>
      <c r="O7657" t="s">
        <v>3337</v>
      </c>
      <c r="Q7657" t="str">
        <f>IFERROR(VLOOKUP($J$2:$J$12502,Pollutant_mapping!$A$2:$B$9,2, FALSE),"")</f>
        <v/>
      </c>
    </row>
    <row r="7658" spans="1:26" hidden="1">
      <c r="A7658" t="s">
        <v>391</v>
      </c>
      <c r="C7658" t="s">
        <v>392</v>
      </c>
      <c r="D7658" t="s">
        <v>114</v>
      </c>
      <c r="E7658" t="s">
        <v>39</v>
      </c>
      <c r="G7658" t="s">
        <v>41</v>
      </c>
      <c r="J7658" t="s">
        <v>141</v>
      </c>
      <c r="K7658">
        <v>2.14</v>
      </c>
      <c r="L7658" t="s">
        <v>388</v>
      </c>
      <c r="M7658">
        <v>2</v>
      </c>
      <c r="N7658" t="s">
        <v>292</v>
      </c>
      <c r="O7658" t="s">
        <v>3337</v>
      </c>
      <c r="Q7658" t="str">
        <f>IFERROR(VLOOKUP($J$2:$J$12502,Pollutant_mapping!$A$2:$B$9,2, FALSE),"")</f>
        <v/>
      </c>
    </row>
    <row r="7659" spans="1:26" hidden="1">
      <c r="A7659" t="s">
        <v>66</v>
      </c>
      <c r="C7659" t="s">
        <v>67</v>
      </c>
      <c r="D7659" t="s">
        <v>404</v>
      </c>
      <c r="E7659" t="s">
        <v>120</v>
      </c>
      <c r="F7659" t="s">
        <v>41</v>
      </c>
      <c r="G7659" t="s">
        <v>164</v>
      </c>
      <c r="I7659" t="s">
        <v>41</v>
      </c>
      <c r="J7659" t="s">
        <v>79</v>
      </c>
      <c r="K7659">
        <v>11</v>
      </c>
      <c r="L7659" t="s">
        <v>62</v>
      </c>
      <c r="M7659">
        <v>8</v>
      </c>
      <c r="N7659">
        <v>40</v>
      </c>
      <c r="O7659" t="s">
        <v>3374</v>
      </c>
      <c r="P7659" t="s">
        <v>164</v>
      </c>
      <c r="Q7659" t="str">
        <f>IFERROR(VLOOKUP($J$2:$J$12502,Pollutant_mapping!$A$2:$B$9,2, FALSE),"")</f>
        <v>SOx</v>
      </c>
    </row>
    <row r="7660" spans="1:26" hidden="1">
      <c r="A7660" t="s">
        <v>72</v>
      </c>
      <c r="B7660" t="s">
        <v>57</v>
      </c>
      <c r="C7660" t="s">
        <v>73</v>
      </c>
      <c r="D7660" t="s">
        <v>404</v>
      </c>
      <c r="E7660" t="s">
        <v>120</v>
      </c>
      <c r="F7660" t="s">
        <v>41</v>
      </c>
      <c r="G7660" t="s">
        <v>164</v>
      </c>
      <c r="I7660" t="s">
        <v>41</v>
      </c>
      <c r="J7660" t="s">
        <v>79</v>
      </c>
      <c r="K7660">
        <v>11</v>
      </c>
      <c r="L7660" t="s">
        <v>62</v>
      </c>
      <c r="M7660">
        <v>8</v>
      </c>
      <c r="N7660">
        <v>40</v>
      </c>
      <c r="O7660" t="s">
        <v>3374</v>
      </c>
      <c r="P7660" t="s">
        <v>164</v>
      </c>
      <c r="Q7660" t="str">
        <f>IFERROR(VLOOKUP($J$2:$J$12502,Pollutant_mapping!$A$2:$B$9,2, FALSE),"")</f>
        <v>SOx</v>
      </c>
    </row>
    <row r="7661" spans="1:26" hidden="1">
      <c r="A7661" t="s">
        <v>88</v>
      </c>
      <c r="B7661" t="s">
        <v>57</v>
      </c>
      <c r="C7661" t="s">
        <v>89</v>
      </c>
      <c r="D7661" t="s">
        <v>404</v>
      </c>
      <c r="E7661" t="s">
        <v>120</v>
      </c>
      <c r="F7661" t="s">
        <v>41</v>
      </c>
      <c r="G7661" t="s">
        <v>164</v>
      </c>
      <c r="I7661" t="s">
        <v>41</v>
      </c>
      <c r="J7661" t="s">
        <v>79</v>
      </c>
      <c r="K7661">
        <v>11</v>
      </c>
      <c r="L7661" t="s">
        <v>62</v>
      </c>
      <c r="M7661">
        <v>8</v>
      </c>
      <c r="N7661">
        <v>40</v>
      </c>
      <c r="O7661" t="s">
        <v>3374</v>
      </c>
      <c r="P7661" t="s">
        <v>164</v>
      </c>
      <c r="Q7661" t="str">
        <f>IFERROR(VLOOKUP($J$2:$J$12502,Pollutant_mapping!$A$2:$B$9,2, FALSE),"")</f>
        <v>SOx</v>
      </c>
    </row>
    <row r="7662" spans="1:26" hidden="1">
      <c r="A7662" t="s">
        <v>56</v>
      </c>
      <c r="B7662" t="s">
        <v>57</v>
      </c>
      <c r="C7662" t="s">
        <v>58</v>
      </c>
      <c r="D7662" t="s">
        <v>183</v>
      </c>
      <c r="E7662" t="s">
        <v>120</v>
      </c>
      <c r="F7662" t="s">
        <v>41</v>
      </c>
      <c r="G7662" t="s">
        <v>164</v>
      </c>
      <c r="I7662" t="s">
        <v>41</v>
      </c>
      <c r="J7662" t="s">
        <v>79</v>
      </c>
      <c r="K7662">
        <v>11</v>
      </c>
      <c r="L7662" t="s">
        <v>62</v>
      </c>
      <c r="M7662">
        <v>8</v>
      </c>
      <c r="N7662">
        <v>40</v>
      </c>
      <c r="O7662" t="s">
        <v>3374</v>
      </c>
      <c r="P7662" t="s">
        <v>164</v>
      </c>
      <c r="Q7662" t="str">
        <f>IFERROR(VLOOKUP($J$2:$J$12502,Pollutant_mapping!$A$2:$B$9,2, FALSE),"")</f>
        <v>SOx</v>
      </c>
    </row>
    <row r="7663" spans="1:26" hidden="1">
      <c r="A7663" t="s">
        <v>56</v>
      </c>
      <c r="B7663" t="s">
        <v>57</v>
      </c>
      <c r="C7663" t="s">
        <v>58</v>
      </c>
      <c r="D7663" t="s">
        <v>406</v>
      </c>
      <c r="E7663" t="s">
        <v>39</v>
      </c>
      <c r="F7663" t="s">
        <v>407</v>
      </c>
      <c r="G7663" t="s">
        <v>162</v>
      </c>
      <c r="I7663" t="s">
        <v>41</v>
      </c>
      <c r="J7663" t="s">
        <v>79</v>
      </c>
      <c r="K7663">
        <v>11</v>
      </c>
      <c r="L7663" t="s">
        <v>62</v>
      </c>
      <c r="M7663">
        <v>8</v>
      </c>
      <c r="N7663">
        <v>40</v>
      </c>
      <c r="O7663" t="s">
        <v>3374</v>
      </c>
      <c r="P7663" t="s">
        <v>164</v>
      </c>
      <c r="Q7663" t="str">
        <f>IFERROR(VLOOKUP($J$2:$J$12502,Pollutant_mapping!$A$2:$B$9,2, FALSE),"")</f>
        <v>SOx</v>
      </c>
      <c r="Y7663" t="s">
        <v>2245</v>
      </c>
      <c r="Z7663" t="s">
        <v>2222</v>
      </c>
    </row>
    <row r="7664" spans="1:26" hidden="1">
      <c r="A7664" t="s">
        <v>56</v>
      </c>
      <c r="B7664" t="s">
        <v>57</v>
      </c>
      <c r="C7664" t="s">
        <v>58</v>
      </c>
      <c r="D7664" t="s">
        <v>1291</v>
      </c>
      <c r="E7664" t="s">
        <v>39</v>
      </c>
      <c r="F7664" t="s">
        <v>1292</v>
      </c>
      <c r="G7664" t="s">
        <v>162</v>
      </c>
      <c r="I7664" t="s">
        <v>41</v>
      </c>
      <c r="J7664" t="s">
        <v>79</v>
      </c>
      <c r="K7664">
        <v>11</v>
      </c>
      <c r="L7664" t="s">
        <v>62</v>
      </c>
      <c r="M7664">
        <v>8</v>
      </c>
      <c r="N7664">
        <v>40</v>
      </c>
      <c r="O7664" t="s">
        <v>3374</v>
      </c>
      <c r="P7664" t="s">
        <v>164</v>
      </c>
      <c r="Q7664" t="str">
        <f>IFERROR(VLOOKUP($J$2:$J$12502,Pollutant_mapping!$A$2:$B$9,2, FALSE),"")</f>
        <v>SOx</v>
      </c>
      <c r="Y7664" t="s">
        <v>2222</v>
      </c>
    </row>
    <row r="7665" spans="1:17" hidden="1">
      <c r="A7665" t="s">
        <v>56</v>
      </c>
      <c r="B7665" t="s">
        <v>57</v>
      </c>
      <c r="C7665" t="s">
        <v>58</v>
      </c>
      <c r="D7665" t="s">
        <v>180</v>
      </c>
      <c r="E7665" t="s">
        <v>39</v>
      </c>
      <c r="F7665" t="s">
        <v>181</v>
      </c>
      <c r="G7665" t="s">
        <v>162</v>
      </c>
      <c r="I7665" t="s">
        <v>41</v>
      </c>
      <c r="J7665" t="s">
        <v>79</v>
      </c>
      <c r="K7665">
        <v>11</v>
      </c>
      <c r="L7665" t="s">
        <v>62</v>
      </c>
      <c r="M7665">
        <v>8</v>
      </c>
      <c r="N7665">
        <v>40</v>
      </c>
      <c r="O7665" t="s">
        <v>3374</v>
      </c>
      <c r="P7665" t="s">
        <v>164</v>
      </c>
      <c r="Q7665" t="str">
        <f>IFERROR(VLOOKUP($J$2:$J$12502,Pollutant_mapping!$A$2:$B$9,2, FALSE),"")</f>
        <v>SOx</v>
      </c>
    </row>
    <row r="7666" spans="1:17" hidden="1">
      <c r="A7666" t="s">
        <v>56</v>
      </c>
      <c r="B7666" t="s">
        <v>57</v>
      </c>
      <c r="C7666" t="s">
        <v>58</v>
      </c>
      <c r="D7666" t="s">
        <v>408</v>
      </c>
      <c r="E7666" t="s">
        <v>39</v>
      </c>
      <c r="F7666" t="s">
        <v>409</v>
      </c>
      <c r="G7666" t="s">
        <v>162</v>
      </c>
      <c r="I7666" t="s">
        <v>41</v>
      </c>
      <c r="J7666" t="s">
        <v>79</v>
      </c>
      <c r="K7666">
        <v>11</v>
      </c>
      <c r="L7666" t="s">
        <v>62</v>
      </c>
      <c r="M7666">
        <v>8</v>
      </c>
      <c r="N7666">
        <v>40</v>
      </c>
      <c r="O7666" t="s">
        <v>3374</v>
      </c>
      <c r="P7666" t="s">
        <v>164</v>
      </c>
      <c r="Q7666" t="str">
        <f>IFERROR(VLOOKUP($J$2:$J$12502,Pollutant_mapping!$A$2:$B$9,2, FALSE),"")</f>
        <v>SOx</v>
      </c>
    </row>
    <row r="7667" spans="1:17" hidden="1">
      <c r="A7667" t="s">
        <v>66</v>
      </c>
      <c r="C7667" t="s">
        <v>67</v>
      </c>
      <c r="D7667" t="s">
        <v>410</v>
      </c>
      <c r="E7667" t="s">
        <v>39</v>
      </c>
      <c r="F7667" t="s">
        <v>411</v>
      </c>
      <c r="G7667" t="s">
        <v>162</v>
      </c>
      <c r="I7667" t="s">
        <v>41</v>
      </c>
      <c r="J7667" t="s">
        <v>79</v>
      </c>
      <c r="K7667">
        <v>11</v>
      </c>
      <c r="L7667" t="s">
        <v>62</v>
      </c>
      <c r="M7667">
        <v>8</v>
      </c>
      <c r="N7667">
        <v>40</v>
      </c>
      <c r="O7667" t="s">
        <v>3374</v>
      </c>
      <c r="P7667" t="s">
        <v>164</v>
      </c>
      <c r="Q7667" t="str">
        <f>IFERROR(VLOOKUP($J$2:$J$12502,Pollutant_mapping!$A$2:$B$9,2, FALSE),"")</f>
        <v>SOx</v>
      </c>
    </row>
    <row r="7668" spans="1:17" hidden="1">
      <c r="A7668" t="s">
        <v>72</v>
      </c>
      <c r="B7668" t="s">
        <v>57</v>
      </c>
      <c r="C7668" t="s">
        <v>73</v>
      </c>
      <c r="D7668" t="s">
        <v>410</v>
      </c>
      <c r="E7668" t="s">
        <v>39</v>
      </c>
      <c r="F7668" t="s">
        <v>411</v>
      </c>
      <c r="G7668" t="s">
        <v>162</v>
      </c>
      <c r="I7668" t="s">
        <v>41</v>
      </c>
      <c r="J7668" t="s">
        <v>79</v>
      </c>
      <c r="K7668">
        <v>11</v>
      </c>
      <c r="L7668" t="s">
        <v>62</v>
      </c>
      <c r="M7668">
        <v>8</v>
      </c>
      <c r="N7668">
        <v>40</v>
      </c>
      <c r="O7668" t="s">
        <v>3374</v>
      </c>
      <c r="P7668" t="s">
        <v>164</v>
      </c>
      <c r="Q7668" t="str">
        <f>IFERROR(VLOOKUP($J$2:$J$12502,Pollutant_mapping!$A$2:$B$9,2, FALSE),"")</f>
        <v>SOx</v>
      </c>
    </row>
    <row r="7669" spans="1:17" hidden="1">
      <c r="A7669" t="s">
        <v>88</v>
      </c>
      <c r="B7669" t="s">
        <v>57</v>
      </c>
      <c r="C7669" t="s">
        <v>89</v>
      </c>
      <c r="D7669" t="s">
        <v>410</v>
      </c>
      <c r="E7669" t="s">
        <v>39</v>
      </c>
      <c r="F7669" t="s">
        <v>411</v>
      </c>
      <c r="G7669" t="s">
        <v>162</v>
      </c>
      <c r="I7669" t="s">
        <v>41</v>
      </c>
      <c r="J7669" t="s">
        <v>79</v>
      </c>
      <c r="K7669">
        <v>11</v>
      </c>
      <c r="L7669" t="s">
        <v>62</v>
      </c>
      <c r="M7669">
        <v>8</v>
      </c>
      <c r="N7669">
        <v>40</v>
      </c>
      <c r="O7669" t="s">
        <v>3374</v>
      </c>
      <c r="P7669" t="s">
        <v>164</v>
      </c>
      <c r="Q7669" t="str">
        <f>IFERROR(VLOOKUP($J$2:$J$12502,Pollutant_mapping!$A$2:$B$9,2, FALSE),"")</f>
        <v>SOx</v>
      </c>
    </row>
    <row r="7670" spans="1:17" hidden="1">
      <c r="A7670" t="s">
        <v>66</v>
      </c>
      <c r="C7670" t="s">
        <v>67</v>
      </c>
      <c r="D7670" t="s">
        <v>412</v>
      </c>
      <c r="E7670" t="s">
        <v>39</v>
      </c>
      <c r="F7670" t="s">
        <v>413</v>
      </c>
      <c r="G7670" t="s">
        <v>162</v>
      </c>
      <c r="I7670" t="s">
        <v>41</v>
      </c>
      <c r="J7670" t="s">
        <v>79</v>
      </c>
      <c r="K7670">
        <v>11</v>
      </c>
      <c r="L7670" t="s">
        <v>62</v>
      </c>
      <c r="M7670">
        <v>8</v>
      </c>
      <c r="N7670">
        <v>40</v>
      </c>
      <c r="O7670" t="s">
        <v>3374</v>
      </c>
      <c r="P7670" t="s">
        <v>164</v>
      </c>
      <c r="Q7670" t="str">
        <f>IFERROR(VLOOKUP($J$2:$J$12502,Pollutant_mapping!$A$2:$B$9,2, FALSE),"")</f>
        <v>SOx</v>
      </c>
    </row>
    <row r="7671" spans="1:17" hidden="1">
      <c r="A7671" t="s">
        <v>72</v>
      </c>
      <c r="B7671" t="s">
        <v>57</v>
      </c>
      <c r="C7671" t="s">
        <v>73</v>
      </c>
      <c r="D7671" t="s">
        <v>412</v>
      </c>
      <c r="E7671" t="s">
        <v>39</v>
      </c>
      <c r="F7671" t="s">
        <v>413</v>
      </c>
      <c r="G7671" t="s">
        <v>162</v>
      </c>
      <c r="I7671" t="s">
        <v>41</v>
      </c>
      <c r="J7671" t="s">
        <v>79</v>
      </c>
      <c r="K7671">
        <v>11</v>
      </c>
      <c r="L7671" t="s">
        <v>62</v>
      </c>
      <c r="M7671">
        <v>8</v>
      </c>
      <c r="N7671">
        <v>40</v>
      </c>
      <c r="O7671" t="s">
        <v>3374</v>
      </c>
      <c r="P7671" t="s">
        <v>164</v>
      </c>
      <c r="Q7671" t="str">
        <f>IFERROR(VLOOKUP($J$2:$J$12502,Pollutant_mapping!$A$2:$B$9,2, FALSE),"")</f>
        <v>SOx</v>
      </c>
    </row>
    <row r="7672" spans="1:17" hidden="1">
      <c r="A7672" t="s">
        <v>88</v>
      </c>
      <c r="B7672" t="s">
        <v>57</v>
      </c>
      <c r="C7672" t="s">
        <v>89</v>
      </c>
      <c r="D7672" t="s">
        <v>412</v>
      </c>
      <c r="E7672" t="s">
        <v>39</v>
      </c>
      <c r="F7672" t="s">
        <v>413</v>
      </c>
      <c r="G7672" t="s">
        <v>162</v>
      </c>
      <c r="I7672" t="s">
        <v>41</v>
      </c>
      <c r="J7672" t="s">
        <v>79</v>
      </c>
      <c r="K7672">
        <v>11</v>
      </c>
      <c r="L7672" t="s">
        <v>62</v>
      </c>
      <c r="M7672">
        <v>8</v>
      </c>
      <c r="N7672">
        <v>40</v>
      </c>
      <c r="O7672" t="s">
        <v>3374</v>
      </c>
      <c r="P7672" t="s">
        <v>164</v>
      </c>
      <c r="Q7672" t="str">
        <f>IFERROR(VLOOKUP($J$2:$J$12502,Pollutant_mapping!$A$2:$B$9,2, FALSE),"")</f>
        <v>SOx</v>
      </c>
    </row>
    <row r="7673" spans="1:17" hidden="1">
      <c r="A7673" t="s">
        <v>56</v>
      </c>
      <c r="B7673" t="s">
        <v>57</v>
      </c>
      <c r="C7673" t="s">
        <v>58</v>
      </c>
      <c r="D7673" t="s">
        <v>184</v>
      </c>
      <c r="E7673" t="s">
        <v>39</v>
      </c>
      <c r="F7673" t="s">
        <v>185</v>
      </c>
      <c r="G7673" t="s">
        <v>186</v>
      </c>
      <c r="I7673" t="s">
        <v>41</v>
      </c>
      <c r="J7673" t="s">
        <v>79</v>
      </c>
      <c r="K7673">
        <v>11</v>
      </c>
      <c r="L7673" t="s">
        <v>62</v>
      </c>
      <c r="M7673">
        <v>8</v>
      </c>
      <c r="N7673">
        <v>40</v>
      </c>
      <c r="O7673" t="s">
        <v>3374</v>
      </c>
      <c r="P7673" t="s">
        <v>164</v>
      </c>
      <c r="Q7673" t="str">
        <f>IFERROR(VLOOKUP($J$2:$J$12502,Pollutant_mapping!$A$2:$B$9,2, FALSE),"")</f>
        <v>SOx</v>
      </c>
    </row>
    <row r="7674" spans="1:17" hidden="1">
      <c r="A7674" t="s">
        <v>386</v>
      </c>
      <c r="C7674" t="s">
        <v>387</v>
      </c>
      <c r="D7674" t="s">
        <v>108</v>
      </c>
      <c r="E7674" t="s">
        <v>120</v>
      </c>
      <c r="G7674" t="s">
        <v>41</v>
      </c>
      <c r="I7674" t="s">
        <v>41</v>
      </c>
      <c r="J7674" t="s">
        <v>65</v>
      </c>
      <c r="K7674">
        <v>4.0000000000000001E-3</v>
      </c>
      <c r="L7674" t="s">
        <v>121</v>
      </c>
      <c r="M7674" t="s">
        <v>329</v>
      </c>
      <c r="N7674" t="s">
        <v>46</v>
      </c>
      <c r="O7674" t="s">
        <v>3375</v>
      </c>
      <c r="Q7674" t="str">
        <f>IFERROR(VLOOKUP($J$2:$J$12502,Pollutant_mapping!$A$2:$B$9,2, FALSE),"")</f>
        <v>PM25</v>
      </c>
    </row>
    <row r="7675" spans="1:17" hidden="1">
      <c r="A7675" t="s">
        <v>386</v>
      </c>
      <c r="C7675" t="s">
        <v>387</v>
      </c>
      <c r="D7675" t="s">
        <v>108</v>
      </c>
      <c r="E7675" t="s">
        <v>120</v>
      </c>
      <c r="G7675" t="s">
        <v>41</v>
      </c>
      <c r="I7675" t="s">
        <v>41</v>
      </c>
      <c r="J7675" t="s">
        <v>47</v>
      </c>
      <c r="K7675">
        <v>7.0000000000000001E-3</v>
      </c>
      <c r="L7675" t="s">
        <v>121</v>
      </c>
      <c r="M7675" t="s">
        <v>1771</v>
      </c>
      <c r="N7675" t="s">
        <v>1522</v>
      </c>
      <c r="O7675" t="s">
        <v>3375</v>
      </c>
      <c r="Q7675" t="str">
        <f>IFERROR(VLOOKUP($J$2:$J$12502,Pollutant_mapping!$A$2:$B$9,2, FALSE),"")</f>
        <v>PM10</v>
      </c>
    </row>
    <row r="7676" spans="1:17" hidden="1">
      <c r="A7676" t="s">
        <v>247</v>
      </c>
      <c r="B7676" t="s">
        <v>248</v>
      </c>
      <c r="C7676" t="s">
        <v>249</v>
      </c>
      <c r="D7676" t="s">
        <v>395</v>
      </c>
      <c r="E7676" t="s">
        <v>39</v>
      </c>
      <c r="F7676" t="s">
        <v>2167</v>
      </c>
      <c r="G7676" t="s">
        <v>61</v>
      </c>
      <c r="I7676" t="s">
        <v>41</v>
      </c>
      <c r="J7676" t="s">
        <v>65</v>
      </c>
      <c r="K7676">
        <v>21.7</v>
      </c>
      <c r="L7676" t="s">
        <v>62</v>
      </c>
      <c r="M7676" t="s">
        <v>3376</v>
      </c>
      <c r="N7676" t="s">
        <v>3377</v>
      </c>
      <c r="O7676" t="s">
        <v>3378</v>
      </c>
      <c r="P7676" t="s">
        <v>64</v>
      </c>
      <c r="Q7676" t="str">
        <f>IFERROR(VLOOKUP($J$2:$J$12502,Pollutant_mapping!$A$2:$B$9,2, FALSE),"")</f>
        <v>PM25</v>
      </c>
    </row>
    <row r="7677" spans="1:17" hidden="1">
      <c r="A7677" t="s">
        <v>247</v>
      </c>
      <c r="B7677" t="s">
        <v>248</v>
      </c>
      <c r="C7677" t="s">
        <v>249</v>
      </c>
      <c r="D7677" t="s">
        <v>395</v>
      </c>
      <c r="E7677" t="s">
        <v>39</v>
      </c>
      <c r="F7677" t="s">
        <v>2167</v>
      </c>
      <c r="G7677" t="s">
        <v>61</v>
      </c>
      <c r="I7677" t="s">
        <v>41</v>
      </c>
      <c r="J7677" t="s">
        <v>47</v>
      </c>
      <c r="K7677">
        <v>22.4</v>
      </c>
      <c r="L7677" t="s">
        <v>62</v>
      </c>
      <c r="M7677" t="s">
        <v>1691</v>
      </c>
      <c r="N7677" t="s">
        <v>3379</v>
      </c>
      <c r="O7677" t="s">
        <v>3378</v>
      </c>
      <c r="P7677" t="s">
        <v>64</v>
      </c>
      <c r="Q7677" t="str">
        <f>IFERROR(VLOOKUP($J$2:$J$12502,Pollutant_mapping!$A$2:$B$9,2, FALSE),"")</f>
        <v>PM10</v>
      </c>
    </row>
    <row r="7678" spans="1:17" hidden="1">
      <c r="A7678" t="s">
        <v>247</v>
      </c>
      <c r="B7678" t="s">
        <v>248</v>
      </c>
      <c r="C7678" t="s">
        <v>249</v>
      </c>
      <c r="D7678" t="s">
        <v>395</v>
      </c>
      <c r="E7678" t="s">
        <v>39</v>
      </c>
      <c r="F7678" t="s">
        <v>2167</v>
      </c>
      <c r="G7678" t="s">
        <v>61</v>
      </c>
      <c r="I7678" t="s">
        <v>41</v>
      </c>
      <c r="J7678" t="s">
        <v>54</v>
      </c>
      <c r="K7678">
        <v>37.1</v>
      </c>
      <c r="L7678" t="s">
        <v>62</v>
      </c>
      <c r="M7678" t="s">
        <v>3380</v>
      </c>
      <c r="N7678" t="s">
        <v>3381</v>
      </c>
      <c r="O7678" t="s">
        <v>3378</v>
      </c>
      <c r="P7678" t="s">
        <v>64</v>
      </c>
      <c r="Q7678" t="str">
        <f>IFERROR(VLOOKUP($J$2:$J$12502,Pollutant_mapping!$A$2:$B$9,2, FALSE),"")</f>
        <v>VOC</v>
      </c>
    </row>
    <row r="7679" spans="1:17" hidden="1">
      <c r="A7679" t="s">
        <v>247</v>
      </c>
      <c r="B7679" t="s">
        <v>248</v>
      </c>
      <c r="C7679" t="s">
        <v>249</v>
      </c>
      <c r="D7679" t="s">
        <v>395</v>
      </c>
      <c r="E7679" t="s">
        <v>39</v>
      </c>
      <c r="F7679" t="s">
        <v>2167</v>
      </c>
      <c r="G7679" t="s">
        <v>61</v>
      </c>
      <c r="I7679" t="s">
        <v>41</v>
      </c>
      <c r="J7679" t="s">
        <v>49</v>
      </c>
      <c r="K7679">
        <v>28.1</v>
      </c>
      <c r="L7679" t="s">
        <v>62</v>
      </c>
      <c r="M7679" t="s">
        <v>3198</v>
      </c>
      <c r="N7679" t="s">
        <v>3382</v>
      </c>
      <c r="O7679" t="s">
        <v>3378</v>
      </c>
      <c r="P7679" t="s">
        <v>64</v>
      </c>
      <c r="Q7679" t="str">
        <f>IFERROR(VLOOKUP($J$2:$J$12502,Pollutant_mapping!$A$2:$B$9,2, FALSE),"")</f>
        <v/>
      </c>
    </row>
    <row r="7680" spans="1:17" hidden="1">
      <c r="A7680" t="s">
        <v>247</v>
      </c>
      <c r="B7680" t="s">
        <v>248</v>
      </c>
      <c r="C7680" t="s">
        <v>249</v>
      </c>
      <c r="D7680" t="s">
        <v>395</v>
      </c>
      <c r="E7680" t="s">
        <v>39</v>
      </c>
      <c r="F7680" t="s">
        <v>2167</v>
      </c>
      <c r="G7680" t="s">
        <v>61</v>
      </c>
      <c r="I7680" t="s">
        <v>41</v>
      </c>
      <c r="J7680" t="s">
        <v>192</v>
      </c>
      <c r="K7680">
        <v>9.8699999999999996E-2</v>
      </c>
      <c r="L7680" t="s">
        <v>207</v>
      </c>
      <c r="M7680" t="s">
        <v>3383</v>
      </c>
      <c r="N7680" t="s">
        <v>3384</v>
      </c>
      <c r="O7680" t="s">
        <v>3385</v>
      </c>
      <c r="P7680" t="s">
        <v>64</v>
      </c>
      <c r="Q7680" t="str">
        <f>IFERROR(VLOOKUP($J$2:$J$12502,Pollutant_mapping!$A$2:$B$9,2, FALSE),"")</f>
        <v/>
      </c>
    </row>
    <row r="7681" spans="1:26" hidden="1">
      <c r="A7681" t="s">
        <v>247</v>
      </c>
      <c r="B7681" t="s">
        <v>248</v>
      </c>
      <c r="C7681" t="s">
        <v>249</v>
      </c>
      <c r="D7681" t="s">
        <v>395</v>
      </c>
      <c r="E7681" t="s">
        <v>39</v>
      </c>
      <c r="F7681" t="s">
        <v>2167</v>
      </c>
      <c r="G7681" t="s">
        <v>61</v>
      </c>
      <c r="I7681" t="s">
        <v>41</v>
      </c>
      <c r="J7681" t="s">
        <v>199</v>
      </c>
      <c r="K7681">
        <v>0.11600000000000001</v>
      </c>
      <c r="L7681" t="s">
        <v>207</v>
      </c>
      <c r="M7681" t="s">
        <v>3386</v>
      </c>
      <c r="N7681" t="s">
        <v>3387</v>
      </c>
      <c r="O7681" t="s">
        <v>3385</v>
      </c>
      <c r="P7681" t="s">
        <v>64</v>
      </c>
      <c r="Q7681" t="str">
        <f>IFERROR(VLOOKUP($J$2:$J$12502,Pollutant_mapping!$A$2:$B$9,2, FALSE),"")</f>
        <v/>
      </c>
    </row>
    <row r="7682" spans="1:26" hidden="1">
      <c r="A7682" t="s">
        <v>247</v>
      </c>
      <c r="B7682" t="s">
        <v>248</v>
      </c>
      <c r="C7682" t="s">
        <v>249</v>
      </c>
      <c r="D7682" t="s">
        <v>395</v>
      </c>
      <c r="E7682" t="s">
        <v>39</v>
      </c>
      <c r="F7682" t="s">
        <v>2167</v>
      </c>
      <c r="G7682" t="s">
        <v>61</v>
      </c>
      <c r="I7682" t="s">
        <v>41</v>
      </c>
      <c r="J7682" t="s">
        <v>198</v>
      </c>
      <c r="K7682">
        <v>0.187</v>
      </c>
      <c r="L7682" t="s">
        <v>207</v>
      </c>
      <c r="M7682" t="s">
        <v>3388</v>
      </c>
      <c r="N7682" t="s">
        <v>3389</v>
      </c>
      <c r="O7682" t="s">
        <v>3385</v>
      </c>
      <c r="P7682" t="s">
        <v>64</v>
      </c>
      <c r="Q7682" t="str">
        <f>IFERROR(VLOOKUP($J$2:$J$12502,Pollutant_mapping!$A$2:$B$9,2, FALSE),"")</f>
        <v/>
      </c>
    </row>
    <row r="7683" spans="1:26" hidden="1">
      <c r="A7683" t="s">
        <v>247</v>
      </c>
      <c r="B7683" t="s">
        <v>248</v>
      </c>
      <c r="C7683" t="s">
        <v>249</v>
      </c>
      <c r="D7683" t="s">
        <v>395</v>
      </c>
      <c r="E7683" t="s">
        <v>39</v>
      </c>
      <c r="F7683" t="s">
        <v>2167</v>
      </c>
      <c r="G7683" t="s">
        <v>61</v>
      </c>
      <c r="I7683" t="s">
        <v>41</v>
      </c>
      <c r="J7683" t="s">
        <v>202</v>
      </c>
      <c r="K7683">
        <v>0.502</v>
      </c>
      <c r="L7683" t="s">
        <v>207</v>
      </c>
      <c r="M7683" t="s">
        <v>3390</v>
      </c>
      <c r="N7683" t="s">
        <v>3391</v>
      </c>
      <c r="O7683" t="s">
        <v>3385</v>
      </c>
      <c r="P7683" t="s">
        <v>64</v>
      </c>
      <c r="Q7683" t="str">
        <f>IFERROR(VLOOKUP($J$2:$J$12502,Pollutant_mapping!$A$2:$B$9,2, FALSE),"")</f>
        <v/>
      </c>
    </row>
    <row r="7684" spans="1:26" hidden="1">
      <c r="A7684" t="s">
        <v>187</v>
      </c>
      <c r="C7684" t="s">
        <v>188</v>
      </c>
      <c r="D7684" t="s">
        <v>205</v>
      </c>
      <c r="E7684" t="s">
        <v>39</v>
      </c>
      <c r="F7684" t="s">
        <v>206</v>
      </c>
      <c r="G7684" t="s">
        <v>61</v>
      </c>
      <c r="I7684" t="s">
        <v>41</v>
      </c>
      <c r="J7684" t="s">
        <v>65</v>
      </c>
      <c r="K7684">
        <v>21.7</v>
      </c>
      <c r="L7684" t="s">
        <v>62</v>
      </c>
      <c r="M7684" t="s">
        <v>3376</v>
      </c>
      <c r="N7684" t="s">
        <v>3377</v>
      </c>
      <c r="O7684" t="s">
        <v>3392</v>
      </c>
      <c r="P7684" t="s">
        <v>64</v>
      </c>
      <c r="Q7684" t="str">
        <f>IFERROR(VLOOKUP($J$2:$J$12502,Pollutant_mapping!$A$2:$B$9,2, FALSE),"")</f>
        <v>PM25</v>
      </c>
    </row>
    <row r="7685" spans="1:26" hidden="1">
      <c r="A7685" t="s">
        <v>187</v>
      </c>
      <c r="C7685" t="s">
        <v>188</v>
      </c>
      <c r="D7685" t="s">
        <v>205</v>
      </c>
      <c r="E7685" t="s">
        <v>39</v>
      </c>
      <c r="F7685" t="s">
        <v>206</v>
      </c>
      <c r="G7685" t="s">
        <v>61</v>
      </c>
      <c r="I7685" t="s">
        <v>41</v>
      </c>
      <c r="J7685" t="s">
        <v>47</v>
      </c>
      <c r="K7685">
        <v>22.4</v>
      </c>
      <c r="L7685" t="s">
        <v>62</v>
      </c>
      <c r="M7685" t="s">
        <v>1691</v>
      </c>
      <c r="N7685" t="s">
        <v>3379</v>
      </c>
      <c r="O7685" t="s">
        <v>3392</v>
      </c>
      <c r="P7685" t="s">
        <v>64</v>
      </c>
      <c r="Q7685" t="str">
        <f>IFERROR(VLOOKUP($J$2:$J$12502,Pollutant_mapping!$A$2:$B$9,2, FALSE),"")</f>
        <v>PM10</v>
      </c>
    </row>
    <row r="7686" spans="1:26" hidden="1">
      <c r="A7686" t="s">
        <v>187</v>
      </c>
      <c r="C7686" t="s">
        <v>188</v>
      </c>
      <c r="D7686" t="s">
        <v>205</v>
      </c>
      <c r="E7686" t="s">
        <v>39</v>
      </c>
      <c r="F7686" t="s">
        <v>206</v>
      </c>
      <c r="G7686" t="s">
        <v>61</v>
      </c>
      <c r="I7686" t="s">
        <v>41</v>
      </c>
      <c r="J7686" t="s">
        <v>49</v>
      </c>
      <c r="K7686">
        <v>28.1</v>
      </c>
      <c r="L7686" t="s">
        <v>62</v>
      </c>
      <c r="M7686" t="s">
        <v>3198</v>
      </c>
      <c r="N7686" t="s">
        <v>3382</v>
      </c>
      <c r="O7686" t="s">
        <v>3392</v>
      </c>
      <c r="P7686" t="s">
        <v>64</v>
      </c>
      <c r="Q7686" t="str">
        <f>IFERROR(VLOOKUP($J$2:$J$12502,Pollutant_mapping!$A$2:$B$9,2, FALSE),"")</f>
        <v/>
      </c>
    </row>
    <row r="7687" spans="1:26" hidden="1">
      <c r="A7687" t="s">
        <v>424</v>
      </c>
      <c r="C7687" t="s">
        <v>425</v>
      </c>
      <c r="D7687" t="s">
        <v>75</v>
      </c>
      <c r="E7687" t="s">
        <v>39</v>
      </c>
      <c r="F7687" t="s">
        <v>1987</v>
      </c>
      <c r="G7687" t="s">
        <v>1270</v>
      </c>
      <c r="I7687" t="s">
        <v>41</v>
      </c>
      <c r="J7687" t="s">
        <v>298</v>
      </c>
      <c r="K7687">
        <v>2400</v>
      </c>
      <c r="L7687" t="s">
        <v>1271</v>
      </c>
      <c r="M7687">
        <v>1200</v>
      </c>
      <c r="N7687">
        <v>3600</v>
      </c>
      <c r="O7687" t="s">
        <v>3393</v>
      </c>
      <c r="Q7687" t="str">
        <f>IFERROR(VLOOKUP($J$2:$J$12502,Pollutant_mapping!$A$2:$B$9,2, FALSE),"")</f>
        <v>CO</v>
      </c>
    </row>
    <row r="7688" spans="1:26" hidden="1">
      <c r="A7688" t="s">
        <v>424</v>
      </c>
      <c r="C7688" t="s">
        <v>425</v>
      </c>
      <c r="D7688" t="s">
        <v>77</v>
      </c>
      <c r="E7688" t="s">
        <v>39</v>
      </c>
      <c r="F7688" t="s">
        <v>1985</v>
      </c>
      <c r="G7688" t="s">
        <v>1986</v>
      </c>
      <c r="I7688" t="s">
        <v>41</v>
      </c>
      <c r="J7688" t="s">
        <v>79</v>
      </c>
      <c r="K7688">
        <v>166</v>
      </c>
      <c r="L7688" t="s">
        <v>1271</v>
      </c>
      <c r="M7688" t="s">
        <v>1988</v>
      </c>
      <c r="N7688">
        <v>2550</v>
      </c>
      <c r="O7688" t="s">
        <v>3394</v>
      </c>
      <c r="Q7688" t="str">
        <f>IFERROR(VLOOKUP($J$2:$J$12502,Pollutant_mapping!$A$2:$B$9,2, FALSE),"")</f>
        <v>SOx</v>
      </c>
    </row>
    <row r="7689" spans="1:26" hidden="1">
      <c r="A7689" t="s">
        <v>364</v>
      </c>
      <c r="C7689" t="s">
        <v>365</v>
      </c>
      <c r="D7689" t="s">
        <v>114</v>
      </c>
      <c r="E7689" t="s">
        <v>39</v>
      </c>
      <c r="G7689" t="s">
        <v>41</v>
      </c>
      <c r="J7689" t="s">
        <v>198</v>
      </c>
      <c r="K7689">
        <v>0.1</v>
      </c>
      <c r="L7689" t="s">
        <v>367</v>
      </c>
      <c r="M7689" t="s">
        <v>288</v>
      </c>
      <c r="N7689">
        <v>1</v>
      </c>
      <c r="O7689" t="s">
        <v>3395</v>
      </c>
      <c r="Q7689" t="str">
        <f>IFERROR(VLOOKUP($J$2:$J$12502,Pollutant_mapping!$A$2:$B$9,2, FALSE),"")</f>
        <v/>
      </c>
    </row>
    <row r="7690" spans="1:26" hidden="1">
      <c r="A7690" t="s">
        <v>1409</v>
      </c>
      <c r="C7690" t="s">
        <v>1410</v>
      </c>
      <c r="D7690" t="s">
        <v>404</v>
      </c>
      <c r="E7690" t="s">
        <v>39</v>
      </c>
      <c r="F7690" t="s">
        <v>1511</v>
      </c>
      <c r="G7690" t="s">
        <v>41</v>
      </c>
      <c r="J7690" t="s">
        <v>117</v>
      </c>
      <c r="K7690">
        <v>2.5499999999999998</v>
      </c>
      <c r="L7690" t="s">
        <v>1505</v>
      </c>
      <c r="M7690">
        <v>1</v>
      </c>
      <c r="N7690">
        <v>10</v>
      </c>
      <c r="O7690" t="s">
        <v>3395</v>
      </c>
      <c r="Q7690" t="str">
        <f>IFERROR(VLOOKUP($J$2:$J$12502,Pollutant_mapping!$A$2:$B$9,2, FALSE),"")</f>
        <v/>
      </c>
    </row>
    <row r="7691" spans="1:26" hidden="1">
      <c r="A7691" t="s">
        <v>1409</v>
      </c>
      <c r="C7691" t="s">
        <v>1410</v>
      </c>
      <c r="D7691" t="s">
        <v>313</v>
      </c>
      <c r="E7691" t="s">
        <v>39</v>
      </c>
      <c r="F7691" t="s">
        <v>1512</v>
      </c>
      <c r="G7691" t="s">
        <v>41</v>
      </c>
      <c r="J7691" t="s">
        <v>117</v>
      </c>
      <c r="K7691">
        <v>2.5499999999999998</v>
      </c>
      <c r="L7691" t="s">
        <v>1505</v>
      </c>
      <c r="M7691">
        <v>1</v>
      </c>
      <c r="N7691">
        <v>10</v>
      </c>
      <c r="O7691" t="s">
        <v>3395</v>
      </c>
      <c r="Q7691" t="str">
        <f>IFERROR(VLOOKUP($J$2:$J$12502,Pollutant_mapping!$A$2:$B$9,2, FALSE),"")</f>
        <v/>
      </c>
    </row>
    <row r="7692" spans="1:26" hidden="1">
      <c r="A7692" t="s">
        <v>1409</v>
      </c>
      <c r="C7692" t="s">
        <v>1410</v>
      </c>
      <c r="D7692" t="s">
        <v>272</v>
      </c>
      <c r="E7692" t="s">
        <v>39</v>
      </c>
      <c r="G7692" t="s">
        <v>41</v>
      </c>
      <c r="J7692" t="s">
        <v>117</v>
      </c>
      <c r="K7692">
        <v>2.5499999999999998</v>
      </c>
      <c r="L7692" t="s">
        <v>1505</v>
      </c>
      <c r="M7692">
        <v>1</v>
      </c>
      <c r="N7692">
        <v>10</v>
      </c>
      <c r="O7692" t="s">
        <v>3395</v>
      </c>
      <c r="Q7692" t="str">
        <f>IFERROR(VLOOKUP($J$2:$J$12502,Pollutant_mapping!$A$2:$B$9,2, FALSE),"")</f>
        <v/>
      </c>
    </row>
    <row r="7693" spans="1:26" hidden="1">
      <c r="A7693" t="s">
        <v>66</v>
      </c>
      <c r="C7693" t="s">
        <v>67</v>
      </c>
      <c r="D7693" t="s">
        <v>1508</v>
      </c>
      <c r="E7693" t="s">
        <v>39</v>
      </c>
      <c r="F7693" t="s">
        <v>2118</v>
      </c>
      <c r="G7693" t="s">
        <v>2112</v>
      </c>
      <c r="I7693" t="s">
        <v>41</v>
      </c>
      <c r="J7693" t="s">
        <v>54</v>
      </c>
      <c r="K7693">
        <v>23</v>
      </c>
      <c r="L7693" t="s">
        <v>62</v>
      </c>
      <c r="M7693">
        <v>10</v>
      </c>
      <c r="N7693">
        <v>100</v>
      </c>
      <c r="O7693" t="s">
        <v>3395</v>
      </c>
      <c r="Q7693" t="str">
        <f>IFERROR(VLOOKUP($J$2:$J$12502,Pollutant_mapping!$A$2:$B$9,2, FALSE),"")</f>
        <v>VOC</v>
      </c>
    </row>
    <row r="7694" spans="1:26" hidden="1">
      <c r="A7694" t="s">
        <v>72</v>
      </c>
      <c r="B7694" t="s">
        <v>57</v>
      </c>
      <c r="C7694" t="s">
        <v>73</v>
      </c>
      <c r="D7694" t="s">
        <v>1508</v>
      </c>
      <c r="E7694" t="s">
        <v>39</v>
      </c>
      <c r="F7694" t="s">
        <v>2118</v>
      </c>
      <c r="G7694" t="s">
        <v>2112</v>
      </c>
      <c r="I7694" t="s">
        <v>41</v>
      </c>
      <c r="J7694" t="s">
        <v>54</v>
      </c>
      <c r="K7694">
        <v>23</v>
      </c>
      <c r="L7694" t="s">
        <v>62</v>
      </c>
      <c r="M7694">
        <v>10</v>
      </c>
      <c r="N7694">
        <v>100</v>
      </c>
      <c r="O7694" t="s">
        <v>3395</v>
      </c>
      <c r="P7694" t="s">
        <v>2113</v>
      </c>
      <c r="Q7694" t="str">
        <f>IFERROR(VLOOKUP($J$2:$J$12502,Pollutant_mapping!$A$2:$B$9,2, FALSE),"")</f>
        <v>VOC</v>
      </c>
    </row>
    <row r="7695" spans="1:26" hidden="1">
      <c r="A7695" t="s">
        <v>88</v>
      </c>
      <c r="B7695" t="s">
        <v>57</v>
      </c>
      <c r="C7695" t="s">
        <v>89</v>
      </c>
      <c r="D7695" t="s">
        <v>1508</v>
      </c>
      <c r="E7695" t="s">
        <v>39</v>
      </c>
      <c r="F7695" t="s">
        <v>2118</v>
      </c>
      <c r="G7695" t="s">
        <v>2112</v>
      </c>
      <c r="I7695" t="s">
        <v>41</v>
      </c>
      <c r="J7695" t="s">
        <v>54</v>
      </c>
      <c r="K7695">
        <v>23</v>
      </c>
      <c r="L7695" t="s">
        <v>62</v>
      </c>
      <c r="M7695">
        <v>10</v>
      </c>
      <c r="N7695">
        <v>100</v>
      </c>
      <c r="O7695" t="s">
        <v>3395</v>
      </c>
      <c r="P7695" t="s">
        <v>2113</v>
      </c>
      <c r="Q7695" t="str">
        <f>IFERROR(VLOOKUP($J$2:$J$12502,Pollutant_mapping!$A$2:$B$9,2, FALSE),"")</f>
        <v>VOC</v>
      </c>
      <c r="Y7695" t="s">
        <v>2245</v>
      </c>
      <c r="Z7695" t="s">
        <v>2222</v>
      </c>
    </row>
    <row r="7696" spans="1:26" hidden="1">
      <c r="A7696" t="s">
        <v>66</v>
      </c>
      <c r="C7696" t="s">
        <v>67</v>
      </c>
      <c r="D7696" t="s">
        <v>1508</v>
      </c>
      <c r="E7696" t="s">
        <v>39</v>
      </c>
      <c r="F7696" t="s">
        <v>2118</v>
      </c>
      <c r="G7696" t="s">
        <v>2112</v>
      </c>
      <c r="I7696" t="s">
        <v>41</v>
      </c>
      <c r="J7696" t="s">
        <v>179</v>
      </c>
      <c r="K7696">
        <v>165</v>
      </c>
      <c r="L7696" t="s">
        <v>62</v>
      </c>
      <c r="M7696">
        <v>100</v>
      </c>
      <c r="N7696">
        <v>250</v>
      </c>
      <c r="O7696" t="s">
        <v>3395</v>
      </c>
      <c r="Q7696" t="str">
        <f>IFERROR(VLOOKUP($J$2:$J$12502,Pollutant_mapping!$A$2:$B$9,2, FALSE),"")</f>
        <v>NOx</v>
      </c>
    </row>
    <row r="7697" spans="1:26" hidden="1">
      <c r="A7697" t="s">
        <v>72</v>
      </c>
      <c r="B7697" t="s">
        <v>57</v>
      </c>
      <c r="C7697" t="s">
        <v>73</v>
      </c>
      <c r="D7697" t="s">
        <v>1508</v>
      </c>
      <c r="E7697" t="s">
        <v>39</v>
      </c>
      <c r="F7697" t="s">
        <v>2118</v>
      </c>
      <c r="G7697" t="s">
        <v>2112</v>
      </c>
      <c r="I7697" t="s">
        <v>41</v>
      </c>
      <c r="J7697" t="s">
        <v>179</v>
      </c>
      <c r="K7697">
        <v>165</v>
      </c>
      <c r="L7697" t="s">
        <v>62</v>
      </c>
      <c r="M7697">
        <v>100</v>
      </c>
      <c r="N7697">
        <v>250</v>
      </c>
      <c r="O7697" t="s">
        <v>3395</v>
      </c>
      <c r="P7697" t="s">
        <v>2113</v>
      </c>
      <c r="Q7697" t="str">
        <f>IFERROR(VLOOKUP($J$2:$J$12502,Pollutant_mapping!$A$2:$B$9,2, FALSE),"")</f>
        <v>NOx</v>
      </c>
    </row>
    <row r="7698" spans="1:26" hidden="1">
      <c r="A7698" t="s">
        <v>88</v>
      </c>
      <c r="B7698" t="s">
        <v>57</v>
      </c>
      <c r="C7698" t="s">
        <v>89</v>
      </c>
      <c r="D7698" t="s">
        <v>1508</v>
      </c>
      <c r="E7698" t="s">
        <v>39</v>
      </c>
      <c r="F7698" t="s">
        <v>2118</v>
      </c>
      <c r="G7698" t="s">
        <v>2112</v>
      </c>
      <c r="I7698" t="s">
        <v>41</v>
      </c>
      <c r="J7698" t="s">
        <v>179</v>
      </c>
      <c r="K7698">
        <v>165</v>
      </c>
      <c r="L7698" t="s">
        <v>62</v>
      </c>
      <c r="M7698">
        <v>100</v>
      </c>
      <c r="N7698">
        <v>250</v>
      </c>
      <c r="O7698" t="s">
        <v>3395</v>
      </c>
      <c r="P7698" t="s">
        <v>2113</v>
      </c>
      <c r="Q7698" t="str">
        <f>IFERROR(VLOOKUP($J$2:$J$12502,Pollutant_mapping!$A$2:$B$9,2, FALSE),"")</f>
        <v>NOx</v>
      </c>
    </row>
    <row r="7699" spans="1:26" hidden="1">
      <c r="A7699" t="s">
        <v>56</v>
      </c>
      <c r="B7699" t="s">
        <v>57</v>
      </c>
      <c r="C7699" t="s">
        <v>58</v>
      </c>
      <c r="D7699" t="s">
        <v>370</v>
      </c>
      <c r="E7699" t="s">
        <v>39</v>
      </c>
      <c r="F7699" t="s">
        <v>60</v>
      </c>
      <c r="G7699" t="s">
        <v>1832</v>
      </c>
      <c r="I7699" t="s">
        <v>41</v>
      </c>
      <c r="J7699" t="s">
        <v>54</v>
      </c>
      <c r="K7699">
        <v>174</v>
      </c>
      <c r="L7699" t="s">
        <v>62</v>
      </c>
      <c r="M7699">
        <v>87</v>
      </c>
      <c r="N7699">
        <v>260</v>
      </c>
      <c r="O7699" t="s">
        <v>3395</v>
      </c>
      <c r="Q7699" t="str">
        <f>IFERROR(VLOOKUP($J$2:$J$12502,Pollutant_mapping!$A$2:$B$9,2, FALSE),"")</f>
        <v>VOC</v>
      </c>
      <c r="Y7699" t="s">
        <v>2245</v>
      </c>
      <c r="Z7699" t="s">
        <v>2222</v>
      </c>
    </row>
    <row r="7700" spans="1:26" hidden="1">
      <c r="A7700" t="s">
        <v>56</v>
      </c>
      <c r="B7700" t="s">
        <v>57</v>
      </c>
      <c r="C7700" t="s">
        <v>58</v>
      </c>
      <c r="D7700" t="s">
        <v>370</v>
      </c>
      <c r="E7700" t="s">
        <v>39</v>
      </c>
      <c r="F7700" t="s">
        <v>60</v>
      </c>
      <c r="G7700" t="s">
        <v>1832</v>
      </c>
      <c r="I7700" t="s">
        <v>41</v>
      </c>
      <c r="J7700" t="s">
        <v>179</v>
      </c>
      <c r="K7700">
        <v>158</v>
      </c>
      <c r="L7700" t="s">
        <v>62</v>
      </c>
      <c r="M7700">
        <v>80</v>
      </c>
      <c r="N7700">
        <v>300</v>
      </c>
      <c r="O7700" t="s">
        <v>3395</v>
      </c>
      <c r="Q7700" t="str">
        <f>IFERROR(VLOOKUP($J$2:$J$12502,Pollutant_mapping!$A$2:$B$9,2, FALSE),"")</f>
        <v>NOx</v>
      </c>
    </row>
    <row r="7701" spans="1:26" hidden="1">
      <c r="A7701" t="s">
        <v>56</v>
      </c>
      <c r="B7701" t="s">
        <v>57</v>
      </c>
      <c r="C7701" t="s">
        <v>58</v>
      </c>
      <c r="D7701" t="s">
        <v>370</v>
      </c>
      <c r="E7701" t="s">
        <v>39</v>
      </c>
      <c r="F7701" t="s">
        <v>60</v>
      </c>
      <c r="G7701" t="s">
        <v>1832</v>
      </c>
      <c r="I7701" t="s">
        <v>41</v>
      </c>
      <c r="J7701" t="s">
        <v>298</v>
      </c>
      <c r="K7701">
        <v>4787</v>
      </c>
      <c r="L7701" t="s">
        <v>62</v>
      </c>
      <c r="M7701">
        <v>3000</v>
      </c>
      <c r="N7701">
        <v>7000</v>
      </c>
      <c r="O7701" t="s">
        <v>3395</v>
      </c>
      <c r="Q7701" t="str">
        <f>IFERROR(VLOOKUP($J$2:$J$12502,Pollutant_mapping!$A$2:$B$9,2, FALSE),"")</f>
        <v>CO</v>
      </c>
      <c r="Y7701" t="s">
        <v>2245</v>
      </c>
      <c r="Z7701" t="s">
        <v>2222</v>
      </c>
    </row>
    <row r="7702" spans="1:26" hidden="1">
      <c r="A7702" t="s">
        <v>56</v>
      </c>
      <c r="B7702" t="s">
        <v>57</v>
      </c>
      <c r="C7702" t="s">
        <v>58</v>
      </c>
      <c r="D7702" t="s">
        <v>83</v>
      </c>
      <c r="E7702" t="s">
        <v>39</v>
      </c>
      <c r="F7702" t="s">
        <v>60</v>
      </c>
      <c r="G7702" t="s">
        <v>70</v>
      </c>
      <c r="I7702" t="s">
        <v>41</v>
      </c>
      <c r="J7702" t="s">
        <v>293</v>
      </c>
      <c r="K7702">
        <v>1.0999999999999999E-2</v>
      </c>
      <c r="L7702" t="s">
        <v>207</v>
      </c>
      <c r="M7702" t="s">
        <v>3396</v>
      </c>
      <c r="N7702" t="s">
        <v>285</v>
      </c>
      <c r="O7702" t="s">
        <v>3395</v>
      </c>
      <c r="P7702" t="s">
        <v>74</v>
      </c>
      <c r="Q7702" t="str">
        <f>IFERROR(VLOOKUP($J$2:$J$12502,Pollutant_mapping!$A$2:$B$9,2, FALSE),"")</f>
        <v/>
      </c>
      <c r="Y7702" t="s">
        <v>2245</v>
      </c>
      <c r="Z7702" t="s">
        <v>2222</v>
      </c>
    </row>
    <row r="7703" spans="1:26" hidden="1">
      <c r="A7703" t="s">
        <v>56</v>
      </c>
      <c r="B7703" t="s">
        <v>57</v>
      </c>
      <c r="C7703" t="s">
        <v>58</v>
      </c>
      <c r="D7703" t="s">
        <v>51</v>
      </c>
      <c r="E7703" t="s">
        <v>39</v>
      </c>
      <c r="F7703" t="s">
        <v>92</v>
      </c>
      <c r="G7703" t="s">
        <v>70</v>
      </c>
      <c r="I7703" t="s">
        <v>41</v>
      </c>
      <c r="J7703" t="s">
        <v>293</v>
      </c>
      <c r="K7703">
        <v>1.0999999999999999E-2</v>
      </c>
      <c r="L7703" t="s">
        <v>207</v>
      </c>
      <c r="M7703" t="s">
        <v>3396</v>
      </c>
      <c r="N7703" t="s">
        <v>285</v>
      </c>
      <c r="O7703" t="s">
        <v>3395</v>
      </c>
      <c r="P7703" t="s">
        <v>74</v>
      </c>
      <c r="Q7703" t="str">
        <f>IFERROR(VLOOKUP($J$2:$J$12502,Pollutant_mapping!$A$2:$B$9,2, FALSE),"")</f>
        <v/>
      </c>
      <c r="Y7703" t="s">
        <v>2245</v>
      </c>
      <c r="Z7703" t="s">
        <v>2222</v>
      </c>
    </row>
    <row r="7704" spans="1:26" hidden="1">
      <c r="A7704" t="s">
        <v>66</v>
      </c>
      <c r="C7704" t="s">
        <v>67</v>
      </c>
      <c r="D7704" t="s">
        <v>80</v>
      </c>
      <c r="E7704" t="s">
        <v>39</v>
      </c>
      <c r="F7704" t="s">
        <v>78</v>
      </c>
      <c r="G7704" t="s">
        <v>70</v>
      </c>
      <c r="I7704" t="s">
        <v>41</v>
      </c>
      <c r="J7704" t="s">
        <v>293</v>
      </c>
      <c r="K7704">
        <v>1.0999999999999999E-2</v>
      </c>
      <c r="L7704" t="s">
        <v>207</v>
      </c>
      <c r="M7704" t="s">
        <v>3397</v>
      </c>
      <c r="N7704" t="s">
        <v>3398</v>
      </c>
      <c r="O7704" t="s">
        <v>3395</v>
      </c>
      <c r="Q7704" t="str">
        <f>IFERROR(VLOOKUP($J$2:$J$12502,Pollutant_mapping!$A$2:$B$9,2, FALSE),"")</f>
        <v/>
      </c>
      <c r="Y7704" t="s">
        <v>2222</v>
      </c>
    </row>
    <row r="7705" spans="1:26" hidden="1">
      <c r="A7705" t="s">
        <v>72</v>
      </c>
      <c r="B7705" t="s">
        <v>57</v>
      </c>
      <c r="C7705" t="s">
        <v>73</v>
      </c>
      <c r="D7705" t="s">
        <v>80</v>
      </c>
      <c r="E7705" t="s">
        <v>39</v>
      </c>
      <c r="F7705" t="s">
        <v>78</v>
      </c>
      <c r="G7705" t="s">
        <v>70</v>
      </c>
      <c r="I7705" t="s">
        <v>41</v>
      </c>
      <c r="J7705" t="s">
        <v>293</v>
      </c>
      <c r="K7705">
        <v>1.0999999999999999E-2</v>
      </c>
      <c r="L7705" t="s">
        <v>207</v>
      </c>
      <c r="M7705" t="s">
        <v>3397</v>
      </c>
      <c r="N7705" t="s">
        <v>3398</v>
      </c>
      <c r="O7705" t="s">
        <v>3395</v>
      </c>
      <c r="P7705" t="s">
        <v>74</v>
      </c>
      <c r="Q7705" t="str">
        <f>IFERROR(VLOOKUP($J$2:$J$12502,Pollutant_mapping!$A$2:$B$9,2, FALSE),"")</f>
        <v/>
      </c>
      <c r="Y7705" t="s">
        <v>2222</v>
      </c>
    </row>
    <row r="7706" spans="1:26" hidden="1">
      <c r="A7706" t="s">
        <v>56</v>
      </c>
      <c r="B7706" t="s">
        <v>57</v>
      </c>
      <c r="C7706" t="s">
        <v>58</v>
      </c>
      <c r="D7706" t="s">
        <v>80</v>
      </c>
      <c r="E7706" t="s">
        <v>39</v>
      </c>
      <c r="F7706" t="s">
        <v>78</v>
      </c>
      <c r="G7706" t="s">
        <v>70</v>
      </c>
      <c r="I7706" t="s">
        <v>41</v>
      </c>
      <c r="J7706" t="s">
        <v>293</v>
      </c>
      <c r="K7706">
        <v>1.0999999999999999E-2</v>
      </c>
      <c r="L7706" t="s">
        <v>207</v>
      </c>
      <c r="M7706" t="s">
        <v>3397</v>
      </c>
      <c r="N7706" t="s">
        <v>3398</v>
      </c>
      <c r="O7706" t="s">
        <v>3395</v>
      </c>
      <c r="P7706" t="s">
        <v>74</v>
      </c>
      <c r="Q7706" t="str">
        <f>IFERROR(VLOOKUP($J$2:$J$12502,Pollutant_mapping!$A$2:$B$9,2, FALSE),"")</f>
        <v/>
      </c>
    </row>
    <row r="7707" spans="1:26" hidden="1">
      <c r="A7707" t="s">
        <v>66</v>
      </c>
      <c r="C7707" t="s">
        <v>67</v>
      </c>
      <c r="D7707" t="s">
        <v>84</v>
      </c>
      <c r="E7707" t="s">
        <v>39</v>
      </c>
      <c r="F7707" t="s">
        <v>85</v>
      </c>
      <c r="G7707" t="s">
        <v>70</v>
      </c>
      <c r="I7707" t="s">
        <v>41</v>
      </c>
      <c r="J7707" t="s">
        <v>293</v>
      </c>
      <c r="K7707">
        <v>1.0999999999999999E-2</v>
      </c>
      <c r="L7707" t="s">
        <v>207</v>
      </c>
      <c r="M7707" t="s">
        <v>3397</v>
      </c>
      <c r="N7707" t="s">
        <v>3398</v>
      </c>
      <c r="O7707" t="s">
        <v>3395</v>
      </c>
      <c r="Q7707" t="str">
        <f>IFERROR(VLOOKUP($J$2:$J$12502,Pollutant_mapping!$A$2:$B$9,2, FALSE),"")</f>
        <v/>
      </c>
    </row>
    <row r="7708" spans="1:26" hidden="1">
      <c r="A7708" t="s">
        <v>72</v>
      </c>
      <c r="B7708" t="s">
        <v>57</v>
      </c>
      <c r="C7708" t="s">
        <v>73</v>
      </c>
      <c r="D7708" t="s">
        <v>84</v>
      </c>
      <c r="E7708" t="s">
        <v>39</v>
      </c>
      <c r="F7708" t="s">
        <v>85</v>
      </c>
      <c r="G7708" t="s">
        <v>70</v>
      </c>
      <c r="I7708" t="s">
        <v>41</v>
      </c>
      <c r="J7708" t="s">
        <v>293</v>
      </c>
      <c r="K7708">
        <v>1.0999999999999999E-2</v>
      </c>
      <c r="L7708" t="s">
        <v>207</v>
      </c>
      <c r="M7708" t="s">
        <v>3397</v>
      </c>
      <c r="N7708" t="s">
        <v>3398</v>
      </c>
      <c r="O7708" t="s">
        <v>3395</v>
      </c>
      <c r="P7708" t="s">
        <v>74</v>
      </c>
      <c r="Q7708" t="str">
        <f>IFERROR(VLOOKUP($J$2:$J$12502,Pollutant_mapping!$A$2:$B$9,2, FALSE),"")</f>
        <v/>
      </c>
    </row>
    <row r="7709" spans="1:26" hidden="1">
      <c r="A7709" t="s">
        <v>88</v>
      </c>
      <c r="B7709" t="s">
        <v>57</v>
      </c>
      <c r="C7709" t="s">
        <v>89</v>
      </c>
      <c r="D7709" t="s">
        <v>84</v>
      </c>
      <c r="E7709" t="s">
        <v>39</v>
      </c>
      <c r="F7709" t="s">
        <v>85</v>
      </c>
      <c r="G7709" t="s">
        <v>70</v>
      </c>
      <c r="I7709" t="s">
        <v>41</v>
      </c>
      <c r="J7709" t="s">
        <v>293</v>
      </c>
      <c r="K7709">
        <v>1.0999999999999999E-2</v>
      </c>
      <c r="L7709" t="s">
        <v>207</v>
      </c>
      <c r="M7709" t="s">
        <v>3397</v>
      </c>
      <c r="N7709" t="s">
        <v>3398</v>
      </c>
      <c r="O7709" t="s">
        <v>3395</v>
      </c>
      <c r="P7709" t="s">
        <v>74</v>
      </c>
      <c r="Q7709" t="str">
        <f>IFERROR(VLOOKUP($J$2:$J$12502,Pollutant_mapping!$A$2:$B$9,2, FALSE),"")</f>
        <v/>
      </c>
    </row>
    <row r="7710" spans="1:26" hidden="1">
      <c r="A7710" t="s">
        <v>66</v>
      </c>
      <c r="C7710" t="s">
        <v>67</v>
      </c>
      <c r="D7710" t="s">
        <v>90</v>
      </c>
      <c r="E7710" t="s">
        <v>39</v>
      </c>
      <c r="F7710" t="s">
        <v>91</v>
      </c>
      <c r="G7710" t="s">
        <v>70</v>
      </c>
      <c r="I7710" t="s">
        <v>41</v>
      </c>
      <c r="J7710" t="s">
        <v>293</v>
      </c>
      <c r="K7710">
        <v>1.0999999999999999E-2</v>
      </c>
      <c r="L7710" t="s">
        <v>207</v>
      </c>
      <c r="M7710" t="s">
        <v>3397</v>
      </c>
      <c r="N7710" t="s">
        <v>3398</v>
      </c>
      <c r="O7710" t="s">
        <v>3395</v>
      </c>
      <c r="Q7710" t="str">
        <f>IFERROR(VLOOKUP($J$2:$J$12502,Pollutant_mapping!$A$2:$B$9,2, FALSE),"")</f>
        <v/>
      </c>
    </row>
    <row r="7711" spans="1:26" hidden="1">
      <c r="A7711" t="s">
        <v>72</v>
      </c>
      <c r="B7711" t="s">
        <v>57</v>
      </c>
      <c r="C7711" t="s">
        <v>73</v>
      </c>
      <c r="D7711" t="s">
        <v>90</v>
      </c>
      <c r="E7711" t="s">
        <v>39</v>
      </c>
      <c r="F7711" t="s">
        <v>91</v>
      </c>
      <c r="G7711" t="s">
        <v>70</v>
      </c>
      <c r="I7711" t="s">
        <v>41</v>
      </c>
      <c r="J7711" t="s">
        <v>293</v>
      </c>
      <c r="K7711">
        <v>1.0999999999999999E-2</v>
      </c>
      <c r="L7711" t="s">
        <v>207</v>
      </c>
      <c r="M7711" t="s">
        <v>3397</v>
      </c>
      <c r="N7711" t="s">
        <v>3398</v>
      </c>
      <c r="O7711" t="s">
        <v>3395</v>
      </c>
      <c r="P7711" t="s">
        <v>74</v>
      </c>
      <c r="Q7711" t="str">
        <f>IFERROR(VLOOKUP($J$2:$J$12502,Pollutant_mapping!$A$2:$B$9,2, FALSE),"")</f>
        <v/>
      </c>
    </row>
    <row r="7712" spans="1:26" hidden="1">
      <c r="A7712" t="s">
        <v>88</v>
      </c>
      <c r="B7712" t="s">
        <v>57</v>
      </c>
      <c r="C7712" t="s">
        <v>89</v>
      </c>
      <c r="D7712" t="s">
        <v>90</v>
      </c>
      <c r="E7712" t="s">
        <v>39</v>
      </c>
      <c r="F7712" t="s">
        <v>91</v>
      </c>
      <c r="G7712" t="s">
        <v>70</v>
      </c>
      <c r="I7712" t="s">
        <v>41</v>
      </c>
      <c r="J7712" t="s">
        <v>293</v>
      </c>
      <c r="K7712">
        <v>1.0999999999999999E-2</v>
      </c>
      <c r="L7712" t="s">
        <v>207</v>
      </c>
      <c r="M7712" t="s">
        <v>3397</v>
      </c>
      <c r="N7712" t="s">
        <v>3398</v>
      </c>
      <c r="O7712" t="s">
        <v>3395</v>
      </c>
      <c r="P7712" t="s">
        <v>74</v>
      </c>
      <c r="Q7712" t="str">
        <f>IFERROR(VLOOKUP($J$2:$J$12502,Pollutant_mapping!$A$2:$B$9,2, FALSE),"")</f>
        <v/>
      </c>
    </row>
    <row r="7713" spans="1:17" hidden="1">
      <c r="A7713" t="s">
        <v>270</v>
      </c>
      <c r="C7713" t="s">
        <v>271</v>
      </c>
      <c r="D7713" t="s">
        <v>136</v>
      </c>
      <c r="E7713" t="s">
        <v>39</v>
      </c>
      <c r="G7713" t="s">
        <v>41</v>
      </c>
      <c r="J7713" t="s">
        <v>65</v>
      </c>
      <c r="K7713">
        <v>6.0000000000000001E-3</v>
      </c>
      <c r="L7713" t="s">
        <v>1530</v>
      </c>
      <c r="M7713" t="s">
        <v>2836</v>
      </c>
      <c r="N7713" t="s">
        <v>211</v>
      </c>
      <c r="O7713" t="s">
        <v>3395</v>
      </c>
      <c r="Q7713" t="str">
        <f>IFERROR(VLOOKUP($J$2:$J$12502,Pollutant_mapping!$A$2:$B$9,2, FALSE),"")</f>
        <v>PM25</v>
      </c>
    </row>
    <row r="7714" spans="1:17" hidden="1">
      <c r="A7714" t="s">
        <v>270</v>
      </c>
      <c r="C7714" t="s">
        <v>271</v>
      </c>
      <c r="D7714" t="s">
        <v>136</v>
      </c>
      <c r="E7714" t="s">
        <v>39</v>
      </c>
      <c r="G7714" t="s">
        <v>41</v>
      </c>
      <c r="J7714" t="s">
        <v>47</v>
      </c>
      <c r="K7714">
        <v>3.9E-2</v>
      </c>
      <c r="L7714" t="s">
        <v>1530</v>
      </c>
      <c r="M7714" t="s">
        <v>2956</v>
      </c>
      <c r="N7714" t="s">
        <v>3216</v>
      </c>
      <c r="O7714" t="s">
        <v>3395</v>
      </c>
      <c r="Q7714" t="str">
        <f>IFERROR(VLOOKUP($J$2:$J$12502,Pollutant_mapping!$A$2:$B$9,2, FALSE),"")</f>
        <v>PM10</v>
      </c>
    </row>
    <row r="7715" spans="1:17" hidden="1">
      <c r="A7715" t="s">
        <v>270</v>
      </c>
      <c r="C7715" t="s">
        <v>271</v>
      </c>
      <c r="D7715" t="s">
        <v>38</v>
      </c>
      <c r="E7715" t="s">
        <v>39</v>
      </c>
      <c r="G7715" t="s">
        <v>41</v>
      </c>
      <c r="J7715" t="s">
        <v>65</v>
      </c>
      <c r="K7715">
        <v>0.04</v>
      </c>
      <c r="L7715" t="s">
        <v>3399</v>
      </c>
      <c r="M7715" t="s">
        <v>333</v>
      </c>
      <c r="N7715" t="s">
        <v>138</v>
      </c>
      <c r="O7715" t="s">
        <v>3395</v>
      </c>
      <c r="Q7715" t="str">
        <f>IFERROR(VLOOKUP($J$2:$J$12502,Pollutant_mapping!$A$2:$B$9,2, FALSE),"")</f>
        <v>PM25</v>
      </c>
    </row>
    <row r="7716" spans="1:17" hidden="1">
      <c r="A7716" t="s">
        <v>364</v>
      </c>
      <c r="C7716" t="s">
        <v>365</v>
      </c>
      <c r="D7716" t="s">
        <v>114</v>
      </c>
      <c r="E7716" t="s">
        <v>39</v>
      </c>
      <c r="G7716" t="s">
        <v>41</v>
      </c>
      <c r="J7716" t="s">
        <v>202</v>
      </c>
      <c r="K7716">
        <v>7.0000000000000007E-2</v>
      </c>
      <c r="L7716" t="s">
        <v>367</v>
      </c>
      <c r="M7716" t="s">
        <v>305</v>
      </c>
      <c r="N7716" t="s">
        <v>144</v>
      </c>
      <c r="O7716" t="s">
        <v>3395</v>
      </c>
      <c r="Q7716" t="str">
        <f>IFERROR(VLOOKUP($J$2:$J$12502,Pollutant_mapping!$A$2:$B$9,2, FALSE),"")</f>
        <v/>
      </c>
    </row>
    <row r="7717" spans="1:17" hidden="1">
      <c r="A7717" t="s">
        <v>270</v>
      </c>
      <c r="C7717" t="s">
        <v>271</v>
      </c>
      <c r="D7717" t="s">
        <v>136</v>
      </c>
      <c r="E7717" t="s">
        <v>39</v>
      </c>
      <c r="G7717" t="s">
        <v>41</v>
      </c>
      <c r="J7717" t="s">
        <v>49</v>
      </c>
      <c r="K7717">
        <v>8.2000000000000003E-2</v>
      </c>
      <c r="L7717" t="s">
        <v>1530</v>
      </c>
      <c r="M7717" t="s">
        <v>3400</v>
      </c>
      <c r="N7717" t="s">
        <v>3401</v>
      </c>
      <c r="O7717" t="s">
        <v>3395</v>
      </c>
      <c r="Q7717" t="str">
        <f>IFERROR(VLOOKUP($J$2:$J$12502,Pollutant_mapping!$A$2:$B$9,2, FALSE),"")</f>
        <v/>
      </c>
    </row>
    <row r="7718" spans="1:17" hidden="1">
      <c r="A7718" t="s">
        <v>2035</v>
      </c>
      <c r="C7718" t="s">
        <v>2036</v>
      </c>
      <c r="D7718" t="s">
        <v>38</v>
      </c>
      <c r="E7718" t="s">
        <v>273</v>
      </c>
      <c r="G7718" t="s">
        <v>41</v>
      </c>
      <c r="H7718" t="s">
        <v>3402</v>
      </c>
      <c r="J7718" t="s">
        <v>1472</v>
      </c>
      <c r="K7718">
        <v>0.67900000000000005</v>
      </c>
      <c r="M7718" t="s">
        <v>3403</v>
      </c>
      <c r="N7718" t="s">
        <v>3404</v>
      </c>
      <c r="O7718" t="s">
        <v>3395</v>
      </c>
      <c r="Q7718" t="str">
        <f>IFERROR(VLOOKUP($J$2:$J$12502,Pollutant_mapping!$A$2:$B$9,2, FALSE),"")</f>
        <v/>
      </c>
    </row>
    <row r="7719" spans="1:17" hidden="1">
      <c r="A7719" t="s">
        <v>378</v>
      </c>
      <c r="C7719" t="s">
        <v>379</v>
      </c>
      <c r="D7719" t="s">
        <v>129</v>
      </c>
      <c r="E7719" t="s">
        <v>273</v>
      </c>
      <c r="G7719" t="s">
        <v>41</v>
      </c>
      <c r="H7719" t="s">
        <v>3402</v>
      </c>
      <c r="J7719" t="s">
        <v>1472</v>
      </c>
      <c r="K7719">
        <v>0.67900000000000005</v>
      </c>
      <c r="M7719" t="s">
        <v>3403</v>
      </c>
      <c r="N7719" t="s">
        <v>3404</v>
      </c>
      <c r="O7719" t="s">
        <v>3395</v>
      </c>
      <c r="Q7719" t="str">
        <f>IFERROR(VLOOKUP($J$2:$J$12502,Pollutant_mapping!$A$2:$B$9,2, FALSE),"")</f>
        <v/>
      </c>
    </row>
    <row r="7720" spans="1:17" hidden="1">
      <c r="A7720" t="s">
        <v>2041</v>
      </c>
      <c r="C7720" t="s">
        <v>2042</v>
      </c>
      <c r="D7720" t="s">
        <v>183</v>
      </c>
      <c r="E7720" t="s">
        <v>273</v>
      </c>
      <c r="G7720" t="s">
        <v>41</v>
      </c>
      <c r="H7720" t="s">
        <v>3402</v>
      </c>
      <c r="J7720" t="s">
        <v>1472</v>
      </c>
      <c r="K7720">
        <v>0.67900000000000005</v>
      </c>
      <c r="M7720" t="s">
        <v>3403</v>
      </c>
      <c r="N7720" t="s">
        <v>3404</v>
      </c>
      <c r="O7720" t="s">
        <v>3395</v>
      </c>
      <c r="Q7720" t="str">
        <f>IFERROR(VLOOKUP($J$2:$J$12502,Pollutant_mapping!$A$2:$B$9,2, FALSE),"")</f>
        <v/>
      </c>
    </row>
    <row r="7721" spans="1:17" hidden="1">
      <c r="A7721" t="s">
        <v>1959</v>
      </c>
      <c r="C7721" t="s">
        <v>1960</v>
      </c>
      <c r="D7721" t="s">
        <v>183</v>
      </c>
      <c r="E7721" t="s">
        <v>273</v>
      </c>
      <c r="G7721" t="s">
        <v>41</v>
      </c>
      <c r="H7721" t="s">
        <v>3402</v>
      </c>
      <c r="J7721" t="s">
        <v>1472</v>
      </c>
      <c r="K7721">
        <v>0.67900000000000005</v>
      </c>
      <c r="M7721" t="s">
        <v>3403</v>
      </c>
      <c r="N7721" t="s">
        <v>3404</v>
      </c>
      <c r="O7721" t="s">
        <v>3395</v>
      </c>
      <c r="Q7721" t="str">
        <f>IFERROR(VLOOKUP($J$2:$J$12502,Pollutant_mapping!$A$2:$B$9,2, FALSE),"")</f>
        <v/>
      </c>
    </row>
    <row r="7722" spans="1:17" hidden="1">
      <c r="A7722" t="s">
        <v>2035</v>
      </c>
      <c r="C7722" t="s">
        <v>2036</v>
      </c>
      <c r="D7722" t="s">
        <v>38</v>
      </c>
      <c r="E7722" t="s">
        <v>273</v>
      </c>
      <c r="G7722" t="s">
        <v>41</v>
      </c>
      <c r="H7722" t="s">
        <v>3402</v>
      </c>
      <c r="J7722" t="s">
        <v>1469</v>
      </c>
      <c r="K7722">
        <v>0.71899999999999997</v>
      </c>
      <c r="M7722" t="s">
        <v>3405</v>
      </c>
      <c r="N7722" t="s">
        <v>3406</v>
      </c>
      <c r="O7722" t="s">
        <v>3395</v>
      </c>
      <c r="Q7722" t="str">
        <f>IFERROR(VLOOKUP($J$2:$J$12502,Pollutant_mapping!$A$2:$B$9,2, FALSE),"")</f>
        <v/>
      </c>
    </row>
    <row r="7723" spans="1:17" hidden="1">
      <c r="A7723" t="s">
        <v>378</v>
      </c>
      <c r="C7723" t="s">
        <v>379</v>
      </c>
      <c r="D7723" t="s">
        <v>129</v>
      </c>
      <c r="E7723" t="s">
        <v>273</v>
      </c>
      <c r="G7723" t="s">
        <v>41</v>
      </c>
      <c r="H7723" t="s">
        <v>3402</v>
      </c>
      <c r="J7723" t="s">
        <v>1469</v>
      </c>
      <c r="K7723">
        <v>0.71899999999999997</v>
      </c>
      <c r="M7723" t="s">
        <v>3405</v>
      </c>
      <c r="N7723" t="s">
        <v>3406</v>
      </c>
      <c r="O7723" t="s">
        <v>3395</v>
      </c>
      <c r="Q7723" t="str">
        <f>IFERROR(VLOOKUP($J$2:$J$12502,Pollutant_mapping!$A$2:$B$9,2, FALSE),"")</f>
        <v/>
      </c>
    </row>
    <row r="7724" spans="1:17" hidden="1">
      <c r="A7724" t="s">
        <v>2041</v>
      </c>
      <c r="C7724" t="s">
        <v>2042</v>
      </c>
      <c r="D7724" t="s">
        <v>183</v>
      </c>
      <c r="E7724" t="s">
        <v>273</v>
      </c>
      <c r="G7724" t="s">
        <v>41</v>
      </c>
      <c r="H7724" t="s">
        <v>3402</v>
      </c>
      <c r="J7724" t="s">
        <v>1469</v>
      </c>
      <c r="K7724">
        <v>0.71899999999999997</v>
      </c>
      <c r="M7724" t="s">
        <v>3405</v>
      </c>
      <c r="N7724" t="s">
        <v>3406</v>
      </c>
      <c r="O7724" t="s">
        <v>3395</v>
      </c>
      <c r="Q7724" t="str">
        <f>IFERROR(VLOOKUP($J$2:$J$12502,Pollutant_mapping!$A$2:$B$9,2, FALSE),"")</f>
        <v/>
      </c>
    </row>
    <row r="7725" spans="1:17" hidden="1">
      <c r="A7725" t="s">
        <v>1959</v>
      </c>
      <c r="C7725" t="s">
        <v>1960</v>
      </c>
      <c r="D7725" t="s">
        <v>183</v>
      </c>
      <c r="E7725" t="s">
        <v>273</v>
      </c>
      <c r="G7725" t="s">
        <v>41</v>
      </c>
      <c r="H7725" t="s">
        <v>3402</v>
      </c>
      <c r="J7725" t="s">
        <v>1469</v>
      </c>
      <c r="K7725">
        <v>0.71899999999999997</v>
      </c>
      <c r="M7725" t="s">
        <v>3405</v>
      </c>
      <c r="N7725" t="s">
        <v>3406</v>
      </c>
      <c r="O7725" t="s">
        <v>3395</v>
      </c>
      <c r="Q7725" t="str">
        <f>IFERROR(VLOOKUP($J$2:$J$12502,Pollutant_mapping!$A$2:$B$9,2, FALSE),"")</f>
        <v/>
      </c>
    </row>
    <row r="7726" spans="1:17" hidden="1">
      <c r="A7726" t="s">
        <v>2035</v>
      </c>
      <c r="C7726" t="s">
        <v>2036</v>
      </c>
      <c r="D7726" t="s">
        <v>38</v>
      </c>
      <c r="E7726" t="s">
        <v>273</v>
      </c>
      <c r="G7726" t="s">
        <v>41</v>
      </c>
      <c r="H7726" t="s">
        <v>3407</v>
      </c>
      <c r="J7726" t="s">
        <v>1473</v>
      </c>
      <c r="K7726">
        <v>0.72499999999999998</v>
      </c>
      <c r="M7726" t="s">
        <v>3408</v>
      </c>
      <c r="N7726" t="s">
        <v>3409</v>
      </c>
      <c r="O7726" t="s">
        <v>3395</v>
      </c>
      <c r="Q7726" t="str">
        <f>IFERROR(VLOOKUP($J$2:$J$12502,Pollutant_mapping!$A$2:$B$9,2, FALSE),"")</f>
        <v/>
      </c>
    </row>
    <row r="7727" spans="1:17" hidden="1">
      <c r="A7727" t="s">
        <v>378</v>
      </c>
      <c r="C7727" t="s">
        <v>379</v>
      </c>
      <c r="D7727" t="s">
        <v>129</v>
      </c>
      <c r="E7727" t="s">
        <v>273</v>
      </c>
      <c r="G7727" t="s">
        <v>41</v>
      </c>
      <c r="H7727" t="s">
        <v>3407</v>
      </c>
      <c r="J7727" t="s">
        <v>1473</v>
      </c>
      <c r="K7727">
        <v>0.72499999999999998</v>
      </c>
      <c r="M7727" t="s">
        <v>3408</v>
      </c>
      <c r="N7727" t="s">
        <v>3409</v>
      </c>
      <c r="O7727" t="s">
        <v>3395</v>
      </c>
      <c r="Q7727" t="str">
        <f>IFERROR(VLOOKUP($J$2:$J$12502,Pollutant_mapping!$A$2:$B$9,2, FALSE),"")</f>
        <v/>
      </c>
    </row>
    <row r="7728" spans="1:17" hidden="1">
      <c r="A7728" t="s">
        <v>2041</v>
      </c>
      <c r="C7728" t="s">
        <v>2042</v>
      </c>
      <c r="D7728" t="s">
        <v>183</v>
      </c>
      <c r="E7728" t="s">
        <v>273</v>
      </c>
      <c r="G7728" t="s">
        <v>41</v>
      </c>
      <c r="H7728" t="s">
        <v>3407</v>
      </c>
      <c r="J7728" t="s">
        <v>1473</v>
      </c>
      <c r="K7728">
        <v>0.72499999999999998</v>
      </c>
      <c r="M7728" t="s">
        <v>3408</v>
      </c>
      <c r="N7728" t="s">
        <v>3409</v>
      </c>
      <c r="O7728" t="s">
        <v>3395</v>
      </c>
      <c r="Q7728" t="str">
        <f>IFERROR(VLOOKUP($J$2:$J$12502,Pollutant_mapping!$A$2:$B$9,2, FALSE),"")</f>
        <v/>
      </c>
    </row>
    <row r="7729" spans="1:17" hidden="1">
      <c r="A7729" t="s">
        <v>1959</v>
      </c>
      <c r="C7729" t="s">
        <v>1960</v>
      </c>
      <c r="D7729" t="s">
        <v>183</v>
      </c>
      <c r="E7729" t="s">
        <v>273</v>
      </c>
      <c r="G7729" t="s">
        <v>41</v>
      </c>
      <c r="H7729" t="s">
        <v>3407</v>
      </c>
      <c r="J7729" t="s">
        <v>1473</v>
      </c>
      <c r="K7729">
        <v>0.72499999999999998</v>
      </c>
      <c r="M7729" t="s">
        <v>3408</v>
      </c>
      <c r="N7729" t="s">
        <v>3409</v>
      </c>
      <c r="O7729" t="s">
        <v>3395</v>
      </c>
      <c r="Q7729" t="str">
        <f>IFERROR(VLOOKUP($J$2:$J$12502,Pollutant_mapping!$A$2:$B$9,2, FALSE),"")</f>
        <v/>
      </c>
    </row>
    <row r="7730" spans="1:17" hidden="1">
      <c r="A7730" t="s">
        <v>2035</v>
      </c>
      <c r="C7730" t="s">
        <v>2036</v>
      </c>
      <c r="D7730" t="s">
        <v>38</v>
      </c>
      <c r="E7730" t="s">
        <v>273</v>
      </c>
      <c r="G7730" t="s">
        <v>41</v>
      </c>
      <c r="H7730" t="s">
        <v>3407</v>
      </c>
      <c r="J7730" t="s">
        <v>1472</v>
      </c>
      <c r="K7730">
        <v>0.74399999999999999</v>
      </c>
      <c r="M7730" t="s">
        <v>3410</v>
      </c>
      <c r="N7730" t="s">
        <v>3411</v>
      </c>
      <c r="O7730" t="s">
        <v>3395</v>
      </c>
      <c r="Q7730" t="str">
        <f>IFERROR(VLOOKUP($J$2:$J$12502,Pollutant_mapping!$A$2:$B$9,2, FALSE),"")</f>
        <v/>
      </c>
    </row>
    <row r="7731" spans="1:17" hidden="1">
      <c r="A7731" t="s">
        <v>378</v>
      </c>
      <c r="C7731" t="s">
        <v>379</v>
      </c>
      <c r="D7731" t="s">
        <v>129</v>
      </c>
      <c r="E7731" t="s">
        <v>273</v>
      </c>
      <c r="G7731" t="s">
        <v>41</v>
      </c>
      <c r="H7731" t="s">
        <v>3407</v>
      </c>
      <c r="J7731" t="s">
        <v>1472</v>
      </c>
      <c r="K7731">
        <v>0.74399999999999999</v>
      </c>
      <c r="M7731" t="s">
        <v>3410</v>
      </c>
      <c r="N7731" t="s">
        <v>3411</v>
      </c>
      <c r="O7731" t="s">
        <v>3395</v>
      </c>
      <c r="Q7731" t="str">
        <f>IFERROR(VLOOKUP($J$2:$J$12502,Pollutant_mapping!$A$2:$B$9,2, FALSE),"")</f>
        <v/>
      </c>
    </row>
    <row r="7732" spans="1:17" hidden="1">
      <c r="A7732" t="s">
        <v>2041</v>
      </c>
      <c r="C7732" t="s">
        <v>2042</v>
      </c>
      <c r="D7732" t="s">
        <v>183</v>
      </c>
      <c r="E7732" t="s">
        <v>273</v>
      </c>
      <c r="G7732" t="s">
        <v>41</v>
      </c>
      <c r="H7732" t="s">
        <v>3407</v>
      </c>
      <c r="J7732" t="s">
        <v>1472</v>
      </c>
      <c r="K7732">
        <v>0.74399999999999999</v>
      </c>
      <c r="M7732" t="s">
        <v>3410</v>
      </c>
      <c r="N7732" t="s">
        <v>3411</v>
      </c>
      <c r="O7732" t="s">
        <v>3395</v>
      </c>
      <c r="Q7732" t="str">
        <f>IFERROR(VLOOKUP($J$2:$J$12502,Pollutant_mapping!$A$2:$B$9,2, FALSE),"")</f>
        <v/>
      </c>
    </row>
    <row r="7733" spans="1:17" hidden="1">
      <c r="A7733" t="s">
        <v>1959</v>
      </c>
      <c r="C7733" t="s">
        <v>1960</v>
      </c>
      <c r="D7733" t="s">
        <v>183</v>
      </c>
      <c r="E7733" t="s">
        <v>273</v>
      </c>
      <c r="G7733" t="s">
        <v>41</v>
      </c>
      <c r="H7733" t="s">
        <v>3407</v>
      </c>
      <c r="J7733" t="s">
        <v>1472</v>
      </c>
      <c r="K7733">
        <v>0.74399999999999999</v>
      </c>
      <c r="M7733" t="s">
        <v>3410</v>
      </c>
      <c r="N7733" t="s">
        <v>3411</v>
      </c>
      <c r="O7733" t="s">
        <v>3395</v>
      </c>
      <c r="Q7733" t="str">
        <f>IFERROR(VLOOKUP($J$2:$J$12502,Pollutant_mapping!$A$2:$B$9,2, FALSE),"")</f>
        <v/>
      </c>
    </row>
    <row r="7734" spans="1:17" hidden="1">
      <c r="A7734" t="s">
        <v>2035</v>
      </c>
      <c r="C7734" t="s">
        <v>2036</v>
      </c>
      <c r="D7734" t="s">
        <v>38</v>
      </c>
      <c r="E7734" t="s">
        <v>273</v>
      </c>
      <c r="G7734" t="s">
        <v>41</v>
      </c>
      <c r="H7734" t="s">
        <v>3412</v>
      </c>
      <c r="J7734" t="s">
        <v>1473</v>
      </c>
      <c r="K7734">
        <v>0.75</v>
      </c>
      <c r="M7734" t="s">
        <v>1538</v>
      </c>
      <c r="N7734" t="s">
        <v>1539</v>
      </c>
      <c r="O7734" t="s">
        <v>3395</v>
      </c>
      <c r="Q7734" t="str">
        <f>IFERROR(VLOOKUP($J$2:$J$12502,Pollutant_mapping!$A$2:$B$9,2, FALSE),"")</f>
        <v/>
      </c>
    </row>
    <row r="7735" spans="1:17" hidden="1">
      <c r="A7735" t="s">
        <v>378</v>
      </c>
      <c r="C7735" t="s">
        <v>379</v>
      </c>
      <c r="D7735" t="s">
        <v>129</v>
      </c>
      <c r="E7735" t="s">
        <v>273</v>
      </c>
      <c r="G7735" t="s">
        <v>41</v>
      </c>
      <c r="H7735" t="s">
        <v>3412</v>
      </c>
      <c r="J7735" t="s">
        <v>1473</v>
      </c>
      <c r="K7735">
        <v>0.75</v>
      </c>
      <c r="M7735" t="s">
        <v>1538</v>
      </c>
      <c r="N7735" t="s">
        <v>1539</v>
      </c>
      <c r="O7735" t="s">
        <v>3395</v>
      </c>
      <c r="Q7735" t="str">
        <f>IFERROR(VLOOKUP($J$2:$J$12502,Pollutant_mapping!$A$2:$B$9,2, FALSE),"")</f>
        <v/>
      </c>
    </row>
    <row r="7736" spans="1:17" hidden="1">
      <c r="A7736" t="s">
        <v>2041</v>
      </c>
      <c r="C7736" t="s">
        <v>2042</v>
      </c>
      <c r="D7736" t="s">
        <v>183</v>
      </c>
      <c r="E7736" t="s">
        <v>273</v>
      </c>
      <c r="G7736" t="s">
        <v>41</v>
      </c>
      <c r="H7736" t="s">
        <v>3412</v>
      </c>
      <c r="J7736" t="s">
        <v>1473</v>
      </c>
      <c r="K7736">
        <v>0.75</v>
      </c>
      <c r="M7736" t="s">
        <v>1538</v>
      </c>
      <c r="N7736" t="s">
        <v>1539</v>
      </c>
      <c r="O7736" t="s">
        <v>3395</v>
      </c>
      <c r="Q7736" t="str">
        <f>IFERROR(VLOOKUP($J$2:$J$12502,Pollutant_mapping!$A$2:$B$9,2, FALSE),"")</f>
        <v/>
      </c>
    </row>
    <row r="7737" spans="1:17" hidden="1">
      <c r="A7737" t="s">
        <v>1959</v>
      </c>
      <c r="C7737" t="s">
        <v>1960</v>
      </c>
      <c r="D7737" t="s">
        <v>183</v>
      </c>
      <c r="E7737" t="s">
        <v>273</v>
      </c>
      <c r="G7737" t="s">
        <v>41</v>
      </c>
      <c r="H7737" t="s">
        <v>3412</v>
      </c>
      <c r="J7737" t="s">
        <v>1473</v>
      </c>
      <c r="K7737">
        <v>0.75</v>
      </c>
      <c r="M7737" t="s">
        <v>1538</v>
      </c>
      <c r="N7737" t="s">
        <v>1539</v>
      </c>
      <c r="O7737" t="s">
        <v>3395</v>
      </c>
      <c r="Q7737" t="str">
        <f>IFERROR(VLOOKUP($J$2:$J$12502,Pollutant_mapping!$A$2:$B$9,2, FALSE),"")</f>
        <v/>
      </c>
    </row>
    <row r="7738" spans="1:17" hidden="1">
      <c r="A7738" t="s">
        <v>2035</v>
      </c>
      <c r="C7738" t="s">
        <v>2036</v>
      </c>
      <c r="D7738" t="s">
        <v>38</v>
      </c>
      <c r="E7738" t="s">
        <v>273</v>
      </c>
      <c r="G7738" t="s">
        <v>41</v>
      </c>
      <c r="H7738" t="s">
        <v>3413</v>
      </c>
      <c r="J7738" t="s">
        <v>1473</v>
      </c>
      <c r="K7738">
        <v>0.75</v>
      </c>
      <c r="M7738" t="s">
        <v>1538</v>
      </c>
      <c r="N7738" t="s">
        <v>1539</v>
      </c>
      <c r="O7738" t="s">
        <v>3395</v>
      </c>
      <c r="Q7738" t="str">
        <f>IFERROR(VLOOKUP($J$2:$J$12502,Pollutant_mapping!$A$2:$B$9,2, FALSE),"")</f>
        <v/>
      </c>
    </row>
    <row r="7739" spans="1:17" hidden="1">
      <c r="A7739" t="s">
        <v>378</v>
      </c>
      <c r="C7739" t="s">
        <v>379</v>
      </c>
      <c r="D7739" t="s">
        <v>129</v>
      </c>
      <c r="E7739" t="s">
        <v>273</v>
      </c>
      <c r="G7739" t="s">
        <v>41</v>
      </c>
      <c r="H7739" t="s">
        <v>3413</v>
      </c>
      <c r="J7739" t="s">
        <v>1473</v>
      </c>
      <c r="K7739">
        <v>0.75</v>
      </c>
      <c r="M7739" t="s">
        <v>1538</v>
      </c>
      <c r="N7739" t="s">
        <v>1539</v>
      </c>
      <c r="O7739" t="s">
        <v>3395</v>
      </c>
      <c r="Q7739" t="str">
        <f>IFERROR(VLOOKUP($J$2:$J$12502,Pollutant_mapping!$A$2:$B$9,2, FALSE),"")</f>
        <v/>
      </c>
    </row>
    <row r="7740" spans="1:17" hidden="1">
      <c r="A7740" t="s">
        <v>2041</v>
      </c>
      <c r="C7740" t="s">
        <v>2042</v>
      </c>
      <c r="D7740" t="s">
        <v>183</v>
      </c>
      <c r="E7740" t="s">
        <v>273</v>
      </c>
      <c r="G7740" t="s">
        <v>41</v>
      </c>
      <c r="H7740" t="s">
        <v>3413</v>
      </c>
      <c r="J7740" t="s">
        <v>1473</v>
      </c>
      <c r="K7740">
        <v>0.75</v>
      </c>
      <c r="M7740" t="s">
        <v>1538</v>
      </c>
      <c r="N7740" t="s">
        <v>1539</v>
      </c>
      <c r="O7740" t="s">
        <v>3395</v>
      </c>
      <c r="Q7740" t="str">
        <f>IFERROR(VLOOKUP($J$2:$J$12502,Pollutant_mapping!$A$2:$B$9,2, FALSE),"")</f>
        <v/>
      </c>
    </row>
    <row r="7741" spans="1:17" hidden="1">
      <c r="A7741" t="s">
        <v>1959</v>
      </c>
      <c r="C7741" t="s">
        <v>1960</v>
      </c>
      <c r="D7741" t="s">
        <v>183</v>
      </c>
      <c r="E7741" t="s">
        <v>273</v>
      </c>
      <c r="G7741" t="s">
        <v>41</v>
      </c>
      <c r="H7741" t="s">
        <v>3413</v>
      </c>
      <c r="J7741" t="s">
        <v>1473</v>
      </c>
      <c r="K7741">
        <v>0.75</v>
      </c>
      <c r="M7741" t="s">
        <v>1538</v>
      </c>
      <c r="N7741" t="s">
        <v>1539</v>
      </c>
      <c r="O7741" t="s">
        <v>3395</v>
      </c>
      <c r="Q7741" t="str">
        <f>IFERROR(VLOOKUP($J$2:$J$12502,Pollutant_mapping!$A$2:$B$9,2, FALSE),"")</f>
        <v/>
      </c>
    </row>
    <row r="7742" spans="1:17" hidden="1">
      <c r="A7742" t="s">
        <v>2035</v>
      </c>
      <c r="C7742" t="s">
        <v>2036</v>
      </c>
      <c r="D7742" t="s">
        <v>38</v>
      </c>
      <c r="E7742" t="s">
        <v>273</v>
      </c>
      <c r="G7742" t="s">
        <v>41</v>
      </c>
      <c r="H7742" t="s">
        <v>3413</v>
      </c>
      <c r="J7742" t="s">
        <v>1472</v>
      </c>
      <c r="K7742">
        <v>0.75800000000000001</v>
      </c>
      <c r="M7742" t="s">
        <v>3357</v>
      </c>
      <c r="N7742" t="s">
        <v>3414</v>
      </c>
      <c r="O7742" t="s">
        <v>3395</v>
      </c>
      <c r="Q7742" t="str">
        <f>IFERROR(VLOOKUP($J$2:$J$12502,Pollutant_mapping!$A$2:$B$9,2, FALSE),"")</f>
        <v/>
      </c>
    </row>
    <row r="7743" spans="1:17" hidden="1">
      <c r="A7743" t="s">
        <v>378</v>
      </c>
      <c r="C7743" t="s">
        <v>379</v>
      </c>
      <c r="D7743" t="s">
        <v>129</v>
      </c>
      <c r="E7743" t="s">
        <v>273</v>
      </c>
      <c r="G7743" t="s">
        <v>41</v>
      </c>
      <c r="H7743" t="s">
        <v>3413</v>
      </c>
      <c r="J7743" t="s">
        <v>1472</v>
      </c>
      <c r="K7743">
        <v>0.75800000000000001</v>
      </c>
      <c r="M7743" t="s">
        <v>3357</v>
      </c>
      <c r="N7743" t="s">
        <v>3414</v>
      </c>
      <c r="O7743" t="s">
        <v>3395</v>
      </c>
      <c r="Q7743" t="str">
        <f>IFERROR(VLOOKUP($J$2:$J$12502,Pollutant_mapping!$A$2:$B$9,2, FALSE),"")</f>
        <v/>
      </c>
    </row>
    <row r="7744" spans="1:17" hidden="1">
      <c r="A7744" t="s">
        <v>2041</v>
      </c>
      <c r="C7744" t="s">
        <v>2042</v>
      </c>
      <c r="D7744" t="s">
        <v>183</v>
      </c>
      <c r="E7744" t="s">
        <v>273</v>
      </c>
      <c r="G7744" t="s">
        <v>41</v>
      </c>
      <c r="H7744" t="s">
        <v>3413</v>
      </c>
      <c r="J7744" t="s">
        <v>1472</v>
      </c>
      <c r="K7744">
        <v>0.75800000000000001</v>
      </c>
      <c r="M7744" t="s">
        <v>3357</v>
      </c>
      <c r="N7744" t="s">
        <v>3414</v>
      </c>
      <c r="O7744" t="s">
        <v>3395</v>
      </c>
      <c r="Q7744" t="str">
        <f>IFERROR(VLOOKUP($J$2:$J$12502,Pollutant_mapping!$A$2:$B$9,2, FALSE),"")</f>
        <v/>
      </c>
    </row>
    <row r="7745" spans="1:17" hidden="1">
      <c r="A7745" t="s">
        <v>1959</v>
      </c>
      <c r="C7745" t="s">
        <v>1960</v>
      </c>
      <c r="D7745" t="s">
        <v>183</v>
      </c>
      <c r="E7745" t="s">
        <v>273</v>
      </c>
      <c r="G7745" t="s">
        <v>41</v>
      </c>
      <c r="H7745" t="s">
        <v>3413</v>
      </c>
      <c r="J7745" t="s">
        <v>1472</v>
      </c>
      <c r="K7745">
        <v>0.75800000000000001</v>
      </c>
      <c r="M7745" t="s">
        <v>3357</v>
      </c>
      <c r="N7745" t="s">
        <v>3414</v>
      </c>
      <c r="O7745" t="s">
        <v>3395</v>
      </c>
      <c r="Q7745" t="str">
        <f>IFERROR(VLOOKUP($J$2:$J$12502,Pollutant_mapping!$A$2:$B$9,2, FALSE),"")</f>
        <v/>
      </c>
    </row>
    <row r="7746" spans="1:17" hidden="1">
      <c r="A7746" t="s">
        <v>2035</v>
      </c>
      <c r="C7746" t="s">
        <v>2036</v>
      </c>
      <c r="D7746" t="s">
        <v>38</v>
      </c>
      <c r="E7746" t="s">
        <v>273</v>
      </c>
      <c r="G7746" t="s">
        <v>41</v>
      </c>
      <c r="H7746" t="s">
        <v>3412</v>
      </c>
      <c r="J7746" t="s">
        <v>1472</v>
      </c>
      <c r="K7746">
        <v>0.76800000000000002</v>
      </c>
      <c r="M7746" t="s">
        <v>3415</v>
      </c>
      <c r="N7746" t="s">
        <v>3372</v>
      </c>
      <c r="O7746" t="s">
        <v>3395</v>
      </c>
      <c r="Q7746" t="str">
        <f>IFERROR(VLOOKUP($J$2:$J$12502,Pollutant_mapping!$A$2:$B$9,2, FALSE),"")</f>
        <v/>
      </c>
    </row>
    <row r="7747" spans="1:17" hidden="1">
      <c r="A7747" t="s">
        <v>378</v>
      </c>
      <c r="C7747" t="s">
        <v>379</v>
      </c>
      <c r="D7747" t="s">
        <v>129</v>
      </c>
      <c r="E7747" t="s">
        <v>273</v>
      </c>
      <c r="G7747" t="s">
        <v>41</v>
      </c>
      <c r="H7747" t="s">
        <v>3412</v>
      </c>
      <c r="J7747" t="s">
        <v>1472</v>
      </c>
      <c r="K7747">
        <v>0.76800000000000002</v>
      </c>
      <c r="M7747" t="s">
        <v>3415</v>
      </c>
      <c r="N7747" t="s">
        <v>3372</v>
      </c>
      <c r="O7747" t="s">
        <v>3395</v>
      </c>
      <c r="Q7747" t="str">
        <f>IFERROR(VLOOKUP($J$2:$J$12502,Pollutant_mapping!$A$2:$B$9,2, FALSE),"")</f>
        <v/>
      </c>
    </row>
    <row r="7748" spans="1:17" hidden="1">
      <c r="A7748" t="s">
        <v>2041</v>
      </c>
      <c r="C7748" t="s">
        <v>2042</v>
      </c>
      <c r="D7748" t="s">
        <v>183</v>
      </c>
      <c r="E7748" t="s">
        <v>273</v>
      </c>
      <c r="G7748" t="s">
        <v>41</v>
      </c>
      <c r="H7748" t="s">
        <v>3412</v>
      </c>
      <c r="J7748" t="s">
        <v>1472</v>
      </c>
      <c r="K7748">
        <v>0.76800000000000002</v>
      </c>
      <c r="M7748" t="s">
        <v>3415</v>
      </c>
      <c r="N7748" t="s">
        <v>3372</v>
      </c>
      <c r="O7748" t="s">
        <v>3395</v>
      </c>
      <c r="Q7748" t="str">
        <f>IFERROR(VLOOKUP($J$2:$J$12502,Pollutant_mapping!$A$2:$B$9,2, FALSE),"")</f>
        <v/>
      </c>
    </row>
    <row r="7749" spans="1:17" hidden="1">
      <c r="A7749" t="s">
        <v>1959</v>
      </c>
      <c r="C7749" t="s">
        <v>1960</v>
      </c>
      <c r="D7749" t="s">
        <v>183</v>
      </c>
      <c r="E7749" t="s">
        <v>273</v>
      </c>
      <c r="G7749" t="s">
        <v>41</v>
      </c>
      <c r="H7749" t="s">
        <v>3412</v>
      </c>
      <c r="J7749" t="s">
        <v>1472</v>
      </c>
      <c r="K7749">
        <v>0.76800000000000002</v>
      </c>
      <c r="M7749" t="s">
        <v>3415</v>
      </c>
      <c r="N7749" t="s">
        <v>3372</v>
      </c>
      <c r="O7749" t="s">
        <v>3395</v>
      </c>
      <c r="Q7749" t="str">
        <f>IFERROR(VLOOKUP($J$2:$J$12502,Pollutant_mapping!$A$2:$B$9,2, FALSE),"")</f>
        <v/>
      </c>
    </row>
    <row r="7750" spans="1:17" hidden="1">
      <c r="A7750" t="s">
        <v>2035</v>
      </c>
      <c r="C7750" t="s">
        <v>2036</v>
      </c>
      <c r="D7750" t="s">
        <v>38</v>
      </c>
      <c r="E7750" t="s">
        <v>273</v>
      </c>
      <c r="G7750" t="s">
        <v>41</v>
      </c>
      <c r="H7750" t="s">
        <v>3402</v>
      </c>
      <c r="J7750" t="s">
        <v>1473</v>
      </c>
      <c r="K7750">
        <v>0.76900000000000002</v>
      </c>
      <c r="M7750" t="s">
        <v>3416</v>
      </c>
      <c r="N7750" t="s">
        <v>3372</v>
      </c>
      <c r="O7750" t="s">
        <v>3395</v>
      </c>
      <c r="Q7750" t="str">
        <f>IFERROR(VLOOKUP($J$2:$J$12502,Pollutant_mapping!$A$2:$B$9,2, FALSE),"")</f>
        <v/>
      </c>
    </row>
    <row r="7751" spans="1:17" hidden="1">
      <c r="A7751" t="s">
        <v>378</v>
      </c>
      <c r="C7751" t="s">
        <v>379</v>
      </c>
      <c r="D7751" t="s">
        <v>129</v>
      </c>
      <c r="E7751" t="s">
        <v>273</v>
      </c>
      <c r="G7751" t="s">
        <v>41</v>
      </c>
      <c r="H7751" t="s">
        <v>3402</v>
      </c>
      <c r="J7751" t="s">
        <v>1473</v>
      </c>
      <c r="K7751">
        <v>0.76900000000000002</v>
      </c>
      <c r="M7751" t="s">
        <v>3416</v>
      </c>
      <c r="N7751" t="s">
        <v>3372</v>
      </c>
      <c r="O7751" t="s">
        <v>3395</v>
      </c>
      <c r="Q7751" t="str">
        <f>IFERROR(VLOOKUP($J$2:$J$12502,Pollutant_mapping!$A$2:$B$9,2, FALSE),"")</f>
        <v/>
      </c>
    </row>
    <row r="7752" spans="1:17" hidden="1">
      <c r="A7752" t="s">
        <v>2041</v>
      </c>
      <c r="C7752" t="s">
        <v>2042</v>
      </c>
      <c r="D7752" t="s">
        <v>183</v>
      </c>
      <c r="E7752" t="s">
        <v>273</v>
      </c>
      <c r="G7752" t="s">
        <v>41</v>
      </c>
      <c r="H7752" t="s">
        <v>3402</v>
      </c>
      <c r="J7752" t="s">
        <v>1473</v>
      </c>
      <c r="K7752">
        <v>0.76900000000000002</v>
      </c>
      <c r="M7752" t="s">
        <v>3416</v>
      </c>
      <c r="N7752" t="s">
        <v>3372</v>
      </c>
      <c r="O7752" t="s">
        <v>3395</v>
      </c>
      <c r="Q7752" t="str">
        <f>IFERROR(VLOOKUP($J$2:$J$12502,Pollutant_mapping!$A$2:$B$9,2, FALSE),"")</f>
        <v/>
      </c>
    </row>
    <row r="7753" spans="1:17" hidden="1">
      <c r="A7753" t="s">
        <v>1959</v>
      </c>
      <c r="C7753" t="s">
        <v>1960</v>
      </c>
      <c r="D7753" t="s">
        <v>183</v>
      </c>
      <c r="E7753" t="s">
        <v>273</v>
      </c>
      <c r="G7753" t="s">
        <v>41</v>
      </c>
      <c r="H7753" t="s">
        <v>3402</v>
      </c>
      <c r="J7753" t="s">
        <v>1473</v>
      </c>
      <c r="K7753">
        <v>0.76900000000000002</v>
      </c>
      <c r="M7753" t="s">
        <v>3416</v>
      </c>
      <c r="N7753" t="s">
        <v>3372</v>
      </c>
      <c r="O7753" t="s">
        <v>3395</v>
      </c>
      <c r="Q7753" t="str">
        <f>IFERROR(VLOOKUP($J$2:$J$12502,Pollutant_mapping!$A$2:$B$9,2, FALSE),"")</f>
        <v/>
      </c>
    </row>
    <row r="7754" spans="1:17" hidden="1">
      <c r="A7754" t="s">
        <v>2035</v>
      </c>
      <c r="C7754" t="s">
        <v>2036</v>
      </c>
      <c r="D7754" t="s">
        <v>38</v>
      </c>
      <c r="E7754" t="s">
        <v>273</v>
      </c>
      <c r="G7754" t="s">
        <v>41</v>
      </c>
      <c r="H7754" t="s">
        <v>3407</v>
      </c>
      <c r="J7754" t="s">
        <v>1469</v>
      </c>
      <c r="K7754">
        <v>0.77600000000000002</v>
      </c>
      <c r="M7754" t="s">
        <v>3417</v>
      </c>
      <c r="N7754" t="s">
        <v>3418</v>
      </c>
      <c r="O7754" t="s">
        <v>3395</v>
      </c>
      <c r="Q7754" t="str">
        <f>IFERROR(VLOOKUP($J$2:$J$12502,Pollutant_mapping!$A$2:$B$9,2, FALSE),"")</f>
        <v/>
      </c>
    </row>
    <row r="7755" spans="1:17" hidden="1">
      <c r="A7755" t="s">
        <v>378</v>
      </c>
      <c r="C7755" t="s">
        <v>379</v>
      </c>
      <c r="D7755" t="s">
        <v>129</v>
      </c>
      <c r="E7755" t="s">
        <v>273</v>
      </c>
      <c r="G7755" t="s">
        <v>41</v>
      </c>
      <c r="H7755" t="s">
        <v>3407</v>
      </c>
      <c r="J7755" t="s">
        <v>1469</v>
      </c>
      <c r="K7755">
        <v>0.77600000000000002</v>
      </c>
      <c r="M7755" t="s">
        <v>3417</v>
      </c>
      <c r="N7755" t="s">
        <v>3418</v>
      </c>
      <c r="O7755" t="s">
        <v>3395</v>
      </c>
      <c r="Q7755" t="str">
        <f>IFERROR(VLOOKUP($J$2:$J$12502,Pollutant_mapping!$A$2:$B$9,2, FALSE),"")</f>
        <v/>
      </c>
    </row>
    <row r="7756" spans="1:17" hidden="1">
      <c r="A7756" t="s">
        <v>2041</v>
      </c>
      <c r="C7756" t="s">
        <v>2042</v>
      </c>
      <c r="D7756" t="s">
        <v>183</v>
      </c>
      <c r="E7756" t="s">
        <v>273</v>
      </c>
      <c r="G7756" t="s">
        <v>41</v>
      </c>
      <c r="H7756" t="s">
        <v>3407</v>
      </c>
      <c r="J7756" t="s">
        <v>1469</v>
      </c>
      <c r="K7756">
        <v>0.77600000000000002</v>
      </c>
      <c r="M7756" t="s">
        <v>3417</v>
      </c>
      <c r="N7756" t="s">
        <v>3418</v>
      </c>
      <c r="O7756" t="s">
        <v>3395</v>
      </c>
      <c r="Q7756" t="str">
        <f>IFERROR(VLOOKUP($J$2:$J$12502,Pollutant_mapping!$A$2:$B$9,2, FALSE),"")</f>
        <v/>
      </c>
    </row>
    <row r="7757" spans="1:17" hidden="1">
      <c r="A7757" t="s">
        <v>1959</v>
      </c>
      <c r="C7757" t="s">
        <v>1960</v>
      </c>
      <c r="D7757" t="s">
        <v>183</v>
      </c>
      <c r="E7757" t="s">
        <v>273</v>
      </c>
      <c r="G7757" t="s">
        <v>41</v>
      </c>
      <c r="H7757" t="s">
        <v>3407</v>
      </c>
      <c r="J7757" t="s">
        <v>1469</v>
      </c>
      <c r="K7757">
        <v>0.77600000000000002</v>
      </c>
      <c r="M7757" t="s">
        <v>3417</v>
      </c>
      <c r="N7757" t="s">
        <v>3418</v>
      </c>
      <c r="O7757" t="s">
        <v>3395</v>
      </c>
      <c r="Q7757" t="str">
        <f>IFERROR(VLOOKUP($J$2:$J$12502,Pollutant_mapping!$A$2:$B$9,2, FALSE),"")</f>
        <v/>
      </c>
    </row>
    <row r="7758" spans="1:17" hidden="1">
      <c r="A7758" t="s">
        <v>2035</v>
      </c>
      <c r="C7758" t="s">
        <v>2036</v>
      </c>
      <c r="D7758" t="s">
        <v>38</v>
      </c>
      <c r="E7758" t="s">
        <v>273</v>
      </c>
      <c r="G7758" t="s">
        <v>41</v>
      </c>
      <c r="H7758" t="s">
        <v>3413</v>
      </c>
      <c r="J7758" t="s">
        <v>1469</v>
      </c>
      <c r="K7758">
        <v>0.78700000000000003</v>
      </c>
      <c r="M7758" t="s">
        <v>3419</v>
      </c>
      <c r="N7758" t="s">
        <v>2345</v>
      </c>
      <c r="O7758" t="s">
        <v>3395</v>
      </c>
      <c r="Q7758" t="str">
        <f>IFERROR(VLOOKUP($J$2:$J$12502,Pollutant_mapping!$A$2:$B$9,2, FALSE),"")</f>
        <v/>
      </c>
    </row>
    <row r="7759" spans="1:17" hidden="1">
      <c r="A7759" t="s">
        <v>378</v>
      </c>
      <c r="C7759" t="s">
        <v>379</v>
      </c>
      <c r="D7759" t="s">
        <v>129</v>
      </c>
      <c r="E7759" t="s">
        <v>273</v>
      </c>
      <c r="G7759" t="s">
        <v>41</v>
      </c>
      <c r="H7759" t="s">
        <v>3413</v>
      </c>
      <c r="J7759" t="s">
        <v>1469</v>
      </c>
      <c r="K7759">
        <v>0.78700000000000003</v>
      </c>
      <c r="M7759" t="s">
        <v>3419</v>
      </c>
      <c r="N7759" t="s">
        <v>2345</v>
      </c>
      <c r="O7759" t="s">
        <v>3395</v>
      </c>
      <c r="Q7759" t="str">
        <f>IFERROR(VLOOKUP($J$2:$J$12502,Pollutant_mapping!$A$2:$B$9,2, FALSE),"")</f>
        <v/>
      </c>
    </row>
    <row r="7760" spans="1:17" hidden="1">
      <c r="A7760" t="s">
        <v>2041</v>
      </c>
      <c r="C7760" t="s">
        <v>2042</v>
      </c>
      <c r="D7760" t="s">
        <v>183</v>
      </c>
      <c r="E7760" t="s">
        <v>273</v>
      </c>
      <c r="G7760" t="s">
        <v>41</v>
      </c>
      <c r="H7760" t="s">
        <v>3413</v>
      </c>
      <c r="J7760" t="s">
        <v>1469</v>
      </c>
      <c r="K7760">
        <v>0.78700000000000003</v>
      </c>
      <c r="M7760" t="s">
        <v>3419</v>
      </c>
      <c r="N7760" t="s">
        <v>2345</v>
      </c>
      <c r="O7760" t="s">
        <v>3395</v>
      </c>
      <c r="Q7760" t="str">
        <f>IFERROR(VLOOKUP($J$2:$J$12502,Pollutant_mapping!$A$2:$B$9,2, FALSE),"")</f>
        <v/>
      </c>
    </row>
    <row r="7761" spans="1:17" hidden="1">
      <c r="A7761" t="s">
        <v>1959</v>
      </c>
      <c r="C7761" t="s">
        <v>1960</v>
      </c>
      <c r="D7761" t="s">
        <v>183</v>
      </c>
      <c r="E7761" t="s">
        <v>273</v>
      </c>
      <c r="G7761" t="s">
        <v>41</v>
      </c>
      <c r="H7761" t="s">
        <v>3413</v>
      </c>
      <c r="J7761" t="s">
        <v>1469</v>
      </c>
      <c r="K7761">
        <v>0.78700000000000003</v>
      </c>
      <c r="M7761" t="s">
        <v>3419</v>
      </c>
      <c r="N7761" t="s">
        <v>2345</v>
      </c>
      <c r="O7761" t="s">
        <v>3395</v>
      </c>
      <c r="Q7761" t="str">
        <f>IFERROR(VLOOKUP($J$2:$J$12502,Pollutant_mapping!$A$2:$B$9,2, FALSE),"")</f>
        <v/>
      </c>
    </row>
    <row r="7762" spans="1:17" hidden="1">
      <c r="A7762" t="s">
        <v>2035</v>
      </c>
      <c r="C7762" t="s">
        <v>2036</v>
      </c>
      <c r="D7762" t="s">
        <v>38</v>
      </c>
      <c r="E7762" t="s">
        <v>273</v>
      </c>
      <c r="G7762" t="s">
        <v>41</v>
      </c>
      <c r="H7762" t="s">
        <v>3412</v>
      </c>
      <c r="J7762" t="s">
        <v>1469</v>
      </c>
      <c r="K7762">
        <v>0.79600000000000004</v>
      </c>
      <c r="M7762" t="s">
        <v>3420</v>
      </c>
      <c r="N7762" t="s">
        <v>3421</v>
      </c>
      <c r="O7762" t="s">
        <v>3395</v>
      </c>
      <c r="Q7762" t="str">
        <f>IFERROR(VLOOKUP($J$2:$J$12502,Pollutant_mapping!$A$2:$B$9,2, FALSE),"")</f>
        <v/>
      </c>
    </row>
    <row r="7763" spans="1:17" hidden="1">
      <c r="A7763" t="s">
        <v>378</v>
      </c>
      <c r="C7763" t="s">
        <v>379</v>
      </c>
      <c r="D7763" t="s">
        <v>129</v>
      </c>
      <c r="E7763" t="s">
        <v>273</v>
      </c>
      <c r="G7763" t="s">
        <v>41</v>
      </c>
      <c r="H7763" t="s">
        <v>3412</v>
      </c>
      <c r="J7763" t="s">
        <v>1469</v>
      </c>
      <c r="K7763">
        <v>0.79600000000000004</v>
      </c>
      <c r="M7763" t="s">
        <v>3420</v>
      </c>
      <c r="N7763" t="s">
        <v>3421</v>
      </c>
      <c r="O7763" t="s">
        <v>3395</v>
      </c>
      <c r="Q7763" t="str">
        <f>IFERROR(VLOOKUP($J$2:$J$12502,Pollutant_mapping!$A$2:$B$9,2, FALSE),"")</f>
        <v/>
      </c>
    </row>
    <row r="7764" spans="1:17" hidden="1">
      <c r="A7764" t="s">
        <v>2041</v>
      </c>
      <c r="C7764" t="s">
        <v>2042</v>
      </c>
      <c r="D7764" t="s">
        <v>183</v>
      </c>
      <c r="E7764" t="s">
        <v>273</v>
      </c>
      <c r="G7764" t="s">
        <v>41</v>
      </c>
      <c r="H7764" t="s">
        <v>3412</v>
      </c>
      <c r="J7764" t="s">
        <v>1469</v>
      </c>
      <c r="K7764">
        <v>0.79600000000000004</v>
      </c>
      <c r="M7764" t="s">
        <v>3420</v>
      </c>
      <c r="N7764" t="s">
        <v>3421</v>
      </c>
      <c r="O7764" t="s">
        <v>3395</v>
      </c>
      <c r="Q7764" t="str">
        <f>IFERROR(VLOOKUP($J$2:$J$12502,Pollutant_mapping!$A$2:$B$9,2, FALSE),"")</f>
        <v/>
      </c>
    </row>
    <row r="7765" spans="1:17" hidden="1">
      <c r="A7765" t="s">
        <v>1959</v>
      </c>
      <c r="C7765" t="s">
        <v>1960</v>
      </c>
      <c r="D7765" t="s">
        <v>183</v>
      </c>
      <c r="E7765" t="s">
        <v>273</v>
      </c>
      <c r="G7765" t="s">
        <v>41</v>
      </c>
      <c r="H7765" t="s">
        <v>3412</v>
      </c>
      <c r="J7765" t="s">
        <v>1469</v>
      </c>
      <c r="K7765">
        <v>0.79600000000000004</v>
      </c>
      <c r="M7765" t="s">
        <v>3420</v>
      </c>
      <c r="N7765" t="s">
        <v>3421</v>
      </c>
      <c r="O7765" t="s">
        <v>3395</v>
      </c>
      <c r="Q7765" t="str">
        <f>IFERROR(VLOOKUP($J$2:$J$12502,Pollutant_mapping!$A$2:$B$9,2, FALSE),"")</f>
        <v/>
      </c>
    </row>
    <row r="7766" spans="1:17" hidden="1">
      <c r="A7766" t="s">
        <v>2035</v>
      </c>
      <c r="C7766" t="s">
        <v>2036</v>
      </c>
      <c r="D7766" t="s">
        <v>38</v>
      </c>
      <c r="E7766" t="s">
        <v>273</v>
      </c>
      <c r="G7766" t="s">
        <v>41</v>
      </c>
      <c r="H7766" t="s">
        <v>3422</v>
      </c>
      <c r="J7766" t="s">
        <v>1473</v>
      </c>
      <c r="K7766">
        <v>0.92300000000000004</v>
      </c>
      <c r="M7766" t="s">
        <v>3423</v>
      </c>
      <c r="N7766" t="s">
        <v>3424</v>
      </c>
      <c r="O7766" t="s">
        <v>3395</v>
      </c>
      <c r="Q7766" t="str">
        <f>IFERROR(VLOOKUP($J$2:$J$12502,Pollutant_mapping!$A$2:$B$9,2, FALSE),"")</f>
        <v/>
      </c>
    </row>
    <row r="7767" spans="1:17" hidden="1">
      <c r="A7767" t="s">
        <v>378</v>
      </c>
      <c r="C7767" t="s">
        <v>379</v>
      </c>
      <c r="D7767" t="s">
        <v>129</v>
      </c>
      <c r="E7767" t="s">
        <v>273</v>
      </c>
      <c r="G7767" t="s">
        <v>41</v>
      </c>
      <c r="H7767" t="s">
        <v>3422</v>
      </c>
      <c r="J7767" t="s">
        <v>1473</v>
      </c>
      <c r="K7767">
        <v>0.92300000000000004</v>
      </c>
      <c r="M7767" t="s">
        <v>3423</v>
      </c>
      <c r="N7767" t="s">
        <v>3424</v>
      </c>
      <c r="O7767" t="s">
        <v>3395</v>
      </c>
      <c r="Q7767" t="str">
        <f>IFERROR(VLOOKUP($J$2:$J$12502,Pollutant_mapping!$A$2:$B$9,2, FALSE),"")</f>
        <v/>
      </c>
    </row>
    <row r="7768" spans="1:17" hidden="1">
      <c r="A7768" t="s">
        <v>2041</v>
      </c>
      <c r="C7768" t="s">
        <v>2042</v>
      </c>
      <c r="D7768" t="s">
        <v>183</v>
      </c>
      <c r="E7768" t="s">
        <v>273</v>
      </c>
      <c r="G7768" t="s">
        <v>41</v>
      </c>
      <c r="H7768" t="s">
        <v>3422</v>
      </c>
      <c r="J7768" t="s">
        <v>1473</v>
      </c>
      <c r="K7768">
        <v>0.92300000000000004</v>
      </c>
      <c r="M7768" t="s">
        <v>3423</v>
      </c>
      <c r="N7768" t="s">
        <v>3424</v>
      </c>
      <c r="O7768" t="s">
        <v>3395</v>
      </c>
      <c r="Q7768" t="str">
        <f>IFERROR(VLOOKUP($J$2:$J$12502,Pollutant_mapping!$A$2:$B$9,2, FALSE),"")</f>
        <v/>
      </c>
    </row>
    <row r="7769" spans="1:17" hidden="1">
      <c r="A7769" t="s">
        <v>1959</v>
      </c>
      <c r="C7769" t="s">
        <v>1960</v>
      </c>
      <c r="D7769" t="s">
        <v>183</v>
      </c>
      <c r="E7769" t="s">
        <v>273</v>
      </c>
      <c r="G7769" t="s">
        <v>41</v>
      </c>
      <c r="H7769" t="s">
        <v>3422</v>
      </c>
      <c r="J7769" t="s">
        <v>1473</v>
      </c>
      <c r="K7769">
        <v>0.92300000000000004</v>
      </c>
      <c r="M7769" t="s">
        <v>3423</v>
      </c>
      <c r="N7769" t="s">
        <v>3424</v>
      </c>
      <c r="O7769" t="s">
        <v>3395</v>
      </c>
      <c r="Q7769" t="str">
        <f>IFERROR(VLOOKUP($J$2:$J$12502,Pollutant_mapping!$A$2:$B$9,2, FALSE),"")</f>
        <v/>
      </c>
    </row>
    <row r="7770" spans="1:17" hidden="1">
      <c r="A7770" t="s">
        <v>2035</v>
      </c>
      <c r="C7770" t="s">
        <v>2036</v>
      </c>
      <c r="D7770" t="s">
        <v>38</v>
      </c>
      <c r="E7770" t="s">
        <v>273</v>
      </c>
      <c r="G7770" t="s">
        <v>41</v>
      </c>
      <c r="H7770" t="s">
        <v>3425</v>
      </c>
      <c r="J7770" t="s">
        <v>1473</v>
      </c>
      <c r="K7770">
        <v>0.94399999999999995</v>
      </c>
      <c r="M7770" t="s">
        <v>3426</v>
      </c>
      <c r="N7770" t="s">
        <v>2348</v>
      </c>
      <c r="O7770" t="s">
        <v>3395</v>
      </c>
      <c r="Q7770" t="str">
        <f>IFERROR(VLOOKUP($J$2:$J$12502,Pollutant_mapping!$A$2:$B$9,2, FALSE),"")</f>
        <v/>
      </c>
    </row>
    <row r="7771" spans="1:17" hidden="1">
      <c r="A7771" t="s">
        <v>378</v>
      </c>
      <c r="C7771" t="s">
        <v>379</v>
      </c>
      <c r="D7771" t="s">
        <v>129</v>
      </c>
      <c r="E7771" t="s">
        <v>273</v>
      </c>
      <c r="G7771" t="s">
        <v>41</v>
      </c>
      <c r="H7771" t="s">
        <v>3425</v>
      </c>
      <c r="J7771" t="s">
        <v>1473</v>
      </c>
      <c r="K7771">
        <v>0.94399999999999995</v>
      </c>
      <c r="M7771" t="s">
        <v>3426</v>
      </c>
      <c r="N7771" t="s">
        <v>2348</v>
      </c>
      <c r="O7771" t="s">
        <v>3395</v>
      </c>
      <c r="Q7771" t="str">
        <f>IFERROR(VLOOKUP($J$2:$J$12502,Pollutant_mapping!$A$2:$B$9,2, FALSE),"")</f>
        <v/>
      </c>
    </row>
    <row r="7772" spans="1:17" hidden="1">
      <c r="A7772" t="s">
        <v>2041</v>
      </c>
      <c r="C7772" t="s">
        <v>2042</v>
      </c>
      <c r="D7772" t="s">
        <v>183</v>
      </c>
      <c r="E7772" t="s">
        <v>273</v>
      </c>
      <c r="G7772" t="s">
        <v>41</v>
      </c>
      <c r="H7772" t="s">
        <v>3425</v>
      </c>
      <c r="J7772" t="s">
        <v>1473</v>
      </c>
      <c r="K7772">
        <v>0.94399999999999995</v>
      </c>
      <c r="M7772" t="s">
        <v>3426</v>
      </c>
      <c r="N7772" t="s">
        <v>2348</v>
      </c>
      <c r="O7772" t="s">
        <v>3395</v>
      </c>
      <c r="Q7772" t="str">
        <f>IFERROR(VLOOKUP($J$2:$J$12502,Pollutant_mapping!$A$2:$B$9,2, FALSE),"")</f>
        <v/>
      </c>
    </row>
    <row r="7773" spans="1:17" hidden="1">
      <c r="A7773" t="s">
        <v>1959</v>
      </c>
      <c r="C7773" t="s">
        <v>1960</v>
      </c>
      <c r="D7773" t="s">
        <v>183</v>
      </c>
      <c r="E7773" t="s">
        <v>273</v>
      </c>
      <c r="G7773" t="s">
        <v>41</v>
      </c>
      <c r="H7773" t="s">
        <v>3425</v>
      </c>
      <c r="J7773" t="s">
        <v>1473</v>
      </c>
      <c r="K7773">
        <v>0.94399999999999995</v>
      </c>
      <c r="M7773" t="s">
        <v>3426</v>
      </c>
      <c r="N7773" t="s">
        <v>2348</v>
      </c>
      <c r="O7773" t="s">
        <v>3395</v>
      </c>
      <c r="Q7773" t="str">
        <f>IFERROR(VLOOKUP($J$2:$J$12502,Pollutant_mapping!$A$2:$B$9,2, FALSE),"")</f>
        <v/>
      </c>
    </row>
    <row r="7774" spans="1:17" hidden="1">
      <c r="A7774" t="s">
        <v>2035</v>
      </c>
      <c r="C7774" t="s">
        <v>2036</v>
      </c>
      <c r="D7774" t="s">
        <v>38</v>
      </c>
      <c r="E7774" t="s">
        <v>273</v>
      </c>
      <c r="G7774" t="s">
        <v>41</v>
      </c>
      <c r="H7774" t="s">
        <v>3427</v>
      </c>
      <c r="J7774" t="s">
        <v>1473</v>
      </c>
      <c r="K7774">
        <v>0.94399999999999995</v>
      </c>
      <c r="M7774" t="s">
        <v>3426</v>
      </c>
      <c r="N7774" t="s">
        <v>2348</v>
      </c>
      <c r="O7774" t="s">
        <v>3395</v>
      </c>
      <c r="Q7774" t="str">
        <f>IFERROR(VLOOKUP($J$2:$J$12502,Pollutant_mapping!$A$2:$B$9,2, FALSE),"")</f>
        <v/>
      </c>
    </row>
    <row r="7775" spans="1:17" hidden="1">
      <c r="A7775" t="s">
        <v>378</v>
      </c>
      <c r="C7775" t="s">
        <v>379</v>
      </c>
      <c r="D7775" t="s">
        <v>129</v>
      </c>
      <c r="E7775" t="s">
        <v>273</v>
      </c>
      <c r="G7775" t="s">
        <v>41</v>
      </c>
      <c r="H7775" t="s">
        <v>3427</v>
      </c>
      <c r="J7775" t="s">
        <v>1473</v>
      </c>
      <c r="K7775">
        <v>0.94399999999999995</v>
      </c>
      <c r="M7775" t="s">
        <v>3426</v>
      </c>
      <c r="N7775" t="s">
        <v>2348</v>
      </c>
      <c r="O7775" t="s">
        <v>3395</v>
      </c>
      <c r="Q7775" t="str">
        <f>IFERROR(VLOOKUP($J$2:$J$12502,Pollutant_mapping!$A$2:$B$9,2, FALSE),"")</f>
        <v/>
      </c>
    </row>
    <row r="7776" spans="1:17" hidden="1">
      <c r="A7776" t="s">
        <v>2041</v>
      </c>
      <c r="C7776" t="s">
        <v>2042</v>
      </c>
      <c r="D7776" t="s">
        <v>183</v>
      </c>
      <c r="E7776" t="s">
        <v>273</v>
      </c>
      <c r="G7776" t="s">
        <v>41</v>
      </c>
      <c r="H7776" t="s">
        <v>3427</v>
      </c>
      <c r="J7776" t="s">
        <v>1473</v>
      </c>
      <c r="K7776">
        <v>0.94399999999999995</v>
      </c>
      <c r="M7776" t="s">
        <v>3426</v>
      </c>
      <c r="N7776" t="s">
        <v>2348</v>
      </c>
      <c r="O7776" t="s">
        <v>3395</v>
      </c>
      <c r="Q7776" t="str">
        <f>IFERROR(VLOOKUP($J$2:$J$12502,Pollutant_mapping!$A$2:$B$9,2, FALSE),"")</f>
        <v/>
      </c>
    </row>
    <row r="7777" spans="1:17" hidden="1">
      <c r="A7777" t="s">
        <v>1959</v>
      </c>
      <c r="C7777" t="s">
        <v>1960</v>
      </c>
      <c r="D7777" t="s">
        <v>183</v>
      </c>
      <c r="E7777" t="s">
        <v>273</v>
      </c>
      <c r="G7777" t="s">
        <v>41</v>
      </c>
      <c r="H7777" t="s">
        <v>3427</v>
      </c>
      <c r="J7777" t="s">
        <v>1473</v>
      </c>
      <c r="K7777">
        <v>0.94399999999999995</v>
      </c>
      <c r="M7777" t="s">
        <v>3426</v>
      </c>
      <c r="N7777" t="s">
        <v>2348</v>
      </c>
      <c r="O7777" t="s">
        <v>3395</v>
      </c>
      <c r="Q7777" t="str">
        <f>IFERROR(VLOOKUP($J$2:$J$12502,Pollutant_mapping!$A$2:$B$9,2, FALSE),"")</f>
        <v/>
      </c>
    </row>
    <row r="7778" spans="1:17" hidden="1">
      <c r="A7778" t="s">
        <v>2035</v>
      </c>
      <c r="C7778" t="s">
        <v>2036</v>
      </c>
      <c r="D7778" t="s">
        <v>38</v>
      </c>
      <c r="E7778" t="s">
        <v>273</v>
      </c>
      <c r="G7778" t="s">
        <v>41</v>
      </c>
      <c r="H7778" t="s">
        <v>3428</v>
      </c>
      <c r="J7778" t="s">
        <v>1472</v>
      </c>
      <c r="K7778">
        <v>0.94599999999999995</v>
      </c>
      <c r="M7778" t="s">
        <v>3429</v>
      </c>
      <c r="N7778" t="s">
        <v>2346</v>
      </c>
      <c r="O7778" t="s">
        <v>3395</v>
      </c>
      <c r="Q7778" t="str">
        <f>IFERROR(VLOOKUP($J$2:$J$12502,Pollutant_mapping!$A$2:$B$9,2, FALSE),"")</f>
        <v/>
      </c>
    </row>
    <row r="7779" spans="1:17" hidden="1">
      <c r="A7779" t="s">
        <v>378</v>
      </c>
      <c r="C7779" t="s">
        <v>379</v>
      </c>
      <c r="D7779" t="s">
        <v>129</v>
      </c>
      <c r="E7779" t="s">
        <v>273</v>
      </c>
      <c r="G7779" t="s">
        <v>41</v>
      </c>
      <c r="H7779" t="s">
        <v>3428</v>
      </c>
      <c r="J7779" t="s">
        <v>1472</v>
      </c>
      <c r="K7779">
        <v>0.94599999999999995</v>
      </c>
      <c r="M7779" t="s">
        <v>3429</v>
      </c>
      <c r="N7779" t="s">
        <v>2346</v>
      </c>
      <c r="O7779" t="s">
        <v>3395</v>
      </c>
      <c r="Q7779" t="str">
        <f>IFERROR(VLOOKUP($J$2:$J$12502,Pollutant_mapping!$A$2:$B$9,2, FALSE),"")</f>
        <v/>
      </c>
    </row>
    <row r="7780" spans="1:17" hidden="1">
      <c r="A7780" t="s">
        <v>2041</v>
      </c>
      <c r="C7780" t="s">
        <v>2042</v>
      </c>
      <c r="D7780" t="s">
        <v>183</v>
      </c>
      <c r="E7780" t="s">
        <v>273</v>
      </c>
      <c r="G7780" t="s">
        <v>41</v>
      </c>
      <c r="H7780" t="s">
        <v>3428</v>
      </c>
      <c r="J7780" t="s">
        <v>1472</v>
      </c>
      <c r="K7780">
        <v>0.94599999999999995</v>
      </c>
      <c r="M7780" t="s">
        <v>3429</v>
      </c>
      <c r="N7780" t="s">
        <v>2346</v>
      </c>
      <c r="O7780" t="s">
        <v>3395</v>
      </c>
      <c r="Q7780" t="str">
        <f>IFERROR(VLOOKUP($J$2:$J$12502,Pollutant_mapping!$A$2:$B$9,2, FALSE),"")</f>
        <v/>
      </c>
    </row>
    <row r="7781" spans="1:17" hidden="1">
      <c r="A7781" t="s">
        <v>1959</v>
      </c>
      <c r="C7781" t="s">
        <v>1960</v>
      </c>
      <c r="D7781" t="s">
        <v>183</v>
      </c>
      <c r="E7781" t="s">
        <v>273</v>
      </c>
      <c r="G7781" t="s">
        <v>41</v>
      </c>
      <c r="H7781" t="s">
        <v>3428</v>
      </c>
      <c r="J7781" t="s">
        <v>1472</v>
      </c>
      <c r="K7781">
        <v>0.94599999999999995</v>
      </c>
      <c r="M7781" t="s">
        <v>3429</v>
      </c>
      <c r="N7781" t="s">
        <v>2346</v>
      </c>
      <c r="O7781" t="s">
        <v>3395</v>
      </c>
      <c r="Q7781" t="str">
        <f>IFERROR(VLOOKUP($J$2:$J$12502,Pollutant_mapping!$A$2:$B$9,2, FALSE),"")</f>
        <v/>
      </c>
    </row>
    <row r="7782" spans="1:17" hidden="1">
      <c r="A7782" t="s">
        <v>2035</v>
      </c>
      <c r="C7782" t="s">
        <v>2036</v>
      </c>
      <c r="D7782" t="s">
        <v>38</v>
      </c>
      <c r="E7782" t="s">
        <v>273</v>
      </c>
      <c r="G7782" t="s">
        <v>41</v>
      </c>
      <c r="H7782" t="s">
        <v>3428</v>
      </c>
      <c r="J7782" t="s">
        <v>1469</v>
      </c>
      <c r="K7782">
        <v>0.95099999999999996</v>
      </c>
      <c r="M7782" t="s">
        <v>3430</v>
      </c>
      <c r="N7782" t="s">
        <v>1565</v>
      </c>
      <c r="O7782" t="s">
        <v>3395</v>
      </c>
      <c r="Q7782" t="str">
        <f>IFERROR(VLOOKUP($J$2:$J$12502,Pollutant_mapping!$A$2:$B$9,2, FALSE),"")</f>
        <v/>
      </c>
    </row>
    <row r="7783" spans="1:17" hidden="1">
      <c r="A7783" t="s">
        <v>378</v>
      </c>
      <c r="C7783" t="s">
        <v>379</v>
      </c>
      <c r="D7783" t="s">
        <v>129</v>
      </c>
      <c r="E7783" t="s">
        <v>273</v>
      </c>
      <c r="G7783" t="s">
        <v>41</v>
      </c>
      <c r="H7783" t="s">
        <v>3428</v>
      </c>
      <c r="J7783" t="s">
        <v>1469</v>
      </c>
      <c r="K7783">
        <v>0.95099999999999996</v>
      </c>
      <c r="M7783" t="s">
        <v>3430</v>
      </c>
      <c r="N7783" t="s">
        <v>1565</v>
      </c>
      <c r="O7783" t="s">
        <v>3395</v>
      </c>
      <c r="Q7783" t="str">
        <f>IFERROR(VLOOKUP($J$2:$J$12502,Pollutant_mapping!$A$2:$B$9,2, FALSE),"")</f>
        <v/>
      </c>
    </row>
    <row r="7784" spans="1:17" hidden="1">
      <c r="A7784" t="s">
        <v>2041</v>
      </c>
      <c r="C7784" t="s">
        <v>2042</v>
      </c>
      <c r="D7784" t="s">
        <v>183</v>
      </c>
      <c r="E7784" t="s">
        <v>273</v>
      </c>
      <c r="G7784" t="s">
        <v>41</v>
      </c>
      <c r="H7784" t="s">
        <v>3428</v>
      </c>
      <c r="J7784" t="s">
        <v>1469</v>
      </c>
      <c r="K7784">
        <v>0.95099999999999996</v>
      </c>
      <c r="M7784" t="s">
        <v>3430</v>
      </c>
      <c r="N7784" t="s">
        <v>1565</v>
      </c>
      <c r="O7784" t="s">
        <v>3395</v>
      </c>
      <c r="Q7784" t="str">
        <f>IFERROR(VLOOKUP($J$2:$J$12502,Pollutant_mapping!$A$2:$B$9,2, FALSE),"")</f>
        <v/>
      </c>
    </row>
    <row r="7785" spans="1:17" hidden="1">
      <c r="A7785" t="s">
        <v>1959</v>
      </c>
      <c r="C7785" t="s">
        <v>1960</v>
      </c>
      <c r="D7785" t="s">
        <v>183</v>
      </c>
      <c r="E7785" t="s">
        <v>273</v>
      </c>
      <c r="G7785" t="s">
        <v>41</v>
      </c>
      <c r="H7785" t="s">
        <v>3428</v>
      </c>
      <c r="J7785" t="s">
        <v>1469</v>
      </c>
      <c r="K7785">
        <v>0.95099999999999996</v>
      </c>
      <c r="M7785" t="s">
        <v>3430</v>
      </c>
      <c r="N7785" t="s">
        <v>1565</v>
      </c>
      <c r="O7785" t="s">
        <v>3395</v>
      </c>
      <c r="Q7785" t="str">
        <f>IFERROR(VLOOKUP($J$2:$J$12502,Pollutant_mapping!$A$2:$B$9,2, FALSE),"")</f>
        <v/>
      </c>
    </row>
    <row r="7786" spans="1:17" hidden="1">
      <c r="A7786" t="s">
        <v>2035</v>
      </c>
      <c r="C7786" t="s">
        <v>2036</v>
      </c>
      <c r="D7786" t="s">
        <v>38</v>
      </c>
      <c r="E7786" t="s">
        <v>273</v>
      </c>
      <c r="G7786" t="s">
        <v>41</v>
      </c>
      <c r="H7786" t="s">
        <v>3422</v>
      </c>
      <c r="J7786" t="s">
        <v>1472</v>
      </c>
      <c r="K7786">
        <v>0.96199999999999997</v>
      </c>
      <c r="M7786" t="s">
        <v>3431</v>
      </c>
      <c r="N7786" t="s">
        <v>3432</v>
      </c>
      <c r="O7786" t="s">
        <v>3395</v>
      </c>
      <c r="Q7786" t="str">
        <f>IFERROR(VLOOKUP($J$2:$J$12502,Pollutant_mapping!$A$2:$B$9,2, FALSE),"")</f>
        <v/>
      </c>
    </row>
    <row r="7787" spans="1:17" hidden="1">
      <c r="A7787" t="s">
        <v>378</v>
      </c>
      <c r="C7787" t="s">
        <v>379</v>
      </c>
      <c r="D7787" t="s">
        <v>129</v>
      </c>
      <c r="E7787" t="s">
        <v>273</v>
      </c>
      <c r="G7787" t="s">
        <v>41</v>
      </c>
      <c r="H7787" t="s">
        <v>3422</v>
      </c>
      <c r="J7787" t="s">
        <v>1472</v>
      </c>
      <c r="K7787">
        <v>0.96199999999999997</v>
      </c>
      <c r="M7787" t="s">
        <v>3431</v>
      </c>
      <c r="N7787" t="s">
        <v>3432</v>
      </c>
      <c r="O7787" t="s">
        <v>3395</v>
      </c>
      <c r="Q7787" t="str">
        <f>IFERROR(VLOOKUP($J$2:$J$12502,Pollutant_mapping!$A$2:$B$9,2, FALSE),"")</f>
        <v/>
      </c>
    </row>
    <row r="7788" spans="1:17" hidden="1">
      <c r="A7788" t="s">
        <v>2041</v>
      </c>
      <c r="C7788" t="s">
        <v>2042</v>
      </c>
      <c r="D7788" t="s">
        <v>183</v>
      </c>
      <c r="E7788" t="s">
        <v>273</v>
      </c>
      <c r="G7788" t="s">
        <v>41</v>
      </c>
      <c r="H7788" t="s">
        <v>3422</v>
      </c>
      <c r="J7788" t="s">
        <v>1472</v>
      </c>
      <c r="K7788">
        <v>0.96199999999999997</v>
      </c>
      <c r="M7788" t="s">
        <v>3431</v>
      </c>
      <c r="N7788" t="s">
        <v>3432</v>
      </c>
      <c r="O7788" t="s">
        <v>3395</v>
      </c>
      <c r="Q7788" t="str">
        <f>IFERROR(VLOOKUP($J$2:$J$12502,Pollutant_mapping!$A$2:$B$9,2, FALSE),"")</f>
        <v/>
      </c>
    </row>
    <row r="7789" spans="1:17" hidden="1">
      <c r="A7789" t="s">
        <v>1959</v>
      </c>
      <c r="C7789" t="s">
        <v>1960</v>
      </c>
      <c r="D7789" t="s">
        <v>183</v>
      </c>
      <c r="E7789" t="s">
        <v>273</v>
      </c>
      <c r="G7789" t="s">
        <v>41</v>
      </c>
      <c r="H7789" t="s">
        <v>3422</v>
      </c>
      <c r="J7789" t="s">
        <v>1472</v>
      </c>
      <c r="K7789">
        <v>0.96199999999999997</v>
      </c>
      <c r="M7789" t="s">
        <v>3431</v>
      </c>
      <c r="N7789" t="s">
        <v>3432</v>
      </c>
      <c r="O7789" t="s">
        <v>3395</v>
      </c>
      <c r="Q7789" t="str">
        <f>IFERROR(VLOOKUP($J$2:$J$12502,Pollutant_mapping!$A$2:$B$9,2, FALSE),"")</f>
        <v/>
      </c>
    </row>
    <row r="7790" spans="1:17" hidden="1">
      <c r="A7790" t="s">
        <v>2035</v>
      </c>
      <c r="C7790" t="s">
        <v>2036</v>
      </c>
      <c r="D7790" t="s">
        <v>38</v>
      </c>
      <c r="E7790" t="s">
        <v>273</v>
      </c>
      <c r="G7790" t="s">
        <v>41</v>
      </c>
      <c r="H7790" t="s">
        <v>3425</v>
      </c>
      <c r="J7790" t="s">
        <v>1472</v>
      </c>
      <c r="K7790">
        <v>0.96299999999999997</v>
      </c>
      <c r="M7790" t="s">
        <v>3433</v>
      </c>
      <c r="N7790" t="s">
        <v>3434</v>
      </c>
      <c r="O7790" t="s">
        <v>3395</v>
      </c>
      <c r="Q7790" t="str">
        <f>IFERROR(VLOOKUP($J$2:$J$12502,Pollutant_mapping!$A$2:$B$9,2, FALSE),"")</f>
        <v/>
      </c>
    </row>
    <row r="7791" spans="1:17" hidden="1">
      <c r="A7791" t="s">
        <v>378</v>
      </c>
      <c r="C7791" t="s">
        <v>379</v>
      </c>
      <c r="D7791" t="s">
        <v>129</v>
      </c>
      <c r="E7791" t="s">
        <v>273</v>
      </c>
      <c r="G7791" t="s">
        <v>41</v>
      </c>
      <c r="H7791" t="s">
        <v>3425</v>
      </c>
      <c r="J7791" t="s">
        <v>1472</v>
      </c>
      <c r="K7791">
        <v>0.96299999999999997</v>
      </c>
      <c r="M7791" t="s">
        <v>3433</v>
      </c>
      <c r="N7791" t="s">
        <v>3434</v>
      </c>
      <c r="O7791" t="s">
        <v>3395</v>
      </c>
      <c r="Q7791" t="str">
        <f>IFERROR(VLOOKUP($J$2:$J$12502,Pollutant_mapping!$A$2:$B$9,2, FALSE),"")</f>
        <v/>
      </c>
    </row>
    <row r="7792" spans="1:17" hidden="1">
      <c r="A7792" t="s">
        <v>2041</v>
      </c>
      <c r="C7792" t="s">
        <v>2042</v>
      </c>
      <c r="D7792" t="s">
        <v>183</v>
      </c>
      <c r="E7792" t="s">
        <v>273</v>
      </c>
      <c r="G7792" t="s">
        <v>41</v>
      </c>
      <c r="H7792" t="s">
        <v>3425</v>
      </c>
      <c r="J7792" t="s">
        <v>1472</v>
      </c>
      <c r="K7792">
        <v>0.96299999999999997</v>
      </c>
      <c r="M7792" t="s">
        <v>3433</v>
      </c>
      <c r="N7792" t="s">
        <v>3434</v>
      </c>
      <c r="O7792" t="s">
        <v>3395</v>
      </c>
      <c r="Q7792" t="str">
        <f>IFERROR(VLOOKUP($J$2:$J$12502,Pollutant_mapping!$A$2:$B$9,2, FALSE),"")</f>
        <v/>
      </c>
    </row>
    <row r="7793" spans="1:17" hidden="1">
      <c r="A7793" t="s">
        <v>1959</v>
      </c>
      <c r="C7793" t="s">
        <v>1960</v>
      </c>
      <c r="D7793" t="s">
        <v>183</v>
      </c>
      <c r="E7793" t="s">
        <v>273</v>
      </c>
      <c r="G7793" t="s">
        <v>41</v>
      </c>
      <c r="H7793" t="s">
        <v>3425</v>
      </c>
      <c r="J7793" t="s">
        <v>1472</v>
      </c>
      <c r="K7793">
        <v>0.96299999999999997</v>
      </c>
      <c r="M7793" t="s">
        <v>3433</v>
      </c>
      <c r="N7793" t="s">
        <v>3434</v>
      </c>
      <c r="O7793" t="s">
        <v>3395</v>
      </c>
      <c r="Q7793" t="str">
        <f>IFERROR(VLOOKUP($J$2:$J$12502,Pollutant_mapping!$A$2:$B$9,2, FALSE),"")</f>
        <v/>
      </c>
    </row>
    <row r="7794" spans="1:17" hidden="1">
      <c r="A7794" t="s">
        <v>2035</v>
      </c>
      <c r="C7794" t="s">
        <v>2036</v>
      </c>
      <c r="D7794" t="s">
        <v>38</v>
      </c>
      <c r="E7794" t="s">
        <v>273</v>
      </c>
      <c r="G7794" t="s">
        <v>41</v>
      </c>
      <c r="H7794" t="s">
        <v>3428</v>
      </c>
      <c r="J7794" t="s">
        <v>1473</v>
      </c>
      <c r="K7794">
        <v>0.96299999999999997</v>
      </c>
      <c r="M7794" t="s">
        <v>3433</v>
      </c>
      <c r="N7794" t="s">
        <v>3434</v>
      </c>
      <c r="O7794" t="s">
        <v>3395</v>
      </c>
      <c r="Q7794" t="str">
        <f>IFERROR(VLOOKUP($J$2:$J$12502,Pollutant_mapping!$A$2:$B$9,2, FALSE),"")</f>
        <v/>
      </c>
    </row>
    <row r="7795" spans="1:17" hidden="1">
      <c r="A7795" t="s">
        <v>378</v>
      </c>
      <c r="C7795" t="s">
        <v>379</v>
      </c>
      <c r="D7795" t="s">
        <v>129</v>
      </c>
      <c r="E7795" t="s">
        <v>273</v>
      </c>
      <c r="G7795" t="s">
        <v>41</v>
      </c>
      <c r="H7795" t="s">
        <v>3428</v>
      </c>
      <c r="J7795" t="s">
        <v>1473</v>
      </c>
      <c r="K7795">
        <v>0.96299999999999997</v>
      </c>
      <c r="M7795" t="s">
        <v>3433</v>
      </c>
      <c r="N7795" t="s">
        <v>3434</v>
      </c>
      <c r="O7795" t="s">
        <v>3395</v>
      </c>
      <c r="Q7795" t="str">
        <f>IFERROR(VLOOKUP($J$2:$J$12502,Pollutant_mapping!$A$2:$B$9,2, FALSE),"")</f>
        <v/>
      </c>
    </row>
    <row r="7796" spans="1:17" hidden="1">
      <c r="A7796" t="s">
        <v>2041</v>
      </c>
      <c r="C7796" t="s">
        <v>2042</v>
      </c>
      <c r="D7796" t="s">
        <v>183</v>
      </c>
      <c r="E7796" t="s">
        <v>273</v>
      </c>
      <c r="G7796" t="s">
        <v>41</v>
      </c>
      <c r="H7796" t="s">
        <v>3428</v>
      </c>
      <c r="J7796" t="s">
        <v>1473</v>
      </c>
      <c r="K7796">
        <v>0.96299999999999997</v>
      </c>
      <c r="M7796" t="s">
        <v>3433</v>
      </c>
      <c r="N7796" t="s">
        <v>3434</v>
      </c>
      <c r="O7796" t="s">
        <v>3395</v>
      </c>
      <c r="Q7796" t="str">
        <f>IFERROR(VLOOKUP($J$2:$J$12502,Pollutant_mapping!$A$2:$B$9,2, FALSE),"")</f>
        <v/>
      </c>
    </row>
    <row r="7797" spans="1:17" hidden="1">
      <c r="A7797" t="s">
        <v>1959</v>
      </c>
      <c r="C7797" t="s">
        <v>1960</v>
      </c>
      <c r="D7797" t="s">
        <v>183</v>
      </c>
      <c r="E7797" t="s">
        <v>273</v>
      </c>
      <c r="G7797" t="s">
        <v>41</v>
      </c>
      <c r="H7797" t="s">
        <v>3428</v>
      </c>
      <c r="J7797" t="s">
        <v>1473</v>
      </c>
      <c r="K7797">
        <v>0.96299999999999997</v>
      </c>
      <c r="M7797" t="s">
        <v>3433</v>
      </c>
      <c r="N7797" t="s">
        <v>3434</v>
      </c>
      <c r="O7797" t="s">
        <v>3395</v>
      </c>
      <c r="Q7797" t="str">
        <f>IFERROR(VLOOKUP($J$2:$J$12502,Pollutant_mapping!$A$2:$B$9,2, FALSE),"")</f>
        <v/>
      </c>
    </row>
    <row r="7798" spans="1:17" hidden="1">
      <c r="A7798" t="s">
        <v>2035</v>
      </c>
      <c r="C7798" t="s">
        <v>2036</v>
      </c>
      <c r="D7798" t="s">
        <v>38</v>
      </c>
      <c r="E7798" t="s">
        <v>273</v>
      </c>
      <c r="G7798" t="s">
        <v>41</v>
      </c>
      <c r="H7798" t="s">
        <v>3427</v>
      </c>
      <c r="J7798" t="s">
        <v>1472</v>
      </c>
      <c r="K7798">
        <v>0.96399999999999997</v>
      </c>
      <c r="M7798" t="s">
        <v>3435</v>
      </c>
      <c r="N7798" t="s">
        <v>3434</v>
      </c>
      <c r="O7798" t="s">
        <v>3395</v>
      </c>
      <c r="Q7798" t="str">
        <f>IFERROR(VLOOKUP($J$2:$J$12502,Pollutant_mapping!$A$2:$B$9,2, FALSE),"")</f>
        <v/>
      </c>
    </row>
    <row r="7799" spans="1:17" hidden="1">
      <c r="A7799" t="s">
        <v>378</v>
      </c>
      <c r="C7799" t="s">
        <v>379</v>
      </c>
      <c r="D7799" t="s">
        <v>129</v>
      </c>
      <c r="E7799" t="s">
        <v>273</v>
      </c>
      <c r="G7799" t="s">
        <v>41</v>
      </c>
      <c r="H7799" t="s">
        <v>3427</v>
      </c>
      <c r="J7799" t="s">
        <v>1472</v>
      </c>
      <c r="K7799">
        <v>0.96399999999999997</v>
      </c>
      <c r="M7799" t="s">
        <v>3435</v>
      </c>
      <c r="N7799" t="s">
        <v>3434</v>
      </c>
      <c r="O7799" t="s">
        <v>3395</v>
      </c>
      <c r="Q7799" t="str">
        <f>IFERROR(VLOOKUP($J$2:$J$12502,Pollutant_mapping!$A$2:$B$9,2, FALSE),"")</f>
        <v/>
      </c>
    </row>
    <row r="7800" spans="1:17" hidden="1">
      <c r="A7800" t="s">
        <v>2041</v>
      </c>
      <c r="C7800" t="s">
        <v>2042</v>
      </c>
      <c r="D7800" t="s">
        <v>183</v>
      </c>
      <c r="E7800" t="s">
        <v>273</v>
      </c>
      <c r="G7800" t="s">
        <v>41</v>
      </c>
      <c r="H7800" t="s">
        <v>3427</v>
      </c>
      <c r="J7800" t="s">
        <v>1472</v>
      </c>
      <c r="K7800">
        <v>0.96399999999999997</v>
      </c>
      <c r="M7800" t="s">
        <v>3435</v>
      </c>
      <c r="N7800" t="s">
        <v>3434</v>
      </c>
      <c r="O7800" t="s">
        <v>3395</v>
      </c>
      <c r="Q7800" t="str">
        <f>IFERROR(VLOOKUP($J$2:$J$12502,Pollutant_mapping!$A$2:$B$9,2, FALSE),"")</f>
        <v/>
      </c>
    </row>
    <row r="7801" spans="1:17" hidden="1">
      <c r="A7801" t="s">
        <v>1959</v>
      </c>
      <c r="C7801" t="s">
        <v>1960</v>
      </c>
      <c r="D7801" t="s">
        <v>183</v>
      </c>
      <c r="E7801" t="s">
        <v>273</v>
      </c>
      <c r="G7801" t="s">
        <v>41</v>
      </c>
      <c r="H7801" t="s">
        <v>3427</v>
      </c>
      <c r="J7801" t="s">
        <v>1472</v>
      </c>
      <c r="K7801">
        <v>0.96399999999999997</v>
      </c>
      <c r="M7801" t="s">
        <v>3435</v>
      </c>
      <c r="N7801" t="s">
        <v>3434</v>
      </c>
      <c r="O7801" t="s">
        <v>3395</v>
      </c>
      <c r="Q7801" t="str">
        <f>IFERROR(VLOOKUP($J$2:$J$12502,Pollutant_mapping!$A$2:$B$9,2, FALSE),"")</f>
        <v/>
      </c>
    </row>
    <row r="7802" spans="1:17" hidden="1">
      <c r="A7802" t="s">
        <v>2035</v>
      </c>
      <c r="C7802" t="s">
        <v>2036</v>
      </c>
      <c r="D7802" t="s">
        <v>38</v>
      </c>
      <c r="E7802" t="s">
        <v>273</v>
      </c>
      <c r="G7802" t="s">
        <v>41</v>
      </c>
      <c r="H7802" t="s">
        <v>3422</v>
      </c>
      <c r="J7802" t="s">
        <v>1469</v>
      </c>
      <c r="K7802">
        <v>0.96699999999999997</v>
      </c>
      <c r="M7802" t="s">
        <v>48</v>
      </c>
      <c r="N7802" t="s">
        <v>1567</v>
      </c>
      <c r="O7802" t="s">
        <v>3395</v>
      </c>
      <c r="Q7802" t="str">
        <f>IFERROR(VLOOKUP($J$2:$J$12502,Pollutant_mapping!$A$2:$B$9,2, FALSE),"")</f>
        <v/>
      </c>
    </row>
    <row r="7803" spans="1:17" hidden="1">
      <c r="A7803" t="s">
        <v>378</v>
      </c>
      <c r="C7803" t="s">
        <v>379</v>
      </c>
      <c r="D7803" t="s">
        <v>129</v>
      </c>
      <c r="E7803" t="s">
        <v>273</v>
      </c>
      <c r="G7803" t="s">
        <v>41</v>
      </c>
      <c r="H7803" t="s">
        <v>3422</v>
      </c>
      <c r="J7803" t="s">
        <v>1469</v>
      </c>
      <c r="K7803">
        <v>0.96699999999999997</v>
      </c>
      <c r="M7803" t="s">
        <v>48</v>
      </c>
      <c r="N7803" t="s">
        <v>1567</v>
      </c>
      <c r="O7803" t="s">
        <v>3395</v>
      </c>
      <c r="Q7803" t="str">
        <f>IFERROR(VLOOKUP($J$2:$J$12502,Pollutant_mapping!$A$2:$B$9,2, FALSE),"")</f>
        <v/>
      </c>
    </row>
    <row r="7804" spans="1:17" hidden="1">
      <c r="A7804" t="s">
        <v>2041</v>
      </c>
      <c r="C7804" t="s">
        <v>2042</v>
      </c>
      <c r="D7804" t="s">
        <v>183</v>
      </c>
      <c r="E7804" t="s">
        <v>273</v>
      </c>
      <c r="G7804" t="s">
        <v>41</v>
      </c>
      <c r="H7804" t="s">
        <v>3422</v>
      </c>
      <c r="J7804" t="s">
        <v>1469</v>
      </c>
      <c r="K7804">
        <v>0.96699999999999997</v>
      </c>
      <c r="M7804" t="s">
        <v>48</v>
      </c>
      <c r="N7804" t="s">
        <v>1567</v>
      </c>
      <c r="O7804" t="s">
        <v>3395</v>
      </c>
      <c r="Q7804" t="str">
        <f>IFERROR(VLOOKUP($J$2:$J$12502,Pollutant_mapping!$A$2:$B$9,2, FALSE),"")</f>
        <v/>
      </c>
    </row>
    <row r="7805" spans="1:17" hidden="1">
      <c r="A7805" t="s">
        <v>1959</v>
      </c>
      <c r="C7805" t="s">
        <v>1960</v>
      </c>
      <c r="D7805" t="s">
        <v>183</v>
      </c>
      <c r="E7805" t="s">
        <v>273</v>
      </c>
      <c r="G7805" t="s">
        <v>41</v>
      </c>
      <c r="H7805" t="s">
        <v>3422</v>
      </c>
      <c r="J7805" t="s">
        <v>1469</v>
      </c>
      <c r="K7805">
        <v>0.96699999999999997</v>
      </c>
      <c r="M7805" t="s">
        <v>48</v>
      </c>
      <c r="N7805" t="s">
        <v>1567</v>
      </c>
      <c r="O7805" t="s">
        <v>3395</v>
      </c>
      <c r="Q7805" t="str">
        <f>IFERROR(VLOOKUP($J$2:$J$12502,Pollutant_mapping!$A$2:$B$9,2, FALSE),"")</f>
        <v/>
      </c>
    </row>
    <row r="7806" spans="1:17" hidden="1">
      <c r="A7806" t="s">
        <v>2035</v>
      </c>
      <c r="C7806" t="s">
        <v>2036</v>
      </c>
      <c r="D7806" t="s">
        <v>38</v>
      </c>
      <c r="E7806" t="s">
        <v>273</v>
      </c>
      <c r="G7806" t="s">
        <v>41</v>
      </c>
      <c r="H7806" t="s">
        <v>3436</v>
      </c>
      <c r="J7806" t="s">
        <v>1473</v>
      </c>
      <c r="K7806">
        <v>0.97499999999999998</v>
      </c>
      <c r="M7806" t="s">
        <v>3418</v>
      </c>
      <c r="N7806" t="s">
        <v>1569</v>
      </c>
      <c r="O7806" t="s">
        <v>3395</v>
      </c>
      <c r="Q7806" t="str">
        <f>IFERROR(VLOOKUP($J$2:$J$12502,Pollutant_mapping!$A$2:$B$9,2, FALSE),"")</f>
        <v/>
      </c>
    </row>
    <row r="7807" spans="1:17" hidden="1">
      <c r="A7807" t="s">
        <v>378</v>
      </c>
      <c r="C7807" t="s">
        <v>379</v>
      </c>
      <c r="D7807" t="s">
        <v>129</v>
      </c>
      <c r="E7807" t="s">
        <v>273</v>
      </c>
      <c r="G7807" t="s">
        <v>41</v>
      </c>
      <c r="H7807" t="s">
        <v>3436</v>
      </c>
      <c r="J7807" t="s">
        <v>1473</v>
      </c>
      <c r="K7807">
        <v>0.97499999999999998</v>
      </c>
      <c r="M7807" t="s">
        <v>3418</v>
      </c>
      <c r="N7807" t="s">
        <v>1569</v>
      </c>
      <c r="O7807" t="s">
        <v>3395</v>
      </c>
      <c r="Q7807" t="str">
        <f>IFERROR(VLOOKUP($J$2:$J$12502,Pollutant_mapping!$A$2:$B$9,2, FALSE),"")</f>
        <v/>
      </c>
    </row>
    <row r="7808" spans="1:17" hidden="1">
      <c r="A7808" t="s">
        <v>2041</v>
      </c>
      <c r="C7808" t="s">
        <v>2042</v>
      </c>
      <c r="D7808" t="s">
        <v>183</v>
      </c>
      <c r="E7808" t="s">
        <v>273</v>
      </c>
      <c r="G7808" t="s">
        <v>41</v>
      </c>
      <c r="H7808" t="s">
        <v>3436</v>
      </c>
      <c r="J7808" t="s">
        <v>1473</v>
      </c>
      <c r="K7808">
        <v>0.97499999999999998</v>
      </c>
      <c r="M7808" t="s">
        <v>3418</v>
      </c>
      <c r="N7808" t="s">
        <v>1569</v>
      </c>
      <c r="O7808" t="s">
        <v>3395</v>
      </c>
      <c r="Q7808" t="str">
        <f>IFERROR(VLOOKUP($J$2:$J$12502,Pollutant_mapping!$A$2:$B$9,2, FALSE),"")</f>
        <v/>
      </c>
    </row>
    <row r="7809" spans="1:17" hidden="1">
      <c r="A7809" t="s">
        <v>1959</v>
      </c>
      <c r="C7809" t="s">
        <v>1960</v>
      </c>
      <c r="D7809" t="s">
        <v>183</v>
      </c>
      <c r="E7809" t="s">
        <v>273</v>
      </c>
      <c r="G7809" t="s">
        <v>41</v>
      </c>
      <c r="H7809" t="s">
        <v>3436</v>
      </c>
      <c r="J7809" t="s">
        <v>1473</v>
      </c>
      <c r="K7809">
        <v>0.97499999999999998</v>
      </c>
      <c r="M7809" t="s">
        <v>3418</v>
      </c>
      <c r="N7809" t="s">
        <v>1569</v>
      </c>
      <c r="O7809" t="s">
        <v>3395</v>
      </c>
      <c r="Q7809" t="str">
        <f>IFERROR(VLOOKUP($J$2:$J$12502,Pollutant_mapping!$A$2:$B$9,2, FALSE),"")</f>
        <v/>
      </c>
    </row>
    <row r="7810" spans="1:17" hidden="1">
      <c r="A7810" t="s">
        <v>2035</v>
      </c>
      <c r="C7810" t="s">
        <v>2036</v>
      </c>
      <c r="D7810" t="s">
        <v>38</v>
      </c>
      <c r="E7810" t="s">
        <v>273</v>
      </c>
      <c r="G7810" t="s">
        <v>41</v>
      </c>
      <c r="H7810" t="s">
        <v>3425</v>
      </c>
      <c r="J7810" t="s">
        <v>1469</v>
      </c>
      <c r="K7810">
        <v>0.98099999999999998</v>
      </c>
      <c r="M7810" t="s">
        <v>3437</v>
      </c>
      <c r="N7810" t="s">
        <v>1559</v>
      </c>
      <c r="O7810" t="s">
        <v>3395</v>
      </c>
      <c r="Q7810" t="str">
        <f>IFERROR(VLOOKUP($J$2:$J$12502,Pollutant_mapping!$A$2:$B$9,2, FALSE),"")</f>
        <v/>
      </c>
    </row>
    <row r="7811" spans="1:17" hidden="1">
      <c r="A7811" t="s">
        <v>378</v>
      </c>
      <c r="C7811" t="s">
        <v>379</v>
      </c>
      <c r="D7811" t="s">
        <v>129</v>
      </c>
      <c r="E7811" t="s">
        <v>273</v>
      </c>
      <c r="G7811" t="s">
        <v>41</v>
      </c>
      <c r="H7811" t="s">
        <v>3425</v>
      </c>
      <c r="J7811" t="s">
        <v>1469</v>
      </c>
      <c r="K7811">
        <v>0.98099999999999998</v>
      </c>
      <c r="M7811" t="s">
        <v>3437</v>
      </c>
      <c r="N7811" t="s">
        <v>1559</v>
      </c>
      <c r="O7811" t="s">
        <v>3395</v>
      </c>
      <c r="Q7811" t="str">
        <f>IFERROR(VLOOKUP($J$2:$J$12502,Pollutant_mapping!$A$2:$B$9,2, FALSE),"")</f>
        <v/>
      </c>
    </row>
    <row r="7812" spans="1:17" hidden="1">
      <c r="A7812" t="s">
        <v>2041</v>
      </c>
      <c r="C7812" t="s">
        <v>2042</v>
      </c>
      <c r="D7812" t="s">
        <v>183</v>
      </c>
      <c r="E7812" t="s">
        <v>273</v>
      </c>
      <c r="G7812" t="s">
        <v>41</v>
      </c>
      <c r="H7812" t="s">
        <v>3425</v>
      </c>
      <c r="J7812" t="s">
        <v>1469</v>
      </c>
      <c r="K7812">
        <v>0.98099999999999998</v>
      </c>
      <c r="M7812" t="s">
        <v>3437</v>
      </c>
      <c r="N7812" t="s">
        <v>1559</v>
      </c>
      <c r="O7812" t="s">
        <v>3395</v>
      </c>
      <c r="Q7812" t="str">
        <f>IFERROR(VLOOKUP($J$2:$J$12502,Pollutant_mapping!$A$2:$B$9,2, FALSE),"")</f>
        <v/>
      </c>
    </row>
    <row r="7813" spans="1:17" hidden="1">
      <c r="A7813" t="s">
        <v>1959</v>
      </c>
      <c r="C7813" t="s">
        <v>1960</v>
      </c>
      <c r="D7813" t="s">
        <v>183</v>
      </c>
      <c r="E7813" t="s">
        <v>273</v>
      </c>
      <c r="G7813" t="s">
        <v>41</v>
      </c>
      <c r="H7813" t="s">
        <v>3425</v>
      </c>
      <c r="J7813" t="s">
        <v>1469</v>
      </c>
      <c r="K7813">
        <v>0.98099999999999998</v>
      </c>
      <c r="M7813" t="s">
        <v>3437</v>
      </c>
      <c r="N7813" t="s">
        <v>1559</v>
      </c>
      <c r="O7813" t="s">
        <v>3395</v>
      </c>
      <c r="Q7813" t="str">
        <f>IFERROR(VLOOKUP($J$2:$J$12502,Pollutant_mapping!$A$2:$B$9,2, FALSE),"")</f>
        <v/>
      </c>
    </row>
    <row r="7814" spans="1:17" hidden="1">
      <c r="A7814" t="s">
        <v>2035</v>
      </c>
      <c r="C7814" t="s">
        <v>2036</v>
      </c>
      <c r="D7814" t="s">
        <v>38</v>
      </c>
      <c r="E7814" t="s">
        <v>273</v>
      </c>
      <c r="G7814" t="s">
        <v>41</v>
      </c>
      <c r="H7814" t="s">
        <v>3427</v>
      </c>
      <c r="J7814" t="s">
        <v>1469</v>
      </c>
      <c r="K7814">
        <v>0.98199999999999998</v>
      </c>
      <c r="M7814" t="s">
        <v>3319</v>
      </c>
      <c r="N7814" t="s">
        <v>1559</v>
      </c>
      <c r="O7814" t="s">
        <v>3395</v>
      </c>
      <c r="Q7814" t="str">
        <f>IFERROR(VLOOKUP($J$2:$J$12502,Pollutant_mapping!$A$2:$B$9,2, FALSE),"")</f>
        <v/>
      </c>
    </row>
    <row r="7815" spans="1:17" hidden="1">
      <c r="A7815" t="s">
        <v>378</v>
      </c>
      <c r="C7815" t="s">
        <v>379</v>
      </c>
      <c r="D7815" t="s">
        <v>129</v>
      </c>
      <c r="E7815" t="s">
        <v>273</v>
      </c>
      <c r="G7815" t="s">
        <v>41</v>
      </c>
      <c r="H7815" t="s">
        <v>3427</v>
      </c>
      <c r="J7815" t="s">
        <v>1469</v>
      </c>
      <c r="K7815">
        <v>0.98199999999999998</v>
      </c>
      <c r="M7815" t="s">
        <v>3319</v>
      </c>
      <c r="N7815" t="s">
        <v>1559</v>
      </c>
      <c r="O7815" t="s">
        <v>3395</v>
      </c>
      <c r="Q7815" t="str">
        <f>IFERROR(VLOOKUP($J$2:$J$12502,Pollutant_mapping!$A$2:$B$9,2, FALSE),"")</f>
        <v/>
      </c>
    </row>
    <row r="7816" spans="1:17" hidden="1">
      <c r="A7816" t="s">
        <v>2041</v>
      </c>
      <c r="C7816" t="s">
        <v>2042</v>
      </c>
      <c r="D7816" t="s">
        <v>183</v>
      </c>
      <c r="E7816" t="s">
        <v>273</v>
      </c>
      <c r="G7816" t="s">
        <v>41</v>
      </c>
      <c r="H7816" t="s">
        <v>3427</v>
      </c>
      <c r="J7816" t="s">
        <v>1469</v>
      </c>
      <c r="K7816">
        <v>0.98199999999999998</v>
      </c>
      <c r="M7816" t="s">
        <v>3319</v>
      </c>
      <c r="N7816" t="s">
        <v>1559</v>
      </c>
      <c r="O7816" t="s">
        <v>3395</v>
      </c>
      <c r="Q7816" t="str">
        <f>IFERROR(VLOOKUP($J$2:$J$12502,Pollutant_mapping!$A$2:$B$9,2, FALSE),"")</f>
        <v/>
      </c>
    </row>
    <row r="7817" spans="1:17" hidden="1">
      <c r="A7817" t="s">
        <v>1959</v>
      </c>
      <c r="C7817" t="s">
        <v>1960</v>
      </c>
      <c r="D7817" t="s">
        <v>183</v>
      </c>
      <c r="E7817" t="s">
        <v>273</v>
      </c>
      <c r="G7817" t="s">
        <v>41</v>
      </c>
      <c r="H7817" t="s">
        <v>3427</v>
      </c>
      <c r="J7817" t="s">
        <v>1469</v>
      </c>
      <c r="K7817">
        <v>0.98199999999999998</v>
      </c>
      <c r="M7817" t="s">
        <v>3319</v>
      </c>
      <c r="N7817" t="s">
        <v>1559</v>
      </c>
      <c r="O7817" t="s">
        <v>3395</v>
      </c>
      <c r="Q7817" t="str">
        <f>IFERROR(VLOOKUP($J$2:$J$12502,Pollutant_mapping!$A$2:$B$9,2, FALSE),"")</f>
        <v/>
      </c>
    </row>
    <row r="7818" spans="1:17" hidden="1">
      <c r="A7818" t="s">
        <v>2035</v>
      </c>
      <c r="C7818" t="s">
        <v>2036</v>
      </c>
      <c r="D7818" t="s">
        <v>38</v>
      </c>
      <c r="E7818" t="s">
        <v>273</v>
      </c>
      <c r="G7818" t="s">
        <v>41</v>
      </c>
      <c r="H7818" t="s">
        <v>3436</v>
      </c>
      <c r="J7818" t="s">
        <v>1472</v>
      </c>
      <c r="K7818">
        <v>0.98299999999999998</v>
      </c>
      <c r="M7818" t="s">
        <v>1545</v>
      </c>
      <c r="N7818" t="s">
        <v>1559</v>
      </c>
      <c r="O7818" t="s">
        <v>3395</v>
      </c>
      <c r="Q7818" t="str">
        <f>IFERROR(VLOOKUP($J$2:$J$12502,Pollutant_mapping!$A$2:$B$9,2, FALSE),"")</f>
        <v/>
      </c>
    </row>
    <row r="7819" spans="1:17" hidden="1">
      <c r="A7819" t="s">
        <v>378</v>
      </c>
      <c r="C7819" t="s">
        <v>379</v>
      </c>
      <c r="D7819" t="s">
        <v>129</v>
      </c>
      <c r="E7819" t="s">
        <v>273</v>
      </c>
      <c r="G7819" t="s">
        <v>41</v>
      </c>
      <c r="H7819" t="s">
        <v>3436</v>
      </c>
      <c r="J7819" t="s">
        <v>1472</v>
      </c>
      <c r="K7819">
        <v>0.98299999999999998</v>
      </c>
      <c r="M7819" t="s">
        <v>1545</v>
      </c>
      <c r="N7819" t="s">
        <v>1559</v>
      </c>
      <c r="O7819" t="s">
        <v>3395</v>
      </c>
      <c r="Q7819" t="str">
        <f>IFERROR(VLOOKUP($J$2:$J$12502,Pollutant_mapping!$A$2:$B$9,2, FALSE),"")</f>
        <v/>
      </c>
    </row>
    <row r="7820" spans="1:17" hidden="1">
      <c r="A7820" t="s">
        <v>2041</v>
      </c>
      <c r="C7820" t="s">
        <v>2042</v>
      </c>
      <c r="D7820" t="s">
        <v>183</v>
      </c>
      <c r="E7820" t="s">
        <v>273</v>
      </c>
      <c r="G7820" t="s">
        <v>41</v>
      </c>
      <c r="H7820" t="s">
        <v>3436</v>
      </c>
      <c r="J7820" t="s">
        <v>1472</v>
      </c>
      <c r="K7820">
        <v>0.98299999999999998</v>
      </c>
      <c r="M7820" t="s">
        <v>1545</v>
      </c>
      <c r="N7820" t="s">
        <v>1559</v>
      </c>
      <c r="O7820" t="s">
        <v>3395</v>
      </c>
      <c r="Q7820" t="str">
        <f>IFERROR(VLOOKUP($J$2:$J$12502,Pollutant_mapping!$A$2:$B$9,2, FALSE),"")</f>
        <v/>
      </c>
    </row>
    <row r="7821" spans="1:17" hidden="1">
      <c r="A7821" t="s">
        <v>1959</v>
      </c>
      <c r="C7821" t="s">
        <v>1960</v>
      </c>
      <c r="D7821" t="s">
        <v>183</v>
      </c>
      <c r="E7821" t="s">
        <v>273</v>
      </c>
      <c r="G7821" t="s">
        <v>41</v>
      </c>
      <c r="H7821" t="s">
        <v>3436</v>
      </c>
      <c r="J7821" t="s">
        <v>1472</v>
      </c>
      <c r="K7821">
        <v>0.98299999999999998</v>
      </c>
      <c r="M7821" t="s">
        <v>1545</v>
      </c>
      <c r="N7821" t="s">
        <v>1559</v>
      </c>
      <c r="O7821" t="s">
        <v>3395</v>
      </c>
      <c r="Q7821" t="str">
        <f>IFERROR(VLOOKUP($J$2:$J$12502,Pollutant_mapping!$A$2:$B$9,2, FALSE),"")</f>
        <v/>
      </c>
    </row>
    <row r="7822" spans="1:17" hidden="1">
      <c r="A7822" t="s">
        <v>2035</v>
      </c>
      <c r="C7822" t="s">
        <v>2036</v>
      </c>
      <c r="D7822" t="s">
        <v>38</v>
      </c>
      <c r="E7822" t="s">
        <v>273</v>
      </c>
      <c r="G7822" t="s">
        <v>41</v>
      </c>
      <c r="H7822" t="s">
        <v>3436</v>
      </c>
      <c r="J7822" t="s">
        <v>1469</v>
      </c>
      <c r="K7822">
        <v>0.99099999999999999</v>
      </c>
      <c r="M7822" t="s">
        <v>3424</v>
      </c>
      <c r="N7822" t="s">
        <v>1563</v>
      </c>
      <c r="O7822" t="s">
        <v>3395</v>
      </c>
      <c r="Q7822" t="str">
        <f>IFERROR(VLOOKUP($J$2:$J$12502,Pollutant_mapping!$A$2:$B$9,2, FALSE),"")</f>
        <v/>
      </c>
    </row>
    <row r="7823" spans="1:17" hidden="1">
      <c r="A7823" t="s">
        <v>378</v>
      </c>
      <c r="C7823" t="s">
        <v>379</v>
      </c>
      <c r="D7823" t="s">
        <v>129</v>
      </c>
      <c r="E7823" t="s">
        <v>273</v>
      </c>
      <c r="G7823" t="s">
        <v>41</v>
      </c>
      <c r="H7823" t="s">
        <v>3436</v>
      </c>
      <c r="J7823" t="s">
        <v>1469</v>
      </c>
      <c r="K7823">
        <v>0.99099999999999999</v>
      </c>
      <c r="M7823" t="s">
        <v>3424</v>
      </c>
      <c r="N7823" t="s">
        <v>1563</v>
      </c>
      <c r="O7823" t="s">
        <v>3395</v>
      </c>
      <c r="Q7823" t="str">
        <f>IFERROR(VLOOKUP($J$2:$J$12502,Pollutant_mapping!$A$2:$B$9,2, FALSE),"")</f>
        <v/>
      </c>
    </row>
    <row r="7824" spans="1:17" hidden="1">
      <c r="A7824" t="s">
        <v>2041</v>
      </c>
      <c r="C7824" t="s">
        <v>2042</v>
      </c>
      <c r="D7824" t="s">
        <v>183</v>
      </c>
      <c r="E7824" t="s">
        <v>273</v>
      </c>
      <c r="G7824" t="s">
        <v>41</v>
      </c>
      <c r="H7824" t="s">
        <v>3436</v>
      </c>
      <c r="J7824" t="s">
        <v>1469</v>
      </c>
      <c r="K7824">
        <v>0.99099999999999999</v>
      </c>
      <c r="M7824" t="s">
        <v>3424</v>
      </c>
      <c r="N7824" t="s">
        <v>1563</v>
      </c>
      <c r="O7824" t="s">
        <v>3395</v>
      </c>
      <c r="Q7824" t="str">
        <f>IFERROR(VLOOKUP($J$2:$J$12502,Pollutant_mapping!$A$2:$B$9,2, FALSE),"")</f>
        <v/>
      </c>
    </row>
    <row r="7825" spans="1:17" hidden="1">
      <c r="A7825" t="s">
        <v>1959</v>
      </c>
      <c r="C7825" t="s">
        <v>1960</v>
      </c>
      <c r="D7825" t="s">
        <v>183</v>
      </c>
      <c r="E7825" t="s">
        <v>273</v>
      </c>
      <c r="G7825" t="s">
        <v>41</v>
      </c>
      <c r="H7825" t="s">
        <v>3436</v>
      </c>
      <c r="J7825" t="s">
        <v>1469</v>
      </c>
      <c r="K7825">
        <v>0.99099999999999999</v>
      </c>
      <c r="M7825" t="s">
        <v>3424</v>
      </c>
      <c r="N7825" t="s">
        <v>1563</v>
      </c>
      <c r="O7825" t="s">
        <v>3395</v>
      </c>
      <c r="Q7825" t="str">
        <f>IFERROR(VLOOKUP($J$2:$J$12502,Pollutant_mapping!$A$2:$B$9,2, FALSE),"")</f>
        <v/>
      </c>
    </row>
    <row r="7826" spans="1:17" hidden="1">
      <c r="A7826" t="s">
        <v>187</v>
      </c>
      <c r="C7826" t="s">
        <v>188</v>
      </c>
      <c r="D7826" t="s">
        <v>189</v>
      </c>
      <c r="E7826" t="s">
        <v>39</v>
      </c>
      <c r="F7826" t="s">
        <v>190</v>
      </c>
      <c r="G7826" t="s">
        <v>191</v>
      </c>
      <c r="I7826" t="s">
        <v>41</v>
      </c>
      <c r="J7826" t="s">
        <v>47</v>
      </c>
      <c r="K7826">
        <v>0.89</v>
      </c>
      <c r="L7826" t="s">
        <v>62</v>
      </c>
      <c r="M7826" t="s">
        <v>3438</v>
      </c>
      <c r="N7826" t="s">
        <v>3439</v>
      </c>
      <c r="O7826" t="s">
        <v>3395</v>
      </c>
      <c r="P7826" t="s">
        <v>197</v>
      </c>
      <c r="Q7826" t="str">
        <f>IFERROR(VLOOKUP($J$2:$J$12502,Pollutant_mapping!$A$2:$B$9,2, FALSE),"")</f>
        <v>PM10</v>
      </c>
    </row>
    <row r="7827" spans="1:17" hidden="1">
      <c r="A7827" t="s">
        <v>187</v>
      </c>
      <c r="C7827" t="s">
        <v>188</v>
      </c>
      <c r="D7827" t="s">
        <v>189</v>
      </c>
      <c r="E7827" t="s">
        <v>39</v>
      </c>
      <c r="F7827" t="s">
        <v>190</v>
      </c>
      <c r="G7827" t="s">
        <v>191</v>
      </c>
      <c r="I7827" t="s">
        <v>41</v>
      </c>
      <c r="J7827" t="s">
        <v>65</v>
      </c>
      <c r="K7827">
        <v>0.89</v>
      </c>
      <c r="L7827" t="s">
        <v>62</v>
      </c>
      <c r="M7827" t="s">
        <v>3438</v>
      </c>
      <c r="N7827" t="s">
        <v>3439</v>
      </c>
      <c r="O7827" t="s">
        <v>3395</v>
      </c>
      <c r="P7827" t="s">
        <v>197</v>
      </c>
      <c r="Q7827" t="str">
        <f>IFERROR(VLOOKUP($J$2:$J$12502,Pollutant_mapping!$A$2:$B$9,2, FALSE),"")</f>
        <v>PM25</v>
      </c>
    </row>
    <row r="7828" spans="1:17" hidden="1">
      <c r="A7828" t="s">
        <v>187</v>
      </c>
      <c r="C7828" t="s">
        <v>188</v>
      </c>
      <c r="D7828" t="s">
        <v>189</v>
      </c>
      <c r="E7828" t="s">
        <v>39</v>
      </c>
      <c r="F7828" t="s">
        <v>190</v>
      </c>
      <c r="G7828" t="s">
        <v>191</v>
      </c>
      <c r="I7828" t="s">
        <v>41</v>
      </c>
      <c r="J7828" t="s">
        <v>49</v>
      </c>
      <c r="K7828">
        <v>0.89</v>
      </c>
      <c r="L7828" t="s">
        <v>62</v>
      </c>
      <c r="M7828" t="s">
        <v>3438</v>
      </c>
      <c r="N7828" t="s">
        <v>3439</v>
      </c>
      <c r="O7828" t="s">
        <v>3395</v>
      </c>
      <c r="P7828" t="s">
        <v>197</v>
      </c>
      <c r="Q7828" t="str">
        <f>IFERROR(VLOOKUP($J$2:$J$12502,Pollutant_mapping!$A$2:$B$9,2, FALSE),"")</f>
        <v/>
      </c>
    </row>
    <row r="7829" spans="1:17" hidden="1">
      <c r="A7829" t="s">
        <v>270</v>
      </c>
      <c r="C7829" t="s">
        <v>271</v>
      </c>
      <c r="D7829" t="s">
        <v>38</v>
      </c>
      <c r="E7829" t="s">
        <v>39</v>
      </c>
      <c r="G7829" t="s">
        <v>41</v>
      </c>
      <c r="J7829" t="s">
        <v>47</v>
      </c>
      <c r="K7829">
        <v>0.28000000000000003</v>
      </c>
      <c r="L7829" t="s">
        <v>3399</v>
      </c>
      <c r="M7829" t="s">
        <v>2017</v>
      </c>
      <c r="N7829" t="s">
        <v>1334</v>
      </c>
      <c r="O7829" t="s">
        <v>3395</v>
      </c>
      <c r="Q7829" t="str">
        <f>IFERROR(VLOOKUP($J$2:$J$12502,Pollutant_mapping!$A$2:$B$9,2, FALSE),"")</f>
        <v>PM10</v>
      </c>
    </row>
    <row r="7830" spans="1:17" hidden="1">
      <c r="A7830" t="s">
        <v>364</v>
      </c>
      <c r="C7830" t="s">
        <v>365</v>
      </c>
      <c r="D7830" t="s">
        <v>114</v>
      </c>
      <c r="E7830" t="s">
        <v>39</v>
      </c>
      <c r="G7830" t="s">
        <v>41</v>
      </c>
      <c r="J7830" t="s">
        <v>199</v>
      </c>
      <c r="K7830">
        <v>0.51</v>
      </c>
      <c r="L7830" t="s">
        <v>367</v>
      </c>
      <c r="M7830" t="s">
        <v>3440</v>
      </c>
      <c r="N7830" t="s">
        <v>1589</v>
      </c>
      <c r="O7830" t="s">
        <v>3395</v>
      </c>
      <c r="Q7830" t="str">
        <f>IFERROR(VLOOKUP($J$2:$J$12502,Pollutant_mapping!$A$2:$B$9,2, FALSE),"")</f>
        <v/>
      </c>
    </row>
    <row r="7831" spans="1:17" hidden="1">
      <c r="A7831" t="s">
        <v>270</v>
      </c>
      <c r="C7831" t="s">
        <v>271</v>
      </c>
      <c r="D7831" t="s">
        <v>38</v>
      </c>
      <c r="E7831" t="s">
        <v>39</v>
      </c>
      <c r="G7831" t="s">
        <v>41</v>
      </c>
      <c r="J7831" t="s">
        <v>49</v>
      </c>
      <c r="K7831">
        <v>0.59</v>
      </c>
      <c r="L7831" t="s">
        <v>3399</v>
      </c>
      <c r="M7831" t="s">
        <v>3441</v>
      </c>
      <c r="N7831" t="s">
        <v>3442</v>
      </c>
      <c r="O7831" t="s">
        <v>3395</v>
      </c>
      <c r="Q7831" t="str">
        <f>IFERROR(VLOOKUP($J$2:$J$12502,Pollutant_mapping!$A$2:$B$9,2, FALSE),"")</f>
        <v/>
      </c>
    </row>
    <row r="7832" spans="1:17" hidden="1">
      <c r="A7832" t="s">
        <v>364</v>
      </c>
      <c r="C7832" t="s">
        <v>365</v>
      </c>
      <c r="D7832" t="s">
        <v>114</v>
      </c>
      <c r="E7832" t="s">
        <v>39</v>
      </c>
      <c r="G7832" t="s">
        <v>41</v>
      </c>
      <c r="J7832" t="s">
        <v>192</v>
      </c>
      <c r="K7832">
        <v>0.61</v>
      </c>
      <c r="L7832" t="s">
        <v>367</v>
      </c>
      <c r="M7832" t="s">
        <v>3443</v>
      </c>
      <c r="N7832" t="s">
        <v>1591</v>
      </c>
      <c r="O7832" t="s">
        <v>3395</v>
      </c>
      <c r="Q7832" t="str">
        <f>IFERROR(VLOOKUP($J$2:$J$12502,Pollutant_mapping!$A$2:$B$9,2, FALSE),"")</f>
        <v/>
      </c>
    </row>
    <row r="7833" spans="1:17" hidden="1">
      <c r="A7833" t="s">
        <v>187</v>
      </c>
      <c r="C7833" t="s">
        <v>188</v>
      </c>
      <c r="D7833" t="s">
        <v>189</v>
      </c>
      <c r="E7833" t="s">
        <v>39</v>
      </c>
      <c r="F7833" t="s">
        <v>190</v>
      </c>
      <c r="G7833" t="s">
        <v>191</v>
      </c>
      <c r="I7833" t="s">
        <v>41</v>
      </c>
      <c r="J7833" t="s">
        <v>179</v>
      </c>
      <c r="K7833">
        <v>63</v>
      </c>
      <c r="L7833" t="s">
        <v>62</v>
      </c>
      <c r="M7833" t="s">
        <v>3444</v>
      </c>
      <c r="N7833" t="s">
        <v>3445</v>
      </c>
      <c r="O7833" t="s">
        <v>3395</v>
      </c>
      <c r="P7833" t="s">
        <v>197</v>
      </c>
      <c r="Q7833" t="str">
        <f>IFERROR(VLOOKUP($J$2:$J$12502,Pollutant_mapping!$A$2:$B$9,2, FALSE),"")</f>
        <v>NOx</v>
      </c>
    </row>
    <row r="7834" spans="1:17" hidden="1">
      <c r="A7834" t="s">
        <v>247</v>
      </c>
      <c r="B7834" t="s">
        <v>248</v>
      </c>
      <c r="C7834" t="s">
        <v>249</v>
      </c>
      <c r="D7834" t="s">
        <v>83</v>
      </c>
      <c r="E7834" t="s">
        <v>39</v>
      </c>
      <c r="F7834" t="s">
        <v>3011</v>
      </c>
      <c r="G7834" t="s">
        <v>3010</v>
      </c>
      <c r="I7834" t="s">
        <v>41</v>
      </c>
      <c r="J7834" t="s">
        <v>65</v>
      </c>
      <c r="K7834">
        <v>3.1</v>
      </c>
      <c r="L7834" t="s">
        <v>62</v>
      </c>
      <c r="M7834">
        <v>3</v>
      </c>
      <c r="N7834">
        <v>12</v>
      </c>
      <c r="O7834" t="s">
        <v>3446</v>
      </c>
      <c r="Q7834" t="str">
        <f>IFERROR(VLOOKUP($J$2:$J$12502,Pollutant_mapping!$A$2:$B$9,2, FALSE),"")</f>
        <v>PM25</v>
      </c>
    </row>
    <row r="7835" spans="1:17" hidden="1">
      <c r="A7835" t="s">
        <v>247</v>
      </c>
      <c r="B7835" t="s">
        <v>248</v>
      </c>
      <c r="C7835" t="s">
        <v>249</v>
      </c>
      <c r="D7835" t="s">
        <v>375</v>
      </c>
      <c r="E7835" t="s">
        <v>39</v>
      </c>
      <c r="F7835" t="s">
        <v>1975</v>
      </c>
      <c r="G7835" t="s">
        <v>1977</v>
      </c>
      <c r="I7835" t="s">
        <v>41</v>
      </c>
      <c r="J7835" t="s">
        <v>65</v>
      </c>
      <c r="K7835">
        <v>5.2</v>
      </c>
      <c r="L7835" t="s">
        <v>62</v>
      </c>
      <c r="M7835">
        <v>3</v>
      </c>
      <c r="N7835">
        <v>12</v>
      </c>
      <c r="O7835" t="s">
        <v>3446</v>
      </c>
      <c r="P7835" t="s">
        <v>1978</v>
      </c>
      <c r="Q7835" t="str">
        <f>IFERROR(VLOOKUP($J$2:$J$12502,Pollutant_mapping!$A$2:$B$9,2, FALSE),"")</f>
        <v>PM25</v>
      </c>
    </row>
    <row r="7836" spans="1:17" hidden="1">
      <c r="A7836" t="s">
        <v>247</v>
      </c>
      <c r="B7836" t="s">
        <v>248</v>
      </c>
      <c r="C7836" t="s">
        <v>249</v>
      </c>
      <c r="D7836" t="s">
        <v>114</v>
      </c>
      <c r="E7836" t="s">
        <v>120</v>
      </c>
      <c r="F7836" t="s">
        <v>41</v>
      </c>
      <c r="G7836" t="s">
        <v>1977</v>
      </c>
      <c r="I7836" t="s">
        <v>41</v>
      </c>
      <c r="J7836" t="s">
        <v>131</v>
      </c>
      <c r="K7836">
        <v>7.3</v>
      </c>
      <c r="L7836" t="s">
        <v>207</v>
      </c>
      <c r="M7836" t="s">
        <v>3447</v>
      </c>
      <c r="N7836">
        <v>12</v>
      </c>
      <c r="O7836" t="s">
        <v>3446</v>
      </c>
      <c r="P7836" t="s">
        <v>1978</v>
      </c>
      <c r="Q7836" t="str">
        <f>IFERROR(VLOOKUP($J$2:$J$12502,Pollutant_mapping!$A$2:$B$9,2, FALSE),"")</f>
        <v/>
      </c>
    </row>
    <row r="7837" spans="1:17" hidden="1">
      <c r="A7837" t="s">
        <v>247</v>
      </c>
      <c r="B7837" t="s">
        <v>248</v>
      </c>
      <c r="C7837" t="s">
        <v>249</v>
      </c>
      <c r="D7837" t="s">
        <v>1210</v>
      </c>
      <c r="E7837" t="s">
        <v>39</v>
      </c>
      <c r="F7837" t="s">
        <v>371</v>
      </c>
      <c r="G7837" t="s">
        <v>3010</v>
      </c>
      <c r="I7837" t="s">
        <v>41</v>
      </c>
      <c r="J7837" t="s">
        <v>298</v>
      </c>
      <c r="K7837">
        <v>8.6999999999999993</v>
      </c>
      <c r="L7837" t="s">
        <v>62</v>
      </c>
      <c r="M7837" t="s">
        <v>3448</v>
      </c>
      <c r="N7837">
        <v>15</v>
      </c>
      <c r="O7837" t="s">
        <v>3446</v>
      </c>
      <c r="Q7837" t="str">
        <f>IFERROR(VLOOKUP($J$2:$J$12502,Pollutant_mapping!$A$2:$B$9,2, FALSE),"")</f>
        <v>CO</v>
      </c>
    </row>
    <row r="7838" spans="1:17" hidden="1">
      <c r="A7838" t="s">
        <v>247</v>
      </c>
      <c r="B7838" t="s">
        <v>248</v>
      </c>
      <c r="C7838" t="s">
        <v>249</v>
      </c>
      <c r="D7838" t="s">
        <v>114</v>
      </c>
      <c r="E7838" t="s">
        <v>120</v>
      </c>
      <c r="F7838" t="s">
        <v>41</v>
      </c>
      <c r="G7838" t="s">
        <v>1977</v>
      </c>
      <c r="I7838" t="s">
        <v>41</v>
      </c>
      <c r="J7838" t="s">
        <v>298</v>
      </c>
      <c r="K7838">
        <v>8.6999999999999993</v>
      </c>
      <c r="L7838" t="s">
        <v>62</v>
      </c>
      <c r="M7838" t="s">
        <v>3448</v>
      </c>
      <c r="N7838">
        <v>15</v>
      </c>
      <c r="O7838" t="s">
        <v>3446</v>
      </c>
      <c r="P7838" t="s">
        <v>1978</v>
      </c>
      <c r="Q7838" t="str">
        <f>IFERROR(VLOOKUP($J$2:$J$12502,Pollutant_mapping!$A$2:$B$9,2, FALSE),"")</f>
        <v>CO</v>
      </c>
    </row>
    <row r="7839" spans="1:17" hidden="1">
      <c r="A7839" t="s">
        <v>247</v>
      </c>
      <c r="B7839" t="s">
        <v>248</v>
      </c>
      <c r="C7839" t="s">
        <v>249</v>
      </c>
      <c r="D7839" t="s">
        <v>83</v>
      </c>
      <c r="E7839" t="s">
        <v>39</v>
      </c>
      <c r="F7839" t="s">
        <v>3011</v>
      </c>
      <c r="G7839" t="s">
        <v>3010</v>
      </c>
      <c r="I7839" t="s">
        <v>41</v>
      </c>
      <c r="J7839" t="s">
        <v>47</v>
      </c>
      <c r="K7839">
        <v>6</v>
      </c>
      <c r="L7839" t="s">
        <v>62</v>
      </c>
      <c r="M7839">
        <v>6</v>
      </c>
      <c r="N7839">
        <v>24</v>
      </c>
      <c r="O7839" t="s">
        <v>3446</v>
      </c>
      <c r="Q7839" t="str">
        <f>IFERROR(VLOOKUP($J$2:$J$12502,Pollutant_mapping!$A$2:$B$9,2, FALSE),"")</f>
        <v>PM10</v>
      </c>
    </row>
    <row r="7840" spans="1:17" hidden="1">
      <c r="A7840" t="s">
        <v>247</v>
      </c>
      <c r="B7840" t="s">
        <v>248</v>
      </c>
      <c r="C7840" t="s">
        <v>249</v>
      </c>
      <c r="D7840" t="s">
        <v>375</v>
      </c>
      <c r="E7840" t="s">
        <v>39</v>
      </c>
      <c r="F7840" t="s">
        <v>1975</v>
      </c>
      <c r="G7840" t="s">
        <v>1977</v>
      </c>
      <c r="I7840" t="s">
        <v>41</v>
      </c>
      <c r="J7840" t="s">
        <v>47</v>
      </c>
      <c r="K7840">
        <v>7.7</v>
      </c>
      <c r="L7840" t="s">
        <v>62</v>
      </c>
      <c r="M7840">
        <v>6</v>
      </c>
      <c r="N7840">
        <v>24</v>
      </c>
      <c r="O7840" t="s">
        <v>3446</v>
      </c>
      <c r="P7840" t="s">
        <v>1978</v>
      </c>
      <c r="Q7840" t="str">
        <f>IFERROR(VLOOKUP($J$2:$J$12502,Pollutant_mapping!$A$2:$B$9,2, FALSE),"")</f>
        <v>PM10</v>
      </c>
    </row>
    <row r="7841" spans="1:17" hidden="1">
      <c r="A7841" t="s">
        <v>247</v>
      </c>
      <c r="B7841" t="s">
        <v>248</v>
      </c>
      <c r="C7841" t="s">
        <v>249</v>
      </c>
      <c r="D7841" t="s">
        <v>83</v>
      </c>
      <c r="E7841" t="s">
        <v>39</v>
      </c>
      <c r="F7841" t="s">
        <v>3011</v>
      </c>
      <c r="G7841" t="s">
        <v>3010</v>
      </c>
      <c r="I7841" t="s">
        <v>41</v>
      </c>
      <c r="J7841" t="s">
        <v>49</v>
      </c>
      <c r="K7841">
        <v>8</v>
      </c>
      <c r="L7841" t="s">
        <v>62</v>
      </c>
      <c r="M7841" t="s">
        <v>426</v>
      </c>
      <c r="N7841">
        <v>30</v>
      </c>
      <c r="O7841" t="s">
        <v>3446</v>
      </c>
      <c r="Q7841" t="str">
        <f>IFERROR(VLOOKUP($J$2:$J$12502,Pollutant_mapping!$A$2:$B$9,2, FALSE),"")</f>
        <v/>
      </c>
    </row>
    <row r="7842" spans="1:17" hidden="1">
      <c r="A7842" t="s">
        <v>247</v>
      </c>
      <c r="B7842" t="s">
        <v>248</v>
      </c>
      <c r="C7842" t="s">
        <v>249</v>
      </c>
      <c r="D7842" t="s">
        <v>375</v>
      </c>
      <c r="E7842" t="s">
        <v>39</v>
      </c>
      <c r="F7842" t="s">
        <v>1975</v>
      </c>
      <c r="G7842" t="s">
        <v>1977</v>
      </c>
      <c r="I7842" t="s">
        <v>41</v>
      </c>
      <c r="J7842" t="s">
        <v>49</v>
      </c>
      <c r="K7842">
        <v>8.4</v>
      </c>
      <c r="L7842" t="s">
        <v>62</v>
      </c>
      <c r="M7842" t="s">
        <v>426</v>
      </c>
      <c r="N7842">
        <v>30</v>
      </c>
      <c r="O7842" t="s">
        <v>3446</v>
      </c>
      <c r="P7842" t="s">
        <v>1978</v>
      </c>
      <c r="Q7842" t="str">
        <f>IFERROR(VLOOKUP($J$2:$J$12502,Pollutant_mapping!$A$2:$B$9,2, FALSE),"")</f>
        <v/>
      </c>
    </row>
    <row r="7843" spans="1:17" hidden="1">
      <c r="A7843" t="s">
        <v>247</v>
      </c>
      <c r="B7843" t="s">
        <v>248</v>
      </c>
      <c r="C7843" t="s">
        <v>249</v>
      </c>
      <c r="D7843" t="s">
        <v>1210</v>
      </c>
      <c r="E7843" t="s">
        <v>39</v>
      </c>
      <c r="F7843" t="s">
        <v>371</v>
      </c>
      <c r="G7843" t="s">
        <v>3010</v>
      </c>
      <c r="I7843" t="s">
        <v>41</v>
      </c>
      <c r="J7843" t="s">
        <v>65</v>
      </c>
      <c r="K7843">
        <v>3.4</v>
      </c>
      <c r="L7843" t="s">
        <v>62</v>
      </c>
      <c r="M7843" t="s">
        <v>48</v>
      </c>
      <c r="N7843">
        <v>90</v>
      </c>
      <c r="O7843" t="s">
        <v>3446</v>
      </c>
      <c r="Q7843" t="str">
        <f>IFERROR(VLOOKUP($J$2:$J$12502,Pollutant_mapping!$A$2:$B$9,2, FALSE),"")</f>
        <v>PM25</v>
      </c>
    </row>
    <row r="7844" spans="1:17" hidden="1">
      <c r="A7844" t="s">
        <v>247</v>
      </c>
      <c r="B7844" t="s">
        <v>248</v>
      </c>
      <c r="C7844" t="s">
        <v>249</v>
      </c>
      <c r="D7844" t="s">
        <v>114</v>
      </c>
      <c r="E7844" t="s">
        <v>120</v>
      </c>
      <c r="F7844" t="s">
        <v>41</v>
      </c>
      <c r="G7844" t="s">
        <v>1977</v>
      </c>
      <c r="I7844" t="s">
        <v>41</v>
      </c>
      <c r="J7844" t="s">
        <v>65</v>
      </c>
      <c r="K7844">
        <v>3.4</v>
      </c>
      <c r="L7844" t="s">
        <v>62</v>
      </c>
      <c r="M7844" t="s">
        <v>48</v>
      </c>
      <c r="N7844">
        <v>90</v>
      </c>
      <c r="O7844" t="s">
        <v>3446</v>
      </c>
      <c r="P7844" t="s">
        <v>1978</v>
      </c>
      <c r="Q7844" t="str">
        <f>IFERROR(VLOOKUP($J$2:$J$12502,Pollutant_mapping!$A$2:$B$9,2, FALSE),"")</f>
        <v>PM25</v>
      </c>
    </row>
    <row r="7845" spans="1:17" hidden="1">
      <c r="A7845" t="s">
        <v>247</v>
      </c>
      <c r="B7845" t="s">
        <v>248</v>
      </c>
      <c r="C7845" t="s">
        <v>249</v>
      </c>
      <c r="D7845" t="s">
        <v>83</v>
      </c>
      <c r="E7845" t="s">
        <v>39</v>
      </c>
      <c r="F7845" t="s">
        <v>3011</v>
      </c>
      <c r="G7845" t="s">
        <v>3010</v>
      </c>
      <c r="I7845" t="s">
        <v>41</v>
      </c>
      <c r="J7845" t="s">
        <v>298</v>
      </c>
      <c r="K7845">
        <v>8.6999999999999993</v>
      </c>
      <c r="L7845" t="s">
        <v>62</v>
      </c>
      <c r="M7845" t="s">
        <v>3448</v>
      </c>
      <c r="N7845">
        <v>150</v>
      </c>
      <c r="O7845" t="s">
        <v>3446</v>
      </c>
      <c r="Q7845" t="str">
        <f>IFERROR(VLOOKUP($J$2:$J$12502,Pollutant_mapping!$A$2:$B$9,2, FALSE),"")</f>
        <v>CO</v>
      </c>
    </row>
    <row r="7846" spans="1:17" hidden="1">
      <c r="A7846" t="s">
        <v>247</v>
      </c>
      <c r="B7846" t="s">
        <v>248</v>
      </c>
      <c r="C7846" t="s">
        <v>249</v>
      </c>
      <c r="D7846" t="s">
        <v>1210</v>
      </c>
      <c r="E7846" t="s">
        <v>39</v>
      </c>
      <c r="F7846" t="s">
        <v>371</v>
      </c>
      <c r="G7846" t="s">
        <v>3010</v>
      </c>
      <c r="I7846" t="s">
        <v>41</v>
      </c>
      <c r="J7846" t="s">
        <v>47</v>
      </c>
      <c r="K7846">
        <v>7.7</v>
      </c>
      <c r="L7846" t="s">
        <v>62</v>
      </c>
      <c r="M7846">
        <v>2</v>
      </c>
      <c r="N7846">
        <v>200</v>
      </c>
      <c r="O7846" t="s">
        <v>3446</v>
      </c>
      <c r="Q7846" t="str">
        <f>IFERROR(VLOOKUP($J$2:$J$12502,Pollutant_mapping!$A$2:$B$9,2, FALSE),"")</f>
        <v>PM10</v>
      </c>
    </row>
    <row r="7847" spans="1:17" hidden="1">
      <c r="A7847" t="s">
        <v>247</v>
      </c>
      <c r="B7847" t="s">
        <v>248</v>
      </c>
      <c r="C7847" t="s">
        <v>249</v>
      </c>
      <c r="D7847" t="s">
        <v>114</v>
      </c>
      <c r="E7847" t="s">
        <v>120</v>
      </c>
      <c r="F7847" t="s">
        <v>41</v>
      </c>
      <c r="G7847" t="s">
        <v>1977</v>
      </c>
      <c r="I7847" t="s">
        <v>41</v>
      </c>
      <c r="J7847" t="s">
        <v>47</v>
      </c>
      <c r="K7847">
        <v>7.7</v>
      </c>
      <c r="L7847" t="s">
        <v>62</v>
      </c>
      <c r="M7847">
        <v>2</v>
      </c>
      <c r="N7847">
        <v>200</v>
      </c>
      <c r="O7847" t="s">
        <v>3446</v>
      </c>
      <c r="P7847" t="s">
        <v>1978</v>
      </c>
      <c r="Q7847" t="str">
        <f>IFERROR(VLOOKUP($J$2:$J$12502,Pollutant_mapping!$A$2:$B$9,2, FALSE),"")</f>
        <v>PM10</v>
      </c>
    </row>
    <row r="7848" spans="1:17" hidden="1">
      <c r="A7848" t="s">
        <v>247</v>
      </c>
      <c r="B7848" t="s">
        <v>248</v>
      </c>
      <c r="C7848" t="s">
        <v>249</v>
      </c>
      <c r="D7848" t="s">
        <v>1210</v>
      </c>
      <c r="E7848" t="s">
        <v>39</v>
      </c>
      <c r="F7848" t="s">
        <v>371</v>
      </c>
      <c r="G7848" t="s">
        <v>3010</v>
      </c>
      <c r="I7848" t="s">
        <v>41</v>
      </c>
      <c r="J7848" t="s">
        <v>49</v>
      </c>
      <c r="K7848">
        <v>11.4</v>
      </c>
      <c r="L7848" t="s">
        <v>62</v>
      </c>
      <c r="M7848">
        <v>3</v>
      </c>
      <c r="N7848">
        <v>300</v>
      </c>
      <c r="O7848" t="s">
        <v>3446</v>
      </c>
      <c r="Q7848" t="str">
        <f>IFERROR(VLOOKUP($J$2:$J$12502,Pollutant_mapping!$A$2:$B$9,2, FALSE),"")</f>
        <v/>
      </c>
    </row>
    <row r="7849" spans="1:17" hidden="1">
      <c r="A7849" t="s">
        <v>247</v>
      </c>
      <c r="B7849" t="s">
        <v>248</v>
      </c>
      <c r="C7849" t="s">
        <v>249</v>
      </c>
      <c r="D7849" t="s">
        <v>114</v>
      </c>
      <c r="E7849" t="s">
        <v>120</v>
      </c>
      <c r="F7849" t="s">
        <v>41</v>
      </c>
      <c r="G7849" t="s">
        <v>1977</v>
      </c>
      <c r="I7849" t="s">
        <v>41</v>
      </c>
      <c r="J7849" t="s">
        <v>49</v>
      </c>
      <c r="K7849">
        <v>11.4</v>
      </c>
      <c r="L7849" t="s">
        <v>62</v>
      </c>
      <c r="M7849">
        <v>3</v>
      </c>
      <c r="N7849">
        <v>300</v>
      </c>
      <c r="O7849" t="s">
        <v>3446</v>
      </c>
      <c r="P7849" t="s">
        <v>1978</v>
      </c>
      <c r="Q7849" t="str">
        <f>IFERROR(VLOOKUP($J$2:$J$12502,Pollutant_mapping!$A$2:$B$9,2, FALSE),"")</f>
        <v/>
      </c>
    </row>
    <row r="7850" spans="1:17" hidden="1">
      <c r="A7850" t="s">
        <v>247</v>
      </c>
      <c r="B7850" t="s">
        <v>248</v>
      </c>
      <c r="C7850" t="s">
        <v>249</v>
      </c>
      <c r="D7850" t="s">
        <v>1210</v>
      </c>
      <c r="E7850" t="s">
        <v>39</v>
      </c>
      <c r="F7850" t="s">
        <v>371</v>
      </c>
      <c r="G7850" t="s">
        <v>3010</v>
      </c>
      <c r="I7850" t="s">
        <v>41</v>
      </c>
      <c r="J7850" t="s">
        <v>179</v>
      </c>
      <c r="K7850">
        <v>209</v>
      </c>
      <c r="L7850" t="s">
        <v>62</v>
      </c>
      <c r="M7850">
        <v>200</v>
      </c>
      <c r="N7850">
        <v>350</v>
      </c>
      <c r="O7850" t="s">
        <v>3446</v>
      </c>
      <c r="Q7850" t="str">
        <f>IFERROR(VLOOKUP($J$2:$J$12502,Pollutant_mapping!$A$2:$B$9,2, FALSE),"")</f>
        <v>NOx</v>
      </c>
    </row>
    <row r="7851" spans="1:17" hidden="1">
      <c r="A7851" t="s">
        <v>247</v>
      </c>
      <c r="B7851" t="s">
        <v>248</v>
      </c>
      <c r="C7851" t="s">
        <v>249</v>
      </c>
      <c r="D7851" t="s">
        <v>114</v>
      </c>
      <c r="E7851" t="s">
        <v>120</v>
      </c>
      <c r="F7851" t="s">
        <v>41</v>
      </c>
      <c r="G7851" t="s">
        <v>1977</v>
      </c>
      <c r="I7851" t="s">
        <v>41</v>
      </c>
      <c r="J7851" t="s">
        <v>179</v>
      </c>
      <c r="K7851">
        <v>209</v>
      </c>
      <c r="L7851" t="s">
        <v>62</v>
      </c>
      <c r="M7851">
        <v>200</v>
      </c>
      <c r="N7851">
        <v>350</v>
      </c>
      <c r="O7851" t="s">
        <v>3446</v>
      </c>
      <c r="P7851" t="s">
        <v>1978</v>
      </c>
      <c r="Q7851" t="str">
        <f>IFERROR(VLOOKUP($J$2:$J$12502,Pollutant_mapping!$A$2:$B$9,2, FALSE),"")</f>
        <v>NOx</v>
      </c>
    </row>
    <row r="7852" spans="1:17" hidden="1">
      <c r="A7852" t="s">
        <v>247</v>
      </c>
      <c r="B7852" t="s">
        <v>248</v>
      </c>
      <c r="C7852" t="s">
        <v>249</v>
      </c>
      <c r="D7852" t="s">
        <v>83</v>
      </c>
      <c r="E7852" t="s">
        <v>39</v>
      </c>
      <c r="F7852" t="s">
        <v>3011</v>
      </c>
      <c r="G7852" t="s">
        <v>3010</v>
      </c>
      <c r="I7852" t="s">
        <v>41</v>
      </c>
      <c r="J7852" t="s">
        <v>179</v>
      </c>
      <c r="K7852">
        <v>244</v>
      </c>
      <c r="L7852" t="s">
        <v>62</v>
      </c>
      <c r="M7852">
        <v>120</v>
      </c>
      <c r="N7852">
        <v>488</v>
      </c>
      <c r="O7852" t="s">
        <v>3446</v>
      </c>
      <c r="Q7852" t="str">
        <f>IFERROR(VLOOKUP($J$2:$J$12502,Pollutant_mapping!$A$2:$B$9,2, FALSE),"")</f>
        <v>NOx</v>
      </c>
    </row>
    <row r="7853" spans="1:17" hidden="1">
      <c r="A7853" t="s">
        <v>247</v>
      </c>
      <c r="B7853" t="s">
        <v>248</v>
      </c>
      <c r="C7853" t="s">
        <v>249</v>
      </c>
      <c r="D7853" t="s">
        <v>375</v>
      </c>
      <c r="E7853" t="s">
        <v>39</v>
      </c>
      <c r="F7853" t="s">
        <v>1975</v>
      </c>
      <c r="G7853" t="s">
        <v>1977</v>
      </c>
      <c r="I7853" t="s">
        <v>41</v>
      </c>
      <c r="J7853" t="s">
        <v>298</v>
      </c>
      <c r="K7853">
        <v>313</v>
      </c>
      <c r="L7853" t="s">
        <v>62</v>
      </c>
      <c r="M7853">
        <v>150</v>
      </c>
      <c r="N7853">
        <v>600</v>
      </c>
      <c r="O7853" t="s">
        <v>3446</v>
      </c>
      <c r="P7853" t="s">
        <v>1978</v>
      </c>
      <c r="Q7853" t="str">
        <f>IFERROR(VLOOKUP($J$2:$J$12502,Pollutant_mapping!$A$2:$B$9,2, FALSE),"")</f>
        <v>CO</v>
      </c>
    </row>
    <row r="7854" spans="1:17" hidden="1">
      <c r="A7854" t="s">
        <v>247</v>
      </c>
      <c r="B7854" t="s">
        <v>248</v>
      </c>
      <c r="C7854" t="s">
        <v>249</v>
      </c>
      <c r="D7854" t="s">
        <v>114</v>
      </c>
      <c r="E7854" t="s">
        <v>120</v>
      </c>
      <c r="F7854" t="s">
        <v>41</v>
      </c>
      <c r="G7854" t="s">
        <v>1977</v>
      </c>
      <c r="I7854" t="s">
        <v>41</v>
      </c>
      <c r="J7854" t="s">
        <v>134</v>
      </c>
      <c r="K7854">
        <v>0.9</v>
      </c>
      <c r="L7854" t="s">
        <v>207</v>
      </c>
      <c r="M7854" t="s">
        <v>3449</v>
      </c>
      <c r="N7854" t="s">
        <v>3450</v>
      </c>
      <c r="O7854" t="s">
        <v>3446</v>
      </c>
      <c r="P7854" t="s">
        <v>1978</v>
      </c>
      <c r="Q7854" t="str">
        <f>IFERROR(VLOOKUP($J$2:$J$12502,Pollutant_mapping!$A$2:$B$9,2, FALSE),"")</f>
        <v/>
      </c>
    </row>
    <row r="7855" spans="1:17" hidden="1">
      <c r="A7855" t="s">
        <v>247</v>
      </c>
      <c r="B7855" t="s">
        <v>248</v>
      </c>
      <c r="C7855" t="s">
        <v>249</v>
      </c>
      <c r="D7855" t="s">
        <v>83</v>
      </c>
      <c r="E7855" t="s">
        <v>39</v>
      </c>
      <c r="F7855" t="s">
        <v>3011</v>
      </c>
      <c r="G7855" t="s">
        <v>3010</v>
      </c>
      <c r="I7855" t="s">
        <v>41</v>
      </c>
      <c r="J7855" t="s">
        <v>54</v>
      </c>
      <c r="K7855">
        <v>0.7</v>
      </c>
      <c r="L7855" t="s">
        <v>62</v>
      </c>
      <c r="M7855" t="s">
        <v>138</v>
      </c>
      <c r="N7855" t="s">
        <v>101</v>
      </c>
      <c r="O7855" t="s">
        <v>3446</v>
      </c>
      <c r="Q7855" t="str">
        <f>IFERROR(VLOOKUP($J$2:$J$12502,Pollutant_mapping!$A$2:$B$9,2, FALSE),"")</f>
        <v>VOC</v>
      </c>
    </row>
    <row r="7856" spans="1:17" hidden="1">
      <c r="A7856" t="s">
        <v>247</v>
      </c>
      <c r="B7856" t="s">
        <v>248</v>
      </c>
      <c r="C7856" t="s">
        <v>249</v>
      </c>
      <c r="D7856" t="s">
        <v>114</v>
      </c>
      <c r="E7856" t="s">
        <v>120</v>
      </c>
      <c r="F7856" t="s">
        <v>41</v>
      </c>
      <c r="G7856" t="s">
        <v>1977</v>
      </c>
      <c r="I7856" t="s">
        <v>41</v>
      </c>
      <c r="J7856" t="s">
        <v>141</v>
      </c>
      <c r="K7856">
        <v>7.1</v>
      </c>
      <c r="L7856" t="s">
        <v>207</v>
      </c>
      <c r="M7856" t="s">
        <v>3451</v>
      </c>
      <c r="N7856" t="s">
        <v>3452</v>
      </c>
      <c r="O7856" t="s">
        <v>3446</v>
      </c>
      <c r="P7856" t="s">
        <v>1978</v>
      </c>
      <c r="Q7856" t="str">
        <f>IFERROR(VLOOKUP($J$2:$J$12502,Pollutant_mapping!$A$2:$B$9,2, FALSE),"")</f>
        <v/>
      </c>
    </row>
    <row r="7857" spans="1:17" hidden="1">
      <c r="A7857" t="s">
        <v>247</v>
      </c>
      <c r="B7857" t="s">
        <v>248</v>
      </c>
      <c r="C7857" t="s">
        <v>249</v>
      </c>
      <c r="D7857" t="s">
        <v>114</v>
      </c>
      <c r="E7857" t="s">
        <v>120</v>
      </c>
      <c r="F7857" t="s">
        <v>41</v>
      </c>
      <c r="G7857" t="s">
        <v>1977</v>
      </c>
      <c r="I7857" t="s">
        <v>41</v>
      </c>
      <c r="J7857" t="s">
        <v>199</v>
      </c>
      <c r="K7857">
        <v>0.74</v>
      </c>
      <c r="L7857" t="s">
        <v>193</v>
      </c>
      <c r="M7857" t="s">
        <v>1538</v>
      </c>
      <c r="N7857" t="s">
        <v>3453</v>
      </c>
      <c r="O7857" t="s">
        <v>3446</v>
      </c>
      <c r="P7857" t="s">
        <v>1978</v>
      </c>
      <c r="Q7857" t="str">
        <f>IFERROR(VLOOKUP($J$2:$J$12502,Pollutant_mapping!$A$2:$B$9,2, FALSE),"")</f>
        <v/>
      </c>
    </row>
    <row r="7858" spans="1:17" hidden="1">
      <c r="A7858" t="s">
        <v>247</v>
      </c>
      <c r="B7858" t="s">
        <v>248</v>
      </c>
      <c r="C7858" t="s">
        <v>249</v>
      </c>
      <c r="D7858" t="s">
        <v>114</v>
      </c>
      <c r="E7858" t="s">
        <v>120</v>
      </c>
      <c r="F7858" t="s">
        <v>41</v>
      </c>
      <c r="G7858" t="s">
        <v>1977</v>
      </c>
      <c r="I7858" t="s">
        <v>41</v>
      </c>
      <c r="J7858" t="s">
        <v>198</v>
      </c>
      <c r="K7858">
        <v>1.18</v>
      </c>
      <c r="L7858" t="s">
        <v>193</v>
      </c>
      <c r="M7858" t="s">
        <v>3217</v>
      </c>
      <c r="N7858" t="s">
        <v>3454</v>
      </c>
      <c r="O7858" t="s">
        <v>3446</v>
      </c>
      <c r="P7858" t="s">
        <v>1978</v>
      </c>
      <c r="Q7858" t="str">
        <f>IFERROR(VLOOKUP($J$2:$J$12502,Pollutant_mapping!$A$2:$B$9,2, FALSE),"")</f>
        <v/>
      </c>
    </row>
    <row r="7859" spans="1:17" hidden="1">
      <c r="A7859" t="s">
        <v>247</v>
      </c>
      <c r="B7859" t="s">
        <v>248</v>
      </c>
      <c r="C7859" t="s">
        <v>249</v>
      </c>
      <c r="D7859" t="s">
        <v>114</v>
      </c>
      <c r="E7859" t="s">
        <v>120</v>
      </c>
      <c r="F7859" t="s">
        <v>41</v>
      </c>
      <c r="G7859" t="s">
        <v>1977</v>
      </c>
      <c r="I7859" t="s">
        <v>41</v>
      </c>
      <c r="J7859" t="s">
        <v>135</v>
      </c>
      <c r="K7859">
        <v>1.4</v>
      </c>
      <c r="L7859" t="s">
        <v>207</v>
      </c>
      <c r="M7859" t="s">
        <v>3455</v>
      </c>
      <c r="N7859" t="s">
        <v>3456</v>
      </c>
      <c r="O7859" t="s">
        <v>3446</v>
      </c>
      <c r="P7859" t="s">
        <v>1978</v>
      </c>
      <c r="Q7859" t="str">
        <f>IFERROR(VLOOKUP($J$2:$J$12502,Pollutant_mapping!$A$2:$B$9,2, FALSE),"")</f>
        <v/>
      </c>
    </row>
    <row r="7860" spans="1:17" hidden="1">
      <c r="A7860" t="s">
        <v>247</v>
      </c>
      <c r="B7860" t="s">
        <v>248</v>
      </c>
      <c r="C7860" t="s">
        <v>249</v>
      </c>
      <c r="D7860" t="s">
        <v>375</v>
      </c>
      <c r="E7860" t="s">
        <v>39</v>
      </c>
      <c r="F7860" t="s">
        <v>1975</v>
      </c>
      <c r="G7860" t="s">
        <v>1977</v>
      </c>
      <c r="I7860" t="s">
        <v>41</v>
      </c>
      <c r="J7860" t="s">
        <v>54</v>
      </c>
      <c r="K7860">
        <v>0.9</v>
      </c>
      <c r="L7860" t="s">
        <v>62</v>
      </c>
      <c r="M7860" t="s">
        <v>44</v>
      </c>
      <c r="N7860" t="s">
        <v>1245</v>
      </c>
      <c r="O7860" t="s">
        <v>3446</v>
      </c>
      <c r="P7860" t="s">
        <v>1978</v>
      </c>
      <c r="Q7860" t="str">
        <f>IFERROR(VLOOKUP($J$2:$J$12502,Pollutant_mapping!$A$2:$B$9,2, FALSE),"")</f>
        <v>VOC</v>
      </c>
    </row>
    <row r="7861" spans="1:17" hidden="1">
      <c r="A7861" t="s">
        <v>247</v>
      </c>
      <c r="B7861" t="s">
        <v>248</v>
      </c>
      <c r="C7861" t="s">
        <v>249</v>
      </c>
      <c r="D7861" t="s">
        <v>1210</v>
      </c>
      <c r="E7861" t="s">
        <v>39</v>
      </c>
      <c r="F7861" t="s">
        <v>371</v>
      </c>
      <c r="G7861" t="s">
        <v>3010</v>
      </c>
      <c r="I7861" t="s">
        <v>41</v>
      </c>
      <c r="J7861" t="s">
        <v>54</v>
      </c>
      <c r="K7861">
        <v>1</v>
      </c>
      <c r="L7861" t="s">
        <v>62</v>
      </c>
      <c r="M7861" t="s">
        <v>44</v>
      </c>
      <c r="N7861" t="s">
        <v>1245</v>
      </c>
      <c r="O7861" t="s">
        <v>3446</v>
      </c>
      <c r="Q7861" t="str">
        <f>IFERROR(VLOOKUP($J$2:$J$12502,Pollutant_mapping!$A$2:$B$9,2, FALSE),"")</f>
        <v>VOC</v>
      </c>
    </row>
    <row r="7862" spans="1:17" hidden="1">
      <c r="A7862" t="s">
        <v>247</v>
      </c>
      <c r="B7862" t="s">
        <v>248</v>
      </c>
      <c r="C7862" t="s">
        <v>249</v>
      </c>
      <c r="D7862" t="s">
        <v>114</v>
      </c>
      <c r="E7862" t="s">
        <v>120</v>
      </c>
      <c r="F7862" t="s">
        <v>41</v>
      </c>
      <c r="G7862" t="s">
        <v>1977</v>
      </c>
      <c r="I7862" t="s">
        <v>41</v>
      </c>
      <c r="J7862" t="s">
        <v>54</v>
      </c>
      <c r="K7862">
        <v>1</v>
      </c>
      <c r="L7862" t="s">
        <v>62</v>
      </c>
      <c r="M7862" t="s">
        <v>44</v>
      </c>
      <c r="N7862" t="s">
        <v>1245</v>
      </c>
      <c r="O7862" t="s">
        <v>3446</v>
      </c>
      <c r="P7862" t="s">
        <v>1978</v>
      </c>
      <c r="Q7862" t="str">
        <f>IFERROR(VLOOKUP($J$2:$J$12502,Pollutant_mapping!$A$2:$B$9,2, FALSE),"")</f>
        <v>VOC</v>
      </c>
    </row>
    <row r="7863" spans="1:17" hidden="1">
      <c r="A7863" t="s">
        <v>247</v>
      </c>
      <c r="B7863" t="s">
        <v>248</v>
      </c>
      <c r="C7863" t="s">
        <v>249</v>
      </c>
      <c r="D7863" t="s">
        <v>114</v>
      </c>
      <c r="E7863" t="s">
        <v>120</v>
      </c>
      <c r="F7863" t="s">
        <v>41</v>
      </c>
      <c r="G7863" t="s">
        <v>1977</v>
      </c>
      <c r="I7863" t="s">
        <v>41</v>
      </c>
      <c r="J7863" t="s">
        <v>293</v>
      </c>
      <c r="K7863">
        <v>23</v>
      </c>
      <c r="L7863" t="s">
        <v>207</v>
      </c>
      <c r="M7863">
        <v>16</v>
      </c>
      <c r="N7863" t="s">
        <v>3457</v>
      </c>
      <c r="O7863" t="s">
        <v>3446</v>
      </c>
      <c r="P7863" t="s">
        <v>1978</v>
      </c>
      <c r="Q7863" t="str">
        <f>IFERROR(VLOOKUP($J$2:$J$12502,Pollutant_mapping!$A$2:$B$9,2, FALSE),"")</f>
        <v/>
      </c>
    </row>
    <row r="7864" spans="1:17" hidden="1">
      <c r="A7864" t="s">
        <v>247</v>
      </c>
      <c r="B7864" t="s">
        <v>248</v>
      </c>
      <c r="C7864" t="s">
        <v>249</v>
      </c>
      <c r="D7864" t="s">
        <v>114</v>
      </c>
      <c r="E7864" t="s">
        <v>120</v>
      </c>
      <c r="F7864" t="s">
        <v>41</v>
      </c>
      <c r="G7864" t="s">
        <v>1977</v>
      </c>
      <c r="I7864" t="s">
        <v>41</v>
      </c>
      <c r="J7864" t="s">
        <v>139</v>
      </c>
      <c r="K7864">
        <v>4.5</v>
      </c>
      <c r="L7864" t="s">
        <v>207</v>
      </c>
      <c r="M7864" t="s">
        <v>1503</v>
      </c>
      <c r="N7864" t="s">
        <v>3458</v>
      </c>
      <c r="O7864" t="s">
        <v>3446</v>
      </c>
      <c r="P7864" t="s">
        <v>1978</v>
      </c>
      <c r="Q7864" t="str">
        <f>IFERROR(VLOOKUP($J$2:$J$12502,Pollutant_mapping!$A$2:$B$9,2, FALSE),"")</f>
        <v/>
      </c>
    </row>
    <row r="7865" spans="1:17" hidden="1">
      <c r="A7865" t="s">
        <v>247</v>
      </c>
      <c r="B7865" t="s">
        <v>248</v>
      </c>
      <c r="C7865" t="s">
        <v>249</v>
      </c>
      <c r="D7865" t="s">
        <v>114</v>
      </c>
      <c r="E7865" t="s">
        <v>120</v>
      </c>
      <c r="F7865" t="s">
        <v>41</v>
      </c>
      <c r="G7865" t="s">
        <v>1977</v>
      </c>
      <c r="I7865" t="s">
        <v>41</v>
      </c>
      <c r="J7865" t="s">
        <v>281</v>
      </c>
      <c r="K7865">
        <v>4.9000000000000004</v>
      </c>
      <c r="L7865" t="s">
        <v>207</v>
      </c>
      <c r="M7865" t="s">
        <v>2363</v>
      </c>
      <c r="N7865" t="s">
        <v>3459</v>
      </c>
      <c r="O7865" t="s">
        <v>3446</v>
      </c>
      <c r="P7865" t="s">
        <v>1978</v>
      </c>
      <c r="Q7865" t="str">
        <f>IFERROR(VLOOKUP($J$2:$J$12502,Pollutant_mapping!$A$2:$B$9,2, FALSE),"")</f>
        <v/>
      </c>
    </row>
    <row r="7866" spans="1:17" hidden="1">
      <c r="A7866" t="s">
        <v>247</v>
      </c>
      <c r="B7866" t="s">
        <v>248</v>
      </c>
      <c r="C7866" t="s">
        <v>249</v>
      </c>
      <c r="D7866" t="s">
        <v>243</v>
      </c>
      <c r="E7866" t="s">
        <v>120</v>
      </c>
      <c r="F7866" t="s">
        <v>41</v>
      </c>
      <c r="G7866" t="s">
        <v>2175</v>
      </c>
      <c r="I7866" t="s">
        <v>41</v>
      </c>
      <c r="J7866" t="s">
        <v>47</v>
      </c>
      <c r="K7866">
        <v>3.2</v>
      </c>
      <c r="L7866" t="s">
        <v>62</v>
      </c>
      <c r="M7866">
        <v>1</v>
      </c>
      <c r="N7866">
        <v>10</v>
      </c>
      <c r="O7866" t="s">
        <v>3460</v>
      </c>
      <c r="P7866" t="s">
        <v>64</v>
      </c>
      <c r="Q7866" t="str">
        <f>IFERROR(VLOOKUP($J$2:$J$12502,Pollutant_mapping!$A$2:$B$9,2, FALSE),"")</f>
        <v>PM10</v>
      </c>
    </row>
    <row r="7867" spans="1:17" hidden="1">
      <c r="A7867" t="s">
        <v>247</v>
      </c>
      <c r="B7867" t="s">
        <v>248</v>
      </c>
      <c r="C7867" t="s">
        <v>249</v>
      </c>
      <c r="D7867" t="s">
        <v>243</v>
      </c>
      <c r="E7867" t="s">
        <v>120</v>
      </c>
      <c r="F7867" t="s">
        <v>41</v>
      </c>
      <c r="G7867" t="s">
        <v>2175</v>
      </c>
      <c r="I7867" t="s">
        <v>41</v>
      </c>
      <c r="J7867" t="s">
        <v>134</v>
      </c>
      <c r="K7867">
        <v>1.36</v>
      </c>
      <c r="L7867" t="s">
        <v>207</v>
      </c>
      <c r="M7867" t="s">
        <v>2800</v>
      </c>
      <c r="N7867">
        <v>15</v>
      </c>
      <c r="O7867" t="s">
        <v>3460</v>
      </c>
      <c r="P7867" t="s">
        <v>64</v>
      </c>
      <c r="Q7867" t="str">
        <f>IFERROR(VLOOKUP($J$2:$J$12502,Pollutant_mapping!$A$2:$B$9,2, FALSE),"")</f>
        <v/>
      </c>
    </row>
    <row r="7868" spans="1:17" hidden="1">
      <c r="A7868" t="s">
        <v>247</v>
      </c>
      <c r="B7868" t="s">
        <v>248</v>
      </c>
      <c r="C7868" t="s">
        <v>249</v>
      </c>
      <c r="D7868" t="s">
        <v>243</v>
      </c>
      <c r="E7868" t="s">
        <v>120</v>
      </c>
      <c r="F7868" t="s">
        <v>41</v>
      </c>
      <c r="G7868" t="s">
        <v>2175</v>
      </c>
      <c r="I7868" t="s">
        <v>41</v>
      </c>
      <c r="J7868" t="s">
        <v>139</v>
      </c>
      <c r="K7868">
        <v>1.36</v>
      </c>
      <c r="L7868" t="s">
        <v>207</v>
      </c>
      <c r="M7868" t="s">
        <v>2800</v>
      </c>
      <c r="N7868">
        <v>15</v>
      </c>
      <c r="O7868" t="s">
        <v>3460</v>
      </c>
      <c r="P7868" t="s">
        <v>64</v>
      </c>
      <c r="Q7868" t="str">
        <f>IFERROR(VLOOKUP($J$2:$J$12502,Pollutant_mapping!$A$2:$B$9,2, FALSE),"")</f>
        <v/>
      </c>
    </row>
    <row r="7869" spans="1:17" hidden="1">
      <c r="A7869" t="s">
        <v>247</v>
      </c>
      <c r="B7869" t="s">
        <v>248</v>
      </c>
      <c r="C7869" t="s">
        <v>249</v>
      </c>
      <c r="D7869" t="s">
        <v>243</v>
      </c>
      <c r="E7869" t="s">
        <v>120</v>
      </c>
      <c r="F7869" t="s">
        <v>41</v>
      </c>
      <c r="G7869" t="s">
        <v>2175</v>
      </c>
      <c r="I7869" t="s">
        <v>41</v>
      </c>
      <c r="J7869" t="s">
        <v>135</v>
      </c>
      <c r="K7869">
        <v>1.36</v>
      </c>
      <c r="L7869" t="s">
        <v>207</v>
      </c>
      <c r="M7869" t="s">
        <v>2800</v>
      </c>
      <c r="N7869">
        <v>15</v>
      </c>
      <c r="O7869" t="s">
        <v>3460</v>
      </c>
      <c r="P7869" t="s">
        <v>64</v>
      </c>
      <c r="Q7869" t="str">
        <f>IFERROR(VLOOKUP($J$2:$J$12502,Pollutant_mapping!$A$2:$B$9,2, FALSE),"")</f>
        <v/>
      </c>
    </row>
    <row r="7870" spans="1:17" hidden="1">
      <c r="A7870" t="s">
        <v>247</v>
      </c>
      <c r="B7870" t="s">
        <v>248</v>
      </c>
      <c r="C7870" t="s">
        <v>249</v>
      </c>
      <c r="D7870" t="s">
        <v>243</v>
      </c>
      <c r="E7870" t="s">
        <v>120</v>
      </c>
      <c r="F7870" t="s">
        <v>41</v>
      </c>
      <c r="G7870" t="s">
        <v>2175</v>
      </c>
      <c r="I7870" t="s">
        <v>41</v>
      </c>
      <c r="J7870" t="s">
        <v>281</v>
      </c>
      <c r="K7870">
        <v>1.36</v>
      </c>
      <c r="L7870" t="s">
        <v>207</v>
      </c>
      <c r="M7870" t="s">
        <v>2800</v>
      </c>
      <c r="N7870">
        <v>15</v>
      </c>
      <c r="O7870" t="s">
        <v>3460</v>
      </c>
      <c r="P7870" t="s">
        <v>64</v>
      </c>
      <c r="Q7870" t="str">
        <f>IFERROR(VLOOKUP($J$2:$J$12502,Pollutant_mapping!$A$2:$B$9,2, FALSE),"")</f>
        <v/>
      </c>
    </row>
    <row r="7871" spans="1:17" hidden="1">
      <c r="A7871" t="s">
        <v>247</v>
      </c>
      <c r="B7871" t="s">
        <v>248</v>
      </c>
      <c r="C7871" t="s">
        <v>249</v>
      </c>
      <c r="D7871" t="s">
        <v>243</v>
      </c>
      <c r="E7871" t="s">
        <v>120</v>
      </c>
      <c r="F7871" t="s">
        <v>41</v>
      </c>
      <c r="G7871" t="s">
        <v>2175</v>
      </c>
      <c r="I7871" t="s">
        <v>41</v>
      </c>
      <c r="J7871" t="s">
        <v>49</v>
      </c>
      <c r="K7871">
        <v>6.5</v>
      </c>
      <c r="L7871" t="s">
        <v>62</v>
      </c>
      <c r="M7871">
        <v>2</v>
      </c>
      <c r="N7871">
        <v>20</v>
      </c>
      <c r="O7871" t="s">
        <v>3460</v>
      </c>
      <c r="P7871" t="s">
        <v>64</v>
      </c>
      <c r="Q7871" t="str">
        <f>IFERROR(VLOOKUP($J$2:$J$12502,Pollutant_mapping!$A$2:$B$9,2, FALSE),"")</f>
        <v/>
      </c>
    </row>
    <row r="7872" spans="1:17" hidden="1">
      <c r="A7872" t="s">
        <v>247</v>
      </c>
      <c r="B7872" t="s">
        <v>248</v>
      </c>
      <c r="C7872" t="s">
        <v>249</v>
      </c>
      <c r="D7872" t="s">
        <v>243</v>
      </c>
      <c r="E7872" t="s">
        <v>120</v>
      </c>
      <c r="F7872" t="s">
        <v>41</v>
      </c>
      <c r="G7872" t="s">
        <v>2175</v>
      </c>
      <c r="I7872" t="s">
        <v>41</v>
      </c>
      <c r="J7872" t="s">
        <v>141</v>
      </c>
      <c r="K7872">
        <v>1.81</v>
      </c>
      <c r="L7872" t="s">
        <v>207</v>
      </c>
      <c r="M7872" t="s">
        <v>1332</v>
      </c>
      <c r="N7872">
        <v>20</v>
      </c>
      <c r="O7872" t="s">
        <v>3460</v>
      </c>
      <c r="P7872" t="s">
        <v>64</v>
      </c>
      <c r="Q7872" t="str">
        <f>IFERROR(VLOOKUP($J$2:$J$12502,Pollutant_mapping!$A$2:$B$9,2, FALSE),"")</f>
        <v/>
      </c>
    </row>
    <row r="7873" spans="1:17" hidden="1">
      <c r="A7873" t="s">
        <v>247</v>
      </c>
      <c r="B7873" t="s">
        <v>248</v>
      </c>
      <c r="C7873" t="s">
        <v>249</v>
      </c>
      <c r="D7873" t="s">
        <v>243</v>
      </c>
      <c r="E7873" t="s">
        <v>120</v>
      </c>
      <c r="F7873" t="s">
        <v>41</v>
      </c>
      <c r="G7873" t="s">
        <v>2175</v>
      </c>
      <c r="I7873" t="s">
        <v>41</v>
      </c>
      <c r="J7873" t="s">
        <v>289</v>
      </c>
      <c r="K7873">
        <v>1.81</v>
      </c>
      <c r="L7873" t="s">
        <v>207</v>
      </c>
      <c r="M7873" t="s">
        <v>1332</v>
      </c>
      <c r="N7873">
        <v>20</v>
      </c>
      <c r="O7873" t="s">
        <v>3460</v>
      </c>
      <c r="P7873" t="s">
        <v>64</v>
      </c>
      <c r="Q7873" t="str">
        <f>IFERROR(VLOOKUP($J$2:$J$12502,Pollutant_mapping!$A$2:$B$9,2, FALSE),"")</f>
        <v/>
      </c>
    </row>
    <row r="7874" spans="1:17" hidden="1">
      <c r="A7874" t="s">
        <v>247</v>
      </c>
      <c r="B7874" t="s">
        <v>248</v>
      </c>
      <c r="C7874" t="s">
        <v>249</v>
      </c>
      <c r="D7874" t="s">
        <v>243</v>
      </c>
      <c r="E7874" t="s">
        <v>120</v>
      </c>
      <c r="F7874" t="s">
        <v>41</v>
      </c>
      <c r="G7874" t="s">
        <v>2175</v>
      </c>
      <c r="I7874" t="s">
        <v>41</v>
      </c>
      <c r="J7874" t="s">
        <v>125</v>
      </c>
      <c r="K7874">
        <v>2.72</v>
      </c>
      <c r="L7874" t="s">
        <v>207</v>
      </c>
      <c r="M7874" t="s">
        <v>86</v>
      </c>
      <c r="N7874">
        <v>30</v>
      </c>
      <c r="O7874" t="s">
        <v>3460</v>
      </c>
      <c r="P7874" t="s">
        <v>64</v>
      </c>
      <c r="Q7874" t="str">
        <f>IFERROR(VLOOKUP($J$2:$J$12502,Pollutant_mapping!$A$2:$B$9,2, FALSE),"")</f>
        <v/>
      </c>
    </row>
    <row r="7875" spans="1:17" hidden="1">
      <c r="A7875" t="s">
        <v>247</v>
      </c>
      <c r="B7875" t="s">
        <v>248</v>
      </c>
      <c r="C7875" t="s">
        <v>249</v>
      </c>
      <c r="D7875" t="s">
        <v>243</v>
      </c>
      <c r="E7875" t="s">
        <v>120</v>
      </c>
      <c r="F7875" t="s">
        <v>41</v>
      </c>
      <c r="G7875" t="s">
        <v>2175</v>
      </c>
      <c r="I7875" t="s">
        <v>41</v>
      </c>
      <c r="J7875" t="s">
        <v>131</v>
      </c>
      <c r="K7875">
        <v>4.07</v>
      </c>
      <c r="L7875" t="s">
        <v>207</v>
      </c>
      <c r="M7875" t="s">
        <v>1679</v>
      </c>
      <c r="N7875">
        <v>40</v>
      </c>
      <c r="O7875" t="s">
        <v>3460</v>
      </c>
      <c r="P7875" t="s">
        <v>64</v>
      </c>
      <c r="Q7875" t="str">
        <f>IFERROR(VLOOKUP($J$2:$J$12502,Pollutant_mapping!$A$2:$B$9,2, FALSE),"")</f>
        <v/>
      </c>
    </row>
    <row r="7876" spans="1:17" hidden="1">
      <c r="A7876" t="s">
        <v>187</v>
      </c>
      <c r="C7876" t="s">
        <v>188</v>
      </c>
      <c r="D7876" t="s">
        <v>3003</v>
      </c>
      <c r="E7876" t="s">
        <v>39</v>
      </c>
      <c r="F7876" t="s">
        <v>190</v>
      </c>
      <c r="G7876" t="s">
        <v>61</v>
      </c>
      <c r="I7876" t="s">
        <v>41</v>
      </c>
      <c r="J7876" t="s">
        <v>298</v>
      </c>
      <c r="K7876">
        <v>16.2</v>
      </c>
      <c r="L7876" t="s">
        <v>62</v>
      </c>
      <c r="M7876" t="s">
        <v>1590</v>
      </c>
      <c r="N7876">
        <v>50</v>
      </c>
      <c r="O7876" t="s">
        <v>3460</v>
      </c>
      <c r="P7876" t="s">
        <v>64</v>
      </c>
      <c r="Q7876" t="str">
        <f>IFERROR(VLOOKUP($J$2:$J$12502,Pollutant_mapping!$A$2:$B$9,2, FALSE),"")</f>
        <v>CO</v>
      </c>
    </row>
    <row r="7877" spans="1:17" hidden="1">
      <c r="A7877" t="s">
        <v>247</v>
      </c>
      <c r="B7877" t="s">
        <v>248</v>
      </c>
      <c r="C7877" t="s">
        <v>249</v>
      </c>
      <c r="D7877" t="s">
        <v>243</v>
      </c>
      <c r="E7877" t="s">
        <v>120</v>
      </c>
      <c r="F7877" t="s">
        <v>41</v>
      </c>
      <c r="G7877" t="s">
        <v>2175</v>
      </c>
      <c r="I7877" t="s">
        <v>41</v>
      </c>
      <c r="J7877" t="s">
        <v>298</v>
      </c>
      <c r="K7877">
        <v>16.2</v>
      </c>
      <c r="L7877" t="s">
        <v>62</v>
      </c>
      <c r="M7877">
        <v>4</v>
      </c>
      <c r="N7877">
        <v>65</v>
      </c>
      <c r="O7877" t="s">
        <v>3460</v>
      </c>
      <c r="P7877" t="s">
        <v>64</v>
      </c>
      <c r="Q7877" t="str">
        <f>IFERROR(VLOOKUP($J$2:$J$12502,Pollutant_mapping!$A$2:$B$9,2, FALSE),"")</f>
        <v>CO</v>
      </c>
    </row>
    <row r="7878" spans="1:17" hidden="1">
      <c r="A7878" t="s">
        <v>247</v>
      </c>
      <c r="B7878" t="s">
        <v>248</v>
      </c>
      <c r="C7878" t="s">
        <v>249</v>
      </c>
      <c r="D7878" t="s">
        <v>243</v>
      </c>
      <c r="E7878" t="s">
        <v>120</v>
      </c>
      <c r="F7878" t="s">
        <v>41</v>
      </c>
      <c r="G7878" t="s">
        <v>2175</v>
      </c>
      <c r="I7878" t="s">
        <v>41</v>
      </c>
      <c r="J7878" t="s">
        <v>293</v>
      </c>
      <c r="K7878">
        <v>6.79</v>
      </c>
      <c r="L7878" t="s">
        <v>207</v>
      </c>
      <c r="M7878" t="s">
        <v>334</v>
      </c>
      <c r="N7878">
        <v>70</v>
      </c>
      <c r="O7878" t="s">
        <v>3460</v>
      </c>
      <c r="P7878" t="s">
        <v>64</v>
      </c>
      <c r="Q7878" t="str">
        <f>IFERROR(VLOOKUP($J$2:$J$12502,Pollutant_mapping!$A$2:$B$9,2, FALSE),"")</f>
        <v/>
      </c>
    </row>
    <row r="7879" spans="1:17" hidden="1">
      <c r="A7879" t="s">
        <v>247</v>
      </c>
      <c r="B7879" t="s">
        <v>248</v>
      </c>
      <c r="C7879" t="s">
        <v>249</v>
      </c>
      <c r="D7879" t="s">
        <v>243</v>
      </c>
      <c r="E7879" t="s">
        <v>120</v>
      </c>
      <c r="F7879" t="s">
        <v>41</v>
      </c>
      <c r="G7879" t="s">
        <v>2175</v>
      </c>
      <c r="I7879" t="s">
        <v>41</v>
      </c>
      <c r="J7879" t="s">
        <v>179</v>
      </c>
      <c r="K7879">
        <v>65</v>
      </c>
      <c r="L7879" t="s">
        <v>62</v>
      </c>
      <c r="M7879">
        <v>22</v>
      </c>
      <c r="N7879">
        <v>195</v>
      </c>
      <c r="O7879" t="s">
        <v>3460</v>
      </c>
      <c r="P7879" t="s">
        <v>64</v>
      </c>
      <c r="Q7879" t="str">
        <f>IFERROR(VLOOKUP($J$2:$J$12502,Pollutant_mapping!$A$2:$B$9,2, FALSE),"")</f>
        <v>NOx</v>
      </c>
    </row>
    <row r="7880" spans="1:17" hidden="1">
      <c r="A7880" t="s">
        <v>247</v>
      </c>
      <c r="B7880" t="s">
        <v>248</v>
      </c>
      <c r="C7880" t="s">
        <v>249</v>
      </c>
      <c r="D7880" t="s">
        <v>243</v>
      </c>
      <c r="E7880" t="s">
        <v>120</v>
      </c>
      <c r="F7880" t="s">
        <v>41</v>
      </c>
      <c r="G7880" t="s">
        <v>2175</v>
      </c>
      <c r="I7880" t="s">
        <v>41</v>
      </c>
      <c r="J7880" t="s">
        <v>54</v>
      </c>
      <c r="K7880">
        <v>0.8</v>
      </c>
      <c r="L7880" t="s">
        <v>62</v>
      </c>
      <c r="M7880" t="s">
        <v>3172</v>
      </c>
      <c r="N7880" t="s">
        <v>3461</v>
      </c>
      <c r="O7880" t="s">
        <v>3460</v>
      </c>
      <c r="P7880" t="s">
        <v>64</v>
      </c>
      <c r="Q7880" t="str">
        <f>IFERROR(VLOOKUP($J$2:$J$12502,Pollutant_mapping!$A$2:$B$9,2, FALSE),"")</f>
        <v>VOC</v>
      </c>
    </row>
    <row r="7881" spans="1:17" hidden="1">
      <c r="A7881" t="s">
        <v>187</v>
      </c>
      <c r="C7881" t="s">
        <v>188</v>
      </c>
      <c r="D7881" t="s">
        <v>205</v>
      </c>
      <c r="E7881" t="s">
        <v>39</v>
      </c>
      <c r="F7881" t="s">
        <v>206</v>
      </c>
      <c r="G7881" t="s">
        <v>61</v>
      </c>
      <c r="I7881" t="s">
        <v>41</v>
      </c>
      <c r="J7881" t="s">
        <v>134</v>
      </c>
      <c r="K7881">
        <v>1.36</v>
      </c>
      <c r="L7881" t="s">
        <v>207</v>
      </c>
      <c r="M7881" t="s">
        <v>2800</v>
      </c>
      <c r="N7881" t="s">
        <v>156</v>
      </c>
      <c r="O7881" t="s">
        <v>3460</v>
      </c>
      <c r="P7881" t="s">
        <v>64</v>
      </c>
      <c r="Q7881" t="str">
        <f>IFERROR(VLOOKUP($J$2:$J$12502,Pollutant_mapping!$A$2:$B$9,2, FALSE),"")</f>
        <v/>
      </c>
    </row>
    <row r="7882" spans="1:17" hidden="1">
      <c r="A7882" t="s">
        <v>187</v>
      </c>
      <c r="C7882" t="s">
        <v>188</v>
      </c>
      <c r="D7882" t="s">
        <v>205</v>
      </c>
      <c r="E7882" t="s">
        <v>39</v>
      </c>
      <c r="F7882" t="s">
        <v>206</v>
      </c>
      <c r="G7882" t="s">
        <v>61</v>
      </c>
      <c r="I7882" t="s">
        <v>41</v>
      </c>
      <c r="J7882" t="s">
        <v>139</v>
      </c>
      <c r="K7882">
        <v>1.36</v>
      </c>
      <c r="L7882" t="s">
        <v>207</v>
      </c>
      <c r="M7882" t="s">
        <v>2800</v>
      </c>
      <c r="N7882" t="s">
        <v>156</v>
      </c>
      <c r="O7882" t="s">
        <v>3460</v>
      </c>
      <c r="P7882" t="s">
        <v>64</v>
      </c>
      <c r="Q7882" t="str">
        <f>IFERROR(VLOOKUP($J$2:$J$12502,Pollutant_mapping!$A$2:$B$9,2, FALSE),"")</f>
        <v/>
      </c>
    </row>
    <row r="7883" spans="1:17" hidden="1">
      <c r="A7883" t="s">
        <v>187</v>
      </c>
      <c r="C7883" t="s">
        <v>188</v>
      </c>
      <c r="D7883" t="s">
        <v>205</v>
      </c>
      <c r="E7883" t="s">
        <v>39</v>
      </c>
      <c r="F7883" t="s">
        <v>206</v>
      </c>
      <c r="G7883" t="s">
        <v>61</v>
      </c>
      <c r="I7883" t="s">
        <v>41</v>
      </c>
      <c r="J7883" t="s">
        <v>135</v>
      </c>
      <c r="K7883">
        <v>1.36</v>
      </c>
      <c r="L7883" t="s">
        <v>207</v>
      </c>
      <c r="M7883" t="s">
        <v>2800</v>
      </c>
      <c r="N7883" t="s">
        <v>156</v>
      </c>
      <c r="O7883" t="s">
        <v>3460</v>
      </c>
      <c r="P7883" t="s">
        <v>64</v>
      </c>
      <c r="Q7883" t="str">
        <f>IFERROR(VLOOKUP($J$2:$J$12502,Pollutant_mapping!$A$2:$B$9,2, FALSE),"")</f>
        <v/>
      </c>
    </row>
    <row r="7884" spans="1:17" hidden="1">
      <c r="A7884" t="s">
        <v>187</v>
      </c>
      <c r="C7884" t="s">
        <v>188</v>
      </c>
      <c r="D7884" t="s">
        <v>205</v>
      </c>
      <c r="E7884" t="s">
        <v>39</v>
      </c>
      <c r="F7884" t="s">
        <v>206</v>
      </c>
      <c r="G7884" t="s">
        <v>61</v>
      </c>
      <c r="I7884" t="s">
        <v>41</v>
      </c>
      <c r="J7884" t="s">
        <v>281</v>
      </c>
      <c r="K7884">
        <v>1.36</v>
      </c>
      <c r="L7884" t="s">
        <v>207</v>
      </c>
      <c r="M7884" t="s">
        <v>2800</v>
      </c>
      <c r="N7884" t="s">
        <v>156</v>
      </c>
      <c r="O7884" t="s">
        <v>3460</v>
      </c>
      <c r="P7884" t="s">
        <v>64</v>
      </c>
      <c r="Q7884" t="str">
        <f>IFERROR(VLOOKUP($J$2:$J$12502,Pollutant_mapping!$A$2:$B$9,2, FALSE),"")</f>
        <v/>
      </c>
    </row>
    <row r="7885" spans="1:17" hidden="1">
      <c r="A7885" t="s">
        <v>247</v>
      </c>
      <c r="B7885" t="s">
        <v>248</v>
      </c>
      <c r="C7885" t="s">
        <v>249</v>
      </c>
      <c r="D7885" t="s">
        <v>243</v>
      </c>
      <c r="E7885" t="s">
        <v>120</v>
      </c>
      <c r="F7885" t="s">
        <v>41</v>
      </c>
      <c r="G7885" t="s">
        <v>2175</v>
      </c>
      <c r="I7885" t="s">
        <v>41</v>
      </c>
      <c r="J7885" t="s">
        <v>198</v>
      </c>
      <c r="K7885">
        <v>6.92</v>
      </c>
      <c r="L7885" t="s">
        <v>193</v>
      </c>
      <c r="M7885" t="s">
        <v>3462</v>
      </c>
      <c r="N7885" t="s">
        <v>3463</v>
      </c>
      <c r="O7885" t="s">
        <v>3460</v>
      </c>
      <c r="P7885" t="s">
        <v>64</v>
      </c>
      <c r="Q7885" t="str">
        <f>IFERROR(VLOOKUP($J$2:$J$12502,Pollutant_mapping!$A$2:$B$9,2, FALSE),"")</f>
        <v/>
      </c>
    </row>
    <row r="7886" spans="1:17" hidden="1">
      <c r="A7886" t="s">
        <v>187</v>
      </c>
      <c r="C7886" t="s">
        <v>188</v>
      </c>
      <c r="D7886" t="s">
        <v>3003</v>
      </c>
      <c r="E7886" t="s">
        <v>39</v>
      </c>
      <c r="F7886" t="s">
        <v>190</v>
      </c>
      <c r="G7886" t="s">
        <v>61</v>
      </c>
      <c r="I7886" t="s">
        <v>41</v>
      </c>
      <c r="J7886" t="s">
        <v>47</v>
      </c>
      <c r="K7886">
        <v>3.23</v>
      </c>
      <c r="L7886" t="s">
        <v>62</v>
      </c>
      <c r="M7886" t="s">
        <v>3464</v>
      </c>
      <c r="N7886" t="s">
        <v>3465</v>
      </c>
      <c r="O7886" t="s">
        <v>3460</v>
      </c>
      <c r="P7886" t="s">
        <v>64</v>
      </c>
      <c r="Q7886" t="str">
        <f>IFERROR(VLOOKUP($J$2:$J$12502,Pollutant_mapping!$A$2:$B$9,2, FALSE),"")</f>
        <v>PM10</v>
      </c>
    </row>
    <row r="7887" spans="1:17" hidden="1">
      <c r="A7887" t="s">
        <v>187</v>
      </c>
      <c r="C7887" t="s">
        <v>188</v>
      </c>
      <c r="D7887" t="s">
        <v>205</v>
      </c>
      <c r="E7887" t="s">
        <v>39</v>
      </c>
      <c r="F7887" t="s">
        <v>206</v>
      </c>
      <c r="G7887" t="s">
        <v>61</v>
      </c>
      <c r="I7887" t="s">
        <v>41</v>
      </c>
      <c r="J7887" t="s">
        <v>141</v>
      </c>
      <c r="K7887">
        <v>1.81</v>
      </c>
      <c r="L7887" t="s">
        <v>207</v>
      </c>
      <c r="M7887" t="s">
        <v>1332</v>
      </c>
      <c r="N7887" t="s">
        <v>3466</v>
      </c>
      <c r="O7887" t="s">
        <v>3460</v>
      </c>
      <c r="P7887" t="s">
        <v>64</v>
      </c>
      <c r="Q7887" t="str">
        <f>IFERROR(VLOOKUP($J$2:$J$12502,Pollutant_mapping!$A$2:$B$9,2, FALSE),"")</f>
        <v/>
      </c>
    </row>
    <row r="7888" spans="1:17" hidden="1">
      <c r="A7888" t="s">
        <v>187</v>
      </c>
      <c r="C7888" t="s">
        <v>188</v>
      </c>
      <c r="D7888" t="s">
        <v>205</v>
      </c>
      <c r="E7888" t="s">
        <v>39</v>
      </c>
      <c r="F7888" t="s">
        <v>206</v>
      </c>
      <c r="G7888" t="s">
        <v>61</v>
      </c>
      <c r="I7888" t="s">
        <v>41</v>
      </c>
      <c r="J7888" t="s">
        <v>289</v>
      </c>
      <c r="K7888">
        <v>1.81</v>
      </c>
      <c r="L7888" t="s">
        <v>207</v>
      </c>
      <c r="M7888" t="s">
        <v>1332</v>
      </c>
      <c r="N7888" t="s">
        <v>3466</v>
      </c>
      <c r="O7888" t="s">
        <v>3460</v>
      </c>
      <c r="P7888" t="s">
        <v>64</v>
      </c>
      <c r="Q7888" t="str">
        <f>IFERROR(VLOOKUP($J$2:$J$12502,Pollutant_mapping!$A$2:$B$9,2, FALSE),"")</f>
        <v/>
      </c>
    </row>
    <row r="7889" spans="1:17" hidden="1">
      <c r="A7889" t="s">
        <v>247</v>
      </c>
      <c r="B7889" t="s">
        <v>248</v>
      </c>
      <c r="C7889" t="s">
        <v>249</v>
      </c>
      <c r="D7889" t="s">
        <v>243</v>
      </c>
      <c r="E7889" t="s">
        <v>120</v>
      </c>
      <c r="F7889" t="s">
        <v>41</v>
      </c>
      <c r="G7889" t="s">
        <v>2175</v>
      </c>
      <c r="I7889" t="s">
        <v>41</v>
      </c>
      <c r="J7889" t="s">
        <v>65</v>
      </c>
      <c r="K7889">
        <v>0.8</v>
      </c>
      <c r="L7889" t="s">
        <v>62</v>
      </c>
      <c r="M7889" t="s">
        <v>122</v>
      </c>
      <c r="N7889" t="s">
        <v>1246</v>
      </c>
      <c r="O7889" t="s">
        <v>3460</v>
      </c>
      <c r="P7889" t="s">
        <v>64</v>
      </c>
      <c r="Q7889" t="str">
        <f>IFERROR(VLOOKUP($J$2:$J$12502,Pollutant_mapping!$A$2:$B$9,2, FALSE),"")</f>
        <v>PM25</v>
      </c>
    </row>
    <row r="7890" spans="1:17" hidden="1">
      <c r="A7890" t="s">
        <v>187</v>
      </c>
      <c r="C7890" t="s">
        <v>188</v>
      </c>
      <c r="D7890" t="s">
        <v>3003</v>
      </c>
      <c r="E7890" t="s">
        <v>39</v>
      </c>
      <c r="F7890" t="s">
        <v>190</v>
      </c>
      <c r="G7890" t="s">
        <v>61</v>
      </c>
      <c r="I7890" t="s">
        <v>41</v>
      </c>
      <c r="J7890" t="s">
        <v>134</v>
      </c>
      <c r="K7890">
        <v>1.36</v>
      </c>
      <c r="L7890" t="s">
        <v>207</v>
      </c>
      <c r="M7890" t="s">
        <v>334</v>
      </c>
      <c r="N7890" t="s">
        <v>3467</v>
      </c>
      <c r="O7890" t="s">
        <v>3460</v>
      </c>
      <c r="P7890" t="s">
        <v>64</v>
      </c>
      <c r="Q7890" t="str">
        <f>IFERROR(VLOOKUP($J$2:$J$12502,Pollutant_mapping!$A$2:$B$9,2, FALSE),"")</f>
        <v/>
      </c>
    </row>
    <row r="7891" spans="1:17" hidden="1">
      <c r="A7891" t="s">
        <v>187</v>
      </c>
      <c r="C7891" t="s">
        <v>188</v>
      </c>
      <c r="D7891" t="s">
        <v>3003</v>
      </c>
      <c r="E7891" t="s">
        <v>39</v>
      </c>
      <c r="F7891" t="s">
        <v>190</v>
      </c>
      <c r="G7891" t="s">
        <v>61</v>
      </c>
      <c r="I7891" t="s">
        <v>41</v>
      </c>
      <c r="J7891" t="s">
        <v>139</v>
      </c>
      <c r="K7891">
        <v>1.36</v>
      </c>
      <c r="L7891" t="s">
        <v>207</v>
      </c>
      <c r="M7891" t="s">
        <v>334</v>
      </c>
      <c r="N7891" t="s">
        <v>3467</v>
      </c>
      <c r="O7891" t="s">
        <v>3460</v>
      </c>
      <c r="P7891" t="s">
        <v>64</v>
      </c>
      <c r="Q7891" t="str">
        <f>IFERROR(VLOOKUP($J$2:$J$12502,Pollutant_mapping!$A$2:$B$9,2, FALSE),"")</f>
        <v/>
      </c>
    </row>
    <row r="7892" spans="1:17" hidden="1">
      <c r="A7892" t="s">
        <v>187</v>
      </c>
      <c r="C7892" t="s">
        <v>188</v>
      </c>
      <c r="D7892" t="s">
        <v>3003</v>
      </c>
      <c r="E7892" t="s">
        <v>39</v>
      </c>
      <c r="F7892" t="s">
        <v>190</v>
      </c>
      <c r="G7892" t="s">
        <v>61</v>
      </c>
      <c r="I7892" t="s">
        <v>41</v>
      </c>
      <c r="J7892" t="s">
        <v>135</v>
      </c>
      <c r="K7892">
        <v>1.36</v>
      </c>
      <c r="L7892" t="s">
        <v>207</v>
      </c>
      <c r="M7892" t="s">
        <v>334</v>
      </c>
      <c r="N7892" t="s">
        <v>3467</v>
      </c>
      <c r="O7892" t="s">
        <v>3460</v>
      </c>
      <c r="P7892" t="s">
        <v>64</v>
      </c>
      <c r="Q7892" t="str">
        <f>IFERROR(VLOOKUP($J$2:$J$12502,Pollutant_mapping!$A$2:$B$9,2, FALSE),"")</f>
        <v/>
      </c>
    </row>
    <row r="7893" spans="1:17" hidden="1">
      <c r="A7893" t="s">
        <v>187</v>
      </c>
      <c r="C7893" t="s">
        <v>188</v>
      </c>
      <c r="D7893" t="s">
        <v>3003</v>
      </c>
      <c r="E7893" t="s">
        <v>39</v>
      </c>
      <c r="F7893" t="s">
        <v>190</v>
      </c>
      <c r="G7893" t="s">
        <v>61</v>
      </c>
      <c r="I7893" t="s">
        <v>41</v>
      </c>
      <c r="J7893" t="s">
        <v>281</v>
      </c>
      <c r="K7893">
        <v>1.36</v>
      </c>
      <c r="L7893" t="s">
        <v>207</v>
      </c>
      <c r="M7893" t="s">
        <v>334</v>
      </c>
      <c r="N7893" t="s">
        <v>3467</v>
      </c>
      <c r="O7893" t="s">
        <v>3460</v>
      </c>
      <c r="P7893" t="s">
        <v>64</v>
      </c>
      <c r="Q7893" t="str">
        <f>IFERROR(VLOOKUP($J$2:$J$12502,Pollutant_mapping!$A$2:$B$9,2, FALSE),"")</f>
        <v/>
      </c>
    </row>
    <row r="7894" spans="1:17" hidden="1">
      <c r="A7894" t="s">
        <v>247</v>
      </c>
      <c r="B7894" t="s">
        <v>248</v>
      </c>
      <c r="C7894" t="s">
        <v>249</v>
      </c>
      <c r="D7894" t="s">
        <v>51</v>
      </c>
      <c r="E7894" t="s">
        <v>39</v>
      </c>
      <c r="F7894" t="s">
        <v>371</v>
      </c>
      <c r="G7894" t="s">
        <v>3008</v>
      </c>
      <c r="I7894" t="s">
        <v>41</v>
      </c>
      <c r="J7894" t="s">
        <v>298</v>
      </c>
      <c r="K7894">
        <v>15.1</v>
      </c>
      <c r="L7894" t="s">
        <v>62</v>
      </c>
      <c r="M7894" t="s">
        <v>3468</v>
      </c>
      <c r="N7894" t="s">
        <v>3469</v>
      </c>
      <c r="O7894" t="s">
        <v>3460</v>
      </c>
      <c r="P7894" t="s">
        <v>197</v>
      </c>
      <c r="Q7894" t="str">
        <f>IFERROR(VLOOKUP($J$2:$J$12502,Pollutant_mapping!$A$2:$B$9,2, FALSE),"")</f>
        <v>CO</v>
      </c>
    </row>
    <row r="7895" spans="1:17" hidden="1">
      <c r="A7895" t="s">
        <v>187</v>
      </c>
      <c r="C7895" t="s">
        <v>188</v>
      </c>
      <c r="D7895" t="s">
        <v>205</v>
      </c>
      <c r="E7895" t="s">
        <v>39</v>
      </c>
      <c r="F7895" t="s">
        <v>206</v>
      </c>
      <c r="G7895" t="s">
        <v>61</v>
      </c>
      <c r="I7895" t="s">
        <v>41</v>
      </c>
      <c r="J7895" t="s">
        <v>125</v>
      </c>
      <c r="K7895">
        <v>2.72</v>
      </c>
      <c r="L7895" t="s">
        <v>207</v>
      </c>
      <c r="M7895" t="s">
        <v>86</v>
      </c>
      <c r="N7895" t="s">
        <v>3470</v>
      </c>
      <c r="O7895" t="s">
        <v>3460</v>
      </c>
      <c r="P7895" t="s">
        <v>64</v>
      </c>
      <c r="Q7895" t="str">
        <f>IFERROR(VLOOKUP($J$2:$J$12502,Pollutant_mapping!$A$2:$B$9,2, FALSE),"")</f>
        <v/>
      </c>
    </row>
    <row r="7896" spans="1:17" hidden="1">
      <c r="A7896" t="s">
        <v>247</v>
      </c>
      <c r="B7896" t="s">
        <v>248</v>
      </c>
      <c r="C7896" t="s">
        <v>249</v>
      </c>
      <c r="D7896" t="s">
        <v>51</v>
      </c>
      <c r="E7896" t="s">
        <v>39</v>
      </c>
      <c r="F7896" t="s">
        <v>371</v>
      </c>
      <c r="G7896" t="s">
        <v>3008</v>
      </c>
      <c r="I7896" t="s">
        <v>41</v>
      </c>
      <c r="J7896" t="s">
        <v>54</v>
      </c>
      <c r="K7896">
        <v>2.2999999999999998</v>
      </c>
      <c r="L7896" t="s">
        <v>62</v>
      </c>
      <c r="M7896" t="s">
        <v>123</v>
      </c>
      <c r="N7896" t="s">
        <v>1503</v>
      </c>
      <c r="O7896" t="s">
        <v>3460</v>
      </c>
      <c r="P7896" t="s">
        <v>197</v>
      </c>
      <c r="Q7896" t="str">
        <f>IFERROR(VLOOKUP($J$2:$J$12502,Pollutant_mapping!$A$2:$B$9,2, FALSE),"")</f>
        <v>VOC</v>
      </c>
    </row>
    <row r="7897" spans="1:17" hidden="1">
      <c r="A7897" t="s">
        <v>187</v>
      </c>
      <c r="C7897" t="s">
        <v>188</v>
      </c>
      <c r="D7897" t="s">
        <v>3003</v>
      </c>
      <c r="E7897" t="s">
        <v>39</v>
      </c>
      <c r="F7897" t="s">
        <v>190</v>
      </c>
      <c r="G7897" t="s">
        <v>61</v>
      </c>
      <c r="I7897" t="s">
        <v>41</v>
      </c>
      <c r="J7897" t="s">
        <v>141</v>
      </c>
      <c r="K7897">
        <v>1.81</v>
      </c>
      <c r="L7897" t="s">
        <v>207</v>
      </c>
      <c r="M7897" t="s">
        <v>3471</v>
      </c>
      <c r="N7897" t="s">
        <v>3472</v>
      </c>
      <c r="O7897" t="s">
        <v>3460</v>
      </c>
      <c r="P7897" t="s">
        <v>64</v>
      </c>
      <c r="Q7897" t="str">
        <f>IFERROR(VLOOKUP($J$2:$J$12502,Pollutant_mapping!$A$2:$B$9,2, FALSE),"")</f>
        <v/>
      </c>
    </row>
    <row r="7898" spans="1:17" hidden="1">
      <c r="A7898" t="s">
        <v>187</v>
      </c>
      <c r="C7898" t="s">
        <v>188</v>
      </c>
      <c r="D7898" t="s">
        <v>3003</v>
      </c>
      <c r="E7898" t="s">
        <v>39</v>
      </c>
      <c r="F7898" t="s">
        <v>190</v>
      </c>
      <c r="G7898" t="s">
        <v>61</v>
      </c>
      <c r="I7898" t="s">
        <v>41</v>
      </c>
      <c r="J7898" t="s">
        <v>289</v>
      </c>
      <c r="K7898">
        <v>1.81</v>
      </c>
      <c r="L7898" t="s">
        <v>207</v>
      </c>
      <c r="M7898" t="s">
        <v>3471</v>
      </c>
      <c r="N7898" t="s">
        <v>3472</v>
      </c>
      <c r="O7898" t="s">
        <v>3460</v>
      </c>
      <c r="P7898" t="s">
        <v>64</v>
      </c>
      <c r="Q7898" t="str">
        <f>IFERROR(VLOOKUP($J$2:$J$12502,Pollutant_mapping!$A$2:$B$9,2, FALSE),"")</f>
        <v/>
      </c>
    </row>
    <row r="7899" spans="1:17" hidden="1">
      <c r="A7899" t="s">
        <v>187</v>
      </c>
      <c r="C7899" t="s">
        <v>188</v>
      </c>
      <c r="D7899" t="s">
        <v>3003</v>
      </c>
      <c r="E7899" t="s">
        <v>39</v>
      </c>
      <c r="F7899" t="s">
        <v>190</v>
      </c>
      <c r="G7899" t="s">
        <v>61</v>
      </c>
      <c r="I7899" t="s">
        <v>41</v>
      </c>
      <c r="J7899" t="s">
        <v>49</v>
      </c>
      <c r="K7899">
        <v>6.47</v>
      </c>
      <c r="L7899" t="s">
        <v>62</v>
      </c>
      <c r="M7899" t="s">
        <v>1682</v>
      </c>
      <c r="N7899" t="s">
        <v>3473</v>
      </c>
      <c r="O7899" t="s">
        <v>3460</v>
      </c>
      <c r="P7899" t="s">
        <v>64</v>
      </c>
      <c r="Q7899" t="str">
        <f>IFERROR(VLOOKUP($J$2:$J$12502,Pollutant_mapping!$A$2:$B$9,2, FALSE),"")</f>
        <v/>
      </c>
    </row>
    <row r="7900" spans="1:17" hidden="1">
      <c r="A7900" t="s">
        <v>187</v>
      </c>
      <c r="C7900" t="s">
        <v>188</v>
      </c>
      <c r="D7900" t="s">
        <v>3003</v>
      </c>
      <c r="E7900" t="s">
        <v>39</v>
      </c>
      <c r="F7900" t="s">
        <v>190</v>
      </c>
      <c r="G7900" t="s">
        <v>61</v>
      </c>
      <c r="I7900" t="s">
        <v>41</v>
      </c>
      <c r="J7900" t="s">
        <v>65</v>
      </c>
      <c r="K7900">
        <v>0.80800000000000005</v>
      </c>
      <c r="L7900" t="s">
        <v>62</v>
      </c>
      <c r="M7900" t="s">
        <v>3474</v>
      </c>
      <c r="N7900" t="s">
        <v>3475</v>
      </c>
      <c r="O7900" t="s">
        <v>3460</v>
      </c>
      <c r="P7900" t="s">
        <v>64</v>
      </c>
      <c r="Q7900" t="str">
        <f>IFERROR(VLOOKUP($J$2:$J$12502,Pollutant_mapping!$A$2:$B$9,2, FALSE),"")</f>
        <v>PM25</v>
      </c>
    </row>
    <row r="7901" spans="1:17" hidden="1">
      <c r="A7901" t="s">
        <v>187</v>
      </c>
      <c r="C7901" t="s">
        <v>188</v>
      </c>
      <c r="D7901" t="s">
        <v>205</v>
      </c>
      <c r="E7901" t="s">
        <v>39</v>
      </c>
      <c r="F7901" t="s">
        <v>206</v>
      </c>
      <c r="G7901" t="s">
        <v>61</v>
      </c>
      <c r="I7901" t="s">
        <v>41</v>
      </c>
      <c r="J7901" t="s">
        <v>131</v>
      </c>
      <c r="K7901">
        <v>4.07</v>
      </c>
      <c r="L7901" t="s">
        <v>207</v>
      </c>
      <c r="M7901" t="s">
        <v>1679</v>
      </c>
      <c r="N7901" t="s">
        <v>3476</v>
      </c>
      <c r="O7901" t="s">
        <v>3460</v>
      </c>
      <c r="P7901" t="s">
        <v>64</v>
      </c>
      <c r="Q7901" t="str">
        <f>IFERROR(VLOOKUP($J$2:$J$12502,Pollutant_mapping!$A$2:$B$9,2, FALSE),"")</f>
        <v/>
      </c>
    </row>
    <row r="7902" spans="1:17" hidden="1">
      <c r="A7902" t="s">
        <v>187</v>
      </c>
      <c r="C7902" t="s">
        <v>188</v>
      </c>
      <c r="D7902" t="s">
        <v>3003</v>
      </c>
      <c r="E7902" t="s">
        <v>39</v>
      </c>
      <c r="F7902" t="s">
        <v>190</v>
      </c>
      <c r="G7902" t="s">
        <v>61</v>
      </c>
      <c r="I7902" t="s">
        <v>41</v>
      </c>
      <c r="J7902" t="s">
        <v>125</v>
      </c>
      <c r="K7902">
        <v>2.72</v>
      </c>
      <c r="L7902" t="s">
        <v>207</v>
      </c>
      <c r="M7902" t="s">
        <v>3477</v>
      </c>
      <c r="N7902" t="s">
        <v>3478</v>
      </c>
      <c r="O7902" t="s">
        <v>3460</v>
      </c>
      <c r="P7902" t="s">
        <v>64</v>
      </c>
      <c r="Q7902" t="str">
        <f>IFERROR(VLOOKUP($J$2:$J$12502,Pollutant_mapping!$A$2:$B$9,2, FALSE),"")</f>
        <v/>
      </c>
    </row>
    <row r="7903" spans="1:17" hidden="1">
      <c r="A7903" t="s">
        <v>187</v>
      </c>
      <c r="C7903" t="s">
        <v>188</v>
      </c>
      <c r="D7903" t="s">
        <v>3003</v>
      </c>
      <c r="E7903" t="s">
        <v>39</v>
      </c>
      <c r="F7903" t="s">
        <v>190</v>
      </c>
      <c r="G7903" t="s">
        <v>61</v>
      </c>
      <c r="I7903" t="s">
        <v>41</v>
      </c>
      <c r="J7903" t="s">
        <v>293</v>
      </c>
      <c r="K7903">
        <v>6.79</v>
      </c>
      <c r="L7903" t="s">
        <v>207</v>
      </c>
      <c r="M7903" t="s">
        <v>334</v>
      </c>
      <c r="N7903" t="s">
        <v>3479</v>
      </c>
      <c r="O7903" t="s">
        <v>3460</v>
      </c>
      <c r="P7903" t="s">
        <v>64</v>
      </c>
      <c r="Q7903" t="str">
        <f>IFERROR(VLOOKUP($J$2:$J$12502,Pollutant_mapping!$A$2:$B$9,2, FALSE),"")</f>
        <v/>
      </c>
    </row>
    <row r="7904" spans="1:17" hidden="1">
      <c r="A7904" t="s">
        <v>187</v>
      </c>
      <c r="C7904" t="s">
        <v>188</v>
      </c>
      <c r="D7904" t="s">
        <v>205</v>
      </c>
      <c r="E7904" t="s">
        <v>39</v>
      </c>
      <c r="F7904" t="s">
        <v>206</v>
      </c>
      <c r="G7904" t="s">
        <v>61</v>
      </c>
      <c r="I7904" t="s">
        <v>41</v>
      </c>
      <c r="J7904" t="s">
        <v>293</v>
      </c>
      <c r="K7904">
        <v>6.79</v>
      </c>
      <c r="L7904" t="s">
        <v>207</v>
      </c>
      <c r="M7904" t="s">
        <v>334</v>
      </c>
      <c r="N7904" t="s">
        <v>3479</v>
      </c>
      <c r="O7904" t="s">
        <v>3460</v>
      </c>
      <c r="P7904" t="s">
        <v>64</v>
      </c>
      <c r="Q7904" t="str">
        <f>IFERROR(VLOOKUP($J$2:$J$12502,Pollutant_mapping!$A$2:$B$9,2, FALSE),"")</f>
        <v/>
      </c>
    </row>
    <row r="7905" spans="1:17" hidden="1">
      <c r="A7905" t="s">
        <v>187</v>
      </c>
      <c r="C7905" t="s">
        <v>188</v>
      </c>
      <c r="D7905" t="s">
        <v>3003</v>
      </c>
      <c r="E7905" t="s">
        <v>39</v>
      </c>
      <c r="F7905" t="s">
        <v>190</v>
      </c>
      <c r="G7905" t="s">
        <v>61</v>
      </c>
      <c r="I7905" t="s">
        <v>41</v>
      </c>
      <c r="J7905" t="s">
        <v>179</v>
      </c>
      <c r="K7905">
        <v>65</v>
      </c>
      <c r="L7905" t="s">
        <v>62</v>
      </c>
      <c r="M7905" t="s">
        <v>3480</v>
      </c>
      <c r="N7905" t="s">
        <v>3481</v>
      </c>
      <c r="O7905" t="s">
        <v>3460</v>
      </c>
      <c r="P7905" t="s">
        <v>64</v>
      </c>
      <c r="Q7905" t="str">
        <f>IFERROR(VLOOKUP($J$2:$J$12502,Pollutant_mapping!$A$2:$B$9,2, FALSE),"")</f>
        <v>NOx</v>
      </c>
    </row>
    <row r="7906" spans="1:17" hidden="1">
      <c r="A7906" t="s">
        <v>247</v>
      </c>
      <c r="B7906" t="s">
        <v>248</v>
      </c>
      <c r="C7906" t="s">
        <v>249</v>
      </c>
      <c r="D7906" t="s">
        <v>441</v>
      </c>
      <c r="E7906" t="s">
        <v>39</v>
      </c>
      <c r="F7906" t="s">
        <v>371</v>
      </c>
      <c r="G7906" t="s">
        <v>70</v>
      </c>
      <c r="I7906" t="s">
        <v>41</v>
      </c>
      <c r="J7906" t="s">
        <v>298</v>
      </c>
      <c r="K7906">
        <v>39</v>
      </c>
      <c r="L7906" t="s">
        <v>62</v>
      </c>
      <c r="M7906">
        <v>20</v>
      </c>
      <c r="N7906">
        <v>60</v>
      </c>
      <c r="O7906" t="s">
        <v>3482</v>
      </c>
      <c r="P7906" t="s">
        <v>3483</v>
      </c>
      <c r="Q7906" t="str">
        <f>IFERROR(VLOOKUP($J$2:$J$12502,Pollutant_mapping!$A$2:$B$9,2, FALSE),"")</f>
        <v>CO</v>
      </c>
    </row>
    <row r="7907" spans="1:17" hidden="1">
      <c r="A7907" t="s">
        <v>247</v>
      </c>
      <c r="B7907" t="s">
        <v>248</v>
      </c>
      <c r="C7907" t="s">
        <v>249</v>
      </c>
      <c r="D7907" t="s">
        <v>38</v>
      </c>
      <c r="E7907" t="s">
        <v>120</v>
      </c>
      <c r="F7907" t="s">
        <v>41</v>
      </c>
      <c r="G7907" t="s">
        <v>451</v>
      </c>
      <c r="I7907" t="s">
        <v>41</v>
      </c>
      <c r="J7907" t="s">
        <v>298</v>
      </c>
      <c r="K7907">
        <v>39.299999999999997</v>
      </c>
      <c r="L7907" t="s">
        <v>62</v>
      </c>
      <c r="M7907" t="s">
        <v>3484</v>
      </c>
      <c r="N7907">
        <v>60</v>
      </c>
      <c r="O7907" t="s">
        <v>3482</v>
      </c>
      <c r="Q7907" t="str">
        <f>IFERROR(VLOOKUP($J$2:$J$12502,Pollutant_mapping!$A$2:$B$9,2, FALSE),"")</f>
        <v>CO</v>
      </c>
    </row>
    <row r="7908" spans="1:17" hidden="1">
      <c r="A7908" t="s">
        <v>247</v>
      </c>
      <c r="B7908" t="s">
        <v>248</v>
      </c>
      <c r="C7908" t="s">
        <v>249</v>
      </c>
      <c r="D7908" t="s">
        <v>38</v>
      </c>
      <c r="E7908" t="s">
        <v>120</v>
      </c>
      <c r="F7908" t="s">
        <v>41</v>
      </c>
      <c r="G7908" t="s">
        <v>451</v>
      </c>
      <c r="I7908" t="s">
        <v>41</v>
      </c>
      <c r="J7908" t="s">
        <v>179</v>
      </c>
      <c r="K7908">
        <v>89</v>
      </c>
      <c r="L7908" t="s">
        <v>62</v>
      </c>
      <c r="M7908" t="s">
        <v>3485</v>
      </c>
      <c r="N7908">
        <v>180</v>
      </c>
      <c r="O7908" t="s">
        <v>3482</v>
      </c>
      <c r="Q7908" t="str">
        <f>IFERROR(VLOOKUP($J$2:$J$12502,Pollutant_mapping!$A$2:$B$9,2, FALSE),"")</f>
        <v>NOx</v>
      </c>
    </row>
    <row r="7909" spans="1:17" hidden="1">
      <c r="A7909" t="s">
        <v>247</v>
      </c>
      <c r="B7909" t="s">
        <v>248</v>
      </c>
      <c r="C7909" t="s">
        <v>249</v>
      </c>
      <c r="D7909" t="s">
        <v>441</v>
      </c>
      <c r="E7909" t="s">
        <v>39</v>
      </c>
      <c r="F7909" t="s">
        <v>371</v>
      </c>
      <c r="G7909" t="s">
        <v>70</v>
      </c>
      <c r="I7909" t="s">
        <v>41</v>
      </c>
      <c r="J7909" t="s">
        <v>179</v>
      </c>
      <c r="K7909">
        <v>89</v>
      </c>
      <c r="L7909" t="s">
        <v>62</v>
      </c>
      <c r="M7909">
        <v>15</v>
      </c>
      <c r="N7909">
        <v>185</v>
      </c>
      <c r="O7909" t="s">
        <v>3482</v>
      </c>
      <c r="P7909" t="s">
        <v>3483</v>
      </c>
      <c r="Q7909" t="str">
        <f>IFERROR(VLOOKUP($J$2:$J$12502,Pollutant_mapping!$A$2:$B$9,2, FALSE),"")</f>
        <v>NOx</v>
      </c>
    </row>
    <row r="7910" spans="1:17" hidden="1">
      <c r="A7910" t="s">
        <v>247</v>
      </c>
      <c r="B7910" t="s">
        <v>248</v>
      </c>
      <c r="C7910" t="s">
        <v>249</v>
      </c>
      <c r="D7910" t="s">
        <v>38</v>
      </c>
      <c r="E7910" t="s">
        <v>120</v>
      </c>
      <c r="F7910" t="s">
        <v>41</v>
      </c>
      <c r="G7910" t="s">
        <v>451</v>
      </c>
      <c r="I7910" t="s">
        <v>41</v>
      </c>
      <c r="J7910" t="s">
        <v>293</v>
      </c>
      <c r="K7910">
        <v>1.12E-2</v>
      </c>
      <c r="L7910" t="s">
        <v>207</v>
      </c>
      <c r="M7910" t="s">
        <v>3486</v>
      </c>
      <c r="N7910" t="s">
        <v>3487</v>
      </c>
      <c r="O7910" t="s">
        <v>3482</v>
      </c>
      <c r="Q7910" t="str">
        <f>IFERROR(VLOOKUP($J$2:$J$12502,Pollutant_mapping!$A$2:$B$9,2, FALSE),"")</f>
        <v/>
      </c>
    </row>
    <row r="7911" spans="1:17" hidden="1">
      <c r="A7911" t="s">
        <v>187</v>
      </c>
      <c r="C7911" t="s">
        <v>188</v>
      </c>
      <c r="D7911" t="s">
        <v>1293</v>
      </c>
      <c r="E7911" t="s">
        <v>39</v>
      </c>
      <c r="F7911" t="s">
        <v>190</v>
      </c>
      <c r="G7911" t="s">
        <v>70</v>
      </c>
      <c r="I7911" t="s">
        <v>41</v>
      </c>
      <c r="J7911" t="s">
        <v>293</v>
      </c>
      <c r="K7911">
        <v>1.12E-2</v>
      </c>
      <c r="L7911" t="s">
        <v>207</v>
      </c>
      <c r="M7911" t="s">
        <v>3486</v>
      </c>
      <c r="N7911" t="s">
        <v>3487</v>
      </c>
      <c r="O7911" t="s">
        <v>3482</v>
      </c>
      <c r="Q7911" t="str">
        <f>IFERROR(VLOOKUP($J$2:$J$12502,Pollutant_mapping!$A$2:$B$9,2, FALSE),"")</f>
        <v/>
      </c>
    </row>
    <row r="7912" spans="1:17" hidden="1">
      <c r="A7912" t="s">
        <v>247</v>
      </c>
      <c r="B7912" t="s">
        <v>248</v>
      </c>
      <c r="C7912" t="s">
        <v>249</v>
      </c>
      <c r="D7912" t="s">
        <v>38</v>
      </c>
      <c r="E7912" t="s">
        <v>120</v>
      </c>
      <c r="F7912" t="s">
        <v>41</v>
      </c>
      <c r="G7912" t="s">
        <v>451</v>
      </c>
      <c r="H7912" t="s">
        <v>3488</v>
      </c>
      <c r="I7912" t="s">
        <v>41</v>
      </c>
      <c r="J7912" t="s">
        <v>79</v>
      </c>
      <c r="K7912">
        <v>0.28100000000000003</v>
      </c>
      <c r="L7912" t="s">
        <v>62</v>
      </c>
      <c r="M7912" t="s">
        <v>3489</v>
      </c>
      <c r="N7912" t="s">
        <v>3490</v>
      </c>
      <c r="O7912" t="s">
        <v>3482</v>
      </c>
      <c r="Q7912" t="str">
        <f>IFERROR(VLOOKUP($J$2:$J$12502,Pollutant_mapping!$A$2:$B$9,2, FALSE),"")</f>
        <v>SOx</v>
      </c>
    </row>
    <row r="7913" spans="1:17" hidden="1">
      <c r="A7913" t="s">
        <v>247</v>
      </c>
      <c r="B7913" t="s">
        <v>248</v>
      </c>
      <c r="C7913" t="s">
        <v>249</v>
      </c>
      <c r="D7913" t="s">
        <v>441</v>
      </c>
      <c r="E7913" t="s">
        <v>39</v>
      </c>
      <c r="F7913" t="s">
        <v>371</v>
      </c>
      <c r="G7913" t="s">
        <v>70</v>
      </c>
      <c r="I7913" t="s">
        <v>41</v>
      </c>
      <c r="J7913" t="s">
        <v>79</v>
      </c>
      <c r="K7913">
        <v>0.28100000000000003</v>
      </c>
      <c r="L7913" t="s">
        <v>62</v>
      </c>
      <c r="M7913" t="s">
        <v>3489</v>
      </c>
      <c r="N7913" t="s">
        <v>3490</v>
      </c>
      <c r="O7913" t="s">
        <v>3482</v>
      </c>
      <c r="P7913" t="s">
        <v>3483</v>
      </c>
      <c r="Q7913" t="str">
        <f>IFERROR(VLOOKUP($J$2:$J$12502,Pollutant_mapping!$A$2:$B$9,2, FALSE),"")</f>
        <v>SOx</v>
      </c>
    </row>
    <row r="7914" spans="1:17" hidden="1">
      <c r="A7914" t="s">
        <v>247</v>
      </c>
      <c r="B7914" t="s">
        <v>248</v>
      </c>
      <c r="C7914" t="s">
        <v>249</v>
      </c>
      <c r="D7914" t="s">
        <v>449</v>
      </c>
      <c r="E7914" t="s">
        <v>39</v>
      </c>
      <c r="F7914" t="s">
        <v>450</v>
      </c>
      <c r="G7914" t="s">
        <v>451</v>
      </c>
      <c r="I7914" t="s">
        <v>41</v>
      </c>
      <c r="J7914" t="s">
        <v>79</v>
      </c>
      <c r="K7914">
        <v>0.28100000000000003</v>
      </c>
      <c r="L7914" t="s">
        <v>62</v>
      </c>
      <c r="M7914" t="s">
        <v>3489</v>
      </c>
      <c r="N7914" t="s">
        <v>3490</v>
      </c>
      <c r="O7914" t="s">
        <v>3482</v>
      </c>
      <c r="P7914" t="s">
        <v>71</v>
      </c>
      <c r="Q7914" t="str">
        <f>IFERROR(VLOOKUP($J$2:$J$12502,Pollutant_mapping!$A$2:$B$9,2, FALSE),"")</f>
        <v>SOx</v>
      </c>
    </row>
    <row r="7915" spans="1:17" hidden="1">
      <c r="A7915" t="s">
        <v>247</v>
      </c>
      <c r="B7915" t="s">
        <v>248</v>
      </c>
      <c r="C7915" t="s">
        <v>249</v>
      </c>
      <c r="D7915" t="s">
        <v>38</v>
      </c>
      <c r="E7915" t="s">
        <v>120</v>
      </c>
      <c r="F7915" t="s">
        <v>41</v>
      </c>
      <c r="G7915" t="s">
        <v>451</v>
      </c>
      <c r="I7915" t="s">
        <v>41</v>
      </c>
      <c r="J7915" t="s">
        <v>47</v>
      </c>
      <c r="K7915">
        <v>0.89</v>
      </c>
      <c r="L7915" t="s">
        <v>62</v>
      </c>
      <c r="M7915" t="s">
        <v>3491</v>
      </c>
      <c r="N7915" t="s">
        <v>1724</v>
      </c>
      <c r="O7915" t="s">
        <v>3482</v>
      </c>
      <c r="Q7915" t="str">
        <f>IFERROR(VLOOKUP($J$2:$J$12502,Pollutant_mapping!$A$2:$B$9,2, FALSE),"")</f>
        <v>PM10</v>
      </c>
    </row>
    <row r="7916" spans="1:17" hidden="1">
      <c r="A7916" t="s">
        <v>247</v>
      </c>
      <c r="B7916" t="s">
        <v>248</v>
      </c>
      <c r="C7916" t="s">
        <v>249</v>
      </c>
      <c r="D7916" t="s">
        <v>38</v>
      </c>
      <c r="E7916" t="s">
        <v>120</v>
      </c>
      <c r="F7916" t="s">
        <v>41</v>
      </c>
      <c r="G7916" t="s">
        <v>451</v>
      </c>
      <c r="I7916" t="s">
        <v>41</v>
      </c>
      <c r="J7916" t="s">
        <v>65</v>
      </c>
      <c r="K7916">
        <v>0.89</v>
      </c>
      <c r="L7916" t="s">
        <v>62</v>
      </c>
      <c r="M7916" t="s">
        <v>3491</v>
      </c>
      <c r="N7916" t="s">
        <v>1724</v>
      </c>
      <c r="O7916" t="s">
        <v>3482</v>
      </c>
      <c r="Q7916" t="str">
        <f>IFERROR(VLOOKUP($J$2:$J$12502,Pollutant_mapping!$A$2:$B$9,2, FALSE),"")</f>
        <v>PM25</v>
      </c>
    </row>
    <row r="7917" spans="1:17" hidden="1">
      <c r="A7917" t="s">
        <v>247</v>
      </c>
      <c r="B7917" t="s">
        <v>248</v>
      </c>
      <c r="C7917" t="s">
        <v>249</v>
      </c>
      <c r="D7917" t="s">
        <v>38</v>
      </c>
      <c r="E7917" t="s">
        <v>120</v>
      </c>
      <c r="F7917" t="s">
        <v>41</v>
      </c>
      <c r="G7917" t="s">
        <v>451</v>
      </c>
      <c r="I7917" t="s">
        <v>41</v>
      </c>
      <c r="J7917" t="s">
        <v>49</v>
      </c>
      <c r="K7917">
        <v>0.89</v>
      </c>
      <c r="L7917" t="s">
        <v>62</v>
      </c>
      <c r="M7917" t="s">
        <v>3491</v>
      </c>
      <c r="N7917" t="s">
        <v>1724</v>
      </c>
      <c r="O7917" t="s">
        <v>3482</v>
      </c>
      <c r="Q7917" t="str">
        <f>IFERROR(VLOOKUP($J$2:$J$12502,Pollutant_mapping!$A$2:$B$9,2, FALSE),"")</f>
        <v/>
      </c>
    </row>
    <row r="7918" spans="1:17" hidden="1">
      <c r="A7918" t="s">
        <v>247</v>
      </c>
      <c r="B7918" t="s">
        <v>248</v>
      </c>
      <c r="C7918" t="s">
        <v>249</v>
      </c>
      <c r="D7918" t="s">
        <v>441</v>
      </c>
      <c r="E7918" t="s">
        <v>39</v>
      </c>
      <c r="F7918" t="s">
        <v>371</v>
      </c>
      <c r="G7918" t="s">
        <v>70</v>
      </c>
      <c r="I7918" t="s">
        <v>41</v>
      </c>
      <c r="J7918" t="s">
        <v>47</v>
      </c>
      <c r="K7918">
        <v>0.89</v>
      </c>
      <c r="L7918" t="s">
        <v>62</v>
      </c>
      <c r="M7918" t="s">
        <v>3491</v>
      </c>
      <c r="N7918" t="s">
        <v>3492</v>
      </c>
      <c r="O7918" t="s">
        <v>3482</v>
      </c>
      <c r="P7918" t="s">
        <v>3483</v>
      </c>
      <c r="Q7918" t="str">
        <f>IFERROR(VLOOKUP($J$2:$J$12502,Pollutant_mapping!$A$2:$B$9,2, FALSE),"")</f>
        <v>PM10</v>
      </c>
    </row>
    <row r="7919" spans="1:17" hidden="1">
      <c r="A7919" t="s">
        <v>247</v>
      </c>
      <c r="B7919" t="s">
        <v>248</v>
      </c>
      <c r="C7919" t="s">
        <v>249</v>
      </c>
      <c r="D7919" t="s">
        <v>441</v>
      </c>
      <c r="E7919" t="s">
        <v>39</v>
      </c>
      <c r="F7919" t="s">
        <v>371</v>
      </c>
      <c r="G7919" t="s">
        <v>70</v>
      </c>
      <c r="I7919" t="s">
        <v>41</v>
      </c>
      <c r="J7919" t="s">
        <v>65</v>
      </c>
      <c r="K7919">
        <v>0.89</v>
      </c>
      <c r="L7919" t="s">
        <v>62</v>
      </c>
      <c r="M7919" t="s">
        <v>3491</v>
      </c>
      <c r="N7919" t="s">
        <v>3492</v>
      </c>
      <c r="O7919" t="s">
        <v>3482</v>
      </c>
      <c r="P7919" t="s">
        <v>3483</v>
      </c>
      <c r="Q7919" t="str">
        <f>IFERROR(VLOOKUP($J$2:$J$12502,Pollutant_mapping!$A$2:$B$9,2, FALSE),"")</f>
        <v>PM25</v>
      </c>
    </row>
    <row r="7920" spans="1:17" hidden="1">
      <c r="A7920" t="s">
        <v>247</v>
      </c>
      <c r="B7920" t="s">
        <v>248</v>
      </c>
      <c r="C7920" t="s">
        <v>249</v>
      </c>
      <c r="D7920" t="s">
        <v>441</v>
      </c>
      <c r="E7920" t="s">
        <v>39</v>
      </c>
      <c r="F7920" t="s">
        <v>371</v>
      </c>
      <c r="G7920" t="s">
        <v>70</v>
      </c>
      <c r="I7920" t="s">
        <v>41</v>
      </c>
      <c r="J7920" t="s">
        <v>49</v>
      </c>
      <c r="K7920">
        <v>0.89</v>
      </c>
      <c r="L7920" t="s">
        <v>62</v>
      </c>
      <c r="M7920" t="s">
        <v>3491</v>
      </c>
      <c r="N7920" t="s">
        <v>3492</v>
      </c>
      <c r="O7920" t="s">
        <v>3482</v>
      </c>
      <c r="P7920" t="s">
        <v>3483</v>
      </c>
      <c r="Q7920" t="str">
        <f>IFERROR(VLOOKUP($J$2:$J$12502,Pollutant_mapping!$A$2:$B$9,2, FALSE),"")</f>
        <v/>
      </c>
    </row>
    <row r="7921" spans="1:17" hidden="1">
      <c r="A7921" t="s">
        <v>247</v>
      </c>
      <c r="B7921" t="s">
        <v>248</v>
      </c>
      <c r="C7921" t="s">
        <v>249</v>
      </c>
      <c r="D7921" t="s">
        <v>441</v>
      </c>
      <c r="E7921" t="s">
        <v>39</v>
      </c>
      <c r="F7921" t="s">
        <v>371</v>
      </c>
      <c r="G7921" t="s">
        <v>70</v>
      </c>
      <c r="I7921" t="s">
        <v>41</v>
      </c>
      <c r="J7921" t="s">
        <v>54</v>
      </c>
      <c r="K7921">
        <v>2.6</v>
      </c>
      <c r="L7921" t="s">
        <v>62</v>
      </c>
      <c r="M7921" t="s">
        <v>1451</v>
      </c>
      <c r="N7921" t="s">
        <v>3493</v>
      </c>
      <c r="O7921" t="s">
        <v>3482</v>
      </c>
      <c r="P7921" t="s">
        <v>3483</v>
      </c>
      <c r="Q7921" t="str">
        <f>IFERROR(VLOOKUP($J$2:$J$12502,Pollutant_mapping!$A$2:$B$9,2, FALSE),"")</f>
        <v>VOC</v>
      </c>
    </row>
    <row r="7922" spans="1:17" hidden="1">
      <c r="A7922" t="s">
        <v>247</v>
      </c>
      <c r="B7922" t="s">
        <v>248</v>
      </c>
      <c r="C7922" t="s">
        <v>249</v>
      </c>
      <c r="D7922" t="s">
        <v>38</v>
      </c>
      <c r="E7922" t="s">
        <v>120</v>
      </c>
      <c r="F7922" t="s">
        <v>41</v>
      </c>
      <c r="G7922" t="s">
        <v>451</v>
      </c>
      <c r="I7922" t="s">
        <v>41</v>
      </c>
      <c r="J7922" t="s">
        <v>54</v>
      </c>
      <c r="K7922">
        <v>2.6</v>
      </c>
      <c r="L7922" t="s">
        <v>62</v>
      </c>
      <c r="M7922" t="s">
        <v>1451</v>
      </c>
      <c r="N7922" t="s">
        <v>3493</v>
      </c>
      <c r="O7922" t="s">
        <v>3482</v>
      </c>
      <c r="Q7922" t="str">
        <f>IFERROR(VLOOKUP($J$2:$J$12502,Pollutant_mapping!$A$2:$B$9,2, FALSE),"")</f>
        <v>VOC</v>
      </c>
    </row>
    <row r="7923" spans="1:17" hidden="1">
      <c r="A7923" t="s">
        <v>187</v>
      </c>
      <c r="C7923" t="s">
        <v>188</v>
      </c>
      <c r="D7923" t="s">
        <v>1293</v>
      </c>
      <c r="E7923" t="s">
        <v>39</v>
      </c>
      <c r="F7923" t="s">
        <v>190</v>
      </c>
      <c r="G7923" t="s">
        <v>70</v>
      </c>
      <c r="I7923" t="s">
        <v>41</v>
      </c>
      <c r="J7923" t="s">
        <v>298</v>
      </c>
      <c r="K7923">
        <v>39.299999999999997</v>
      </c>
      <c r="L7923" t="s">
        <v>62</v>
      </c>
      <c r="M7923" t="s">
        <v>3494</v>
      </c>
      <c r="N7923" t="s">
        <v>3495</v>
      </c>
      <c r="O7923" t="s">
        <v>3482</v>
      </c>
      <c r="Q7923" t="str">
        <f>IFERROR(VLOOKUP($J$2:$J$12502,Pollutant_mapping!$A$2:$B$9,2, FALSE),"")</f>
        <v>CO</v>
      </c>
    </row>
    <row r="7924" spans="1:17" hidden="1">
      <c r="A7924" t="s">
        <v>187</v>
      </c>
      <c r="C7924" t="s">
        <v>188</v>
      </c>
      <c r="D7924" t="s">
        <v>1293</v>
      </c>
      <c r="E7924" t="s">
        <v>39</v>
      </c>
      <c r="F7924" t="s">
        <v>190</v>
      </c>
      <c r="G7924" t="s">
        <v>70</v>
      </c>
      <c r="I7924" t="s">
        <v>41</v>
      </c>
      <c r="J7924" t="s">
        <v>179</v>
      </c>
      <c r="K7924">
        <v>63</v>
      </c>
      <c r="L7924" t="s">
        <v>62</v>
      </c>
      <c r="M7924" t="s">
        <v>3444</v>
      </c>
      <c r="N7924" t="s">
        <v>3445</v>
      </c>
      <c r="O7924" t="s">
        <v>3482</v>
      </c>
      <c r="Q7924" t="str">
        <f>IFERROR(VLOOKUP($J$2:$J$12502,Pollutant_mapping!$A$2:$B$9,2, FALSE),"")</f>
        <v>NOx</v>
      </c>
    </row>
    <row r="7925" spans="1:17" hidden="1">
      <c r="A7925" t="s">
        <v>247</v>
      </c>
      <c r="B7925" t="s">
        <v>248</v>
      </c>
      <c r="C7925" t="s">
        <v>249</v>
      </c>
      <c r="D7925" t="s">
        <v>136</v>
      </c>
      <c r="E7925" t="s">
        <v>120</v>
      </c>
      <c r="F7925" t="s">
        <v>41</v>
      </c>
      <c r="G7925" t="s">
        <v>1477</v>
      </c>
      <c r="I7925" t="s">
        <v>41</v>
      </c>
      <c r="J7925" t="s">
        <v>134</v>
      </c>
      <c r="K7925">
        <v>1.8</v>
      </c>
      <c r="L7925" t="s">
        <v>207</v>
      </c>
      <c r="M7925" t="s">
        <v>1682</v>
      </c>
      <c r="N7925">
        <v>3</v>
      </c>
      <c r="O7925" t="s">
        <v>3496</v>
      </c>
      <c r="P7925" t="s">
        <v>1478</v>
      </c>
      <c r="Q7925" t="str">
        <f>IFERROR(VLOOKUP($J$2:$J$12502,Pollutant_mapping!$A$2:$B$9,2, FALSE),"")</f>
        <v/>
      </c>
    </row>
    <row r="7926" spans="1:17" hidden="1">
      <c r="A7926" t="s">
        <v>247</v>
      </c>
      <c r="B7926" t="s">
        <v>248</v>
      </c>
      <c r="C7926" t="s">
        <v>249</v>
      </c>
      <c r="D7926" t="s">
        <v>59</v>
      </c>
      <c r="E7926" t="s">
        <v>39</v>
      </c>
      <c r="F7926" t="s">
        <v>1975</v>
      </c>
      <c r="G7926" t="s">
        <v>1477</v>
      </c>
      <c r="I7926" t="s">
        <v>41</v>
      </c>
      <c r="J7926" t="s">
        <v>54</v>
      </c>
      <c r="K7926">
        <v>1</v>
      </c>
      <c r="L7926" t="s">
        <v>62</v>
      </c>
      <c r="M7926" t="s">
        <v>100</v>
      </c>
      <c r="N7926">
        <v>5</v>
      </c>
      <c r="O7926" t="s">
        <v>3496</v>
      </c>
      <c r="P7926" t="s">
        <v>1478</v>
      </c>
      <c r="Q7926" t="str">
        <f>IFERROR(VLOOKUP($J$2:$J$12502,Pollutant_mapping!$A$2:$B$9,2, FALSE),"")</f>
        <v>VOC</v>
      </c>
    </row>
    <row r="7927" spans="1:17" hidden="1">
      <c r="A7927" t="s">
        <v>247</v>
      </c>
      <c r="B7927" t="s">
        <v>248</v>
      </c>
      <c r="C7927" t="s">
        <v>249</v>
      </c>
      <c r="D7927" t="s">
        <v>136</v>
      </c>
      <c r="E7927" t="s">
        <v>120</v>
      </c>
      <c r="F7927" t="s">
        <v>41</v>
      </c>
      <c r="G7927" t="s">
        <v>1477</v>
      </c>
      <c r="I7927" t="s">
        <v>41</v>
      </c>
      <c r="J7927" t="s">
        <v>65</v>
      </c>
      <c r="K7927">
        <v>3.2</v>
      </c>
      <c r="L7927" t="s">
        <v>62</v>
      </c>
      <c r="M7927">
        <v>1</v>
      </c>
      <c r="N7927">
        <v>32</v>
      </c>
      <c r="O7927" t="s">
        <v>3496</v>
      </c>
      <c r="P7927" t="s">
        <v>1478</v>
      </c>
      <c r="Q7927" t="str">
        <f>IFERROR(VLOOKUP($J$2:$J$12502,Pollutant_mapping!$A$2:$B$9,2, FALSE),"")</f>
        <v>PM25</v>
      </c>
    </row>
    <row r="7928" spans="1:17" hidden="1">
      <c r="A7928" t="s">
        <v>247</v>
      </c>
      <c r="B7928" t="s">
        <v>248</v>
      </c>
      <c r="C7928" t="s">
        <v>249</v>
      </c>
      <c r="D7928" t="s">
        <v>1207</v>
      </c>
      <c r="E7928" t="s">
        <v>39</v>
      </c>
      <c r="F7928" t="s">
        <v>3016</v>
      </c>
      <c r="G7928" t="s">
        <v>3017</v>
      </c>
      <c r="I7928" t="s">
        <v>41</v>
      </c>
      <c r="J7928" t="s">
        <v>65</v>
      </c>
      <c r="K7928">
        <v>3.2</v>
      </c>
      <c r="L7928" t="s">
        <v>62</v>
      </c>
      <c r="M7928">
        <v>1</v>
      </c>
      <c r="N7928">
        <v>32</v>
      </c>
      <c r="O7928" t="s">
        <v>3496</v>
      </c>
      <c r="P7928" t="s">
        <v>1478</v>
      </c>
      <c r="Q7928" t="str">
        <f>IFERROR(VLOOKUP($J$2:$J$12502,Pollutant_mapping!$A$2:$B$9,2, FALSE),"")</f>
        <v>PM25</v>
      </c>
    </row>
    <row r="7929" spans="1:17" hidden="1">
      <c r="A7929" t="s">
        <v>247</v>
      </c>
      <c r="B7929" t="s">
        <v>248</v>
      </c>
      <c r="C7929" t="s">
        <v>249</v>
      </c>
      <c r="D7929" t="s">
        <v>136</v>
      </c>
      <c r="E7929" t="s">
        <v>120</v>
      </c>
      <c r="F7929" t="s">
        <v>41</v>
      </c>
      <c r="G7929" t="s">
        <v>1477</v>
      </c>
      <c r="I7929" t="s">
        <v>41</v>
      </c>
      <c r="J7929" t="s">
        <v>47</v>
      </c>
      <c r="K7929">
        <v>7.9</v>
      </c>
      <c r="L7929" t="s">
        <v>62</v>
      </c>
      <c r="M7929">
        <v>1</v>
      </c>
      <c r="N7929">
        <v>79</v>
      </c>
      <c r="O7929" t="s">
        <v>3496</v>
      </c>
      <c r="P7929" t="s">
        <v>1478</v>
      </c>
      <c r="Q7929" t="str">
        <f>IFERROR(VLOOKUP($J$2:$J$12502,Pollutant_mapping!$A$2:$B$9,2, FALSE),"")</f>
        <v>PM10</v>
      </c>
    </row>
    <row r="7930" spans="1:17" hidden="1">
      <c r="A7930" t="s">
        <v>247</v>
      </c>
      <c r="B7930" t="s">
        <v>248</v>
      </c>
      <c r="C7930" t="s">
        <v>249</v>
      </c>
      <c r="D7930" t="s">
        <v>1207</v>
      </c>
      <c r="E7930" t="s">
        <v>39</v>
      </c>
      <c r="F7930" t="s">
        <v>3016</v>
      </c>
      <c r="G7930" t="s">
        <v>3017</v>
      </c>
      <c r="I7930" t="s">
        <v>41</v>
      </c>
      <c r="J7930" t="s">
        <v>47</v>
      </c>
      <c r="K7930">
        <v>7.9</v>
      </c>
      <c r="L7930" t="s">
        <v>62</v>
      </c>
      <c r="M7930">
        <v>1</v>
      </c>
      <c r="N7930">
        <v>79</v>
      </c>
      <c r="O7930" t="s">
        <v>3496</v>
      </c>
      <c r="P7930" t="s">
        <v>1478</v>
      </c>
      <c r="Q7930" t="str">
        <f>IFERROR(VLOOKUP($J$2:$J$12502,Pollutant_mapping!$A$2:$B$9,2, FALSE),"")</f>
        <v>PM10</v>
      </c>
    </row>
    <row r="7931" spans="1:17" hidden="1">
      <c r="A7931" t="s">
        <v>247</v>
      </c>
      <c r="B7931" t="s">
        <v>248</v>
      </c>
      <c r="C7931" t="s">
        <v>249</v>
      </c>
      <c r="D7931" t="s">
        <v>136</v>
      </c>
      <c r="E7931" t="s">
        <v>120</v>
      </c>
      <c r="F7931" t="s">
        <v>41</v>
      </c>
      <c r="G7931" t="s">
        <v>1477</v>
      </c>
      <c r="I7931" t="s">
        <v>41</v>
      </c>
      <c r="J7931" t="s">
        <v>49</v>
      </c>
      <c r="K7931">
        <v>11.7</v>
      </c>
      <c r="L7931" t="s">
        <v>62</v>
      </c>
      <c r="M7931" t="s">
        <v>146</v>
      </c>
      <c r="N7931">
        <v>117</v>
      </c>
      <c r="O7931" t="s">
        <v>3496</v>
      </c>
      <c r="P7931" t="s">
        <v>1478</v>
      </c>
      <c r="Q7931" t="str">
        <f>IFERROR(VLOOKUP($J$2:$J$12502,Pollutant_mapping!$A$2:$B$9,2, FALSE),"")</f>
        <v/>
      </c>
    </row>
    <row r="7932" spans="1:17" hidden="1">
      <c r="A7932" t="s">
        <v>247</v>
      </c>
      <c r="B7932" t="s">
        <v>248</v>
      </c>
      <c r="C7932" t="s">
        <v>249</v>
      </c>
      <c r="D7932" t="s">
        <v>1207</v>
      </c>
      <c r="E7932" t="s">
        <v>39</v>
      </c>
      <c r="F7932" t="s">
        <v>3016</v>
      </c>
      <c r="G7932" t="s">
        <v>3017</v>
      </c>
      <c r="I7932" t="s">
        <v>41</v>
      </c>
      <c r="J7932" t="s">
        <v>49</v>
      </c>
      <c r="K7932">
        <v>11.7</v>
      </c>
      <c r="L7932" t="s">
        <v>62</v>
      </c>
      <c r="M7932" t="s">
        <v>146</v>
      </c>
      <c r="N7932">
        <v>117</v>
      </c>
      <c r="O7932" t="s">
        <v>3496</v>
      </c>
      <c r="P7932" t="s">
        <v>1478</v>
      </c>
      <c r="Q7932" t="str">
        <f>IFERROR(VLOOKUP($J$2:$J$12502,Pollutant_mapping!$A$2:$B$9,2, FALSE),"")</f>
        <v/>
      </c>
    </row>
    <row r="7933" spans="1:17" hidden="1">
      <c r="A7933" t="s">
        <v>247</v>
      </c>
      <c r="B7933" t="s">
        <v>248</v>
      </c>
      <c r="C7933" t="s">
        <v>249</v>
      </c>
      <c r="D7933" t="s">
        <v>136</v>
      </c>
      <c r="E7933" t="s">
        <v>120</v>
      </c>
      <c r="F7933" t="s">
        <v>41</v>
      </c>
      <c r="G7933" t="s">
        <v>1477</v>
      </c>
      <c r="I7933" t="s">
        <v>41</v>
      </c>
      <c r="J7933" t="s">
        <v>179</v>
      </c>
      <c r="K7933">
        <v>247</v>
      </c>
      <c r="L7933" t="s">
        <v>62</v>
      </c>
      <c r="M7933">
        <v>143</v>
      </c>
      <c r="N7933">
        <v>571</v>
      </c>
      <c r="O7933" t="s">
        <v>3496</v>
      </c>
      <c r="P7933" t="s">
        <v>1478</v>
      </c>
      <c r="Q7933" t="str">
        <f>IFERROR(VLOOKUP($J$2:$J$12502,Pollutant_mapping!$A$2:$B$9,2, FALSE),"")</f>
        <v>NOx</v>
      </c>
    </row>
    <row r="7934" spans="1:17" hidden="1">
      <c r="A7934" t="s">
        <v>247</v>
      </c>
      <c r="B7934" t="s">
        <v>248</v>
      </c>
      <c r="C7934" t="s">
        <v>249</v>
      </c>
      <c r="D7934" t="s">
        <v>1207</v>
      </c>
      <c r="E7934" t="s">
        <v>39</v>
      </c>
      <c r="F7934" t="s">
        <v>3016</v>
      </c>
      <c r="G7934" t="s">
        <v>3017</v>
      </c>
      <c r="I7934" t="s">
        <v>41</v>
      </c>
      <c r="J7934" t="s">
        <v>179</v>
      </c>
      <c r="K7934">
        <v>247</v>
      </c>
      <c r="L7934" t="s">
        <v>62</v>
      </c>
      <c r="M7934">
        <v>143</v>
      </c>
      <c r="N7934">
        <v>571</v>
      </c>
      <c r="O7934" t="s">
        <v>3496</v>
      </c>
      <c r="P7934" t="s">
        <v>1478</v>
      </c>
      <c r="Q7934" t="str">
        <f>IFERROR(VLOOKUP($J$2:$J$12502,Pollutant_mapping!$A$2:$B$9,2, FALSE),"")</f>
        <v>NOx</v>
      </c>
    </row>
    <row r="7935" spans="1:17" hidden="1">
      <c r="A7935" t="s">
        <v>247</v>
      </c>
      <c r="B7935" t="s">
        <v>248</v>
      </c>
      <c r="C7935" t="s">
        <v>249</v>
      </c>
      <c r="D7935" t="s">
        <v>136</v>
      </c>
      <c r="E7935" t="s">
        <v>120</v>
      </c>
      <c r="F7935" t="s">
        <v>41</v>
      </c>
      <c r="G7935" t="s">
        <v>1477</v>
      </c>
      <c r="I7935" t="s">
        <v>41</v>
      </c>
      <c r="J7935" t="s">
        <v>198</v>
      </c>
      <c r="K7935">
        <v>2.1</v>
      </c>
      <c r="L7935" t="s">
        <v>193</v>
      </c>
      <c r="M7935" t="s">
        <v>1333</v>
      </c>
      <c r="N7935" t="s">
        <v>3200</v>
      </c>
      <c r="O7935" t="s">
        <v>3496</v>
      </c>
      <c r="P7935" t="s">
        <v>1478</v>
      </c>
      <c r="Q7935" t="str">
        <f>IFERROR(VLOOKUP($J$2:$J$12502,Pollutant_mapping!$A$2:$B$9,2, FALSE),"")</f>
        <v/>
      </c>
    </row>
    <row r="7936" spans="1:17" hidden="1">
      <c r="A7936" t="s">
        <v>247</v>
      </c>
      <c r="B7936" t="s">
        <v>248</v>
      </c>
      <c r="C7936" t="s">
        <v>249</v>
      </c>
      <c r="D7936" t="s">
        <v>136</v>
      </c>
      <c r="E7936" t="s">
        <v>120</v>
      </c>
      <c r="F7936" t="s">
        <v>41</v>
      </c>
      <c r="G7936" t="s">
        <v>1477</v>
      </c>
      <c r="I7936" t="s">
        <v>41</v>
      </c>
      <c r="J7936" t="s">
        <v>139</v>
      </c>
      <c r="K7936">
        <v>9.1</v>
      </c>
      <c r="L7936" t="s">
        <v>207</v>
      </c>
      <c r="M7936" t="s">
        <v>3497</v>
      </c>
      <c r="N7936" t="s">
        <v>2374</v>
      </c>
      <c r="O7936" t="s">
        <v>3496</v>
      </c>
      <c r="P7936" t="s">
        <v>1478</v>
      </c>
      <c r="Q7936" t="str">
        <f>IFERROR(VLOOKUP($J$2:$J$12502,Pollutant_mapping!$A$2:$B$9,2, FALSE),"")</f>
        <v/>
      </c>
    </row>
    <row r="7937" spans="1:17" hidden="1">
      <c r="A7937" t="s">
        <v>247</v>
      </c>
      <c r="B7937" t="s">
        <v>248</v>
      </c>
      <c r="C7937" t="s">
        <v>249</v>
      </c>
      <c r="D7937" t="s">
        <v>136</v>
      </c>
      <c r="E7937" t="s">
        <v>120</v>
      </c>
      <c r="F7937" t="s">
        <v>41</v>
      </c>
      <c r="G7937" t="s">
        <v>1477</v>
      </c>
      <c r="I7937" t="s">
        <v>41</v>
      </c>
      <c r="J7937" t="s">
        <v>281</v>
      </c>
      <c r="K7937">
        <v>9.6999999999999993</v>
      </c>
      <c r="L7937" t="s">
        <v>207</v>
      </c>
      <c r="M7937" t="s">
        <v>3498</v>
      </c>
      <c r="N7937" t="s">
        <v>3499</v>
      </c>
      <c r="O7937" t="s">
        <v>3496</v>
      </c>
      <c r="P7937" t="s">
        <v>1478</v>
      </c>
      <c r="Q7937" t="str">
        <f>IFERROR(VLOOKUP($J$2:$J$12502,Pollutant_mapping!$A$2:$B$9,2, FALSE),"")</f>
        <v/>
      </c>
    </row>
    <row r="7938" spans="1:17" hidden="1">
      <c r="A7938" t="s">
        <v>247</v>
      </c>
      <c r="B7938" t="s">
        <v>248</v>
      </c>
      <c r="C7938" t="s">
        <v>249</v>
      </c>
      <c r="D7938" t="s">
        <v>59</v>
      </c>
      <c r="E7938" t="s">
        <v>39</v>
      </c>
      <c r="F7938" t="s">
        <v>1975</v>
      </c>
      <c r="G7938" t="s">
        <v>1477</v>
      </c>
      <c r="I7938" t="s">
        <v>41</v>
      </c>
      <c r="J7938" t="s">
        <v>47</v>
      </c>
      <c r="K7938">
        <v>6.9</v>
      </c>
      <c r="L7938" t="s">
        <v>62</v>
      </c>
      <c r="M7938" t="s">
        <v>292</v>
      </c>
      <c r="N7938" t="s">
        <v>3500</v>
      </c>
      <c r="O7938" t="s">
        <v>3496</v>
      </c>
      <c r="P7938" t="s">
        <v>1478</v>
      </c>
      <c r="Q7938" t="str">
        <f>IFERROR(VLOOKUP($J$2:$J$12502,Pollutant_mapping!$A$2:$B$9,2, FALSE),"")</f>
        <v>PM10</v>
      </c>
    </row>
    <row r="7939" spans="1:17" hidden="1">
      <c r="A7939" t="s">
        <v>247</v>
      </c>
      <c r="B7939" t="s">
        <v>248</v>
      </c>
      <c r="C7939" t="s">
        <v>249</v>
      </c>
      <c r="D7939" t="s">
        <v>136</v>
      </c>
      <c r="E7939" t="s">
        <v>120</v>
      </c>
      <c r="F7939" t="s">
        <v>41</v>
      </c>
      <c r="G7939" t="s">
        <v>1477</v>
      </c>
      <c r="I7939" t="s">
        <v>41</v>
      </c>
      <c r="J7939" t="s">
        <v>141</v>
      </c>
      <c r="K7939">
        <v>14.3</v>
      </c>
      <c r="L7939" t="s">
        <v>207</v>
      </c>
      <c r="M7939" t="s">
        <v>3501</v>
      </c>
      <c r="N7939" t="s">
        <v>3502</v>
      </c>
      <c r="O7939" t="s">
        <v>3496</v>
      </c>
      <c r="P7939" t="s">
        <v>1478</v>
      </c>
      <c r="Q7939" t="str">
        <f>IFERROR(VLOOKUP($J$2:$J$12502,Pollutant_mapping!$A$2:$B$9,2, FALSE),"")</f>
        <v/>
      </c>
    </row>
    <row r="7940" spans="1:17" hidden="1">
      <c r="A7940" t="s">
        <v>247</v>
      </c>
      <c r="B7940" t="s">
        <v>248</v>
      </c>
      <c r="C7940" t="s">
        <v>249</v>
      </c>
      <c r="D7940" t="s">
        <v>136</v>
      </c>
      <c r="E7940" t="s">
        <v>120</v>
      </c>
      <c r="F7940" t="s">
        <v>41</v>
      </c>
      <c r="G7940" t="s">
        <v>1477</v>
      </c>
      <c r="I7940" t="s">
        <v>41</v>
      </c>
      <c r="J7940" t="s">
        <v>131</v>
      </c>
      <c r="K7940">
        <v>15</v>
      </c>
      <c r="L7940" t="s">
        <v>207</v>
      </c>
      <c r="M7940" t="s">
        <v>3503</v>
      </c>
      <c r="N7940" t="s">
        <v>3504</v>
      </c>
      <c r="O7940" t="s">
        <v>3496</v>
      </c>
      <c r="P7940" t="s">
        <v>1478</v>
      </c>
      <c r="Q7940" t="str">
        <f>IFERROR(VLOOKUP($J$2:$J$12502,Pollutant_mapping!$A$2:$B$9,2, FALSE),"")</f>
        <v/>
      </c>
    </row>
    <row r="7941" spans="1:17" hidden="1">
      <c r="A7941" t="s">
        <v>247</v>
      </c>
      <c r="B7941" t="s">
        <v>248</v>
      </c>
      <c r="C7941" t="s">
        <v>249</v>
      </c>
      <c r="D7941" t="s">
        <v>136</v>
      </c>
      <c r="E7941" t="s">
        <v>120</v>
      </c>
      <c r="F7941" t="s">
        <v>41</v>
      </c>
      <c r="G7941" t="s">
        <v>1477</v>
      </c>
      <c r="I7941" t="s">
        <v>41</v>
      </c>
      <c r="J7941" t="s">
        <v>54</v>
      </c>
      <c r="K7941">
        <v>1.4</v>
      </c>
      <c r="L7941" t="s">
        <v>62</v>
      </c>
      <c r="M7941" t="s">
        <v>335</v>
      </c>
      <c r="N7941" t="s">
        <v>3505</v>
      </c>
      <c r="O7941" t="s">
        <v>3496</v>
      </c>
      <c r="P7941" t="s">
        <v>1478</v>
      </c>
      <c r="Q7941" t="str">
        <f>IFERROR(VLOOKUP($J$2:$J$12502,Pollutant_mapping!$A$2:$B$9,2, FALSE),"")</f>
        <v>VOC</v>
      </c>
    </row>
    <row r="7942" spans="1:17" hidden="1">
      <c r="A7942" t="s">
        <v>247</v>
      </c>
      <c r="B7942" t="s">
        <v>248</v>
      </c>
      <c r="C7942" t="s">
        <v>249</v>
      </c>
      <c r="D7942" t="s">
        <v>1207</v>
      </c>
      <c r="E7942" t="s">
        <v>39</v>
      </c>
      <c r="F7942" t="s">
        <v>3016</v>
      </c>
      <c r="G7942" t="s">
        <v>3017</v>
      </c>
      <c r="I7942" t="s">
        <v>41</v>
      </c>
      <c r="J7942" t="s">
        <v>54</v>
      </c>
      <c r="K7942">
        <v>1.4</v>
      </c>
      <c r="L7942" t="s">
        <v>62</v>
      </c>
      <c r="M7942" t="s">
        <v>335</v>
      </c>
      <c r="N7942" t="s">
        <v>3505</v>
      </c>
      <c r="O7942" t="s">
        <v>3496</v>
      </c>
      <c r="P7942" t="s">
        <v>1478</v>
      </c>
      <c r="Q7942" t="str">
        <f>IFERROR(VLOOKUP($J$2:$J$12502,Pollutant_mapping!$A$2:$B$9,2, FALSE),"")</f>
        <v>VOC</v>
      </c>
    </row>
    <row r="7943" spans="1:17" hidden="1">
      <c r="A7943" t="s">
        <v>247</v>
      </c>
      <c r="B7943" t="s">
        <v>248</v>
      </c>
      <c r="C7943" t="s">
        <v>249</v>
      </c>
      <c r="D7943" t="s">
        <v>59</v>
      </c>
      <c r="E7943" t="s">
        <v>39</v>
      </c>
      <c r="F7943" t="s">
        <v>1975</v>
      </c>
      <c r="G7943" t="s">
        <v>1477</v>
      </c>
      <c r="I7943" t="s">
        <v>41</v>
      </c>
      <c r="J7943" t="s">
        <v>49</v>
      </c>
      <c r="K7943">
        <v>10.199999999999999</v>
      </c>
      <c r="L7943" t="s">
        <v>62</v>
      </c>
      <c r="M7943" t="s">
        <v>2032</v>
      </c>
      <c r="N7943" t="s">
        <v>3506</v>
      </c>
      <c r="O7943" t="s">
        <v>3496</v>
      </c>
      <c r="P7943" t="s">
        <v>1478</v>
      </c>
      <c r="Q7943" t="str">
        <f>IFERROR(VLOOKUP($J$2:$J$12502,Pollutant_mapping!$A$2:$B$9,2, FALSE),"")</f>
        <v/>
      </c>
    </row>
    <row r="7944" spans="1:17" hidden="1">
      <c r="A7944" t="s">
        <v>247</v>
      </c>
      <c r="B7944" t="s">
        <v>248</v>
      </c>
      <c r="C7944" t="s">
        <v>249</v>
      </c>
      <c r="D7944" t="s">
        <v>136</v>
      </c>
      <c r="E7944" t="s">
        <v>120</v>
      </c>
      <c r="F7944" t="s">
        <v>41</v>
      </c>
      <c r="G7944" t="s">
        <v>1477</v>
      </c>
      <c r="I7944" t="s">
        <v>41</v>
      </c>
      <c r="J7944" t="s">
        <v>135</v>
      </c>
      <c r="K7944">
        <v>2.9</v>
      </c>
      <c r="L7944" t="s">
        <v>207</v>
      </c>
      <c r="M7944" t="s">
        <v>3507</v>
      </c>
      <c r="N7944" t="s">
        <v>3508</v>
      </c>
      <c r="O7944" t="s">
        <v>3496</v>
      </c>
      <c r="P7944" t="s">
        <v>1478</v>
      </c>
      <c r="Q7944" t="str">
        <f>IFERROR(VLOOKUP($J$2:$J$12502,Pollutant_mapping!$A$2:$B$9,2, FALSE),"")</f>
        <v/>
      </c>
    </row>
    <row r="7945" spans="1:17" hidden="1">
      <c r="A7945" t="s">
        <v>247</v>
      </c>
      <c r="B7945" t="s">
        <v>248</v>
      </c>
      <c r="C7945" t="s">
        <v>249</v>
      </c>
      <c r="D7945" t="s">
        <v>136</v>
      </c>
      <c r="E7945" t="s">
        <v>120</v>
      </c>
      <c r="F7945" t="s">
        <v>41</v>
      </c>
      <c r="G7945" t="s">
        <v>1477</v>
      </c>
      <c r="I7945" t="s">
        <v>41</v>
      </c>
      <c r="J7945" t="s">
        <v>199</v>
      </c>
      <c r="K7945">
        <v>1.3</v>
      </c>
      <c r="L7945" t="s">
        <v>193</v>
      </c>
      <c r="M7945" t="s">
        <v>221</v>
      </c>
      <c r="N7945" t="s">
        <v>2239</v>
      </c>
      <c r="O7945" t="s">
        <v>3496</v>
      </c>
      <c r="P7945" t="s">
        <v>1478</v>
      </c>
      <c r="Q7945" t="str">
        <f>IFERROR(VLOOKUP($J$2:$J$12502,Pollutant_mapping!$A$2:$B$9,2, FALSE),"")</f>
        <v/>
      </c>
    </row>
    <row r="7946" spans="1:17" hidden="1">
      <c r="A7946" t="s">
        <v>247</v>
      </c>
      <c r="B7946" t="s">
        <v>248</v>
      </c>
      <c r="C7946" t="s">
        <v>249</v>
      </c>
      <c r="D7946" t="s">
        <v>136</v>
      </c>
      <c r="E7946" t="s">
        <v>120</v>
      </c>
      <c r="F7946" t="s">
        <v>41</v>
      </c>
      <c r="G7946" t="s">
        <v>1477</v>
      </c>
      <c r="I7946" t="s">
        <v>41</v>
      </c>
      <c r="J7946" t="s">
        <v>298</v>
      </c>
      <c r="K7946">
        <v>8.6999999999999993</v>
      </c>
      <c r="L7946" t="s">
        <v>3509</v>
      </c>
      <c r="M7946" t="s">
        <v>3510</v>
      </c>
      <c r="N7946" t="s">
        <v>3511</v>
      </c>
      <c r="O7946" t="s">
        <v>3496</v>
      </c>
      <c r="P7946" t="s">
        <v>1478</v>
      </c>
      <c r="Q7946" t="str">
        <f>IFERROR(VLOOKUP($J$2:$J$12502,Pollutant_mapping!$A$2:$B$9,2, FALSE),"")</f>
        <v>CO</v>
      </c>
    </row>
    <row r="7947" spans="1:17" hidden="1">
      <c r="A7947" t="s">
        <v>247</v>
      </c>
      <c r="B7947" t="s">
        <v>248</v>
      </c>
      <c r="C7947" t="s">
        <v>249</v>
      </c>
      <c r="D7947" t="s">
        <v>1207</v>
      </c>
      <c r="E7947" t="s">
        <v>39</v>
      </c>
      <c r="F7947" t="s">
        <v>3016</v>
      </c>
      <c r="G7947" t="s">
        <v>3017</v>
      </c>
      <c r="I7947" t="s">
        <v>41</v>
      </c>
      <c r="J7947" t="s">
        <v>298</v>
      </c>
      <c r="K7947">
        <v>8.6999999999999993</v>
      </c>
      <c r="L7947" t="s">
        <v>62</v>
      </c>
      <c r="M7947" t="s">
        <v>3510</v>
      </c>
      <c r="N7947" t="s">
        <v>3511</v>
      </c>
      <c r="O7947" t="s">
        <v>3496</v>
      </c>
      <c r="P7947" t="s">
        <v>1478</v>
      </c>
      <c r="Q7947" t="str">
        <f>IFERROR(VLOOKUP($J$2:$J$12502,Pollutant_mapping!$A$2:$B$9,2, FALSE),"")</f>
        <v>CO</v>
      </c>
    </row>
    <row r="7948" spans="1:17" hidden="1">
      <c r="A7948" t="s">
        <v>247</v>
      </c>
      <c r="B7948" t="s">
        <v>248</v>
      </c>
      <c r="C7948" t="s">
        <v>249</v>
      </c>
      <c r="D7948" t="s">
        <v>136</v>
      </c>
      <c r="E7948" t="s">
        <v>120</v>
      </c>
      <c r="F7948" t="s">
        <v>41</v>
      </c>
      <c r="G7948" t="s">
        <v>1477</v>
      </c>
      <c r="I7948" t="s">
        <v>41</v>
      </c>
      <c r="J7948" t="s">
        <v>293</v>
      </c>
      <c r="K7948">
        <v>45</v>
      </c>
      <c r="L7948" t="s">
        <v>207</v>
      </c>
      <c r="M7948" t="s">
        <v>3512</v>
      </c>
      <c r="N7948" t="s">
        <v>3513</v>
      </c>
      <c r="O7948" t="s">
        <v>3496</v>
      </c>
      <c r="P7948" t="s">
        <v>1478</v>
      </c>
      <c r="Q7948" t="str">
        <f>IFERROR(VLOOKUP($J$2:$J$12502,Pollutant_mapping!$A$2:$B$9,2, FALSE),"")</f>
        <v/>
      </c>
    </row>
    <row r="7949" spans="1:17" hidden="1">
      <c r="A7949" t="s">
        <v>247</v>
      </c>
      <c r="B7949" t="s">
        <v>248</v>
      </c>
      <c r="C7949" t="s">
        <v>249</v>
      </c>
      <c r="D7949" t="s">
        <v>59</v>
      </c>
      <c r="E7949" t="s">
        <v>39</v>
      </c>
      <c r="F7949" t="s">
        <v>1975</v>
      </c>
      <c r="G7949" t="s">
        <v>1477</v>
      </c>
      <c r="I7949" t="s">
        <v>41</v>
      </c>
      <c r="J7949" t="s">
        <v>65</v>
      </c>
      <c r="K7949">
        <v>2.8</v>
      </c>
      <c r="L7949" t="s">
        <v>62</v>
      </c>
      <c r="M7949" t="s">
        <v>48</v>
      </c>
      <c r="N7949" t="s">
        <v>1594</v>
      </c>
      <c r="O7949" t="s">
        <v>3496</v>
      </c>
      <c r="P7949" t="s">
        <v>1478</v>
      </c>
      <c r="Q7949" t="str">
        <f>IFERROR(VLOOKUP($J$2:$J$12502,Pollutant_mapping!$A$2:$B$9,2, FALSE),"")</f>
        <v>PM25</v>
      </c>
    </row>
    <row r="7950" spans="1:17" hidden="1">
      <c r="A7950" t="s">
        <v>66</v>
      </c>
      <c r="C7950" t="s">
        <v>67</v>
      </c>
      <c r="D7950" t="s">
        <v>77</v>
      </c>
      <c r="E7950" t="s">
        <v>39</v>
      </c>
      <c r="F7950" t="s">
        <v>78</v>
      </c>
      <c r="G7950" t="s">
        <v>61</v>
      </c>
      <c r="I7950" t="s">
        <v>41</v>
      </c>
      <c r="J7950" t="s">
        <v>54</v>
      </c>
      <c r="K7950">
        <v>0.18</v>
      </c>
      <c r="L7950" t="s">
        <v>62</v>
      </c>
      <c r="M7950" t="s">
        <v>320</v>
      </c>
      <c r="N7950" t="s">
        <v>148</v>
      </c>
      <c r="O7950" t="s">
        <v>3514</v>
      </c>
      <c r="P7950" t="s">
        <v>64</v>
      </c>
      <c r="Q7950" t="str">
        <f>IFERROR(VLOOKUP($J$2:$J$12502,Pollutant_mapping!$A$2:$B$9,2, FALSE),"")</f>
        <v>VOC</v>
      </c>
    </row>
    <row r="7951" spans="1:17" hidden="1">
      <c r="A7951" t="s">
        <v>72</v>
      </c>
      <c r="B7951" t="s">
        <v>57</v>
      </c>
      <c r="C7951" t="s">
        <v>73</v>
      </c>
      <c r="D7951" t="s">
        <v>77</v>
      </c>
      <c r="E7951" t="s">
        <v>39</v>
      </c>
      <c r="F7951" t="s">
        <v>78</v>
      </c>
      <c r="G7951" t="s">
        <v>61</v>
      </c>
      <c r="I7951" t="s">
        <v>41</v>
      </c>
      <c r="J7951" t="s">
        <v>54</v>
      </c>
      <c r="K7951">
        <v>0.18</v>
      </c>
      <c r="L7951" t="s">
        <v>62</v>
      </c>
      <c r="M7951" t="s">
        <v>320</v>
      </c>
      <c r="N7951" t="s">
        <v>148</v>
      </c>
      <c r="O7951" t="s">
        <v>3514</v>
      </c>
      <c r="P7951" t="s">
        <v>64</v>
      </c>
      <c r="Q7951" t="str">
        <f>IFERROR(VLOOKUP($J$2:$J$12502,Pollutant_mapping!$A$2:$B$9,2, FALSE),"")</f>
        <v>VOC</v>
      </c>
    </row>
    <row r="7952" spans="1:17" hidden="1">
      <c r="A7952" t="s">
        <v>56</v>
      </c>
      <c r="B7952" t="s">
        <v>57</v>
      </c>
      <c r="C7952" t="s">
        <v>58</v>
      </c>
      <c r="D7952" t="s">
        <v>77</v>
      </c>
      <c r="E7952" t="s">
        <v>39</v>
      </c>
      <c r="F7952" t="s">
        <v>78</v>
      </c>
      <c r="G7952" t="s">
        <v>61</v>
      </c>
      <c r="I7952" t="s">
        <v>41</v>
      </c>
      <c r="J7952" t="s">
        <v>54</v>
      </c>
      <c r="K7952">
        <v>0.18</v>
      </c>
      <c r="L7952" t="s">
        <v>62</v>
      </c>
      <c r="M7952" t="s">
        <v>320</v>
      </c>
      <c r="N7952" t="s">
        <v>148</v>
      </c>
      <c r="O7952" t="s">
        <v>3514</v>
      </c>
      <c r="P7952" t="s">
        <v>64</v>
      </c>
      <c r="Q7952" t="str">
        <f>IFERROR(VLOOKUP($J$2:$J$12502,Pollutant_mapping!$A$2:$B$9,2, FALSE),"")</f>
        <v>VOC</v>
      </c>
    </row>
    <row r="7953" spans="1:17" hidden="1">
      <c r="A7953" t="s">
        <v>247</v>
      </c>
      <c r="B7953" t="s">
        <v>248</v>
      </c>
      <c r="C7953" t="s">
        <v>249</v>
      </c>
      <c r="D7953" t="s">
        <v>250</v>
      </c>
      <c r="E7953" t="s">
        <v>39</v>
      </c>
      <c r="F7953" t="s">
        <v>78</v>
      </c>
      <c r="G7953" t="s">
        <v>251</v>
      </c>
      <c r="I7953" t="s">
        <v>41</v>
      </c>
      <c r="J7953" t="s">
        <v>179</v>
      </c>
      <c r="K7953">
        <v>153</v>
      </c>
      <c r="L7953" t="s">
        <v>62</v>
      </c>
      <c r="M7953">
        <v>92</v>
      </c>
      <c r="N7953">
        <v>245</v>
      </c>
      <c r="O7953" t="s">
        <v>3515</v>
      </c>
      <c r="P7953" t="s">
        <v>71</v>
      </c>
      <c r="Q7953" t="str">
        <f>IFERROR(VLOOKUP($J$2:$J$12502,Pollutant_mapping!$A$2:$B$9,2, FALSE),"")</f>
        <v>NOx</v>
      </c>
    </row>
    <row r="7954" spans="1:17" hidden="1">
      <c r="A7954" t="s">
        <v>247</v>
      </c>
      <c r="B7954" t="s">
        <v>248</v>
      </c>
      <c r="C7954" t="s">
        <v>249</v>
      </c>
      <c r="D7954" t="s">
        <v>1382</v>
      </c>
      <c r="E7954" t="s">
        <v>39</v>
      </c>
      <c r="F7954" t="s">
        <v>78</v>
      </c>
      <c r="G7954" t="s">
        <v>61</v>
      </c>
      <c r="I7954" t="s">
        <v>41</v>
      </c>
      <c r="J7954" t="s">
        <v>179</v>
      </c>
      <c r="K7954">
        <v>398</v>
      </c>
      <c r="L7954" t="s">
        <v>62</v>
      </c>
      <c r="M7954">
        <v>239</v>
      </c>
      <c r="N7954">
        <v>557</v>
      </c>
      <c r="O7954" t="s">
        <v>3515</v>
      </c>
      <c r="P7954" t="s">
        <v>64</v>
      </c>
      <c r="Q7954" t="str">
        <f>IFERROR(VLOOKUP($J$2:$J$12502,Pollutant_mapping!$A$2:$B$9,2, FALSE),"")</f>
        <v>NOx</v>
      </c>
    </row>
    <row r="7955" spans="1:17" hidden="1">
      <c r="A7955" t="s">
        <v>247</v>
      </c>
      <c r="B7955" t="s">
        <v>248</v>
      </c>
      <c r="C7955" t="s">
        <v>249</v>
      </c>
      <c r="D7955" t="s">
        <v>1382</v>
      </c>
      <c r="E7955" t="s">
        <v>39</v>
      </c>
      <c r="F7955" t="s">
        <v>78</v>
      </c>
      <c r="G7955" t="s">
        <v>61</v>
      </c>
      <c r="I7955" t="s">
        <v>41</v>
      </c>
      <c r="J7955" t="s">
        <v>54</v>
      </c>
      <c r="K7955">
        <v>0.19</v>
      </c>
      <c r="L7955" t="s">
        <v>62</v>
      </c>
      <c r="M7955" t="s">
        <v>1517</v>
      </c>
      <c r="N7955" t="s">
        <v>221</v>
      </c>
      <c r="O7955" t="s">
        <v>3515</v>
      </c>
      <c r="P7955" t="s">
        <v>64</v>
      </c>
      <c r="Q7955" t="str">
        <f>IFERROR(VLOOKUP($J$2:$J$12502,Pollutant_mapping!$A$2:$B$9,2, FALSE),"")</f>
        <v>VOC</v>
      </c>
    </row>
    <row r="7956" spans="1:17" hidden="1">
      <c r="A7956" t="s">
        <v>247</v>
      </c>
      <c r="B7956" t="s">
        <v>248</v>
      </c>
      <c r="C7956" t="s">
        <v>249</v>
      </c>
      <c r="D7956" t="s">
        <v>1382</v>
      </c>
      <c r="E7956" t="s">
        <v>39</v>
      </c>
      <c r="F7956" t="s">
        <v>78</v>
      </c>
      <c r="G7956" t="s">
        <v>61</v>
      </c>
      <c r="I7956" t="s">
        <v>41</v>
      </c>
      <c r="J7956" t="s">
        <v>298</v>
      </c>
      <c r="K7956">
        <v>1.49</v>
      </c>
      <c r="L7956" t="s">
        <v>62</v>
      </c>
      <c r="M7956" t="s">
        <v>3516</v>
      </c>
      <c r="N7956" t="s">
        <v>3507</v>
      </c>
      <c r="O7956" t="s">
        <v>3515</v>
      </c>
      <c r="P7956" t="s">
        <v>64</v>
      </c>
      <c r="Q7956" t="str">
        <f>IFERROR(VLOOKUP($J$2:$J$12502,Pollutant_mapping!$A$2:$B$9,2, FALSE),"")</f>
        <v>CO</v>
      </c>
    </row>
    <row r="7957" spans="1:17" hidden="1">
      <c r="A7957" t="s">
        <v>247</v>
      </c>
      <c r="B7957" t="s">
        <v>248</v>
      </c>
      <c r="C7957" t="s">
        <v>249</v>
      </c>
      <c r="D7957" t="s">
        <v>1382</v>
      </c>
      <c r="E7957" t="s">
        <v>39</v>
      </c>
      <c r="F7957" t="s">
        <v>78</v>
      </c>
      <c r="G7957" t="s">
        <v>61</v>
      </c>
      <c r="I7957" t="s">
        <v>41</v>
      </c>
      <c r="J7957" t="s">
        <v>47</v>
      </c>
      <c r="K7957">
        <v>1.95</v>
      </c>
      <c r="L7957" t="s">
        <v>62</v>
      </c>
      <c r="M7957" t="s">
        <v>1451</v>
      </c>
      <c r="N7957" t="s">
        <v>3517</v>
      </c>
      <c r="O7957" t="s">
        <v>3515</v>
      </c>
      <c r="P7957" t="s">
        <v>64</v>
      </c>
      <c r="Q7957" t="str">
        <f>IFERROR(VLOOKUP($J$2:$J$12502,Pollutant_mapping!$A$2:$B$9,2, FALSE),"")</f>
        <v>PM10</v>
      </c>
    </row>
    <row r="7958" spans="1:17" hidden="1">
      <c r="A7958" t="s">
        <v>247</v>
      </c>
      <c r="B7958" t="s">
        <v>248</v>
      </c>
      <c r="C7958" t="s">
        <v>249</v>
      </c>
      <c r="D7958" t="s">
        <v>1382</v>
      </c>
      <c r="E7958" t="s">
        <v>39</v>
      </c>
      <c r="F7958" t="s">
        <v>78</v>
      </c>
      <c r="G7958" t="s">
        <v>61</v>
      </c>
      <c r="I7958" t="s">
        <v>41</v>
      </c>
      <c r="J7958" t="s">
        <v>65</v>
      </c>
      <c r="K7958">
        <v>1.95</v>
      </c>
      <c r="L7958" t="s">
        <v>62</v>
      </c>
      <c r="M7958" t="s">
        <v>1451</v>
      </c>
      <c r="N7958" t="s">
        <v>3517</v>
      </c>
      <c r="O7958" t="s">
        <v>3515</v>
      </c>
      <c r="P7958" t="s">
        <v>64</v>
      </c>
      <c r="Q7958" t="str">
        <f>IFERROR(VLOOKUP($J$2:$J$12502,Pollutant_mapping!$A$2:$B$9,2, FALSE),"")</f>
        <v>PM25</v>
      </c>
    </row>
    <row r="7959" spans="1:17" hidden="1">
      <c r="A7959" t="s">
        <v>247</v>
      </c>
      <c r="B7959" t="s">
        <v>248</v>
      </c>
      <c r="C7959" t="s">
        <v>249</v>
      </c>
      <c r="D7959" t="s">
        <v>1382</v>
      </c>
      <c r="E7959" t="s">
        <v>39</v>
      </c>
      <c r="F7959" t="s">
        <v>78</v>
      </c>
      <c r="G7959" t="s">
        <v>61</v>
      </c>
      <c r="I7959" t="s">
        <v>41</v>
      </c>
      <c r="J7959" t="s">
        <v>49</v>
      </c>
      <c r="K7959">
        <v>1.95</v>
      </c>
      <c r="L7959" t="s">
        <v>62</v>
      </c>
      <c r="M7959" t="s">
        <v>1451</v>
      </c>
      <c r="N7959" t="s">
        <v>3517</v>
      </c>
      <c r="O7959" t="s">
        <v>3515</v>
      </c>
      <c r="P7959" t="s">
        <v>64</v>
      </c>
      <c r="Q7959" t="str">
        <f>IFERROR(VLOOKUP($J$2:$J$12502,Pollutant_mapping!$A$2:$B$9,2, FALSE),"")</f>
        <v/>
      </c>
    </row>
    <row r="7960" spans="1:17" hidden="1">
      <c r="A7960" t="s">
        <v>187</v>
      </c>
      <c r="C7960" t="s">
        <v>188</v>
      </c>
      <c r="D7960" t="s">
        <v>2834</v>
      </c>
      <c r="E7960" t="s">
        <v>39</v>
      </c>
      <c r="F7960" t="s">
        <v>2835</v>
      </c>
      <c r="G7960" t="s">
        <v>70</v>
      </c>
      <c r="I7960" t="s">
        <v>41</v>
      </c>
      <c r="J7960" t="s">
        <v>298</v>
      </c>
      <c r="K7960">
        <v>266</v>
      </c>
      <c r="L7960" t="s">
        <v>62</v>
      </c>
      <c r="M7960">
        <v>130</v>
      </c>
      <c r="N7960">
        <v>530</v>
      </c>
      <c r="O7960" t="s">
        <v>3518</v>
      </c>
      <c r="Q7960" t="str">
        <f>IFERROR(VLOOKUP($J$2:$J$12502,Pollutant_mapping!$A$2:$B$9,2, FALSE),"")</f>
        <v>CO</v>
      </c>
    </row>
    <row r="7961" spans="1:17" hidden="1">
      <c r="A7961" t="s">
        <v>187</v>
      </c>
      <c r="C7961" t="s">
        <v>188</v>
      </c>
      <c r="D7961" t="s">
        <v>2834</v>
      </c>
      <c r="E7961" t="s">
        <v>39</v>
      </c>
      <c r="F7961" t="s">
        <v>2835</v>
      </c>
      <c r="G7961" t="s">
        <v>70</v>
      </c>
      <c r="I7961" t="s">
        <v>41</v>
      </c>
      <c r="J7961" t="s">
        <v>179</v>
      </c>
      <c r="K7961">
        <v>405</v>
      </c>
      <c r="L7961" t="s">
        <v>62</v>
      </c>
      <c r="M7961">
        <v>200</v>
      </c>
      <c r="N7961">
        <v>810</v>
      </c>
      <c r="O7961" t="s">
        <v>3518</v>
      </c>
      <c r="Q7961" t="str">
        <f>IFERROR(VLOOKUP($J$2:$J$12502,Pollutant_mapping!$A$2:$B$9,2, FALSE),"")</f>
        <v>NOx</v>
      </c>
    </row>
    <row r="7962" spans="1:17" hidden="1">
      <c r="A7962" t="s">
        <v>187</v>
      </c>
      <c r="C7962" t="s">
        <v>188</v>
      </c>
      <c r="D7962" t="s">
        <v>2834</v>
      </c>
      <c r="E7962" t="s">
        <v>39</v>
      </c>
      <c r="F7962" t="s">
        <v>2835</v>
      </c>
      <c r="G7962" t="s">
        <v>70</v>
      </c>
      <c r="I7962" t="s">
        <v>41</v>
      </c>
      <c r="J7962" t="s">
        <v>47</v>
      </c>
      <c r="K7962">
        <v>3.6999999999999998E-2</v>
      </c>
      <c r="L7962" t="s">
        <v>62</v>
      </c>
      <c r="M7962" t="s">
        <v>332</v>
      </c>
      <c r="N7962" t="s">
        <v>2904</v>
      </c>
      <c r="O7962" t="s">
        <v>3518</v>
      </c>
      <c r="Q7962" t="str">
        <f>IFERROR(VLOOKUP($J$2:$J$12502,Pollutant_mapping!$A$2:$B$9,2, FALSE),"")</f>
        <v>PM10</v>
      </c>
    </row>
    <row r="7963" spans="1:17" hidden="1">
      <c r="A7963" t="s">
        <v>187</v>
      </c>
      <c r="C7963" t="s">
        <v>188</v>
      </c>
      <c r="D7963" t="s">
        <v>2834</v>
      </c>
      <c r="E7963" t="s">
        <v>39</v>
      </c>
      <c r="F7963" t="s">
        <v>2835</v>
      </c>
      <c r="G7963" t="s">
        <v>70</v>
      </c>
      <c r="I7963" t="s">
        <v>41</v>
      </c>
      <c r="J7963" t="s">
        <v>65</v>
      </c>
      <c r="K7963">
        <v>3.6999999999999998E-2</v>
      </c>
      <c r="L7963" t="s">
        <v>62</v>
      </c>
      <c r="M7963" t="s">
        <v>332</v>
      </c>
      <c r="N7963" t="s">
        <v>2904</v>
      </c>
      <c r="O7963" t="s">
        <v>3518</v>
      </c>
      <c r="Q7963" t="str">
        <f>IFERROR(VLOOKUP($J$2:$J$12502,Pollutant_mapping!$A$2:$B$9,2, FALSE),"")</f>
        <v>PM25</v>
      </c>
    </row>
    <row r="7964" spans="1:17" hidden="1">
      <c r="A7964" t="s">
        <v>187</v>
      </c>
      <c r="C7964" t="s">
        <v>188</v>
      </c>
      <c r="D7964" t="s">
        <v>2834</v>
      </c>
      <c r="E7964" t="s">
        <v>39</v>
      </c>
      <c r="F7964" t="s">
        <v>2835</v>
      </c>
      <c r="G7964" t="s">
        <v>70</v>
      </c>
      <c r="I7964" t="s">
        <v>41</v>
      </c>
      <c r="J7964" t="s">
        <v>49</v>
      </c>
      <c r="K7964">
        <v>3.6999999999999998E-2</v>
      </c>
      <c r="L7964" t="s">
        <v>62</v>
      </c>
      <c r="M7964" t="s">
        <v>332</v>
      </c>
      <c r="N7964" t="s">
        <v>2904</v>
      </c>
      <c r="O7964" t="s">
        <v>3518</v>
      </c>
      <c r="Q7964" t="str">
        <f>IFERROR(VLOOKUP($J$2:$J$12502,Pollutant_mapping!$A$2:$B$9,2, FALSE),"")</f>
        <v/>
      </c>
    </row>
    <row r="7965" spans="1:17" hidden="1">
      <c r="A7965" t="s">
        <v>187</v>
      </c>
      <c r="C7965" t="s">
        <v>188</v>
      </c>
      <c r="D7965" t="s">
        <v>2834</v>
      </c>
      <c r="E7965" t="s">
        <v>39</v>
      </c>
      <c r="F7965" t="s">
        <v>2835</v>
      </c>
      <c r="G7965" t="s">
        <v>70</v>
      </c>
      <c r="I7965" t="s">
        <v>41</v>
      </c>
      <c r="J7965" t="s">
        <v>79</v>
      </c>
      <c r="K7965">
        <v>0.28100000000000003</v>
      </c>
      <c r="L7965" t="s">
        <v>62</v>
      </c>
      <c r="M7965" t="s">
        <v>3489</v>
      </c>
      <c r="N7965" t="s">
        <v>3490</v>
      </c>
      <c r="O7965" t="s">
        <v>3518</v>
      </c>
      <c r="Q7965" t="str">
        <f>IFERROR(VLOOKUP($J$2:$J$12502,Pollutant_mapping!$A$2:$B$9,2, FALSE),"")</f>
        <v>SOx</v>
      </c>
    </row>
    <row r="7966" spans="1:17" hidden="1">
      <c r="A7966" t="s">
        <v>66</v>
      </c>
      <c r="C7966" t="s">
        <v>67</v>
      </c>
      <c r="D7966" t="s">
        <v>160</v>
      </c>
      <c r="E7966" t="s">
        <v>39</v>
      </c>
      <c r="F7966" t="s">
        <v>161</v>
      </c>
      <c r="G7966" t="s">
        <v>162</v>
      </c>
      <c r="I7966" t="s">
        <v>41</v>
      </c>
      <c r="J7966" t="s">
        <v>79</v>
      </c>
      <c r="K7966">
        <v>11</v>
      </c>
      <c r="L7966" t="s">
        <v>62</v>
      </c>
      <c r="M7966">
        <v>8</v>
      </c>
      <c r="N7966">
        <v>40</v>
      </c>
      <c r="O7966" t="s">
        <v>3519</v>
      </c>
      <c r="P7966" t="s">
        <v>164</v>
      </c>
      <c r="Q7966" t="str">
        <f>IFERROR(VLOOKUP($J$2:$J$12502,Pollutant_mapping!$A$2:$B$9,2, FALSE),"")</f>
        <v>SOx</v>
      </c>
    </row>
    <row r="7967" spans="1:17" hidden="1">
      <c r="A7967" t="s">
        <v>72</v>
      </c>
      <c r="B7967" t="s">
        <v>57</v>
      </c>
      <c r="C7967" t="s">
        <v>73</v>
      </c>
      <c r="D7967" t="s">
        <v>160</v>
      </c>
      <c r="E7967" t="s">
        <v>39</v>
      </c>
      <c r="F7967" t="s">
        <v>161</v>
      </c>
      <c r="G7967" t="s">
        <v>162</v>
      </c>
      <c r="I7967" t="s">
        <v>41</v>
      </c>
      <c r="J7967" t="s">
        <v>79</v>
      </c>
      <c r="K7967">
        <v>11</v>
      </c>
      <c r="L7967" t="s">
        <v>62</v>
      </c>
      <c r="M7967">
        <v>8</v>
      </c>
      <c r="N7967">
        <v>40</v>
      </c>
      <c r="O7967" t="s">
        <v>3519</v>
      </c>
      <c r="P7967" t="s">
        <v>164</v>
      </c>
      <c r="Q7967" t="str">
        <f>IFERROR(VLOOKUP($J$2:$J$12502,Pollutant_mapping!$A$2:$B$9,2, FALSE),"")</f>
        <v>SOx</v>
      </c>
    </row>
    <row r="7968" spans="1:17" hidden="1">
      <c r="A7968" t="s">
        <v>88</v>
      </c>
      <c r="B7968" t="s">
        <v>57</v>
      </c>
      <c r="C7968" t="s">
        <v>89</v>
      </c>
      <c r="D7968" t="s">
        <v>160</v>
      </c>
      <c r="E7968" t="s">
        <v>39</v>
      </c>
      <c r="F7968" t="s">
        <v>161</v>
      </c>
      <c r="G7968" t="s">
        <v>162</v>
      </c>
      <c r="I7968" t="s">
        <v>41</v>
      </c>
      <c r="J7968" t="s">
        <v>79</v>
      </c>
      <c r="K7968">
        <v>11</v>
      </c>
      <c r="L7968" t="s">
        <v>62</v>
      </c>
      <c r="M7968">
        <v>8</v>
      </c>
      <c r="N7968">
        <v>40</v>
      </c>
      <c r="O7968" t="s">
        <v>3519</v>
      </c>
      <c r="P7968" t="s">
        <v>164</v>
      </c>
      <c r="Q7968" t="str">
        <f>IFERROR(VLOOKUP($J$2:$J$12502,Pollutant_mapping!$A$2:$B$9,2, FALSE),"")</f>
        <v>SOx</v>
      </c>
    </row>
    <row r="7969" spans="1:26" hidden="1">
      <c r="A7969" t="s">
        <v>66</v>
      </c>
      <c r="C7969" t="s">
        <v>67</v>
      </c>
      <c r="D7969" t="s">
        <v>414</v>
      </c>
      <c r="E7969" t="s">
        <v>39</v>
      </c>
      <c r="F7969" t="s">
        <v>415</v>
      </c>
      <c r="G7969" t="s">
        <v>162</v>
      </c>
      <c r="I7969" t="s">
        <v>41</v>
      </c>
      <c r="J7969" t="s">
        <v>79</v>
      </c>
      <c r="K7969">
        <v>11</v>
      </c>
      <c r="L7969" t="s">
        <v>62</v>
      </c>
      <c r="M7969">
        <v>8</v>
      </c>
      <c r="N7969">
        <v>40</v>
      </c>
      <c r="O7969" t="s">
        <v>3519</v>
      </c>
      <c r="P7969" t="s">
        <v>164</v>
      </c>
      <c r="Q7969" t="str">
        <f>IFERROR(VLOOKUP($J$2:$J$12502,Pollutant_mapping!$A$2:$B$9,2, FALSE),"")</f>
        <v>SOx</v>
      </c>
    </row>
    <row r="7970" spans="1:26" hidden="1">
      <c r="A7970" t="s">
        <v>72</v>
      </c>
      <c r="B7970" t="s">
        <v>57</v>
      </c>
      <c r="C7970" t="s">
        <v>73</v>
      </c>
      <c r="D7970" t="s">
        <v>414</v>
      </c>
      <c r="E7970" t="s">
        <v>39</v>
      </c>
      <c r="F7970" t="s">
        <v>415</v>
      </c>
      <c r="G7970" t="s">
        <v>162</v>
      </c>
      <c r="I7970" t="s">
        <v>41</v>
      </c>
      <c r="J7970" t="s">
        <v>79</v>
      </c>
      <c r="K7970">
        <v>11</v>
      </c>
      <c r="L7970" t="s">
        <v>62</v>
      </c>
      <c r="M7970">
        <v>8</v>
      </c>
      <c r="N7970">
        <v>40</v>
      </c>
      <c r="O7970" t="s">
        <v>3519</v>
      </c>
      <c r="P7970" t="s">
        <v>164</v>
      </c>
      <c r="Q7970" t="str">
        <f>IFERROR(VLOOKUP($J$2:$J$12502,Pollutant_mapping!$A$2:$B$9,2, FALSE),"")</f>
        <v>SOx</v>
      </c>
    </row>
    <row r="7971" spans="1:26" hidden="1">
      <c r="A7971" t="s">
        <v>88</v>
      </c>
      <c r="B7971" t="s">
        <v>57</v>
      </c>
      <c r="C7971" t="s">
        <v>89</v>
      </c>
      <c r="D7971" t="s">
        <v>414</v>
      </c>
      <c r="E7971" t="s">
        <v>39</v>
      </c>
      <c r="F7971" t="s">
        <v>415</v>
      </c>
      <c r="G7971" t="s">
        <v>162</v>
      </c>
      <c r="I7971" t="s">
        <v>41</v>
      </c>
      <c r="J7971" t="s">
        <v>79</v>
      </c>
      <c r="K7971">
        <v>11</v>
      </c>
      <c r="L7971" t="s">
        <v>62</v>
      </c>
      <c r="M7971">
        <v>8</v>
      </c>
      <c r="N7971">
        <v>40</v>
      </c>
      <c r="O7971" t="s">
        <v>3519</v>
      </c>
      <c r="P7971" t="s">
        <v>164</v>
      </c>
      <c r="Q7971" t="str">
        <f>IFERROR(VLOOKUP($J$2:$J$12502,Pollutant_mapping!$A$2:$B$9,2, FALSE),"")</f>
        <v>SOx</v>
      </c>
    </row>
    <row r="7972" spans="1:26" hidden="1">
      <c r="A7972" t="s">
        <v>66</v>
      </c>
      <c r="C7972" t="s">
        <v>67</v>
      </c>
      <c r="D7972" t="s">
        <v>414</v>
      </c>
      <c r="E7972" t="s">
        <v>39</v>
      </c>
      <c r="F7972" t="s">
        <v>415</v>
      </c>
      <c r="G7972" t="s">
        <v>162</v>
      </c>
      <c r="I7972" t="s">
        <v>41</v>
      </c>
      <c r="J7972" t="s">
        <v>179</v>
      </c>
      <c r="K7972">
        <v>210</v>
      </c>
      <c r="L7972" t="s">
        <v>62</v>
      </c>
      <c r="M7972">
        <v>50</v>
      </c>
      <c r="N7972">
        <v>300</v>
      </c>
      <c r="O7972" t="s">
        <v>3519</v>
      </c>
      <c r="P7972" t="s">
        <v>164</v>
      </c>
      <c r="Q7972" t="str">
        <f>IFERROR(VLOOKUP($J$2:$J$12502,Pollutant_mapping!$A$2:$B$9,2, FALSE),"")</f>
        <v>NOx</v>
      </c>
    </row>
    <row r="7973" spans="1:26" hidden="1">
      <c r="A7973" t="s">
        <v>72</v>
      </c>
      <c r="B7973" t="s">
        <v>57</v>
      </c>
      <c r="C7973" t="s">
        <v>73</v>
      </c>
      <c r="D7973" t="s">
        <v>414</v>
      </c>
      <c r="E7973" t="s">
        <v>39</v>
      </c>
      <c r="F7973" t="s">
        <v>415</v>
      </c>
      <c r="G7973" t="s">
        <v>162</v>
      </c>
      <c r="I7973" t="s">
        <v>41</v>
      </c>
      <c r="J7973" t="s">
        <v>179</v>
      </c>
      <c r="K7973">
        <v>210</v>
      </c>
      <c r="L7973" t="s">
        <v>62</v>
      </c>
      <c r="M7973">
        <v>50</v>
      </c>
      <c r="N7973">
        <v>300</v>
      </c>
      <c r="O7973" t="s">
        <v>3519</v>
      </c>
      <c r="P7973" t="s">
        <v>164</v>
      </c>
      <c r="Q7973" t="str">
        <f>IFERROR(VLOOKUP($J$2:$J$12502,Pollutant_mapping!$A$2:$B$9,2, FALSE),"")</f>
        <v>NOx</v>
      </c>
      <c r="Y7973" t="s">
        <v>2245</v>
      </c>
      <c r="Z7973" t="s">
        <v>2222</v>
      </c>
    </row>
    <row r="7974" spans="1:26" hidden="1">
      <c r="A7974" t="s">
        <v>88</v>
      </c>
      <c r="B7974" t="s">
        <v>57</v>
      </c>
      <c r="C7974" t="s">
        <v>89</v>
      </c>
      <c r="D7974" t="s">
        <v>414</v>
      </c>
      <c r="E7974" t="s">
        <v>39</v>
      </c>
      <c r="F7974" t="s">
        <v>415</v>
      </c>
      <c r="G7974" t="s">
        <v>162</v>
      </c>
      <c r="I7974" t="s">
        <v>41</v>
      </c>
      <c r="J7974" t="s">
        <v>179</v>
      </c>
      <c r="K7974">
        <v>210</v>
      </c>
      <c r="L7974" t="s">
        <v>62</v>
      </c>
      <c r="M7974">
        <v>50</v>
      </c>
      <c r="N7974">
        <v>300</v>
      </c>
      <c r="O7974" t="s">
        <v>3519</v>
      </c>
      <c r="P7974" t="s">
        <v>164</v>
      </c>
      <c r="Q7974" t="str">
        <f>IFERROR(VLOOKUP($J$2:$J$12502,Pollutant_mapping!$A$2:$B$9,2, FALSE),"")</f>
        <v>NOx</v>
      </c>
      <c r="Y7974" t="s">
        <v>2245</v>
      </c>
      <c r="Z7974" t="s">
        <v>2222</v>
      </c>
    </row>
    <row r="7975" spans="1:26" hidden="1">
      <c r="A7975" t="s">
        <v>247</v>
      </c>
      <c r="B7975" t="s">
        <v>248</v>
      </c>
      <c r="C7975" t="s">
        <v>249</v>
      </c>
      <c r="D7975" t="s">
        <v>272</v>
      </c>
      <c r="E7975" t="s">
        <v>120</v>
      </c>
      <c r="F7975" t="s">
        <v>41</v>
      </c>
      <c r="G7975" t="s">
        <v>164</v>
      </c>
      <c r="I7975" t="s">
        <v>41</v>
      </c>
      <c r="J7975" t="s">
        <v>1264</v>
      </c>
      <c r="K7975">
        <v>3.5</v>
      </c>
      <c r="L7975" t="s">
        <v>193</v>
      </c>
      <c r="M7975" t="s">
        <v>2877</v>
      </c>
      <c r="N7975">
        <v>35</v>
      </c>
      <c r="O7975" t="s">
        <v>3520</v>
      </c>
      <c r="P7975" t="s">
        <v>164</v>
      </c>
      <c r="Q7975" t="str">
        <f>IFERROR(VLOOKUP($J$2:$J$12502,Pollutant_mapping!$A$2:$B$9,2, FALSE),"")</f>
        <v/>
      </c>
    </row>
    <row r="7976" spans="1:26" hidden="1">
      <c r="A7976" t="s">
        <v>247</v>
      </c>
      <c r="B7976" t="s">
        <v>248</v>
      </c>
      <c r="C7976" t="s">
        <v>249</v>
      </c>
      <c r="D7976" t="s">
        <v>370</v>
      </c>
      <c r="E7976" t="s">
        <v>39</v>
      </c>
      <c r="F7976" t="s">
        <v>371</v>
      </c>
      <c r="G7976" t="s">
        <v>372</v>
      </c>
      <c r="I7976" t="s">
        <v>41</v>
      </c>
      <c r="J7976" t="s">
        <v>1264</v>
      </c>
      <c r="K7976">
        <v>3.5</v>
      </c>
      <c r="L7976" t="s">
        <v>193</v>
      </c>
      <c r="M7976" t="s">
        <v>2877</v>
      </c>
      <c r="N7976">
        <v>35</v>
      </c>
      <c r="O7976" t="s">
        <v>3520</v>
      </c>
      <c r="P7976" t="s">
        <v>164</v>
      </c>
      <c r="Q7976" t="str">
        <f>IFERROR(VLOOKUP($J$2:$J$12502,Pollutant_mapping!$A$2:$B$9,2, FALSE),"")</f>
        <v/>
      </c>
    </row>
    <row r="7977" spans="1:26" hidden="1">
      <c r="A7977" t="s">
        <v>247</v>
      </c>
      <c r="B7977" t="s">
        <v>248</v>
      </c>
      <c r="C7977" t="s">
        <v>249</v>
      </c>
      <c r="D7977" t="s">
        <v>272</v>
      </c>
      <c r="E7977" t="s">
        <v>120</v>
      </c>
      <c r="F7977" t="s">
        <v>41</v>
      </c>
      <c r="G7977" t="s">
        <v>164</v>
      </c>
      <c r="I7977" t="s">
        <v>41</v>
      </c>
      <c r="J7977" t="s">
        <v>289</v>
      </c>
      <c r="K7977">
        <v>181</v>
      </c>
      <c r="L7977" t="s">
        <v>207</v>
      </c>
      <c r="M7977">
        <v>108</v>
      </c>
      <c r="N7977">
        <v>253</v>
      </c>
      <c r="O7977" t="s">
        <v>3520</v>
      </c>
      <c r="P7977" t="s">
        <v>164</v>
      </c>
      <c r="Q7977" t="str">
        <f>IFERROR(VLOOKUP($J$2:$J$12502,Pollutant_mapping!$A$2:$B$9,2, FALSE),"")</f>
        <v/>
      </c>
    </row>
    <row r="7978" spans="1:26" hidden="1">
      <c r="A7978" t="s">
        <v>247</v>
      </c>
      <c r="B7978" t="s">
        <v>248</v>
      </c>
      <c r="C7978" t="s">
        <v>249</v>
      </c>
      <c r="D7978" t="s">
        <v>370</v>
      </c>
      <c r="E7978" t="s">
        <v>39</v>
      </c>
      <c r="F7978" t="s">
        <v>371</v>
      </c>
      <c r="G7978" t="s">
        <v>372</v>
      </c>
      <c r="I7978" t="s">
        <v>41</v>
      </c>
      <c r="J7978" t="s">
        <v>289</v>
      </c>
      <c r="K7978">
        <v>181</v>
      </c>
      <c r="L7978" t="s">
        <v>207</v>
      </c>
      <c r="M7978">
        <v>108</v>
      </c>
      <c r="N7978">
        <v>253</v>
      </c>
      <c r="O7978" t="s">
        <v>3520</v>
      </c>
      <c r="P7978" t="s">
        <v>164</v>
      </c>
      <c r="Q7978" t="str">
        <f>IFERROR(VLOOKUP($J$2:$J$12502,Pollutant_mapping!$A$2:$B$9,2, FALSE),"")</f>
        <v/>
      </c>
    </row>
    <row r="7979" spans="1:26" hidden="1">
      <c r="A7979" t="s">
        <v>247</v>
      </c>
      <c r="B7979" t="s">
        <v>248</v>
      </c>
      <c r="C7979" t="s">
        <v>249</v>
      </c>
      <c r="D7979" t="s">
        <v>272</v>
      </c>
      <c r="E7979" t="s">
        <v>120</v>
      </c>
      <c r="F7979" t="s">
        <v>41</v>
      </c>
      <c r="G7979" t="s">
        <v>164</v>
      </c>
      <c r="I7979" t="s">
        <v>41</v>
      </c>
      <c r="J7979" t="s">
        <v>65</v>
      </c>
      <c r="K7979">
        <v>133</v>
      </c>
      <c r="L7979" t="s">
        <v>62</v>
      </c>
      <c r="M7979">
        <v>66</v>
      </c>
      <c r="N7979">
        <v>266</v>
      </c>
      <c r="O7979" t="s">
        <v>3520</v>
      </c>
      <c r="P7979" t="s">
        <v>164</v>
      </c>
      <c r="Q7979" t="str">
        <f>IFERROR(VLOOKUP($J$2:$J$12502,Pollutant_mapping!$A$2:$B$9,2, FALSE),"")</f>
        <v>PM25</v>
      </c>
      <c r="Y7979" t="s">
        <v>2222</v>
      </c>
    </row>
    <row r="7980" spans="1:26" hidden="1">
      <c r="A7980" t="s">
        <v>247</v>
      </c>
      <c r="B7980" t="s">
        <v>248</v>
      </c>
      <c r="C7980" t="s">
        <v>249</v>
      </c>
      <c r="D7980" t="s">
        <v>370</v>
      </c>
      <c r="E7980" t="s">
        <v>39</v>
      </c>
      <c r="F7980" t="s">
        <v>371</v>
      </c>
      <c r="G7980" t="s">
        <v>372</v>
      </c>
      <c r="I7980" t="s">
        <v>41</v>
      </c>
      <c r="J7980" t="s">
        <v>65</v>
      </c>
      <c r="K7980">
        <v>133</v>
      </c>
      <c r="L7980" t="s">
        <v>62</v>
      </c>
      <c r="M7980">
        <v>66</v>
      </c>
      <c r="N7980">
        <v>266</v>
      </c>
      <c r="O7980" t="s">
        <v>3520</v>
      </c>
      <c r="P7980" t="s">
        <v>164</v>
      </c>
      <c r="Q7980" t="str">
        <f>IFERROR(VLOOKUP($J$2:$J$12502,Pollutant_mapping!$A$2:$B$9,2, FALSE),"")</f>
        <v>PM25</v>
      </c>
    </row>
    <row r="7981" spans="1:26" hidden="1">
      <c r="A7981" t="s">
        <v>247</v>
      </c>
      <c r="B7981" t="s">
        <v>248</v>
      </c>
      <c r="C7981" t="s">
        <v>249</v>
      </c>
      <c r="D7981" t="s">
        <v>272</v>
      </c>
      <c r="E7981" t="s">
        <v>120</v>
      </c>
      <c r="F7981" t="s">
        <v>41</v>
      </c>
      <c r="G7981" t="s">
        <v>164</v>
      </c>
      <c r="I7981" t="s">
        <v>41</v>
      </c>
      <c r="J7981" t="s">
        <v>47</v>
      </c>
      <c r="K7981">
        <v>155</v>
      </c>
      <c r="L7981" t="s">
        <v>62</v>
      </c>
      <c r="M7981">
        <v>77</v>
      </c>
      <c r="N7981">
        <v>310</v>
      </c>
      <c r="O7981" t="s">
        <v>3520</v>
      </c>
      <c r="P7981" t="s">
        <v>164</v>
      </c>
      <c r="Q7981" t="str">
        <f>IFERROR(VLOOKUP($J$2:$J$12502,Pollutant_mapping!$A$2:$B$9,2, FALSE),"")</f>
        <v>PM10</v>
      </c>
    </row>
    <row r="7982" spans="1:26" hidden="1">
      <c r="A7982" t="s">
        <v>247</v>
      </c>
      <c r="B7982" t="s">
        <v>248</v>
      </c>
      <c r="C7982" t="s">
        <v>249</v>
      </c>
      <c r="D7982" t="s">
        <v>370</v>
      </c>
      <c r="E7982" t="s">
        <v>39</v>
      </c>
      <c r="F7982" t="s">
        <v>371</v>
      </c>
      <c r="G7982" t="s">
        <v>372</v>
      </c>
      <c r="I7982" t="s">
        <v>41</v>
      </c>
      <c r="J7982" t="s">
        <v>47</v>
      </c>
      <c r="K7982">
        <v>155</v>
      </c>
      <c r="L7982" t="s">
        <v>62</v>
      </c>
      <c r="M7982">
        <v>77</v>
      </c>
      <c r="N7982">
        <v>310</v>
      </c>
      <c r="O7982" t="s">
        <v>3520</v>
      </c>
      <c r="P7982" t="s">
        <v>164</v>
      </c>
      <c r="Q7982" t="str">
        <f>IFERROR(VLOOKUP($J$2:$J$12502,Pollutant_mapping!$A$2:$B$9,2, FALSE),"")</f>
        <v>PM10</v>
      </c>
    </row>
    <row r="7983" spans="1:26" hidden="1">
      <c r="A7983" t="s">
        <v>247</v>
      </c>
      <c r="B7983" t="s">
        <v>248</v>
      </c>
      <c r="C7983" t="s">
        <v>249</v>
      </c>
      <c r="D7983" t="s">
        <v>272</v>
      </c>
      <c r="E7983" t="s">
        <v>120</v>
      </c>
      <c r="F7983" t="s">
        <v>41</v>
      </c>
      <c r="G7983" t="s">
        <v>164</v>
      </c>
      <c r="I7983" t="s">
        <v>41</v>
      </c>
      <c r="J7983" t="s">
        <v>49</v>
      </c>
      <c r="K7983">
        <v>172</v>
      </c>
      <c r="L7983" t="s">
        <v>62</v>
      </c>
      <c r="M7983">
        <v>86</v>
      </c>
      <c r="N7983">
        <v>344</v>
      </c>
      <c r="O7983" t="s">
        <v>3520</v>
      </c>
      <c r="P7983" t="s">
        <v>164</v>
      </c>
      <c r="Q7983" t="str">
        <f>IFERROR(VLOOKUP($J$2:$J$12502,Pollutant_mapping!$A$2:$B$9,2, FALSE),"")</f>
        <v/>
      </c>
      <c r="Y7983" t="s">
        <v>2245</v>
      </c>
      <c r="Z7983" t="s">
        <v>2222</v>
      </c>
    </row>
    <row r="7984" spans="1:26" hidden="1">
      <c r="A7984" t="s">
        <v>247</v>
      </c>
      <c r="B7984" t="s">
        <v>248</v>
      </c>
      <c r="C7984" t="s">
        <v>249</v>
      </c>
      <c r="D7984" t="s">
        <v>370</v>
      </c>
      <c r="E7984" t="s">
        <v>39</v>
      </c>
      <c r="F7984" t="s">
        <v>371</v>
      </c>
      <c r="G7984" t="s">
        <v>372</v>
      </c>
      <c r="I7984" t="s">
        <v>41</v>
      </c>
      <c r="J7984" t="s">
        <v>49</v>
      </c>
      <c r="K7984">
        <v>172</v>
      </c>
      <c r="L7984" t="s">
        <v>62</v>
      </c>
      <c r="M7984">
        <v>86</v>
      </c>
      <c r="N7984">
        <v>344</v>
      </c>
      <c r="O7984" t="s">
        <v>3520</v>
      </c>
      <c r="P7984" t="s">
        <v>164</v>
      </c>
      <c r="Q7984" t="str">
        <f>IFERROR(VLOOKUP($J$2:$J$12502,Pollutant_mapping!$A$2:$B$9,2, FALSE),"")</f>
        <v/>
      </c>
      <c r="Y7984" t="s">
        <v>2245</v>
      </c>
      <c r="Z7984" t="s">
        <v>2222</v>
      </c>
    </row>
    <row r="7985" spans="1:26" hidden="1">
      <c r="A7985" t="s">
        <v>247</v>
      </c>
      <c r="B7985" t="s">
        <v>248</v>
      </c>
      <c r="C7985" t="s">
        <v>249</v>
      </c>
      <c r="D7985" t="s">
        <v>272</v>
      </c>
      <c r="E7985" t="s">
        <v>120</v>
      </c>
      <c r="F7985" t="s">
        <v>41</v>
      </c>
      <c r="G7985" t="s">
        <v>164</v>
      </c>
      <c r="I7985" t="s">
        <v>41</v>
      </c>
      <c r="J7985" t="s">
        <v>192</v>
      </c>
      <c r="K7985">
        <v>1.55E-2</v>
      </c>
      <c r="L7985" t="s">
        <v>207</v>
      </c>
      <c r="M7985" t="s">
        <v>3521</v>
      </c>
      <c r="N7985" t="s">
        <v>3522</v>
      </c>
      <c r="O7985" t="s">
        <v>3520</v>
      </c>
      <c r="P7985" t="s">
        <v>164</v>
      </c>
      <c r="Q7985" t="str">
        <f>IFERROR(VLOOKUP($J$2:$J$12502,Pollutant_mapping!$A$2:$B$9,2, FALSE),"")</f>
        <v/>
      </c>
    </row>
    <row r="7986" spans="1:26" hidden="1">
      <c r="A7986" t="s">
        <v>247</v>
      </c>
      <c r="B7986" t="s">
        <v>248</v>
      </c>
      <c r="C7986" t="s">
        <v>249</v>
      </c>
      <c r="D7986" t="s">
        <v>370</v>
      </c>
      <c r="E7986" t="s">
        <v>39</v>
      </c>
      <c r="F7986" t="s">
        <v>371</v>
      </c>
      <c r="G7986" t="s">
        <v>372</v>
      </c>
      <c r="I7986" t="s">
        <v>41</v>
      </c>
      <c r="J7986" t="s">
        <v>192</v>
      </c>
      <c r="K7986">
        <v>1.55E-2</v>
      </c>
      <c r="L7986" t="s">
        <v>207</v>
      </c>
      <c r="M7986" t="s">
        <v>3521</v>
      </c>
      <c r="N7986" t="s">
        <v>3522</v>
      </c>
      <c r="O7986" t="s">
        <v>3520</v>
      </c>
      <c r="P7986" t="s">
        <v>164</v>
      </c>
      <c r="Q7986" t="str">
        <f>IFERROR(VLOOKUP($J$2:$J$12502,Pollutant_mapping!$A$2:$B$9,2, FALSE),"")</f>
        <v/>
      </c>
    </row>
    <row r="7987" spans="1:26" hidden="1">
      <c r="A7987" t="s">
        <v>247</v>
      </c>
      <c r="B7987" t="s">
        <v>248</v>
      </c>
      <c r="C7987" t="s">
        <v>249</v>
      </c>
      <c r="D7987" t="s">
        <v>272</v>
      </c>
      <c r="E7987" t="s">
        <v>120</v>
      </c>
      <c r="F7987" t="s">
        <v>41</v>
      </c>
      <c r="G7987" t="s">
        <v>164</v>
      </c>
      <c r="I7987" t="s">
        <v>41</v>
      </c>
      <c r="J7987" t="s">
        <v>198</v>
      </c>
      <c r="K7987">
        <v>3.7400000000000003E-2</v>
      </c>
      <c r="L7987" t="s">
        <v>207</v>
      </c>
      <c r="M7987" t="s">
        <v>3523</v>
      </c>
      <c r="N7987" t="s">
        <v>3524</v>
      </c>
      <c r="O7987" t="s">
        <v>3520</v>
      </c>
      <c r="P7987" t="s">
        <v>164</v>
      </c>
      <c r="Q7987" t="str">
        <f>IFERROR(VLOOKUP($J$2:$J$12502,Pollutant_mapping!$A$2:$B$9,2, FALSE),"")</f>
        <v/>
      </c>
    </row>
    <row r="7988" spans="1:26" hidden="1">
      <c r="A7988" t="s">
        <v>247</v>
      </c>
      <c r="B7988" t="s">
        <v>248</v>
      </c>
      <c r="C7988" t="s">
        <v>249</v>
      </c>
      <c r="D7988" t="s">
        <v>370</v>
      </c>
      <c r="E7988" t="s">
        <v>39</v>
      </c>
      <c r="F7988" t="s">
        <v>371</v>
      </c>
      <c r="G7988" t="s">
        <v>372</v>
      </c>
      <c r="I7988" t="s">
        <v>41</v>
      </c>
      <c r="J7988" t="s">
        <v>198</v>
      </c>
      <c r="K7988">
        <v>3.7400000000000003E-2</v>
      </c>
      <c r="L7988" t="s">
        <v>207</v>
      </c>
      <c r="M7988" t="s">
        <v>3523</v>
      </c>
      <c r="N7988" t="s">
        <v>3524</v>
      </c>
      <c r="O7988" t="s">
        <v>3520</v>
      </c>
      <c r="P7988" t="s">
        <v>164</v>
      </c>
      <c r="Q7988" t="str">
        <f>IFERROR(VLOOKUP($J$2:$J$12502,Pollutant_mapping!$A$2:$B$9,2, FALSE),"")</f>
        <v/>
      </c>
    </row>
    <row r="7989" spans="1:26" hidden="1">
      <c r="A7989" t="s">
        <v>247</v>
      </c>
      <c r="B7989" t="s">
        <v>248</v>
      </c>
      <c r="C7989" t="s">
        <v>249</v>
      </c>
      <c r="D7989" t="s">
        <v>272</v>
      </c>
      <c r="E7989" t="s">
        <v>120</v>
      </c>
      <c r="F7989" t="s">
        <v>41</v>
      </c>
      <c r="G7989" t="s">
        <v>164</v>
      </c>
      <c r="I7989" t="s">
        <v>41</v>
      </c>
      <c r="J7989" t="s">
        <v>202</v>
      </c>
      <c r="K7989">
        <v>4.2999999999999997E-2</v>
      </c>
      <c r="L7989" t="s">
        <v>207</v>
      </c>
      <c r="M7989" t="s">
        <v>3525</v>
      </c>
      <c r="N7989" t="s">
        <v>3526</v>
      </c>
      <c r="O7989" t="s">
        <v>3520</v>
      </c>
      <c r="P7989" t="s">
        <v>164</v>
      </c>
      <c r="Q7989" t="str">
        <f>IFERROR(VLOOKUP($J$2:$J$12502,Pollutant_mapping!$A$2:$B$9,2, FALSE),"")</f>
        <v/>
      </c>
      <c r="Y7989" t="s">
        <v>2245</v>
      </c>
      <c r="Z7989" t="s">
        <v>2222</v>
      </c>
    </row>
    <row r="7990" spans="1:26" hidden="1">
      <c r="A7990" t="s">
        <v>247</v>
      </c>
      <c r="B7990" t="s">
        <v>248</v>
      </c>
      <c r="C7990" t="s">
        <v>249</v>
      </c>
      <c r="D7990" t="s">
        <v>370</v>
      </c>
      <c r="E7990" t="s">
        <v>39</v>
      </c>
      <c r="F7990" t="s">
        <v>371</v>
      </c>
      <c r="G7990" t="s">
        <v>372</v>
      </c>
      <c r="I7990" t="s">
        <v>41</v>
      </c>
      <c r="J7990" t="s">
        <v>202</v>
      </c>
      <c r="K7990">
        <v>4.2999999999999997E-2</v>
      </c>
      <c r="L7990" t="s">
        <v>207</v>
      </c>
      <c r="M7990" t="s">
        <v>3525</v>
      </c>
      <c r="N7990" t="s">
        <v>3526</v>
      </c>
      <c r="O7990" t="s">
        <v>3520</v>
      </c>
      <c r="P7990" t="s">
        <v>164</v>
      </c>
      <c r="Q7990" t="str">
        <f>IFERROR(VLOOKUP($J$2:$J$12502,Pollutant_mapping!$A$2:$B$9,2, FALSE),"")</f>
        <v/>
      </c>
    </row>
    <row r="7991" spans="1:26" hidden="1">
      <c r="A7991" t="s">
        <v>247</v>
      </c>
      <c r="B7991" t="s">
        <v>248</v>
      </c>
      <c r="C7991" t="s">
        <v>249</v>
      </c>
      <c r="D7991" t="s">
        <v>272</v>
      </c>
      <c r="E7991" t="s">
        <v>120</v>
      </c>
      <c r="F7991" t="s">
        <v>41</v>
      </c>
      <c r="G7991" t="s">
        <v>164</v>
      </c>
      <c r="I7991" t="s">
        <v>41</v>
      </c>
      <c r="J7991" t="s">
        <v>199</v>
      </c>
      <c r="K7991">
        <v>1.1200000000000001</v>
      </c>
      <c r="L7991" t="s">
        <v>207</v>
      </c>
      <c r="M7991" t="s">
        <v>3527</v>
      </c>
      <c r="N7991" t="s">
        <v>103</v>
      </c>
      <c r="O7991" t="s">
        <v>3520</v>
      </c>
      <c r="P7991" t="s">
        <v>164</v>
      </c>
      <c r="Q7991" t="str">
        <f>IFERROR(VLOOKUP($J$2:$J$12502,Pollutant_mapping!$A$2:$B$9,2, FALSE),"")</f>
        <v/>
      </c>
    </row>
    <row r="7992" spans="1:26" hidden="1">
      <c r="A7992" t="s">
        <v>247</v>
      </c>
      <c r="B7992" t="s">
        <v>248</v>
      </c>
      <c r="C7992" t="s">
        <v>249</v>
      </c>
      <c r="D7992" t="s">
        <v>370</v>
      </c>
      <c r="E7992" t="s">
        <v>39</v>
      </c>
      <c r="F7992" t="s">
        <v>371</v>
      </c>
      <c r="G7992" t="s">
        <v>372</v>
      </c>
      <c r="I7992" t="s">
        <v>41</v>
      </c>
      <c r="J7992" t="s">
        <v>199</v>
      </c>
      <c r="K7992">
        <v>1.1200000000000001</v>
      </c>
      <c r="L7992" t="s">
        <v>207</v>
      </c>
      <c r="M7992" t="s">
        <v>3527</v>
      </c>
      <c r="N7992" t="s">
        <v>103</v>
      </c>
      <c r="O7992" t="s">
        <v>3520</v>
      </c>
      <c r="P7992" t="s">
        <v>164</v>
      </c>
      <c r="Q7992" t="str">
        <f>IFERROR(VLOOKUP($J$2:$J$12502,Pollutant_mapping!$A$2:$B$9,2, FALSE),"")</f>
        <v/>
      </c>
    </row>
    <row r="7993" spans="1:26" hidden="1">
      <c r="A7993" t="s">
        <v>247</v>
      </c>
      <c r="B7993" t="s">
        <v>248</v>
      </c>
      <c r="C7993" t="s">
        <v>249</v>
      </c>
      <c r="D7993" t="s">
        <v>272</v>
      </c>
      <c r="E7993" t="s">
        <v>120</v>
      </c>
      <c r="F7993" t="s">
        <v>41</v>
      </c>
      <c r="G7993" t="s">
        <v>164</v>
      </c>
      <c r="I7993" t="s">
        <v>41</v>
      </c>
      <c r="J7993" t="s">
        <v>293</v>
      </c>
      <c r="K7993">
        <v>1.2</v>
      </c>
      <c r="L7993" t="s">
        <v>207</v>
      </c>
      <c r="M7993" t="s">
        <v>3528</v>
      </c>
      <c r="N7993" t="s">
        <v>3529</v>
      </c>
      <c r="O7993" t="s">
        <v>3520</v>
      </c>
      <c r="P7993" t="s">
        <v>164</v>
      </c>
      <c r="Q7993" t="str">
        <f>IFERROR(VLOOKUP($J$2:$J$12502,Pollutant_mapping!$A$2:$B$9,2, FALSE),"")</f>
        <v/>
      </c>
      <c r="Y7993" t="s">
        <v>2222</v>
      </c>
    </row>
    <row r="7994" spans="1:26" hidden="1">
      <c r="A7994" t="s">
        <v>247</v>
      </c>
      <c r="B7994" t="s">
        <v>248</v>
      </c>
      <c r="C7994" t="s">
        <v>249</v>
      </c>
      <c r="D7994" t="s">
        <v>370</v>
      </c>
      <c r="E7994" t="s">
        <v>39</v>
      </c>
      <c r="F7994" t="s">
        <v>371</v>
      </c>
      <c r="G7994" t="s">
        <v>372</v>
      </c>
      <c r="I7994" t="s">
        <v>41</v>
      </c>
      <c r="J7994" t="s">
        <v>293</v>
      </c>
      <c r="K7994">
        <v>1.2</v>
      </c>
      <c r="L7994" t="s">
        <v>207</v>
      </c>
      <c r="M7994" t="s">
        <v>3528</v>
      </c>
      <c r="N7994" t="s">
        <v>3529</v>
      </c>
      <c r="O7994" t="s">
        <v>3520</v>
      </c>
      <c r="P7994" t="s">
        <v>164</v>
      </c>
      <c r="Q7994" t="str">
        <f>IFERROR(VLOOKUP($J$2:$J$12502,Pollutant_mapping!$A$2:$B$9,2, FALSE),"")</f>
        <v/>
      </c>
      <c r="Y7994" t="s">
        <v>2222</v>
      </c>
    </row>
    <row r="7995" spans="1:26" hidden="1">
      <c r="A7995" t="s">
        <v>247</v>
      </c>
      <c r="B7995" t="s">
        <v>248</v>
      </c>
      <c r="C7995" t="s">
        <v>249</v>
      </c>
      <c r="D7995" t="s">
        <v>272</v>
      </c>
      <c r="E7995" t="s">
        <v>120</v>
      </c>
      <c r="F7995" t="s">
        <v>41</v>
      </c>
      <c r="G7995" t="s">
        <v>164</v>
      </c>
      <c r="I7995" t="s">
        <v>41</v>
      </c>
      <c r="J7995" t="s">
        <v>139</v>
      </c>
      <c r="K7995">
        <v>9.0299999999999994</v>
      </c>
      <c r="L7995" t="s">
        <v>207</v>
      </c>
      <c r="M7995" t="s">
        <v>3530</v>
      </c>
      <c r="N7995" t="s">
        <v>1574</v>
      </c>
      <c r="O7995" t="s">
        <v>3520</v>
      </c>
      <c r="P7995" t="s">
        <v>164</v>
      </c>
      <c r="Q7995" t="str">
        <f>IFERROR(VLOOKUP($J$2:$J$12502,Pollutant_mapping!$A$2:$B$9,2, FALSE),"")</f>
        <v/>
      </c>
    </row>
    <row r="7996" spans="1:26" hidden="1">
      <c r="A7996" t="s">
        <v>247</v>
      </c>
      <c r="B7996" t="s">
        <v>248</v>
      </c>
      <c r="C7996" t="s">
        <v>249</v>
      </c>
      <c r="D7996" t="s">
        <v>370</v>
      </c>
      <c r="E7996" t="s">
        <v>39</v>
      </c>
      <c r="F7996" t="s">
        <v>371</v>
      </c>
      <c r="G7996" t="s">
        <v>372</v>
      </c>
      <c r="I7996" t="s">
        <v>41</v>
      </c>
      <c r="J7996" t="s">
        <v>139</v>
      </c>
      <c r="K7996">
        <v>9.0299999999999994</v>
      </c>
      <c r="L7996" t="s">
        <v>207</v>
      </c>
      <c r="M7996" t="s">
        <v>3530</v>
      </c>
      <c r="N7996" t="s">
        <v>1574</v>
      </c>
      <c r="O7996" t="s">
        <v>3520</v>
      </c>
      <c r="P7996" t="s">
        <v>164</v>
      </c>
      <c r="Q7996" t="str">
        <f>IFERROR(VLOOKUP($J$2:$J$12502,Pollutant_mapping!$A$2:$B$9,2, FALSE),"")</f>
        <v/>
      </c>
    </row>
    <row r="7997" spans="1:26" hidden="1">
      <c r="A7997" t="s">
        <v>247</v>
      </c>
      <c r="B7997" t="s">
        <v>248</v>
      </c>
      <c r="C7997" t="s">
        <v>249</v>
      </c>
      <c r="D7997" t="s">
        <v>272</v>
      </c>
      <c r="E7997" t="s">
        <v>120</v>
      </c>
      <c r="F7997" t="s">
        <v>41</v>
      </c>
      <c r="G7997" t="s">
        <v>164</v>
      </c>
      <c r="I7997" t="s">
        <v>41</v>
      </c>
      <c r="J7997" t="s">
        <v>141</v>
      </c>
      <c r="K7997">
        <v>9.4600000000000009</v>
      </c>
      <c r="L7997" t="s">
        <v>207</v>
      </c>
      <c r="M7997" t="s">
        <v>3531</v>
      </c>
      <c r="N7997" t="s">
        <v>3532</v>
      </c>
      <c r="O7997" t="s">
        <v>3520</v>
      </c>
      <c r="P7997" t="s">
        <v>164</v>
      </c>
      <c r="Q7997" t="str">
        <f>IFERROR(VLOOKUP($J$2:$J$12502,Pollutant_mapping!$A$2:$B$9,2, FALSE),"")</f>
        <v/>
      </c>
    </row>
    <row r="7998" spans="1:26" hidden="1">
      <c r="A7998" t="s">
        <v>247</v>
      </c>
      <c r="B7998" t="s">
        <v>248</v>
      </c>
      <c r="C7998" t="s">
        <v>249</v>
      </c>
      <c r="D7998" t="s">
        <v>370</v>
      </c>
      <c r="E7998" t="s">
        <v>39</v>
      </c>
      <c r="F7998" t="s">
        <v>371</v>
      </c>
      <c r="G7998" t="s">
        <v>372</v>
      </c>
      <c r="I7998" t="s">
        <v>41</v>
      </c>
      <c r="J7998" t="s">
        <v>141</v>
      </c>
      <c r="K7998">
        <v>9.4600000000000009</v>
      </c>
      <c r="L7998" t="s">
        <v>207</v>
      </c>
      <c r="M7998" t="s">
        <v>3531</v>
      </c>
      <c r="N7998" t="s">
        <v>3532</v>
      </c>
      <c r="O7998" t="s">
        <v>3520</v>
      </c>
      <c r="P7998" t="s">
        <v>164</v>
      </c>
      <c r="Q7998" t="str">
        <f>IFERROR(VLOOKUP($J$2:$J$12502,Pollutant_mapping!$A$2:$B$9,2, FALSE),"")</f>
        <v/>
      </c>
    </row>
    <row r="7999" spans="1:26" hidden="1">
      <c r="A7999" t="s">
        <v>247</v>
      </c>
      <c r="B7999" t="s">
        <v>248</v>
      </c>
      <c r="C7999" t="s">
        <v>249</v>
      </c>
      <c r="D7999" t="s">
        <v>272</v>
      </c>
      <c r="E7999" t="s">
        <v>120</v>
      </c>
      <c r="F7999" t="s">
        <v>41</v>
      </c>
      <c r="G7999" t="s">
        <v>164</v>
      </c>
      <c r="I7999" t="s">
        <v>41</v>
      </c>
      <c r="J7999" t="s">
        <v>79</v>
      </c>
      <c r="K7999">
        <v>10.8</v>
      </c>
      <c r="L7999" t="s">
        <v>62</v>
      </c>
      <c r="M7999" t="s">
        <v>3533</v>
      </c>
      <c r="N7999" t="s">
        <v>3534</v>
      </c>
      <c r="O7999" t="s">
        <v>3520</v>
      </c>
      <c r="P7999" t="s">
        <v>164</v>
      </c>
      <c r="Q7999" t="str">
        <f>IFERROR(VLOOKUP($J$2:$J$12502,Pollutant_mapping!$A$2:$B$9,2, FALSE),"")</f>
        <v>SOx</v>
      </c>
    </row>
    <row r="8000" spans="1:26" hidden="1">
      <c r="A8000" t="s">
        <v>247</v>
      </c>
      <c r="B8000" t="s">
        <v>248</v>
      </c>
      <c r="C8000" t="s">
        <v>249</v>
      </c>
      <c r="D8000" t="s">
        <v>370</v>
      </c>
      <c r="E8000" t="s">
        <v>39</v>
      </c>
      <c r="F8000" t="s">
        <v>371</v>
      </c>
      <c r="G8000" t="s">
        <v>372</v>
      </c>
      <c r="I8000" t="s">
        <v>41</v>
      </c>
      <c r="J8000" t="s">
        <v>79</v>
      </c>
      <c r="K8000">
        <v>10.8</v>
      </c>
      <c r="L8000" t="s">
        <v>62</v>
      </c>
      <c r="M8000" t="s">
        <v>3533</v>
      </c>
      <c r="N8000" t="s">
        <v>3534</v>
      </c>
      <c r="O8000" t="s">
        <v>3520</v>
      </c>
      <c r="P8000" t="s">
        <v>164</v>
      </c>
      <c r="Q8000" t="str">
        <f>IFERROR(VLOOKUP($J$2:$J$12502,Pollutant_mapping!$A$2:$B$9,2, FALSE),"")</f>
        <v>SOx</v>
      </c>
      <c r="Y8000" t="s">
        <v>2245</v>
      </c>
      <c r="Z8000" t="s">
        <v>2222</v>
      </c>
    </row>
    <row r="8001" spans="1:25" hidden="1">
      <c r="A8001" t="s">
        <v>247</v>
      </c>
      <c r="B8001" t="s">
        <v>248</v>
      </c>
      <c r="C8001" t="s">
        <v>249</v>
      </c>
      <c r="D8001" t="s">
        <v>272</v>
      </c>
      <c r="E8001" t="s">
        <v>120</v>
      </c>
      <c r="F8001" t="s">
        <v>41</v>
      </c>
      <c r="G8001" t="s">
        <v>164</v>
      </c>
      <c r="I8001" t="s">
        <v>41</v>
      </c>
      <c r="J8001" t="s">
        <v>281</v>
      </c>
      <c r="K8001">
        <v>14.2</v>
      </c>
      <c r="L8001" t="s">
        <v>207</v>
      </c>
      <c r="M8001" t="s">
        <v>3535</v>
      </c>
      <c r="N8001" t="s">
        <v>3536</v>
      </c>
      <c r="O8001" t="s">
        <v>3520</v>
      </c>
      <c r="P8001" t="s">
        <v>164</v>
      </c>
      <c r="Q8001" t="str">
        <f>IFERROR(VLOOKUP($J$2:$J$12502,Pollutant_mapping!$A$2:$B$9,2, FALSE),"")</f>
        <v/>
      </c>
    </row>
    <row r="8002" spans="1:25" hidden="1">
      <c r="A8002" t="s">
        <v>247</v>
      </c>
      <c r="B8002" t="s">
        <v>248</v>
      </c>
      <c r="C8002" t="s">
        <v>249</v>
      </c>
      <c r="D8002" t="s">
        <v>370</v>
      </c>
      <c r="E8002" t="s">
        <v>39</v>
      </c>
      <c r="F8002" t="s">
        <v>371</v>
      </c>
      <c r="G8002" t="s">
        <v>372</v>
      </c>
      <c r="I8002" t="s">
        <v>41</v>
      </c>
      <c r="J8002" t="s">
        <v>281</v>
      </c>
      <c r="K8002">
        <v>14.2</v>
      </c>
      <c r="L8002" t="s">
        <v>207</v>
      </c>
      <c r="M8002" t="s">
        <v>3535</v>
      </c>
      <c r="N8002" t="s">
        <v>3536</v>
      </c>
      <c r="O8002" t="s">
        <v>3520</v>
      </c>
      <c r="P8002" t="s">
        <v>164</v>
      </c>
      <c r="Q8002" t="str">
        <f>IFERROR(VLOOKUP($J$2:$J$12502,Pollutant_mapping!$A$2:$B$9,2, FALSE),"")</f>
        <v/>
      </c>
    </row>
    <row r="8003" spans="1:25" hidden="1">
      <c r="A8003" t="s">
        <v>247</v>
      </c>
      <c r="B8003" t="s">
        <v>248</v>
      </c>
      <c r="C8003" t="s">
        <v>249</v>
      </c>
      <c r="D8003" t="s">
        <v>272</v>
      </c>
      <c r="E8003" t="s">
        <v>120</v>
      </c>
      <c r="F8003" t="s">
        <v>41</v>
      </c>
      <c r="G8003" t="s">
        <v>164</v>
      </c>
      <c r="I8003" t="s">
        <v>41</v>
      </c>
      <c r="J8003" t="s">
        <v>135</v>
      </c>
      <c r="K8003">
        <v>1.51</v>
      </c>
      <c r="L8003" t="s">
        <v>207</v>
      </c>
      <c r="M8003" t="s">
        <v>3537</v>
      </c>
      <c r="N8003" t="s">
        <v>3538</v>
      </c>
      <c r="O8003" t="s">
        <v>3520</v>
      </c>
      <c r="P8003" t="s">
        <v>164</v>
      </c>
      <c r="Q8003" t="str">
        <f>IFERROR(VLOOKUP($J$2:$J$12502,Pollutant_mapping!$A$2:$B$9,2, FALSE),"")</f>
        <v/>
      </c>
    </row>
    <row r="8004" spans="1:25" hidden="1">
      <c r="A8004" t="s">
        <v>247</v>
      </c>
      <c r="B8004" t="s">
        <v>248</v>
      </c>
      <c r="C8004" t="s">
        <v>249</v>
      </c>
      <c r="D8004" t="s">
        <v>370</v>
      </c>
      <c r="E8004" t="s">
        <v>39</v>
      </c>
      <c r="F8004" t="s">
        <v>371</v>
      </c>
      <c r="G8004" t="s">
        <v>372</v>
      </c>
      <c r="I8004" t="s">
        <v>41</v>
      </c>
      <c r="J8004" t="s">
        <v>135</v>
      </c>
      <c r="K8004">
        <v>1.51</v>
      </c>
      <c r="L8004" t="s">
        <v>207</v>
      </c>
      <c r="M8004" t="s">
        <v>3537</v>
      </c>
      <c r="N8004" t="s">
        <v>3538</v>
      </c>
      <c r="O8004" t="s">
        <v>3520</v>
      </c>
      <c r="P8004" t="s">
        <v>164</v>
      </c>
      <c r="Q8004" t="str">
        <f>IFERROR(VLOOKUP($J$2:$J$12502,Pollutant_mapping!$A$2:$B$9,2, FALSE),"")</f>
        <v/>
      </c>
    </row>
    <row r="8005" spans="1:25" hidden="1">
      <c r="A8005" t="s">
        <v>247</v>
      </c>
      <c r="B8005" t="s">
        <v>248</v>
      </c>
      <c r="C8005" t="s">
        <v>249</v>
      </c>
      <c r="D8005" t="s">
        <v>272</v>
      </c>
      <c r="E8005" t="s">
        <v>120</v>
      </c>
      <c r="F8005" t="s">
        <v>41</v>
      </c>
      <c r="G8005" t="s">
        <v>164</v>
      </c>
      <c r="I8005" t="s">
        <v>41</v>
      </c>
      <c r="J8005" t="s">
        <v>134</v>
      </c>
      <c r="K8005">
        <v>1.76</v>
      </c>
      <c r="L8005" t="s">
        <v>207</v>
      </c>
      <c r="M8005" t="s">
        <v>2321</v>
      </c>
      <c r="N8005" t="s">
        <v>3539</v>
      </c>
      <c r="O8005" t="s">
        <v>3520</v>
      </c>
      <c r="P8005" t="s">
        <v>164</v>
      </c>
      <c r="Q8005" t="str">
        <f>IFERROR(VLOOKUP($J$2:$J$12502,Pollutant_mapping!$A$2:$B$9,2, FALSE),"")</f>
        <v/>
      </c>
    </row>
    <row r="8006" spans="1:25" hidden="1">
      <c r="A8006" t="s">
        <v>247</v>
      </c>
      <c r="B8006" t="s">
        <v>248</v>
      </c>
      <c r="C8006" t="s">
        <v>249</v>
      </c>
      <c r="D8006" t="s">
        <v>370</v>
      </c>
      <c r="E8006" t="s">
        <v>39</v>
      </c>
      <c r="F8006" t="s">
        <v>371</v>
      </c>
      <c r="G8006" t="s">
        <v>372</v>
      </c>
      <c r="I8006" t="s">
        <v>41</v>
      </c>
      <c r="J8006" t="s">
        <v>134</v>
      </c>
      <c r="K8006">
        <v>1.76</v>
      </c>
      <c r="L8006" t="s">
        <v>207</v>
      </c>
      <c r="M8006" t="s">
        <v>2321</v>
      </c>
      <c r="N8006" t="s">
        <v>3539</v>
      </c>
      <c r="O8006" t="s">
        <v>3520</v>
      </c>
      <c r="P8006" t="s">
        <v>164</v>
      </c>
      <c r="Q8006" t="str">
        <f>IFERROR(VLOOKUP($J$2:$J$12502,Pollutant_mapping!$A$2:$B$9,2, FALSE),"")</f>
        <v/>
      </c>
    </row>
    <row r="8007" spans="1:25" hidden="1">
      <c r="A8007" t="s">
        <v>247</v>
      </c>
      <c r="B8007" t="s">
        <v>248</v>
      </c>
      <c r="C8007" t="s">
        <v>249</v>
      </c>
      <c r="D8007" t="s">
        <v>272</v>
      </c>
      <c r="E8007" t="s">
        <v>120</v>
      </c>
      <c r="F8007" t="s">
        <v>41</v>
      </c>
      <c r="G8007" t="s">
        <v>164</v>
      </c>
      <c r="I8007" t="s">
        <v>41</v>
      </c>
      <c r="J8007" t="s">
        <v>54</v>
      </c>
      <c r="K8007">
        <v>7.31</v>
      </c>
      <c r="L8007" t="s">
        <v>62</v>
      </c>
      <c r="M8007" t="s">
        <v>3540</v>
      </c>
      <c r="N8007" t="s">
        <v>158</v>
      </c>
      <c r="O8007" t="s">
        <v>3520</v>
      </c>
      <c r="P8007" t="s">
        <v>164</v>
      </c>
      <c r="Q8007" t="str">
        <f>IFERROR(VLOOKUP($J$2:$J$12502,Pollutant_mapping!$A$2:$B$9,2, FALSE),"")</f>
        <v>VOC</v>
      </c>
      <c r="Y8007" t="s">
        <v>2222</v>
      </c>
    </row>
    <row r="8008" spans="1:25" hidden="1">
      <c r="A8008" t="s">
        <v>247</v>
      </c>
      <c r="B8008" t="s">
        <v>248</v>
      </c>
      <c r="C8008" t="s">
        <v>249</v>
      </c>
      <c r="D8008" t="s">
        <v>370</v>
      </c>
      <c r="E8008" t="s">
        <v>39</v>
      </c>
      <c r="F8008" t="s">
        <v>371</v>
      </c>
      <c r="G8008" t="s">
        <v>372</v>
      </c>
      <c r="I8008" t="s">
        <v>41</v>
      </c>
      <c r="J8008" t="s">
        <v>54</v>
      </c>
      <c r="K8008">
        <v>7.31</v>
      </c>
      <c r="L8008" t="s">
        <v>62</v>
      </c>
      <c r="M8008" t="s">
        <v>3540</v>
      </c>
      <c r="N8008" t="s">
        <v>158</v>
      </c>
      <c r="O8008" t="s">
        <v>3520</v>
      </c>
      <c r="P8008" t="s">
        <v>164</v>
      </c>
      <c r="Q8008" t="str">
        <f>IFERROR(VLOOKUP($J$2:$J$12502,Pollutant_mapping!$A$2:$B$9,2, FALSE),"")</f>
        <v>VOC</v>
      </c>
    </row>
    <row r="8009" spans="1:25" hidden="1">
      <c r="A8009" t="s">
        <v>247</v>
      </c>
      <c r="B8009" t="s">
        <v>248</v>
      </c>
      <c r="C8009" t="s">
        <v>249</v>
      </c>
      <c r="D8009" t="s">
        <v>272</v>
      </c>
      <c r="E8009" t="s">
        <v>120</v>
      </c>
      <c r="F8009" t="s">
        <v>41</v>
      </c>
      <c r="G8009" t="s">
        <v>164</v>
      </c>
      <c r="I8009" t="s">
        <v>41</v>
      </c>
      <c r="J8009" t="s">
        <v>131</v>
      </c>
      <c r="K8009">
        <v>20.6</v>
      </c>
      <c r="L8009" t="s">
        <v>207</v>
      </c>
      <c r="M8009" t="s">
        <v>3192</v>
      </c>
      <c r="N8009" t="s">
        <v>2173</v>
      </c>
      <c r="O8009" t="s">
        <v>3520</v>
      </c>
      <c r="P8009" t="s">
        <v>164</v>
      </c>
      <c r="Q8009" t="str">
        <f>IFERROR(VLOOKUP($J$2:$J$12502,Pollutant_mapping!$A$2:$B$9,2, FALSE),"")</f>
        <v/>
      </c>
    </row>
    <row r="8010" spans="1:25" hidden="1">
      <c r="A8010" t="s">
        <v>247</v>
      </c>
      <c r="B8010" t="s">
        <v>248</v>
      </c>
      <c r="C8010" t="s">
        <v>249</v>
      </c>
      <c r="D8010" t="s">
        <v>370</v>
      </c>
      <c r="E8010" t="s">
        <v>39</v>
      </c>
      <c r="F8010" t="s">
        <v>371</v>
      </c>
      <c r="G8010" t="s">
        <v>372</v>
      </c>
      <c r="I8010" t="s">
        <v>41</v>
      </c>
      <c r="J8010" t="s">
        <v>131</v>
      </c>
      <c r="K8010">
        <v>20.6</v>
      </c>
      <c r="L8010" t="s">
        <v>207</v>
      </c>
      <c r="M8010" t="s">
        <v>3192</v>
      </c>
      <c r="N8010" t="s">
        <v>2173</v>
      </c>
      <c r="O8010" t="s">
        <v>3520</v>
      </c>
      <c r="P8010" t="s">
        <v>164</v>
      </c>
      <c r="Q8010" t="str">
        <f>IFERROR(VLOOKUP($J$2:$J$12502,Pollutant_mapping!$A$2:$B$9,2, FALSE),"")</f>
        <v/>
      </c>
    </row>
    <row r="8011" spans="1:25" hidden="1">
      <c r="A8011" t="s">
        <v>247</v>
      </c>
      <c r="B8011" t="s">
        <v>248</v>
      </c>
      <c r="C8011" t="s">
        <v>249</v>
      </c>
      <c r="D8011" t="s">
        <v>272</v>
      </c>
      <c r="E8011" t="s">
        <v>120</v>
      </c>
      <c r="F8011" t="s">
        <v>41</v>
      </c>
      <c r="G8011" t="s">
        <v>164</v>
      </c>
      <c r="I8011" t="s">
        <v>41</v>
      </c>
      <c r="J8011" t="s">
        <v>125</v>
      </c>
      <c r="K8011">
        <v>21.1</v>
      </c>
      <c r="L8011" t="s">
        <v>207</v>
      </c>
      <c r="M8011" t="s">
        <v>1574</v>
      </c>
      <c r="N8011" t="s">
        <v>3031</v>
      </c>
      <c r="O8011" t="s">
        <v>3520</v>
      </c>
      <c r="P8011" t="s">
        <v>164</v>
      </c>
      <c r="Q8011" t="str">
        <f>IFERROR(VLOOKUP($J$2:$J$12502,Pollutant_mapping!$A$2:$B$9,2, FALSE),"")</f>
        <v/>
      </c>
    </row>
    <row r="8012" spans="1:25" hidden="1">
      <c r="A8012" t="s">
        <v>247</v>
      </c>
      <c r="B8012" t="s">
        <v>248</v>
      </c>
      <c r="C8012" t="s">
        <v>249</v>
      </c>
      <c r="D8012" t="s">
        <v>370</v>
      </c>
      <c r="E8012" t="s">
        <v>39</v>
      </c>
      <c r="F8012" t="s">
        <v>371</v>
      </c>
      <c r="G8012" t="s">
        <v>372</v>
      </c>
      <c r="I8012" t="s">
        <v>41</v>
      </c>
      <c r="J8012" t="s">
        <v>125</v>
      </c>
      <c r="K8012">
        <v>21.1</v>
      </c>
      <c r="L8012" t="s">
        <v>207</v>
      </c>
      <c r="M8012" t="s">
        <v>1574</v>
      </c>
      <c r="N8012" t="s">
        <v>3031</v>
      </c>
      <c r="O8012" t="s">
        <v>3520</v>
      </c>
      <c r="P8012" t="s">
        <v>164</v>
      </c>
      <c r="Q8012" t="str">
        <f>IFERROR(VLOOKUP($J$2:$J$12502,Pollutant_mapping!$A$2:$B$9,2, FALSE),"")</f>
        <v/>
      </c>
    </row>
    <row r="8013" spans="1:25" hidden="1">
      <c r="A8013" t="s">
        <v>3288</v>
      </c>
      <c r="C8013" t="s">
        <v>3289</v>
      </c>
      <c r="D8013" t="s">
        <v>136</v>
      </c>
      <c r="E8013" t="s">
        <v>39</v>
      </c>
      <c r="F8013" t="s">
        <v>3541</v>
      </c>
      <c r="G8013" t="s">
        <v>41</v>
      </c>
      <c r="J8013" t="s">
        <v>54</v>
      </c>
      <c r="K8013">
        <v>15</v>
      </c>
      <c r="L8013" t="s">
        <v>1505</v>
      </c>
      <c r="M8013">
        <v>3</v>
      </c>
      <c r="N8013">
        <v>100</v>
      </c>
      <c r="O8013" t="s">
        <v>3542</v>
      </c>
      <c r="Q8013" t="str">
        <f>IFERROR(VLOOKUP($J$2:$J$12502,Pollutant_mapping!$A$2:$B$9,2, FALSE),"")</f>
        <v>VOC</v>
      </c>
    </row>
    <row r="8014" spans="1:25" hidden="1">
      <c r="A8014" t="s">
        <v>3288</v>
      </c>
      <c r="C8014" t="s">
        <v>3289</v>
      </c>
      <c r="D8014" t="s">
        <v>114</v>
      </c>
      <c r="E8014" t="s">
        <v>39</v>
      </c>
      <c r="F8014" t="s">
        <v>3543</v>
      </c>
      <c r="G8014" t="s">
        <v>41</v>
      </c>
      <c r="J8014" t="s">
        <v>54</v>
      </c>
      <c r="K8014">
        <v>16</v>
      </c>
      <c r="L8014" t="s">
        <v>1505</v>
      </c>
      <c r="M8014">
        <v>3</v>
      </c>
      <c r="N8014">
        <v>100</v>
      </c>
      <c r="O8014" t="s">
        <v>3542</v>
      </c>
      <c r="Q8014" t="str">
        <f>IFERROR(VLOOKUP($J$2:$J$12502,Pollutant_mapping!$A$2:$B$9,2, FALSE),"")</f>
        <v>VOC</v>
      </c>
    </row>
    <row r="8015" spans="1:25" hidden="1">
      <c r="A8015" t="s">
        <v>3288</v>
      </c>
      <c r="C8015" t="s">
        <v>3289</v>
      </c>
      <c r="D8015" t="s">
        <v>114</v>
      </c>
      <c r="E8015" t="s">
        <v>39</v>
      </c>
      <c r="F8015" t="s">
        <v>3543</v>
      </c>
      <c r="G8015" t="s">
        <v>41</v>
      </c>
      <c r="J8015" t="s">
        <v>65</v>
      </c>
      <c r="K8015">
        <v>100</v>
      </c>
      <c r="L8015" t="s">
        <v>1505</v>
      </c>
      <c r="M8015">
        <v>4</v>
      </c>
      <c r="N8015">
        <v>1000</v>
      </c>
      <c r="O8015" t="s">
        <v>3542</v>
      </c>
      <c r="Q8015" t="str">
        <f>IFERROR(VLOOKUP($J$2:$J$12502,Pollutant_mapping!$A$2:$B$9,2, FALSE),"")</f>
        <v>PM25</v>
      </c>
    </row>
    <row r="8016" spans="1:25" hidden="1">
      <c r="A8016" t="s">
        <v>3288</v>
      </c>
      <c r="C8016" t="s">
        <v>3289</v>
      </c>
      <c r="D8016" t="s">
        <v>136</v>
      </c>
      <c r="E8016" t="s">
        <v>39</v>
      </c>
      <c r="F8016" t="s">
        <v>3541</v>
      </c>
      <c r="G8016" t="s">
        <v>41</v>
      </c>
      <c r="J8016" t="s">
        <v>65</v>
      </c>
      <c r="K8016">
        <v>700</v>
      </c>
      <c r="L8016" t="s">
        <v>1505</v>
      </c>
      <c r="M8016">
        <v>1</v>
      </c>
      <c r="N8016">
        <v>2000</v>
      </c>
      <c r="O8016" t="s">
        <v>3542</v>
      </c>
      <c r="Q8016" t="str">
        <f>IFERROR(VLOOKUP($J$2:$J$12502,Pollutant_mapping!$A$2:$B$9,2, FALSE),"")</f>
        <v>PM25</v>
      </c>
    </row>
    <row r="8017" spans="1:17" hidden="1">
      <c r="A8017" t="s">
        <v>3288</v>
      </c>
      <c r="C8017" t="s">
        <v>3289</v>
      </c>
      <c r="D8017" t="s">
        <v>114</v>
      </c>
      <c r="E8017" t="s">
        <v>39</v>
      </c>
      <c r="F8017" t="s">
        <v>3543</v>
      </c>
      <c r="G8017" t="s">
        <v>41</v>
      </c>
      <c r="J8017" t="s">
        <v>47</v>
      </c>
      <c r="K8017">
        <v>2000</v>
      </c>
      <c r="L8017" t="s">
        <v>1505</v>
      </c>
      <c r="M8017">
        <v>4</v>
      </c>
      <c r="N8017">
        <v>10000</v>
      </c>
      <c r="O8017" t="s">
        <v>3542</v>
      </c>
      <c r="Q8017" t="str">
        <f>IFERROR(VLOOKUP($J$2:$J$12502,Pollutant_mapping!$A$2:$B$9,2, FALSE),"")</f>
        <v>PM10</v>
      </c>
    </row>
    <row r="8018" spans="1:17" hidden="1">
      <c r="A8018" t="s">
        <v>3288</v>
      </c>
      <c r="C8018" t="s">
        <v>3289</v>
      </c>
      <c r="D8018" t="s">
        <v>136</v>
      </c>
      <c r="E8018" t="s">
        <v>39</v>
      </c>
      <c r="F8018" t="s">
        <v>3541</v>
      </c>
      <c r="G8018" t="s">
        <v>41</v>
      </c>
      <c r="J8018" t="s">
        <v>47</v>
      </c>
      <c r="K8018">
        <v>3000</v>
      </c>
      <c r="L8018" t="s">
        <v>1505</v>
      </c>
      <c r="M8018">
        <v>20</v>
      </c>
      <c r="N8018">
        <v>10000</v>
      </c>
      <c r="O8018" t="s">
        <v>3542</v>
      </c>
      <c r="Q8018" t="str">
        <f>IFERROR(VLOOKUP($J$2:$J$12502,Pollutant_mapping!$A$2:$B$9,2, FALSE),"")</f>
        <v>PM10</v>
      </c>
    </row>
    <row r="8019" spans="1:17" hidden="1">
      <c r="A8019" t="s">
        <v>3288</v>
      </c>
      <c r="C8019" t="s">
        <v>3289</v>
      </c>
      <c r="D8019" t="s">
        <v>114</v>
      </c>
      <c r="E8019" t="s">
        <v>39</v>
      </c>
      <c r="F8019" t="s">
        <v>3543</v>
      </c>
      <c r="G8019" t="s">
        <v>41</v>
      </c>
      <c r="J8019" t="s">
        <v>49</v>
      </c>
      <c r="K8019">
        <v>15000</v>
      </c>
      <c r="L8019" t="s">
        <v>1505</v>
      </c>
      <c r="M8019">
        <v>10</v>
      </c>
      <c r="N8019">
        <v>100000</v>
      </c>
      <c r="O8019" t="s">
        <v>3542</v>
      </c>
      <c r="Q8019" t="str">
        <f>IFERROR(VLOOKUP($J$2:$J$12502,Pollutant_mapping!$A$2:$B$9,2, FALSE),"")</f>
        <v/>
      </c>
    </row>
    <row r="8020" spans="1:17" hidden="1">
      <c r="A8020" t="s">
        <v>3288</v>
      </c>
      <c r="C8020" t="s">
        <v>3289</v>
      </c>
      <c r="D8020" t="s">
        <v>136</v>
      </c>
      <c r="E8020" t="s">
        <v>39</v>
      </c>
      <c r="F8020" t="s">
        <v>3541</v>
      </c>
      <c r="G8020" t="s">
        <v>41</v>
      </c>
      <c r="J8020" t="s">
        <v>49</v>
      </c>
      <c r="K8020">
        <v>13000</v>
      </c>
      <c r="L8020" t="s">
        <v>1505</v>
      </c>
      <c r="M8020">
        <v>10</v>
      </c>
      <c r="N8020">
        <v>140000</v>
      </c>
      <c r="O8020" t="s">
        <v>3542</v>
      </c>
      <c r="Q8020" t="str">
        <f>IFERROR(VLOOKUP($J$2:$J$12502,Pollutant_mapping!$A$2:$B$9,2, FALSE),"")</f>
        <v/>
      </c>
    </row>
    <row r="8021" spans="1:17" hidden="1">
      <c r="A8021" t="s">
        <v>424</v>
      </c>
      <c r="C8021" t="s">
        <v>425</v>
      </c>
      <c r="D8021" t="s">
        <v>90</v>
      </c>
      <c r="E8021" t="s">
        <v>39</v>
      </c>
      <c r="F8021" t="s">
        <v>3544</v>
      </c>
      <c r="G8021" t="s">
        <v>1270</v>
      </c>
      <c r="I8021" t="s">
        <v>41</v>
      </c>
      <c r="J8021" t="s">
        <v>79</v>
      </c>
      <c r="K8021">
        <v>17.7</v>
      </c>
      <c r="L8021" t="s">
        <v>1271</v>
      </c>
      <c r="M8021" t="s">
        <v>292</v>
      </c>
      <c r="N8021">
        <v>44</v>
      </c>
      <c r="O8021" t="s">
        <v>3545</v>
      </c>
      <c r="Q8021" t="str">
        <f>IFERROR(VLOOKUP($J$2:$J$12502,Pollutant_mapping!$A$2:$B$9,2, FALSE),"")</f>
        <v>SOx</v>
      </c>
    </row>
    <row r="8022" spans="1:17" hidden="1">
      <c r="A8022" t="s">
        <v>424</v>
      </c>
      <c r="C8022" t="s">
        <v>425</v>
      </c>
      <c r="D8022" t="s">
        <v>90</v>
      </c>
      <c r="E8022" t="s">
        <v>39</v>
      </c>
      <c r="F8022" t="s">
        <v>3544</v>
      </c>
      <c r="G8022" t="s">
        <v>1270</v>
      </c>
      <c r="I8022" t="s">
        <v>41</v>
      </c>
      <c r="J8022" t="s">
        <v>179</v>
      </c>
      <c r="K8022">
        <v>35.6</v>
      </c>
      <c r="L8022" t="s">
        <v>1271</v>
      </c>
      <c r="M8022" t="s">
        <v>3546</v>
      </c>
      <c r="N8022">
        <v>60</v>
      </c>
      <c r="O8022" t="s">
        <v>3545</v>
      </c>
      <c r="Q8022" t="str">
        <f>IFERROR(VLOOKUP($J$2:$J$12502,Pollutant_mapping!$A$2:$B$9,2, FALSE),"")</f>
        <v>NOx</v>
      </c>
    </row>
    <row r="8023" spans="1:17" hidden="1">
      <c r="A8023" t="s">
        <v>424</v>
      </c>
      <c r="C8023" t="s">
        <v>425</v>
      </c>
      <c r="D8023" t="s">
        <v>90</v>
      </c>
      <c r="E8023" t="s">
        <v>39</v>
      </c>
      <c r="F8023" t="s">
        <v>3544</v>
      </c>
      <c r="G8023" t="s">
        <v>1270</v>
      </c>
      <c r="I8023" t="s">
        <v>41</v>
      </c>
      <c r="J8023" t="s">
        <v>298</v>
      </c>
      <c r="K8023">
        <v>200</v>
      </c>
      <c r="L8023" t="s">
        <v>1271</v>
      </c>
      <c r="M8023">
        <v>100</v>
      </c>
      <c r="N8023">
        <v>300</v>
      </c>
      <c r="O8023" t="s">
        <v>3545</v>
      </c>
      <c r="Q8023" t="str">
        <f>IFERROR(VLOOKUP($J$2:$J$12502,Pollutant_mapping!$A$2:$B$9,2, FALSE),"")</f>
        <v>CO</v>
      </c>
    </row>
    <row r="8024" spans="1:17" hidden="1">
      <c r="A8024" t="s">
        <v>270</v>
      </c>
      <c r="C8024" t="s">
        <v>271</v>
      </c>
      <c r="D8024" t="s">
        <v>129</v>
      </c>
      <c r="E8024" t="s">
        <v>39</v>
      </c>
      <c r="F8024" t="s">
        <v>274</v>
      </c>
      <c r="G8024" t="s">
        <v>41</v>
      </c>
      <c r="J8024" t="s">
        <v>47</v>
      </c>
      <c r="K8024">
        <v>4.0999999999999996</v>
      </c>
      <c r="L8024" t="s">
        <v>2888</v>
      </c>
      <c r="M8024" t="s">
        <v>1679</v>
      </c>
      <c r="N8024">
        <v>41</v>
      </c>
      <c r="O8024" t="s">
        <v>3547</v>
      </c>
      <c r="Q8024" t="str">
        <f>IFERROR(VLOOKUP($J$2:$J$12502,Pollutant_mapping!$A$2:$B$9,2, FALSE),"")</f>
        <v>PM10</v>
      </c>
    </row>
    <row r="8025" spans="1:17" hidden="1">
      <c r="A8025" t="s">
        <v>270</v>
      </c>
      <c r="C8025" t="s">
        <v>271</v>
      </c>
      <c r="D8025" t="s">
        <v>272</v>
      </c>
      <c r="E8025" t="s">
        <v>273</v>
      </c>
      <c r="F8025" t="s">
        <v>274</v>
      </c>
      <c r="G8025" t="s">
        <v>41</v>
      </c>
      <c r="H8025" t="s">
        <v>3548</v>
      </c>
      <c r="J8025" t="s">
        <v>47</v>
      </c>
      <c r="K8025">
        <v>0.9</v>
      </c>
      <c r="M8025" t="s">
        <v>145</v>
      </c>
      <c r="N8025" t="s">
        <v>1545</v>
      </c>
      <c r="O8025" t="s">
        <v>3547</v>
      </c>
      <c r="Q8025" t="str">
        <f>IFERROR(VLOOKUP($J$2:$J$12502,Pollutant_mapping!$A$2:$B$9,2, FALSE),"")</f>
        <v>PM10</v>
      </c>
    </row>
    <row r="8026" spans="1:17" hidden="1">
      <c r="A8026" t="s">
        <v>1409</v>
      </c>
      <c r="C8026" t="s">
        <v>1410</v>
      </c>
      <c r="D8026" t="s">
        <v>114</v>
      </c>
      <c r="E8026" t="s">
        <v>39</v>
      </c>
      <c r="G8026" t="s">
        <v>41</v>
      </c>
      <c r="J8026" t="s">
        <v>54</v>
      </c>
      <c r="K8026">
        <v>50</v>
      </c>
      <c r="L8026" t="s">
        <v>3549</v>
      </c>
      <c r="M8026">
        <v>10</v>
      </c>
      <c r="N8026">
        <v>100</v>
      </c>
      <c r="O8026" t="s">
        <v>3550</v>
      </c>
      <c r="Q8026" t="str">
        <f>IFERROR(VLOOKUP($J$2:$J$12502,Pollutant_mapping!$A$2:$B$9,2, FALSE),"")</f>
        <v>VOC</v>
      </c>
    </row>
    <row r="8027" spans="1:17" hidden="1">
      <c r="A8027" t="s">
        <v>2018</v>
      </c>
      <c r="C8027" t="s">
        <v>2019</v>
      </c>
      <c r="D8027" t="s">
        <v>313</v>
      </c>
      <c r="E8027" t="s">
        <v>39</v>
      </c>
      <c r="F8027" t="s">
        <v>3551</v>
      </c>
      <c r="G8027" t="s">
        <v>41</v>
      </c>
      <c r="J8027" t="s">
        <v>179</v>
      </c>
      <c r="K8027">
        <v>0.5</v>
      </c>
      <c r="L8027" t="s">
        <v>2021</v>
      </c>
      <c r="M8027" t="s">
        <v>46</v>
      </c>
      <c r="N8027">
        <v>3</v>
      </c>
      <c r="O8027" t="s">
        <v>3552</v>
      </c>
      <c r="Q8027" t="str">
        <f>IFERROR(VLOOKUP($J$2:$J$12502,Pollutant_mapping!$A$2:$B$9,2, FALSE),"")</f>
        <v>NOx</v>
      </c>
    </row>
    <row r="8028" spans="1:17" hidden="1">
      <c r="A8028" t="s">
        <v>2018</v>
      </c>
      <c r="C8028" t="s">
        <v>2019</v>
      </c>
      <c r="D8028" t="s">
        <v>313</v>
      </c>
      <c r="E8028" t="s">
        <v>39</v>
      </c>
      <c r="F8028" t="s">
        <v>3551</v>
      </c>
      <c r="G8028" t="s">
        <v>41</v>
      </c>
      <c r="J8028" t="s">
        <v>298</v>
      </c>
      <c r="K8028">
        <v>1</v>
      </c>
      <c r="L8028" t="s">
        <v>2021</v>
      </c>
      <c r="M8028" t="s">
        <v>100</v>
      </c>
      <c r="N8028">
        <v>5</v>
      </c>
      <c r="O8028" t="s">
        <v>3552</v>
      </c>
      <c r="Q8028" t="str">
        <f>IFERROR(VLOOKUP($J$2:$J$12502,Pollutant_mapping!$A$2:$B$9,2, FALSE),"")</f>
        <v>CO</v>
      </c>
    </row>
    <row r="8029" spans="1:17" hidden="1">
      <c r="A8029" t="s">
        <v>2018</v>
      </c>
      <c r="C8029" t="s">
        <v>2019</v>
      </c>
      <c r="D8029" t="s">
        <v>183</v>
      </c>
      <c r="E8029" t="s">
        <v>39</v>
      </c>
      <c r="F8029" t="s">
        <v>3553</v>
      </c>
      <c r="G8029" t="s">
        <v>41</v>
      </c>
      <c r="J8029" t="s">
        <v>65</v>
      </c>
      <c r="K8029">
        <v>3</v>
      </c>
      <c r="L8029" t="s">
        <v>2021</v>
      </c>
      <c r="M8029" t="s">
        <v>144</v>
      </c>
      <c r="N8029">
        <v>12</v>
      </c>
      <c r="O8029" t="s">
        <v>3552</v>
      </c>
      <c r="Q8029" t="str">
        <f>IFERROR(VLOOKUP($J$2:$J$12502,Pollutant_mapping!$A$2:$B$9,2, FALSE),"")</f>
        <v>PM25</v>
      </c>
    </row>
    <row r="8030" spans="1:17" hidden="1">
      <c r="A8030" t="s">
        <v>2018</v>
      </c>
      <c r="C8030" t="s">
        <v>2019</v>
      </c>
      <c r="D8030" t="s">
        <v>313</v>
      </c>
      <c r="E8030" t="s">
        <v>39</v>
      </c>
      <c r="F8030" t="s">
        <v>3551</v>
      </c>
      <c r="G8030" t="s">
        <v>41</v>
      </c>
      <c r="J8030" t="s">
        <v>54</v>
      </c>
      <c r="K8030">
        <v>3</v>
      </c>
      <c r="L8030" t="s">
        <v>2021</v>
      </c>
      <c r="M8030">
        <v>1</v>
      </c>
      <c r="N8030">
        <v>15</v>
      </c>
      <c r="O8030" t="s">
        <v>3552</v>
      </c>
      <c r="Q8030" t="str">
        <f>IFERROR(VLOOKUP($J$2:$J$12502,Pollutant_mapping!$A$2:$B$9,2, FALSE),"")</f>
        <v>VOC</v>
      </c>
    </row>
    <row r="8031" spans="1:17" hidden="1">
      <c r="A8031" t="s">
        <v>2018</v>
      </c>
      <c r="C8031" t="s">
        <v>2019</v>
      </c>
      <c r="D8031" t="s">
        <v>183</v>
      </c>
      <c r="E8031" t="s">
        <v>39</v>
      </c>
      <c r="F8031" t="s">
        <v>3553</v>
      </c>
      <c r="G8031" t="s">
        <v>41</v>
      </c>
      <c r="J8031" t="s">
        <v>47</v>
      </c>
      <c r="K8031">
        <v>3.8</v>
      </c>
      <c r="L8031" t="s">
        <v>2021</v>
      </c>
      <c r="M8031" t="s">
        <v>48</v>
      </c>
      <c r="N8031">
        <v>15</v>
      </c>
      <c r="O8031" t="s">
        <v>3552</v>
      </c>
      <c r="Q8031" t="str">
        <f>IFERROR(VLOOKUP($J$2:$J$12502,Pollutant_mapping!$A$2:$B$9,2, FALSE),"")</f>
        <v>PM10</v>
      </c>
    </row>
    <row r="8032" spans="1:17" hidden="1">
      <c r="A8032" t="s">
        <v>2018</v>
      </c>
      <c r="C8032" t="s">
        <v>2019</v>
      </c>
      <c r="D8032" t="s">
        <v>183</v>
      </c>
      <c r="E8032" t="s">
        <v>39</v>
      </c>
      <c r="F8032" t="s">
        <v>3553</v>
      </c>
      <c r="G8032" t="s">
        <v>41</v>
      </c>
      <c r="J8032" t="s">
        <v>49</v>
      </c>
      <c r="K8032">
        <v>7.7</v>
      </c>
      <c r="L8032" t="s">
        <v>2021</v>
      </c>
      <c r="M8032" t="s">
        <v>385</v>
      </c>
      <c r="N8032">
        <v>31</v>
      </c>
      <c r="O8032" t="s">
        <v>3552</v>
      </c>
      <c r="Q8032" t="str">
        <f>IFERROR(VLOOKUP($J$2:$J$12502,Pollutant_mapping!$A$2:$B$9,2, FALSE),"")</f>
        <v/>
      </c>
    </row>
    <row r="8033" spans="1:17" hidden="1">
      <c r="A8033" t="s">
        <v>2018</v>
      </c>
      <c r="C8033" t="s">
        <v>2019</v>
      </c>
      <c r="D8033" t="s">
        <v>313</v>
      </c>
      <c r="E8033" t="s">
        <v>39</v>
      </c>
      <c r="F8033" t="s">
        <v>3551</v>
      </c>
      <c r="G8033" t="s">
        <v>41</v>
      </c>
      <c r="J8033" t="s">
        <v>47</v>
      </c>
      <c r="K8033">
        <v>8</v>
      </c>
      <c r="L8033" t="s">
        <v>2021</v>
      </c>
      <c r="M8033">
        <v>2</v>
      </c>
      <c r="N8033">
        <v>40</v>
      </c>
      <c r="O8033" t="s">
        <v>3552</v>
      </c>
      <c r="Q8033" t="str">
        <f>IFERROR(VLOOKUP($J$2:$J$12502,Pollutant_mapping!$A$2:$B$9,2, FALSE),"")</f>
        <v>PM10</v>
      </c>
    </row>
    <row r="8034" spans="1:17" hidden="1">
      <c r="A8034" t="s">
        <v>2018</v>
      </c>
      <c r="C8034" t="s">
        <v>2019</v>
      </c>
      <c r="D8034" t="s">
        <v>313</v>
      </c>
      <c r="E8034" t="s">
        <v>39</v>
      </c>
      <c r="F8034" t="s">
        <v>3551</v>
      </c>
      <c r="G8034" t="s">
        <v>41</v>
      </c>
      <c r="J8034" t="s">
        <v>65</v>
      </c>
      <c r="K8034">
        <v>8</v>
      </c>
      <c r="L8034" t="s">
        <v>2021</v>
      </c>
      <c r="M8034">
        <v>2</v>
      </c>
      <c r="N8034">
        <v>40</v>
      </c>
      <c r="O8034" t="s">
        <v>3552</v>
      </c>
      <c r="Q8034" t="str">
        <f>IFERROR(VLOOKUP($J$2:$J$12502,Pollutant_mapping!$A$2:$B$9,2, FALSE),"")</f>
        <v>PM25</v>
      </c>
    </row>
    <row r="8035" spans="1:17" hidden="1">
      <c r="A8035" t="s">
        <v>2018</v>
      </c>
      <c r="C8035" t="s">
        <v>2019</v>
      </c>
      <c r="D8035" t="s">
        <v>313</v>
      </c>
      <c r="E8035" t="s">
        <v>39</v>
      </c>
      <c r="F8035" t="s">
        <v>3551</v>
      </c>
      <c r="G8035" t="s">
        <v>41</v>
      </c>
      <c r="J8035" t="s">
        <v>49</v>
      </c>
      <c r="K8035">
        <v>8</v>
      </c>
      <c r="L8035" t="s">
        <v>2021</v>
      </c>
      <c r="M8035">
        <v>2</v>
      </c>
      <c r="N8035">
        <v>40</v>
      </c>
      <c r="O8035" t="s">
        <v>3552</v>
      </c>
      <c r="Q8035" t="str">
        <f>IFERROR(VLOOKUP($J$2:$J$12502,Pollutant_mapping!$A$2:$B$9,2, FALSE),"")</f>
        <v/>
      </c>
    </row>
    <row r="8036" spans="1:17" hidden="1">
      <c r="A8036" t="s">
        <v>2018</v>
      </c>
      <c r="C8036" t="s">
        <v>2019</v>
      </c>
      <c r="D8036" t="s">
        <v>38</v>
      </c>
      <c r="E8036" t="s">
        <v>39</v>
      </c>
      <c r="F8036" t="s">
        <v>2020</v>
      </c>
      <c r="G8036" t="s">
        <v>41</v>
      </c>
      <c r="J8036" t="s">
        <v>54</v>
      </c>
      <c r="K8036">
        <v>7.7</v>
      </c>
      <c r="L8036" t="s">
        <v>2021</v>
      </c>
      <c r="M8036" t="s">
        <v>276</v>
      </c>
      <c r="N8036">
        <v>77</v>
      </c>
      <c r="O8036" t="s">
        <v>3552</v>
      </c>
      <c r="Q8036" t="str">
        <f>IFERROR(VLOOKUP($J$2:$J$12502,Pollutant_mapping!$A$2:$B$9,2, FALSE),"")</f>
        <v>VOC</v>
      </c>
    </row>
    <row r="8037" spans="1:17" hidden="1">
      <c r="A8037" t="s">
        <v>2018</v>
      </c>
      <c r="C8037" t="s">
        <v>2019</v>
      </c>
      <c r="D8037" t="s">
        <v>313</v>
      </c>
      <c r="E8037" t="s">
        <v>39</v>
      </c>
      <c r="F8037" t="s">
        <v>3551</v>
      </c>
      <c r="G8037" t="s">
        <v>41</v>
      </c>
      <c r="J8037" t="s">
        <v>79</v>
      </c>
      <c r="K8037">
        <v>50</v>
      </c>
      <c r="L8037" t="s">
        <v>2021</v>
      </c>
      <c r="M8037">
        <v>10</v>
      </c>
      <c r="N8037">
        <v>250</v>
      </c>
      <c r="O8037" t="s">
        <v>3552</v>
      </c>
      <c r="Q8037" t="str">
        <f>IFERROR(VLOOKUP($J$2:$J$12502,Pollutant_mapping!$A$2:$B$9,2, FALSE),"")</f>
        <v>SOx</v>
      </c>
    </row>
    <row r="8038" spans="1:17" hidden="1">
      <c r="A8038" t="s">
        <v>2018</v>
      </c>
      <c r="C8038" t="s">
        <v>2019</v>
      </c>
      <c r="D8038" t="s">
        <v>272</v>
      </c>
      <c r="E8038" t="s">
        <v>39</v>
      </c>
      <c r="F8038" t="s">
        <v>3554</v>
      </c>
      <c r="G8038" t="s">
        <v>41</v>
      </c>
      <c r="J8038" t="s">
        <v>65</v>
      </c>
      <c r="K8038">
        <v>52</v>
      </c>
      <c r="L8038" t="s">
        <v>2021</v>
      </c>
      <c r="M8038">
        <v>10</v>
      </c>
      <c r="N8038">
        <v>260</v>
      </c>
      <c r="O8038" t="s">
        <v>3552</v>
      </c>
      <c r="Q8038" t="str">
        <f>IFERROR(VLOOKUP($J$2:$J$12502,Pollutant_mapping!$A$2:$B$9,2, FALSE),"")</f>
        <v>PM25</v>
      </c>
    </row>
    <row r="8039" spans="1:17" hidden="1">
      <c r="A8039" t="s">
        <v>2018</v>
      </c>
      <c r="C8039" t="s">
        <v>2019</v>
      </c>
      <c r="D8039" t="s">
        <v>272</v>
      </c>
      <c r="E8039" t="s">
        <v>39</v>
      </c>
      <c r="F8039" t="s">
        <v>3554</v>
      </c>
      <c r="G8039" t="s">
        <v>41</v>
      </c>
      <c r="J8039" t="s">
        <v>47</v>
      </c>
      <c r="K8039">
        <v>136</v>
      </c>
      <c r="L8039" t="s">
        <v>2021</v>
      </c>
      <c r="M8039">
        <v>27</v>
      </c>
      <c r="N8039">
        <v>680</v>
      </c>
      <c r="O8039" t="s">
        <v>3552</v>
      </c>
      <c r="Q8039" t="str">
        <f>IFERROR(VLOOKUP($J$2:$J$12502,Pollutant_mapping!$A$2:$B$9,2, FALSE),"")</f>
        <v>PM10</v>
      </c>
    </row>
    <row r="8040" spans="1:17" hidden="1">
      <c r="A8040" t="s">
        <v>2018</v>
      </c>
      <c r="C8040" t="s">
        <v>2019</v>
      </c>
      <c r="D8040" t="s">
        <v>272</v>
      </c>
      <c r="E8040" t="s">
        <v>39</v>
      </c>
      <c r="F8040" t="s">
        <v>3554</v>
      </c>
      <c r="G8040" t="s">
        <v>41</v>
      </c>
      <c r="J8040" t="s">
        <v>49</v>
      </c>
      <c r="K8040">
        <v>314</v>
      </c>
      <c r="L8040" t="s">
        <v>2021</v>
      </c>
      <c r="M8040">
        <v>63</v>
      </c>
      <c r="N8040">
        <v>1568</v>
      </c>
      <c r="O8040" t="s">
        <v>3552</v>
      </c>
      <c r="Q8040" t="str">
        <f>IFERROR(VLOOKUP($J$2:$J$12502,Pollutant_mapping!$A$2:$B$9,2, FALSE),"")</f>
        <v/>
      </c>
    </row>
    <row r="8041" spans="1:17" hidden="1">
      <c r="A8041" t="s">
        <v>2018</v>
      </c>
      <c r="C8041" t="s">
        <v>2019</v>
      </c>
      <c r="D8041" t="s">
        <v>404</v>
      </c>
      <c r="E8041" t="s">
        <v>39</v>
      </c>
      <c r="F8041" t="s">
        <v>3555</v>
      </c>
      <c r="G8041" t="s">
        <v>41</v>
      </c>
      <c r="J8041" t="s">
        <v>298</v>
      </c>
      <c r="K8041">
        <v>15000</v>
      </c>
      <c r="L8041" t="s">
        <v>2021</v>
      </c>
      <c r="M8041">
        <v>3000</v>
      </c>
      <c r="N8041">
        <v>75000</v>
      </c>
      <c r="O8041" t="s">
        <v>3552</v>
      </c>
      <c r="Q8041" t="str">
        <f>IFERROR(VLOOKUP($J$2:$J$12502,Pollutant_mapping!$A$2:$B$9,2, FALSE),"")</f>
        <v>CO</v>
      </c>
    </row>
    <row r="8042" spans="1:17" hidden="1">
      <c r="A8042" t="s">
        <v>2018</v>
      </c>
      <c r="C8042" t="s">
        <v>2019</v>
      </c>
      <c r="D8042" t="s">
        <v>51</v>
      </c>
      <c r="E8042" t="s">
        <v>39</v>
      </c>
      <c r="F8042" t="s">
        <v>3554</v>
      </c>
      <c r="G8042" t="s">
        <v>41</v>
      </c>
      <c r="H8042" t="s">
        <v>3556</v>
      </c>
      <c r="J8042" t="s">
        <v>49</v>
      </c>
      <c r="K8042">
        <v>0.17</v>
      </c>
      <c r="M8042" t="s">
        <v>46</v>
      </c>
      <c r="N8042" t="s">
        <v>1538</v>
      </c>
      <c r="O8042" t="s">
        <v>3552</v>
      </c>
      <c r="Q8042" t="str">
        <f>IFERROR(VLOOKUP($J$2:$J$12502,Pollutant_mapping!$A$2:$B$9,2, FALSE),"")</f>
        <v/>
      </c>
    </row>
    <row r="8043" spans="1:17" hidden="1">
      <c r="A8043" t="s">
        <v>2018</v>
      </c>
      <c r="C8043" t="s">
        <v>2019</v>
      </c>
      <c r="D8043" t="s">
        <v>51</v>
      </c>
      <c r="E8043" t="s">
        <v>39</v>
      </c>
      <c r="F8043" t="s">
        <v>3554</v>
      </c>
      <c r="G8043" t="s">
        <v>41</v>
      </c>
      <c r="H8043" t="s">
        <v>3557</v>
      </c>
      <c r="J8043" t="s">
        <v>49</v>
      </c>
      <c r="K8043">
        <v>0.17</v>
      </c>
      <c r="M8043" t="s">
        <v>46</v>
      </c>
      <c r="N8043" t="s">
        <v>1538</v>
      </c>
      <c r="O8043" t="s">
        <v>3552</v>
      </c>
      <c r="Q8043" t="str">
        <f>IFERROR(VLOOKUP($J$2:$J$12502,Pollutant_mapping!$A$2:$B$9,2, FALSE),"")</f>
        <v/>
      </c>
    </row>
    <row r="8044" spans="1:17" hidden="1">
      <c r="A8044" t="s">
        <v>2018</v>
      </c>
      <c r="C8044" t="s">
        <v>2019</v>
      </c>
      <c r="D8044" t="s">
        <v>1207</v>
      </c>
      <c r="E8044" t="s">
        <v>39</v>
      </c>
      <c r="F8044" t="s">
        <v>2026</v>
      </c>
      <c r="G8044" t="s">
        <v>41</v>
      </c>
      <c r="H8044" t="s">
        <v>3558</v>
      </c>
      <c r="J8044" t="s">
        <v>49</v>
      </c>
      <c r="K8044">
        <v>0.47</v>
      </c>
      <c r="M8044" t="s">
        <v>2877</v>
      </c>
      <c r="N8044" t="s">
        <v>276</v>
      </c>
      <c r="O8044" t="s">
        <v>3552</v>
      </c>
      <c r="Q8044" t="str">
        <f>IFERROR(VLOOKUP($J$2:$J$12502,Pollutant_mapping!$A$2:$B$9,2, FALSE),"")</f>
        <v/>
      </c>
    </row>
    <row r="8045" spans="1:17" hidden="1">
      <c r="A8045" t="s">
        <v>2018</v>
      </c>
      <c r="C8045" t="s">
        <v>2019</v>
      </c>
      <c r="D8045" t="s">
        <v>1207</v>
      </c>
      <c r="E8045" t="s">
        <v>39</v>
      </c>
      <c r="F8045" t="s">
        <v>2026</v>
      </c>
      <c r="G8045" t="s">
        <v>41</v>
      </c>
      <c r="H8045" t="s">
        <v>3559</v>
      </c>
      <c r="J8045" t="s">
        <v>49</v>
      </c>
      <c r="K8045">
        <v>0.72</v>
      </c>
      <c r="M8045" t="s">
        <v>44</v>
      </c>
      <c r="N8045" t="s">
        <v>145</v>
      </c>
      <c r="O8045" t="s">
        <v>3552</v>
      </c>
      <c r="Q8045" t="str">
        <f>IFERROR(VLOOKUP($J$2:$J$12502,Pollutant_mapping!$A$2:$B$9,2, FALSE),"")</f>
        <v/>
      </c>
    </row>
    <row r="8046" spans="1:17" hidden="1">
      <c r="A8046" t="s">
        <v>2018</v>
      </c>
      <c r="C8046" t="s">
        <v>2019</v>
      </c>
      <c r="D8046" t="s">
        <v>1207</v>
      </c>
      <c r="E8046" t="s">
        <v>39</v>
      </c>
      <c r="F8046" t="s">
        <v>2026</v>
      </c>
      <c r="G8046" t="s">
        <v>41</v>
      </c>
      <c r="H8046" t="s">
        <v>3560</v>
      </c>
      <c r="J8046" t="s">
        <v>49</v>
      </c>
      <c r="K8046">
        <v>0.9</v>
      </c>
      <c r="M8046" t="s">
        <v>145</v>
      </c>
      <c r="N8046" t="s">
        <v>1545</v>
      </c>
      <c r="O8046" t="s">
        <v>3552</v>
      </c>
      <c r="Q8046" t="str">
        <f>IFERROR(VLOOKUP($J$2:$J$12502,Pollutant_mapping!$A$2:$B$9,2, FALSE),"")</f>
        <v/>
      </c>
    </row>
    <row r="8047" spans="1:17" hidden="1">
      <c r="A8047" t="s">
        <v>2018</v>
      </c>
      <c r="C8047" t="s">
        <v>2019</v>
      </c>
      <c r="D8047" t="s">
        <v>1207</v>
      </c>
      <c r="E8047" t="s">
        <v>39</v>
      </c>
      <c r="F8047" t="s">
        <v>2026</v>
      </c>
      <c r="G8047" t="s">
        <v>41</v>
      </c>
      <c r="H8047" t="s">
        <v>3561</v>
      </c>
      <c r="J8047" t="s">
        <v>49</v>
      </c>
      <c r="K8047">
        <v>0.94</v>
      </c>
      <c r="M8047" t="s">
        <v>1452</v>
      </c>
      <c r="N8047" t="s">
        <v>1555</v>
      </c>
      <c r="O8047" t="s">
        <v>3552</v>
      </c>
      <c r="Q8047" t="str">
        <f>IFERROR(VLOOKUP($J$2:$J$12502,Pollutant_mapping!$A$2:$B$9,2, FALSE),"")</f>
        <v/>
      </c>
    </row>
    <row r="8048" spans="1:17" hidden="1">
      <c r="A8048" t="s">
        <v>2018</v>
      </c>
      <c r="C8048" t="s">
        <v>2019</v>
      </c>
      <c r="D8048" t="s">
        <v>129</v>
      </c>
      <c r="E8048" t="s">
        <v>39</v>
      </c>
      <c r="F8048" t="s">
        <v>2025</v>
      </c>
      <c r="G8048" t="s">
        <v>41</v>
      </c>
      <c r="J8048" t="s">
        <v>179</v>
      </c>
      <c r="K8048">
        <v>0.9</v>
      </c>
      <c r="L8048" t="s">
        <v>2021</v>
      </c>
      <c r="M8048" t="s">
        <v>1332</v>
      </c>
      <c r="N8048" t="s">
        <v>3179</v>
      </c>
      <c r="O8048" t="s">
        <v>3552</v>
      </c>
      <c r="Q8048" t="str">
        <f>IFERROR(VLOOKUP($J$2:$J$12502,Pollutant_mapping!$A$2:$B$9,2, FALSE),"")</f>
        <v>NOx</v>
      </c>
    </row>
    <row r="8049" spans="1:17" hidden="1">
      <c r="A8049" t="s">
        <v>428</v>
      </c>
      <c r="C8049" t="s">
        <v>429</v>
      </c>
      <c r="D8049" t="s">
        <v>430</v>
      </c>
      <c r="E8049" t="s">
        <v>39</v>
      </c>
      <c r="F8049" t="s">
        <v>431</v>
      </c>
      <c r="G8049" t="s">
        <v>432</v>
      </c>
      <c r="I8049" t="s">
        <v>41</v>
      </c>
      <c r="J8049" t="s">
        <v>199</v>
      </c>
      <c r="K8049">
        <v>8.1999999999999993</v>
      </c>
      <c r="L8049" t="s">
        <v>3562</v>
      </c>
      <c r="M8049" t="s">
        <v>2889</v>
      </c>
      <c r="N8049">
        <v>41</v>
      </c>
      <c r="O8049" t="s">
        <v>3563</v>
      </c>
      <c r="Q8049" t="str">
        <f>IFERROR(VLOOKUP($J$2:$J$12502,Pollutant_mapping!$A$2:$B$9,2, FALSE),"")</f>
        <v/>
      </c>
    </row>
    <row r="8050" spans="1:17" hidden="1">
      <c r="A8050" t="s">
        <v>428</v>
      </c>
      <c r="C8050" t="s">
        <v>429</v>
      </c>
      <c r="D8050" t="s">
        <v>433</v>
      </c>
      <c r="E8050" t="s">
        <v>39</v>
      </c>
      <c r="F8050" t="s">
        <v>434</v>
      </c>
      <c r="G8050" t="s">
        <v>432</v>
      </c>
      <c r="I8050" t="s">
        <v>41</v>
      </c>
      <c r="J8050" t="s">
        <v>298</v>
      </c>
      <c r="K8050">
        <v>25</v>
      </c>
      <c r="L8050" t="s">
        <v>3564</v>
      </c>
      <c r="M8050" t="s">
        <v>3546</v>
      </c>
      <c r="N8050">
        <v>50</v>
      </c>
      <c r="O8050" t="s">
        <v>3563</v>
      </c>
      <c r="Q8050" t="str">
        <f>IFERROR(VLOOKUP($J$2:$J$12502,Pollutant_mapping!$A$2:$B$9,2, FALSE),"")</f>
        <v>CO</v>
      </c>
    </row>
    <row r="8051" spans="1:17" hidden="1">
      <c r="A8051" t="s">
        <v>428</v>
      </c>
      <c r="C8051" t="s">
        <v>429</v>
      </c>
      <c r="D8051" t="s">
        <v>430</v>
      </c>
      <c r="E8051" t="s">
        <v>39</v>
      </c>
      <c r="F8051" t="s">
        <v>431</v>
      </c>
      <c r="G8051" t="s">
        <v>432</v>
      </c>
      <c r="I8051" t="s">
        <v>41</v>
      </c>
      <c r="J8051" t="s">
        <v>54</v>
      </c>
      <c r="K8051">
        <v>47</v>
      </c>
      <c r="L8051" t="s">
        <v>3564</v>
      </c>
      <c r="M8051">
        <v>24</v>
      </c>
      <c r="N8051">
        <v>94</v>
      </c>
      <c r="O8051" t="s">
        <v>3563</v>
      </c>
      <c r="Q8051" t="str">
        <f>IFERROR(VLOOKUP($J$2:$J$12502,Pollutant_mapping!$A$2:$B$9,2, FALSE),"")</f>
        <v>VOC</v>
      </c>
    </row>
    <row r="8052" spans="1:17" hidden="1">
      <c r="A8052" t="s">
        <v>428</v>
      </c>
      <c r="C8052" t="s">
        <v>429</v>
      </c>
      <c r="D8052" t="s">
        <v>433</v>
      </c>
      <c r="E8052" t="s">
        <v>39</v>
      </c>
      <c r="F8052" t="s">
        <v>434</v>
      </c>
      <c r="G8052" t="s">
        <v>432</v>
      </c>
      <c r="I8052" t="s">
        <v>41</v>
      </c>
      <c r="J8052" t="s">
        <v>134</v>
      </c>
      <c r="K8052">
        <v>90</v>
      </c>
      <c r="L8052" t="s">
        <v>3562</v>
      </c>
      <c r="M8052">
        <v>45</v>
      </c>
      <c r="N8052">
        <v>180</v>
      </c>
      <c r="O8052" t="s">
        <v>3563</v>
      </c>
      <c r="Q8052" t="str">
        <f>IFERROR(VLOOKUP($J$2:$J$12502,Pollutant_mapping!$A$2:$B$9,2, FALSE),"")</f>
        <v/>
      </c>
    </row>
    <row r="8053" spans="1:17" hidden="1">
      <c r="A8053" t="s">
        <v>428</v>
      </c>
      <c r="C8053" t="s">
        <v>429</v>
      </c>
      <c r="D8053" t="s">
        <v>433</v>
      </c>
      <c r="E8053" t="s">
        <v>39</v>
      </c>
      <c r="F8053" t="s">
        <v>434</v>
      </c>
      <c r="G8053" t="s">
        <v>432</v>
      </c>
      <c r="I8053" t="s">
        <v>41</v>
      </c>
      <c r="J8053" t="s">
        <v>293</v>
      </c>
      <c r="K8053">
        <v>160</v>
      </c>
      <c r="L8053" t="s">
        <v>3562</v>
      </c>
      <c r="M8053">
        <v>80</v>
      </c>
      <c r="N8053">
        <v>320</v>
      </c>
      <c r="O8053" t="s">
        <v>3563</v>
      </c>
      <c r="Q8053" t="str">
        <f>IFERROR(VLOOKUP($J$2:$J$12502,Pollutant_mapping!$A$2:$B$9,2, FALSE),"")</f>
        <v/>
      </c>
    </row>
    <row r="8054" spans="1:17" hidden="1">
      <c r="A8054" t="s">
        <v>428</v>
      </c>
      <c r="C8054" t="s">
        <v>429</v>
      </c>
      <c r="D8054" t="s">
        <v>433</v>
      </c>
      <c r="E8054" t="s">
        <v>39</v>
      </c>
      <c r="F8054" t="s">
        <v>434</v>
      </c>
      <c r="G8054" t="s">
        <v>432</v>
      </c>
      <c r="I8054" t="s">
        <v>41</v>
      </c>
      <c r="J8054" t="s">
        <v>281</v>
      </c>
      <c r="K8054">
        <v>290</v>
      </c>
      <c r="L8054" t="s">
        <v>3562</v>
      </c>
      <c r="M8054">
        <v>145</v>
      </c>
      <c r="N8054">
        <v>580</v>
      </c>
      <c r="O8054" t="s">
        <v>3563</v>
      </c>
      <c r="Q8054" t="str">
        <f>IFERROR(VLOOKUP($J$2:$J$12502,Pollutant_mapping!$A$2:$B$9,2, FALSE),"")</f>
        <v/>
      </c>
    </row>
    <row r="8055" spans="1:17" hidden="1">
      <c r="A8055" t="s">
        <v>428</v>
      </c>
      <c r="C8055" t="s">
        <v>429</v>
      </c>
      <c r="D8055" t="s">
        <v>433</v>
      </c>
      <c r="E8055" t="s">
        <v>39</v>
      </c>
      <c r="F8055" t="s">
        <v>434</v>
      </c>
      <c r="G8055" t="s">
        <v>432</v>
      </c>
      <c r="I8055" t="s">
        <v>41</v>
      </c>
      <c r="J8055" t="s">
        <v>179</v>
      </c>
      <c r="K8055">
        <v>360</v>
      </c>
      <c r="L8055" t="s">
        <v>3564</v>
      </c>
      <c r="M8055">
        <v>250</v>
      </c>
      <c r="N8055">
        <v>590</v>
      </c>
      <c r="O8055" t="s">
        <v>3563</v>
      </c>
      <c r="Q8055" t="str">
        <f>IFERROR(VLOOKUP($J$2:$J$12502,Pollutant_mapping!$A$2:$B$9,2, FALSE),"")</f>
        <v>NOx</v>
      </c>
    </row>
    <row r="8056" spans="1:17" hidden="1">
      <c r="A8056" t="s">
        <v>428</v>
      </c>
      <c r="C8056" t="s">
        <v>429</v>
      </c>
      <c r="D8056" t="s">
        <v>433</v>
      </c>
      <c r="E8056" t="s">
        <v>39</v>
      </c>
      <c r="F8056" t="s">
        <v>434</v>
      </c>
      <c r="G8056" t="s">
        <v>432</v>
      </c>
      <c r="I8056" t="s">
        <v>41</v>
      </c>
      <c r="J8056" t="s">
        <v>139</v>
      </c>
      <c r="K8056">
        <v>320</v>
      </c>
      <c r="L8056" t="s">
        <v>3562</v>
      </c>
      <c r="M8056">
        <v>160</v>
      </c>
      <c r="N8056">
        <v>640</v>
      </c>
      <c r="O8056" t="s">
        <v>3563</v>
      </c>
      <c r="Q8056" t="str">
        <f>IFERROR(VLOOKUP($J$2:$J$12502,Pollutant_mapping!$A$2:$B$9,2, FALSE),"")</f>
        <v/>
      </c>
    </row>
    <row r="8057" spans="1:17" hidden="1">
      <c r="A8057" t="s">
        <v>428</v>
      </c>
      <c r="C8057" t="s">
        <v>429</v>
      </c>
      <c r="D8057" t="s">
        <v>430</v>
      </c>
      <c r="E8057" t="s">
        <v>39</v>
      </c>
      <c r="F8057" t="s">
        <v>431</v>
      </c>
      <c r="G8057" t="s">
        <v>432</v>
      </c>
      <c r="I8057" t="s">
        <v>41</v>
      </c>
      <c r="J8057" t="s">
        <v>298</v>
      </c>
      <c r="K8057">
        <v>340</v>
      </c>
      <c r="L8057" t="s">
        <v>3564</v>
      </c>
      <c r="M8057">
        <v>170</v>
      </c>
      <c r="N8057">
        <v>680</v>
      </c>
      <c r="O8057" t="s">
        <v>3563</v>
      </c>
      <c r="Q8057" t="str">
        <f>IFERROR(VLOOKUP($J$2:$J$12502,Pollutant_mapping!$A$2:$B$9,2, FALSE),"")</f>
        <v>CO</v>
      </c>
    </row>
    <row r="8058" spans="1:17" hidden="1">
      <c r="A8058" t="s">
        <v>428</v>
      </c>
      <c r="C8058" t="s">
        <v>429</v>
      </c>
      <c r="D8058" t="s">
        <v>430</v>
      </c>
      <c r="E8058" t="s">
        <v>39</v>
      </c>
      <c r="F8058" t="s">
        <v>431</v>
      </c>
      <c r="G8058" t="s">
        <v>432</v>
      </c>
      <c r="I8058" t="s">
        <v>41</v>
      </c>
      <c r="J8058" t="s">
        <v>79</v>
      </c>
      <c r="K8058">
        <v>420</v>
      </c>
      <c r="L8058" t="s">
        <v>3564</v>
      </c>
      <c r="M8058">
        <v>210</v>
      </c>
      <c r="N8058">
        <v>840</v>
      </c>
      <c r="O8058" t="s">
        <v>3563</v>
      </c>
      <c r="Q8058" t="str">
        <f>IFERROR(VLOOKUP($J$2:$J$12502,Pollutant_mapping!$A$2:$B$9,2, FALSE),"")</f>
        <v>SOx</v>
      </c>
    </row>
    <row r="8059" spans="1:17" hidden="1">
      <c r="A8059" t="s">
        <v>428</v>
      </c>
      <c r="C8059" t="s">
        <v>429</v>
      </c>
      <c r="D8059" t="s">
        <v>430</v>
      </c>
      <c r="E8059" t="s">
        <v>39</v>
      </c>
      <c r="F8059" t="s">
        <v>431</v>
      </c>
      <c r="G8059" t="s">
        <v>432</v>
      </c>
      <c r="I8059" t="s">
        <v>41</v>
      </c>
      <c r="J8059" t="s">
        <v>179</v>
      </c>
      <c r="K8059">
        <v>820</v>
      </c>
      <c r="L8059" t="s">
        <v>3564</v>
      </c>
      <c r="M8059">
        <v>530</v>
      </c>
      <c r="N8059">
        <v>1200</v>
      </c>
      <c r="O8059" t="s">
        <v>3563</v>
      </c>
      <c r="Q8059" t="str">
        <f>IFERROR(VLOOKUP($J$2:$J$12502,Pollutant_mapping!$A$2:$B$9,2, FALSE),"")</f>
        <v>NOx</v>
      </c>
    </row>
    <row r="8060" spans="1:17" hidden="1">
      <c r="A8060" t="s">
        <v>428</v>
      </c>
      <c r="C8060" t="s">
        <v>429</v>
      </c>
      <c r="D8060" t="s">
        <v>433</v>
      </c>
      <c r="E8060" t="s">
        <v>39</v>
      </c>
      <c r="F8060" t="s">
        <v>434</v>
      </c>
      <c r="G8060" t="s">
        <v>432</v>
      </c>
      <c r="I8060" t="s">
        <v>41</v>
      </c>
      <c r="J8060" t="s">
        <v>141</v>
      </c>
      <c r="K8060">
        <v>630</v>
      </c>
      <c r="L8060" t="s">
        <v>3562</v>
      </c>
      <c r="M8060">
        <v>315</v>
      </c>
      <c r="N8060">
        <v>1260</v>
      </c>
      <c r="O8060" t="s">
        <v>3563</v>
      </c>
      <c r="Q8060" t="str">
        <f>IFERROR(VLOOKUP($J$2:$J$12502,Pollutant_mapping!$A$2:$B$9,2, FALSE),"")</f>
        <v/>
      </c>
    </row>
    <row r="8061" spans="1:17" hidden="1">
      <c r="A8061" t="s">
        <v>428</v>
      </c>
      <c r="C8061" t="s">
        <v>429</v>
      </c>
      <c r="D8061" t="s">
        <v>430</v>
      </c>
      <c r="E8061" t="s">
        <v>39</v>
      </c>
      <c r="F8061" t="s">
        <v>431</v>
      </c>
      <c r="G8061" t="s">
        <v>432</v>
      </c>
      <c r="I8061" t="s">
        <v>41</v>
      </c>
      <c r="J8061" t="s">
        <v>65</v>
      </c>
      <c r="K8061">
        <v>1176</v>
      </c>
      <c r="L8061" t="s">
        <v>3564</v>
      </c>
      <c r="M8061">
        <v>588</v>
      </c>
      <c r="N8061">
        <v>2352</v>
      </c>
      <c r="O8061" t="s">
        <v>3563</v>
      </c>
      <c r="Q8061" t="str">
        <f>IFERROR(VLOOKUP($J$2:$J$12502,Pollutant_mapping!$A$2:$B$9,2, FALSE),"")</f>
        <v>PM25</v>
      </c>
    </row>
    <row r="8062" spans="1:17" hidden="1">
      <c r="A8062" t="s">
        <v>428</v>
      </c>
      <c r="C8062" t="s">
        <v>429</v>
      </c>
      <c r="D8062" t="s">
        <v>433</v>
      </c>
      <c r="E8062" t="s">
        <v>39</v>
      </c>
      <c r="F8062" t="s">
        <v>434</v>
      </c>
      <c r="G8062" t="s">
        <v>432</v>
      </c>
      <c r="I8062" t="s">
        <v>41</v>
      </c>
      <c r="J8062" t="s">
        <v>125</v>
      </c>
      <c r="K8062">
        <v>1400</v>
      </c>
      <c r="L8062" t="s">
        <v>3562</v>
      </c>
      <c r="M8062">
        <v>700</v>
      </c>
      <c r="N8062">
        <v>2800</v>
      </c>
      <c r="O8062" t="s">
        <v>3563</v>
      </c>
      <c r="Q8062" t="str">
        <f>IFERROR(VLOOKUP($J$2:$J$12502,Pollutant_mapping!$A$2:$B$9,2, FALSE),"")</f>
        <v/>
      </c>
    </row>
    <row r="8063" spans="1:17" hidden="1">
      <c r="A8063" t="s">
        <v>428</v>
      </c>
      <c r="C8063" t="s">
        <v>429</v>
      </c>
      <c r="D8063" t="s">
        <v>433</v>
      </c>
      <c r="E8063" t="s">
        <v>39</v>
      </c>
      <c r="F8063" t="s">
        <v>434</v>
      </c>
      <c r="G8063" t="s">
        <v>432</v>
      </c>
      <c r="I8063" t="s">
        <v>41</v>
      </c>
      <c r="J8063" t="s">
        <v>131</v>
      </c>
      <c r="K8063">
        <v>1600</v>
      </c>
      <c r="L8063" t="s">
        <v>3562</v>
      </c>
      <c r="M8063">
        <v>800</v>
      </c>
      <c r="N8063">
        <v>3200</v>
      </c>
      <c r="O8063" t="s">
        <v>3563</v>
      </c>
      <c r="Q8063" t="str">
        <f>IFERROR(VLOOKUP($J$2:$J$12502,Pollutant_mapping!$A$2:$B$9,2, FALSE),"")</f>
        <v/>
      </c>
    </row>
    <row r="8064" spans="1:17" hidden="1">
      <c r="A8064" t="s">
        <v>428</v>
      </c>
      <c r="C8064" t="s">
        <v>429</v>
      </c>
      <c r="D8064" t="s">
        <v>433</v>
      </c>
      <c r="E8064" t="s">
        <v>39</v>
      </c>
      <c r="F8064" t="s">
        <v>434</v>
      </c>
      <c r="G8064" t="s">
        <v>432</v>
      </c>
      <c r="I8064" t="s">
        <v>41</v>
      </c>
      <c r="J8064" t="s">
        <v>135</v>
      </c>
      <c r="K8064">
        <v>1700</v>
      </c>
      <c r="L8064" t="s">
        <v>3562</v>
      </c>
      <c r="M8064">
        <v>850</v>
      </c>
      <c r="N8064">
        <v>3400</v>
      </c>
      <c r="O8064" t="s">
        <v>3563</v>
      </c>
      <c r="Q8064" t="str">
        <f>IFERROR(VLOOKUP($J$2:$J$12502,Pollutant_mapping!$A$2:$B$9,2, FALSE),"")</f>
        <v/>
      </c>
    </row>
    <row r="8065" spans="1:17" hidden="1">
      <c r="A8065" t="s">
        <v>428</v>
      </c>
      <c r="C8065" t="s">
        <v>429</v>
      </c>
      <c r="D8065" t="s">
        <v>430</v>
      </c>
      <c r="E8065" t="s">
        <v>39</v>
      </c>
      <c r="F8065" t="s">
        <v>431</v>
      </c>
      <c r="G8065" t="s">
        <v>432</v>
      </c>
      <c r="I8065" t="s">
        <v>41</v>
      </c>
      <c r="J8065" t="s">
        <v>47</v>
      </c>
      <c r="K8065">
        <v>1864</v>
      </c>
      <c r="L8065" t="s">
        <v>3564</v>
      </c>
      <c r="M8065">
        <v>932</v>
      </c>
      <c r="N8065">
        <v>3728</v>
      </c>
      <c r="O8065" t="s">
        <v>3563</v>
      </c>
      <c r="Q8065" t="str">
        <f>IFERROR(VLOOKUP($J$2:$J$12502,Pollutant_mapping!$A$2:$B$9,2, FALSE),"")</f>
        <v>PM10</v>
      </c>
    </row>
    <row r="8066" spans="1:17" hidden="1">
      <c r="A8066" t="s">
        <v>428</v>
      </c>
      <c r="C8066" t="s">
        <v>429</v>
      </c>
      <c r="D8066" t="s">
        <v>433</v>
      </c>
      <c r="E8066" t="s">
        <v>39</v>
      </c>
      <c r="F8066" t="s">
        <v>434</v>
      </c>
      <c r="G8066" t="s">
        <v>432</v>
      </c>
      <c r="I8066" t="s">
        <v>41</v>
      </c>
      <c r="J8066" t="s">
        <v>65</v>
      </c>
      <c r="K8066">
        <v>1913</v>
      </c>
      <c r="L8066" t="s">
        <v>3564</v>
      </c>
      <c r="M8066">
        <v>957</v>
      </c>
      <c r="N8066">
        <v>3826</v>
      </c>
      <c r="O8066" t="s">
        <v>3563</v>
      </c>
      <c r="Q8066" t="str">
        <f>IFERROR(VLOOKUP($J$2:$J$12502,Pollutant_mapping!$A$2:$B$9,2, FALSE),"")</f>
        <v>PM25</v>
      </c>
    </row>
    <row r="8067" spans="1:17" hidden="1">
      <c r="A8067" t="s">
        <v>428</v>
      </c>
      <c r="C8067" t="s">
        <v>429</v>
      </c>
      <c r="D8067" t="s">
        <v>430</v>
      </c>
      <c r="E8067" t="s">
        <v>39</v>
      </c>
      <c r="F8067" t="s">
        <v>431</v>
      </c>
      <c r="G8067" t="s">
        <v>432</v>
      </c>
      <c r="I8067" t="s">
        <v>41</v>
      </c>
      <c r="J8067" t="s">
        <v>49</v>
      </c>
      <c r="K8067">
        <v>1914</v>
      </c>
      <c r="L8067" t="s">
        <v>3564</v>
      </c>
      <c r="M8067">
        <v>955</v>
      </c>
      <c r="N8067">
        <v>3830</v>
      </c>
      <c r="O8067" t="s">
        <v>3563</v>
      </c>
      <c r="Q8067" t="str">
        <f>IFERROR(VLOOKUP($J$2:$J$12502,Pollutant_mapping!$A$2:$B$9,2, FALSE),"")</f>
        <v/>
      </c>
    </row>
    <row r="8068" spans="1:17" hidden="1">
      <c r="A8068" t="s">
        <v>428</v>
      </c>
      <c r="C8068" t="s">
        <v>429</v>
      </c>
      <c r="D8068" t="s">
        <v>433</v>
      </c>
      <c r="E8068" t="s">
        <v>39</v>
      </c>
      <c r="F8068" t="s">
        <v>434</v>
      </c>
      <c r="G8068" t="s">
        <v>432</v>
      </c>
      <c r="I8068" t="s">
        <v>41</v>
      </c>
      <c r="J8068" t="s">
        <v>289</v>
      </c>
      <c r="K8068">
        <v>2600</v>
      </c>
      <c r="L8068" t="s">
        <v>3562</v>
      </c>
      <c r="M8068">
        <v>1300</v>
      </c>
      <c r="N8068">
        <v>5200</v>
      </c>
      <c r="O8068" t="s">
        <v>3563</v>
      </c>
      <c r="Q8068" t="str">
        <f>IFERROR(VLOOKUP($J$2:$J$12502,Pollutant_mapping!$A$2:$B$9,2, FALSE),"")</f>
        <v/>
      </c>
    </row>
    <row r="8069" spans="1:17" hidden="1">
      <c r="A8069" t="s">
        <v>428</v>
      </c>
      <c r="C8069" t="s">
        <v>429</v>
      </c>
      <c r="D8069" t="s">
        <v>433</v>
      </c>
      <c r="E8069" t="s">
        <v>39</v>
      </c>
      <c r="F8069" t="s">
        <v>434</v>
      </c>
      <c r="G8069" t="s">
        <v>432</v>
      </c>
      <c r="I8069" t="s">
        <v>41</v>
      </c>
      <c r="J8069" t="s">
        <v>47</v>
      </c>
      <c r="K8069">
        <v>2618</v>
      </c>
      <c r="L8069" t="s">
        <v>3564</v>
      </c>
      <c r="M8069">
        <v>1309</v>
      </c>
      <c r="N8069">
        <v>5236</v>
      </c>
      <c r="O8069" t="s">
        <v>3563</v>
      </c>
      <c r="Q8069" t="str">
        <f>IFERROR(VLOOKUP($J$2:$J$12502,Pollutant_mapping!$A$2:$B$9,2, FALSE),"")</f>
        <v>PM10</v>
      </c>
    </row>
    <row r="8070" spans="1:17" hidden="1">
      <c r="A8070" t="s">
        <v>428</v>
      </c>
      <c r="C8070" t="s">
        <v>429</v>
      </c>
      <c r="D8070" t="s">
        <v>433</v>
      </c>
      <c r="E8070" t="s">
        <v>39</v>
      </c>
      <c r="F8070" t="s">
        <v>434</v>
      </c>
      <c r="G8070" t="s">
        <v>432</v>
      </c>
      <c r="I8070" t="s">
        <v>41</v>
      </c>
      <c r="J8070" t="s">
        <v>49</v>
      </c>
      <c r="K8070">
        <v>2700</v>
      </c>
      <c r="L8070" t="s">
        <v>3564</v>
      </c>
      <c r="M8070">
        <v>1350</v>
      </c>
      <c r="N8070">
        <v>5400</v>
      </c>
      <c r="O8070" t="s">
        <v>3563</v>
      </c>
      <c r="Q8070" t="str">
        <f>IFERROR(VLOOKUP($J$2:$J$12502,Pollutant_mapping!$A$2:$B$9,2, FALSE),"")</f>
        <v/>
      </c>
    </row>
    <row r="8071" spans="1:17" hidden="1">
      <c r="A8071" t="s">
        <v>428</v>
      </c>
      <c r="C8071" t="s">
        <v>429</v>
      </c>
      <c r="D8071" t="s">
        <v>433</v>
      </c>
      <c r="E8071" t="s">
        <v>39</v>
      </c>
      <c r="F8071" t="s">
        <v>434</v>
      </c>
      <c r="G8071" t="s">
        <v>432</v>
      </c>
      <c r="I8071" t="s">
        <v>41</v>
      </c>
      <c r="J8071" t="s">
        <v>79</v>
      </c>
      <c r="K8071">
        <v>4700</v>
      </c>
      <c r="L8071" t="s">
        <v>3564</v>
      </c>
      <c r="M8071">
        <v>2350</v>
      </c>
      <c r="N8071">
        <v>9200</v>
      </c>
      <c r="O8071" t="s">
        <v>3563</v>
      </c>
      <c r="Q8071" t="str">
        <f>IFERROR(VLOOKUP($J$2:$J$12502,Pollutant_mapping!$A$2:$B$9,2, FALSE),"")</f>
        <v>SOx</v>
      </c>
    </row>
    <row r="8072" spans="1:17" hidden="1">
      <c r="A8072" t="s">
        <v>428</v>
      </c>
      <c r="C8072" t="s">
        <v>429</v>
      </c>
      <c r="D8072" t="s">
        <v>430</v>
      </c>
      <c r="E8072" t="s">
        <v>39</v>
      </c>
      <c r="F8072" t="s">
        <v>431</v>
      </c>
      <c r="G8072" t="s">
        <v>432</v>
      </c>
      <c r="I8072" t="s">
        <v>41</v>
      </c>
      <c r="J8072" t="s">
        <v>198</v>
      </c>
      <c r="K8072">
        <v>0.02</v>
      </c>
      <c r="L8072" t="s">
        <v>3562</v>
      </c>
      <c r="M8072" t="s">
        <v>333</v>
      </c>
      <c r="N8072" t="s">
        <v>46</v>
      </c>
      <c r="O8072" t="s">
        <v>3563</v>
      </c>
      <c r="Q8072" t="str">
        <f>IFERROR(VLOOKUP($J$2:$J$12502,Pollutant_mapping!$A$2:$B$9,2, FALSE),"")</f>
        <v/>
      </c>
    </row>
    <row r="8073" spans="1:17" hidden="1">
      <c r="A8073" t="s">
        <v>428</v>
      </c>
      <c r="C8073" t="s">
        <v>429</v>
      </c>
      <c r="D8073" t="s">
        <v>430</v>
      </c>
      <c r="E8073" t="s">
        <v>39</v>
      </c>
      <c r="F8073" t="s">
        <v>431</v>
      </c>
      <c r="G8073" t="s">
        <v>432</v>
      </c>
      <c r="I8073" t="s">
        <v>41</v>
      </c>
      <c r="J8073" t="s">
        <v>192</v>
      </c>
      <c r="K8073">
        <v>0.03</v>
      </c>
      <c r="L8073" t="s">
        <v>3562</v>
      </c>
      <c r="M8073" t="s">
        <v>302</v>
      </c>
      <c r="N8073" t="s">
        <v>1522</v>
      </c>
      <c r="O8073" t="s">
        <v>3563</v>
      </c>
      <c r="Q8073" t="str">
        <f>IFERROR(VLOOKUP($J$2:$J$12502,Pollutant_mapping!$A$2:$B$9,2, FALSE),"")</f>
        <v/>
      </c>
    </row>
    <row r="8074" spans="1:17" hidden="1">
      <c r="A8074" t="s">
        <v>428</v>
      </c>
      <c r="C8074" t="s">
        <v>429</v>
      </c>
      <c r="D8074" t="s">
        <v>430</v>
      </c>
      <c r="E8074" t="s">
        <v>39</v>
      </c>
      <c r="F8074" t="s">
        <v>431</v>
      </c>
      <c r="G8074" t="s">
        <v>432</v>
      </c>
      <c r="I8074" t="s">
        <v>41</v>
      </c>
      <c r="J8074" t="s">
        <v>134</v>
      </c>
      <c r="K8074">
        <v>0.1</v>
      </c>
      <c r="L8074" t="s">
        <v>3562</v>
      </c>
      <c r="M8074" t="s">
        <v>252</v>
      </c>
      <c r="N8074" t="s">
        <v>100</v>
      </c>
      <c r="O8074" t="s">
        <v>3563</v>
      </c>
      <c r="Q8074" t="str">
        <f>IFERROR(VLOOKUP($J$2:$J$12502,Pollutant_mapping!$A$2:$B$9,2, FALSE),"")</f>
        <v/>
      </c>
    </row>
    <row r="8075" spans="1:17" hidden="1">
      <c r="A8075" t="s">
        <v>428</v>
      </c>
      <c r="C8075" t="s">
        <v>429</v>
      </c>
      <c r="D8075" t="s">
        <v>430</v>
      </c>
      <c r="E8075" t="s">
        <v>39</v>
      </c>
      <c r="F8075" t="s">
        <v>431</v>
      </c>
      <c r="G8075" t="s">
        <v>432</v>
      </c>
      <c r="I8075" t="s">
        <v>41</v>
      </c>
      <c r="J8075" t="s">
        <v>202</v>
      </c>
      <c r="K8075">
        <v>0.1</v>
      </c>
      <c r="L8075" t="s">
        <v>3562</v>
      </c>
      <c r="M8075" t="s">
        <v>119</v>
      </c>
      <c r="N8075" t="s">
        <v>140</v>
      </c>
      <c r="O8075" t="s">
        <v>3563</v>
      </c>
      <c r="Q8075" t="str">
        <f>IFERROR(VLOOKUP($J$2:$J$12502,Pollutant_mapping!$A$2:$B$9,2, FALSE),"")</f>
        <v/>
      </c>
    </row>
    <row r="8076" spans="1:17" hidden="1">
      <c r="A8076" t="s">
        <v>428</v>
      </c>
      <c r="C8076" t="s">
        <v>429</v>
      </c>
      <c r="D8076" t="s">
        <v>430</v>
      </c>
      <c r="E8076" t="s">
        <v>39</v>
      </c>
      <c r="F8076" t="s">
        <v>431</v>
      </c>
      <c r="G8076" t="s">
        <v>432</v>
      </c>
      <c r="I8076" t="s">
        <v>41</v>
      </c>
      <c r="J8076" t="s">
        <v>281</v>
      </c>
      <c r="K8076">
        <v>0.9</v>
      </c>
      <c r="L8076" t="s">
        <v>3562</v>
      </c>
      <c r="M8076" t="s">
        <v>1296</v>
      </c>
      <c r="N8076" t="s">
        <v>148</v>
      </c>
      <c r="O8076" t="s">
        <v>3563</v>
      </c>
      <c r="Q8076" t="str">
        <f>IFERROR(VLOOKUP($J$2:$J$12502,Pollutant_mapping!$A$2:$B$9,2, FALSE),"")</f>
        <v/>
      </c>
    </row>
    <row r="8077" spans="1:17" hidden="1">
      <c r="A8077" t="s">
        <v>428</v>
      </c>
      <c r="C8077" t="s">
        <v>429</v>
      </c>
      <c r="D8077" t="s">
        <v>430</v>
      </c>
      <c r="E8077" t="s">
        <v>39</v>
      </c>
      <c r="F8077" t="s">
        <v>431</v>
      </c>
      <c r="G8077" t="s">
        <v>432</v>
      </c>
      <c r="I8077" t="s">
        <v>41</v>
      </c>
      <c r="J8077" t="s">
        <v>289</v>
      </c>
      <c r="K8077">
        <v>7.6</v>
      </c>
      <c r="L8077" t="s">
        <v>3562</v>
      </c>
      <c r="M8077" t="s">
        <v>1261</v>
      </c>
      <c r="N8077" t="s">
        <v>3565</v>
      </c>
      <c r="O8077" t="s">
        <v>3563</v>
      </c>
      <c r="Q8077" t="str">
        <f>IFERROR(VLOOKUP($J$2:$J$12502,Pollutant_mapping!$A$2:$B$9,2, FALSE),"")</f>
        <v/>
      </c>
    </row>
    <row r="8078" spans="1:17" hidden="1">
      <c r="A8078" t="s">
        <v>428</v>
      </c>
      <c r="C8078" t="s">
        <v>429</v>
      </c>
      <c r="D8078" t="s">
        <v>433</v>
      </c>
      <c r="E8078" t="s">
        <v>39</v>
      </c>
      <c r="F8078" t="s">
        <v>434</v>
      </c>
      <c r="G8078" t="s">
        <v>432</v>
      </c>
      <c r="I8078" t="s">
        <v>41</v>
      </c>
      <c r="J8078" t="s">
        <v>199</v>
      </c>
      <c r="K8078">
        <v>0.5</v>
      </c>
      <c r="L8078" t="s">
        <v>3562</v>
      </c>
      <c r="M8078" t="s">
        <v>46</v>
      </c>
      <c r="N8078" t="s">
        <v>1246</v>
      </c>
      <c r="O8078" t="s">
        <v>3563</v>
      </c>
      <c r="Q8078" t="str">
        <f>IFERROR(VLOOKUP($J$2:$J$12502,Pollutant_mapping!$A$2:$B$9,2, FALSE),"")</f>
        <v/>
      </c>
    </row>
    <row r="8079" spans="1:17" hidden="1">
      <c r="A8079" t="s">
        <v>428</v>
      </c>
      <c r="C8079" t="s">
        <v>429</v>
      </c>
      <c r="D8079" t="s">
        <v>430</v>
      </c>
      <c r="E8079" t="s">
        <v>39</v>
      </c>
      <c r="F8079" t="s">
        <v>431</v>
      </c>
      <c r="G8079" t="s">
        <v>432</v>
      </c>
      <c r="I8079" t="s">
        <v>41</v>
      </c>
      <c r="J8079" t="s">
        <v>141</v>
      </c>
      <c r="K8079">
        <v>1.6</v>
      </c>
      <c r="L8079" t="s">
        <v>3562</v>
      </c>
      <c r="M8079" t="s">
        <v>145</v>
      </c>
      <c r="N8079" t="s">
        <v>1503</v>
      </c>
      <c r="O8079" t="s">
        <v>3563</v>
      </c>
      <c r="Q8079" t="str">
        <f>IFERROR(VLOOKUP($J$2:$J$12502,Pollutant_mapping!$A$2:$B$9,2, FALSE),"")</f>
        <v/>
      </c>
    </row>
    <row r="8080" spans="1:17" hidden="1">
      <c r="A8080" t="s">
        <v>428</v>
      </c>
      <c r="C8080" t="s">
        <v>429</v>
      </c>
      <c r="D8080" t="s">
        <v>430</v>
      </c>
      <c r="E8080" t="s">
        <v>39</v>
      </c>
      <c r="F8080" t="s">
        <v>431</v>
      </c>
      <c r="G8080" t="s">
        <v>432</v>
      </c>
      <c r="I8080" t="s">
        <v>41</v>
      </c>
      <c r="J8080" t="s">
        <v>125</v>
      </c>
      <c r="K8080">
        <v>1.7</v>
      </c>
      <c r="L8080" t="s">
        <v>3562</v>
      </c>
      <c r="M8080" t="s">
        <v>1452</v>
      </c>
      <c r="N8080" t="s">
        <v>2032</v>
      </c>
      <c r="O8080" t="s">
        <v>3563</v>
      </c>
      <c r="Q8080" t="str">
        <f>IFERROR(VLOOKUP($J$2:$J$12502,Pollutant_mapping!$A$2:$B$9,2, FALSE),"")</f>
        <v/>
      </c>
    </row>
    <row r="8081" spans="1:17" hidden="1">
      <c r="A8081" t="s">
        <v>428</v>
      </c>
      <c r="C8081" t="s">
        <v>429</v>
      </c>
      <c r="D8081" t="s">
        <v>430</v>
      </c>
      <c r="E8081" t="s">
        <v>39</v>
      </c>
      <c r="F8081" t="s">
        <v>431</v>
      </c>
      <c r="G8081" t="s">
        <v>432</v>
      </c>
      <c r="I8081" t="s">
        <v>41</v>
      </c>
      <c r="J8081" t="s">
        <v>293</v>
      </c>
      <c r="K8081">
        <v>1.8</v>
      </c>
      <c r="L8081" t="s">
        <v>3562</v>
      </c>
      <c r="M8081" t="s">
        <v>48</v>
      </c>
      <c r="N8081" t="s">
        <v>2120</v>
      </c>
      <c r="O8081" t="s">
        <v>3563</v>
      </c>
      <c r="Q8081" t="str">
        <f>IFERROR(VLOOKUP($J$2:$J$12502,Pollutant_mapping!$A$2:$B$9,2, FALSE),"")</f>
        <v/>
      </c>
    </row>
    <row r="8082" spans="1:17" hidden="1">
      <c r="A8082" t="s">
        <v>428</v>
      </c>
      <c r="C8082" t="s">
        <v>429</v>
      </c>
      <c r="D8082" t="s">
        <v>430</v>
      </c>
      <c r="E8082" t="s">
        <v>39</v>
      </c>
      <c r="F8082" t="s">
        <v>431</v>
      </c>
      <c r="G8082" t="s">
        <v>432</v>
      </c>
      <c r="I8082" t="s">
        <v>41</v>
      </c>
      <c r="J8082" t="s">
        <v>131</v>
      </c>
      <c r="K8082">
        <v>2.2000000000000002</v>
      </c>
      <c r="L8082" t="s">
        <v>3562</v>
      </c>
      <c r="M8082" t="s">
        <v>50</v>
      </c>
      <c r="N8082" t="s">
        <v>1958</v>
      </c>
      <c r="O8082" t="s">
        <v>3563</v>
      </c>
      <c r="Q8082" t="str">
        <f>IFERROR(VLOOKUP($J$2:$J$12502,Pollutant_mapping!$A$2:$B$9,2, FALSE),"")</f>
        <v/>
      </c>
    </row>
    <row r="8083" spans="1:17" hidden="1">
      <c r="A8083" t="s">
        <v>428</v>
      </c>
      <c r="C8083" t="s">
        <v>429</v>
      </c>
      <c r="D8083" t="s">
        <v>430</v>
      </c>
      <c r="E8083" t="s">
        <v>39</v>
      </c>
      <c r="F8083" t="s">
        <v>431</v>
      </c>
      <c r="G8083" t="s">
        <v>432</v>
      </c>
      <c r="I8083" t="s">
        <v>41</v>
      </c>
      <c r="J8083" t="s">
        <v>139</v>
      </c>
      <c r="K8083">
        <v>3.6</v>
      </c>
      <c r="L8083" t="s">
        <v>3562</v>
      </c>
      <c r="M8083" t="s">
        <v>148</v>
      </c>
      <c r="N8083" t="s">
        <v>2121</v>
      </c>
      <c r="O8083" t="s">
        <v>3563</v>
      </c>
      <c r="Q8083" t="str">
        <f>IFERROR(VLOOKUP($J$2:$J$12502,Pollutant_mapping!$A$2:$B$9,2, FALSE),"")</f>
        <v/>
      </c>
    </row>
    <row r="8084" spans="1:17" hidden="1">
      <c r="A8084" t="s">
        <v>247</v>
      </c>
      <c r="B8084" t="s">
        <v>248</v>
      </c>
      <c r="C8084" t="s">
        <v>249</v>
      </c>
      <c r="D8084" t="s">
        <v>183</v>
      </c>
      <c r="E8084" t="s">
        <v>120</v>
      </c>
      <c r="F8084" t="s">
        <v>41</v>
      </c>
      <c r="G8084" t="s">
        <v>3007</v>
      </c>
      <c r="I8084" t="s">
        <v>41</v>
      </c>
      <c r="J8084" t="s">
        <v>134</v>
      </c>
      <c r="K8084">
        <v>1.29</v>
      </c>
      <c r="L8084" t="s">
        <v>207</v>
      </c>
      <c r="M8084" t="s">
        <v>3566</v>
      </c>
      <c r="N8084">
        <v>3</v>
      </c>
      <c r="O8084" t="s">
        <v>3567</v>
      </c>
      <c r="P8084" t="s">
        <v>197</v>
      </c>
      <c r="Q8084" t="str">
        <f>IFERROR(VLOOKUP($J$2:$J$12502,Pollutant_mapping!$A$2:$B$9,2, FALSE),"")</f>
        <v/>
      </c>
    </row>
    <row r="8085" spans="1:17" hidden="1">
      <c r="A8085" t="s">
        <v>247</v>
      </c>
      <c r="B8085" t="s">
        <v>248</v>
      </c>
      <c r="C8085" t="s">
        <v>249</v>
      </c>
      <c r="D8085" t="s">
        <v>183</v>
      </c>
      <c r="E8085" t="s">
        <v>120</v>
      </c>
      <c r="F8085" t="s">
        <v>41</v>
      </c>
      <c r="G8085" t="s">
        <v>3007</v>
      </c>
      <c r="I8085" t="s">
        <v>41</v>
      </c>
      <c r="J8085" t="s">
        <v>65</v>
      </c>
      <c r="K8085">
        <v>19.3</v>
      </c>
      <c r="L8085" t="s">
        <v>62</v>
      </c>
      <c r="M8085" t="s">
        <v>48</v>
      </c>
      <c r="N8085">
        <v>90</v>
      </c>
      <c r="O8085" t="s">
        <v>3567</v>
      </c>
      <c r="P8085" t="s">
        <v>197</v>
      </c>
      <c r="Q8085" t="str">
        <f>IFERROR(VLOOKUP($J$2:$J$12502,Pollutant_mapping!$A$2:$B$9,2, FALSE),"")</f>
        <v>PM25</v>
      </c>
    </row>
    <row r="8086" spans="1:17" hidden="1">
      <c r="A8086" t="s">
        <v>247</v>
      </c>
      <c r="B8086" t="s">
        <v>248</v>
      </c>
      <c r="C8086" t="s">
        <v>249</v>
      </c>
      <c r="D8086" t="s">
        <v>51</v>
      </c>
      <c r="E8086" t="s">
        <v>39</v>
      </c>
      <c r="F8086" t="s">
        <v>371</v>
      </c>
      <c r="G8086" t="s">
        <v>3008</v>
      </c>
      <c r="I8086" t="s">
        <v>41</v>
      </c>
      <c r="J8086" t="s">
        <v>65</v>
      </c>
      <c r="K8086">
        <v>19.3</v>
      </c>
      <c r="L8086" t="s">
        <v>62</v>
      </c>
      <c r="M8086" t="s">
        <v>48</v>
      </c>
      <c r="N8086">
        <v>90</v>
      </c>
      <c r="O8086" t="s">
        <v>3567</v>
      </c>
      <c r="P8086" t="s">
        <v>197</v>
      </c>
      <c r="Q8086" t="str">
        <f>IFERROR(VLOOKUP($J$2:$J$12502,Pollutant_mapping!$A$2:$B$9,2, FALSE),"")</f>
        <v>PM25</v>
      </c>
    </row>
    <row r="8087" spans="1:17" hidden="1">
      <c r="A8087" t="s">
        <v>247</v>
      </c>
      <c r="B8087" t="s">
        <v>248</v>
      </c>
      <c r="C8087" t="s">
        <v>249</v>
      </c>
      <c r="D8087" t="s">
        <v>183</v>
      </c>
      <c r="E8087" t="s">
        <v>120</v>
      </c>
      <c r="F8087" t="s">
        <v>41</v>
      </c>
      <c r="G8087" t="s">
        <v>3007</v>
      </c>
      <c r="I8087" t="s">
        <v>41</v>
      </c>
      <c r="J8087" t="s">
        <v>47</v>
      </c>
      <c r="K8087">
        <v>25.2</v>
      </c>
      <c r="L8087" t="s">
        <v>62</v>
      </c>
      <c r="M8087" t="s">
        <v>127</v>
      </c>
      <c r="N8087">
        <v>150</v>
      </c>
      <c r="O8087" t="s">
        <v>3567</v>
      </c>
      <c r="P8087" t="s">
        <v>197</v>
      </c>
      <c r="Q8087" t="str">
        <f>IFERROR(VLOOKUP($J$2:$J$12502,Pollutant_mapping!$A$2:$B$9,2, FALSE),"")</f>
        <v>PM10</v>
      </c>
    </row>
    <row r="8088" spans="1:17" hidden="1">
      <c r="A8088" t="s">
        <v>247</v>
      </c>
      <c r="B8088" t="s">
        <v>248</v>
      </c>
      <c r="C8088" t="s">
        <v>249</v>
      </c>
      <c r="D8088" t="s">
        <v>51</v>
      </c>
      <c r="E8088" t="s">
        <v>39</v>
      </c>
      <c r="F8088" t="s">
        <v>371</v>
      </c>
      <c r="G8088" t="s">
        <v>3008</v>
      </c>
      <c r="I8088" t="s">
        <v>41</v>
      </c>
      <c r="J8088" t="s">
        <v>47</v>
      </c>
      <c r="K8088">
        <v>25.2</v>
      </c>
      <c r="L8088" t="s">
        <v>62</v>
      </c>
      <c r="M8088" t="s">
        <v>127</v>
      </c>
      <c r="N8088">
        <v>150</v>
      </c>
      <c r="O8088" t="s">
        <v>3567</v>
      </c>
      <c r="P8088" t="s">
        <v>197</v>
      </c>
      <c r="Q8088" t="str">
        <f>IFERROR(VLOOKUP($J$2:$J$12502,Pollutant_mapping!$A$2:$B$9,2, FALSE),"")</f>
        <v>PM10</v>
      </c>
    </row>
    <row r="8089" spans="1:17" hidden="1">
      <c r="A8089" t="s">
        <v>247</v>
      </c>
      <c r="B8089" t="s">
        <v>248</v>
      </c>
      <c r="C8089" t="s">
        <v>249</v>
      </c>
      <c r="D8089" t="s">
        <v>183</v>
      </c>
      <c r="E8089" t="s">
        <v>120</v>
      </c>
      <c r="F8089" t="s">
        <v>41</v>
      </c>
      <c r="G8089" t="s">
        <v>3007</v>
      </c>
      <c r="I8089" t="s">
        <v>41</v>
      </c>
      <c r="J8089" t="s">
        <v>289</v>
      </c>
      <c r="K8089">
        <v>87.8</v>
      </c>
      <c r="L8089" t="s">
        <v>207</v>
      </c>
      <c r="M8089" t="s">
        <v>3568</v>
      </c>
      <c r="N8089">
        <v>176</v>
      </c>
      <c r="O8089" t="s">
        <v>3567</v>
      </c>
      <c r="P8089" t="s">
        <v>197</v>
      </c>
      <c r="Q8089" t="str">
        <f>IFERROR(VLOOKUP($J$2:$J$12502,Pollutant_mapping!$A$2:$B$9,2, FALSE),"")</f>
        <v/>
      </c>
    </row>
    <row r="8090" spans="1:17" hidden="1">
      <c r="A8090" t="s">
        <v>247</v>
      </c>
      <c r="B8090" t="s">
        <v>248</v>
      </c>
      <c r="C8090" t="s">
        <v>249</v>
      </c>
      <c r="D8090" t="s">
        <v>183</v>
      </c>
      <c r="E8090" t="s">
        <v>120</v>
      </c>
      <c r="F8090" t="s">
        <v>41</v>
      </c>
      <c r="G8090" t="s">
        <v>3007</v>
      </c>
      <c r="I8090" t="s">
        <v>41</v>
      </c>
      <c r="J8090" t="s">
        <v>49</v>
      </c>
      <c r="K8090">
        <v>35.4</v>
      </c>
      <c r="L8090" t="s">
        <v>62</v>
      </c>
      <c r="M8090">
        <v>2</v>
      </c>
      <c r="N8090">
        <v>200</v>
      </c>
      <c r="O8090" t="s">
        <v>3567</v>
      </c>
      <c r="P8090" t="s">
        <v>197</v>
      </c>
      <c r="Q8090" t="str">
        <f>IFERROR(VLOOKUP($J$2:$J$12502,Pollutant_mapping!$A$2:$B$9,2, FALSE),"")</f>
        <v/>
      </c>
    </row>
    <row r="8091" spans="1:17" hidden="1">
      <c r="A8091" t="s">
        <v>247</v>
      </c>
      <c r="B8091" t="s">
        <v>248</v>
      </c>
      <c r="C8091" t="s">
        <v>249</v>
      </c>
      <c r="D8091" t="s">
        <v>51</v>
      </c>
      <c r="E8091" t="s">
        <v>39</v>
      </c>
      <c r="F8091" t="s">
        <v>371</v>
      </c>
      <c r="G8091" t="s">
        <v>3008</v>
      </c>
      <c r="I8091" t="s">
        <v>41</v>
      </c>
      <c r="J8091" t="s">
        <v>49</v>
      </c>
      <c r="K8091">
        <v>35.4</v>
      </c>
      <c r="L8091" t="s">
        <v>62</v>
      </c>
      <c r="M8091">
        <v>2</v>
      </c>
      <c r="N8091">
        <v>200</v>
      </c>
      <c r="O8091" t="s">
        <v>3567</v>
      </c>
      <c r="P8091" t="s">
        <v>197</v>
      </c>
      <c r="Q8091" t="str">
        <f>IFERROR(VLOOKUP($J$2:$J$12502,Pollutant_mapping!$A$2:$B$9,2, FALSE),"")</f>
        <v/>
      </c>
    </row>
    <row r="8092" spans="1:17" hidden="1">
      <c r="A8092" t="s">
        <v>247</v>
      </c>
      <c r="B8092" t="s">
        <v>248</v>
      </c>
      <c r="C8092" t="s">
        <v>249</v>
      </c>
      <c r="D8092" t="s">
        <v>183</v>
      </c>
      <c r="E8092" t="s">
        <v>120</v>
      </c>
      <c r="F8092" t="s">
        <v>41</v>
      </c>
      <c r="G8092" t="s">
        <v>3007</v>
      </c>
      <c r="I8092" t="s">
        <v>41</v>
      </c>
      <c r="J8092" t="s">
        <v>179</v>
      </c>
      <c r="K8092">
        <v>142</v>
      </c>
      <c r="L8092" t="s">
        <v>62</v>
      </c>
      <c r="M8092">
        <v>70</v>
      </c>
      <c r="N8092">
        <v>300</v>
      </c>
      <c r="O8092" t="s">
        <v>3567</v>
      </c>
      <c r="P8092" t="s">
        <v>197</v>
      </c>
      <c r="Q8092" t="str">
        <f>IFERROR(VLOOKUP($J$2:$J$12502,Pollutant_mapping!$A$2:$B$9,2, FALSE),"")</f>
        <v>NOx</v>
      </c>
    </row>
    <row r="8093" spans="1:17" hidden="1">
      <c r="A8093" t="s">
        <v>247</v>
      </c>
      <c r="B8093" t="s">
        <v>248</v>
      </c>
      <c r="C8093" t="s">
        <v>249</v>
      </c>
      <c r="D8093" t="s">
        <v>51</v>
      </c>
      <c r="E8093" t="s">
        <v>39</v>
      </c>
      <c r="F8093" t="s">
        <v>371</v>
      </c>
      <c r="G8093" t="s">
        <v>3008</v>
      </c>
      <c r="I8093" t="s">
        <v>41</v>
      </c>
      <c r="J8093" t="s">
        <v>179</v>
      </c>
      <c r="K8093">
        <v>142</v>
      </c>
      <c r="L8093" t="s">
        <v>62</v>
      </c>
      <c r="M8093">
        <v>70</v>
      </c>
      <c r="N8093">
        <v>300</v>
      </c>
      <c r="O8093" t="s">
        <v>3567</v>
      </c>
      <c r="P8093" t="s">
        <v>197</v>
      </c>
      <c r="Q8093" t="str">
        <f>IFERROR(VLOOKUP($J$2:$J$12502,Pollutant_mapping!$A$2:$B$9,2, FALSE),"")</f>
        <v>NOx</v>
      </c>
    </row>
    <row r="8094" spans="1:17" hidden="1">
      <c r="A8094" t="s">
        <v>247</v>
      </c>
      <c r="B8094" t="s">
        <v>248</v>
      </c>
      <c r="C8094" t="s">
        <v>249</v>
      </c>
      <c r="D8094" t="s">
        <v>183</v>
      </c>
      <c r="E8094" t="s">
        <v>120</v>
      </c>
      <c r="F8094" t="s">
        <v>41</v>
      </c>
      <c r="G8094" t="s">
        <v>3007</v>
      </c>
      <c r="I8094" t="s">
        <v>41</v>
      </c>
      <c r="J8094" t="s">
        <v>281</v>
      </c>
      <c r="K8094">
        <v>255</v>
      </c>
      <c r="L8094" t="s">
        <v>207</v>
      </c>
      <c r="M8094">
        <v>127</v>
      </c>
      <c r="N8094">
        <v>510</v>
      </c>
      <c r="O8094" t="s">
        <v>3567</v>
      </c>
      <c r="P8094" t="s">
        <v>197</v>
      </c>
      <c r="Q8094" t="str">
        <f>IFERROR(VLOOKUP($J$2:$J$12502,Pollutant_mapping!$A$2:$B$9,2, FALSE),"")</f>
        <v/>
      </c>
    </row>
    <row r="8095" spans="1:17" hidden="1">
      <c r="A8095" t="s">
        <v>247</v>
      </c>
      <c r="B8095" t="s">
        <v>248</v>
      </c>
      <c r="C8095" t="s">
        <v>249</v>
      </c>
      <c r="D8095" t="s">
        <v>183</v>
      </c>
      <c r="E8095" t="s">
        <v>120</v>
      </c>
      <c r="F8095" t="s">
        <v>41</v>
      </c>
      <c r="G8095" t="s">
        <v>3007</v>
      </c>
      <c r="I8095" t="s">
        <v>41</v>
      </c>
      <c r="J8095" t="s">
        <v>135</v>
      </c>
      <c r="K8095">
        <v>0.34100000000000003</v>
      </c>
      <c r="L8095" t="s">
        <v>207</v>
      </c>
      <c r="M8095" t="s">
        <v>2268</v>
      </c>
      <c r="N8095" t="s">
        <v>3569</v>
      </c>
      <c r="O8095" t="s">
        <v>3567</v>
      </c>
      <c r="P8095" t="s">
        <v>197</v>
      </c>
      <c r="Q8095" t="str">
        <f>IFERROR(VLOOKUP($J$2:$J$12502,Pollutant_mapping!$A$2:$B$9,2, FALSE),"")</f>
        <v/>
      </c>
    </row>
    <row r="8096" spans="1:17" hidden="1">
      <c r="A8096" t="s">
        <v>247</v>
      </c>
      <c r="B8096" t="s">
        <v>248</v>
      </c>
      <c r="C8096" t="s">
        <v>249</v>
      </c>
      <c r="D8096" t="s">
        <v>183</v>
      </c>
      <c r="E8096" t="s">
        <v>120</v>
      </c>
      <c r="F8096" t="s">
        <v>41</v>
      </c>
      <c r="G8096" t="s">
        <v>3007</v>
      </c>
      <c r="I8096" t="s">
        <v>41</v>
      </c>
      <c r="J8096" t="s">
        <v>125</v>
      </c>
      <c r="K8096">
        <v>5.31</v>
      </c>
      <c r="L8096" t="s">
        <v>207</v>
      </c>
      <c r="M8096" t="s">
        <v>3570</v>
      </c>
      <c r="N8096" t="s">
        <v>3503</v>
      </c>
      <c r="O8096" t="s">
        <v>3567</v>
      </c>
      <c r="P8096" t="s">
        <v>197</v>
      </c>
      <c r="Q8096" t="str">
        <f>IFERROR(VLOOKUP($J$2:$J$12502,Pollutant_mapping!$A$2:$B$9,2, FALSE),"")</f>
        <v/>
      </c>
    </row>
    <row r="8097" spans="1:17" hidden="1">
      <c r="A8097" t="s">
        <v>247</v>
      </c>
      <c r="B8097" t="s">
        <v>248</v>
      </c>
      <c r="C8097" t="s">
        <v>249</v>
      </c>
      <c r="D8097" t="s">
        <v>183</v>
      </c>
      <c r="E8097" t="s">
        <v>120</v>
      </c>
      <c r="F8097" t="s">
        <v>41</v>
      </c>
      <c r="G8097" t="s">
        <v>3007</v>
      </c>
      <c r="I8097" t="s">
        <v>41</v>
      </c>
      <c r="J8097" t="s">
        <v>198</v>
      </c>
      <c r="K8097">
        <v>6.92</v>
      </c>
      <c r="L8097" t="s">
        <v>193</v>
      </c>
      <c r="M8097" t="s">
        <v>3462</v>
      </c>
      <c r="N8097" t="s">
        <v>3463</v>
      </c>
      <c r="O8097" t="s">
        <v>3567</v>
      </c>
      <c r="P8097" t="s">
        <v>197</v>
      </c>
      <c r="Q8097" t="str">
        <f>IFERROR(VLOOKUP($J$2:$J$12502,Pollutant_mapping!$A$2:$B$9,2, FALSE),"")</f>
        <v/>
      </c>
    </row>
    <row r="8098" spans="1:17" hidden="1">
      <c r="A8098" t="s">
        <v>247</v>
      </c>
      <c r="B8098" t="s">
        <v>248</v>
      </c>
      <c r="C8098" t="s">
        <v>249</v>
      </c>
      <c r="D8098" t="s">
        <v>183</v>
      </c>
      <c r="E8098" t="s">
        <v>120</v>
      </c>
      <c r="F8098" t="s">
        <v>41</v>
      </c>
      <c r="G8098" t="s">
        <v>3007</v>
      </c>
      <c r="I8098" t="s">
        <v>41</v>
      </c>
      <c r="J8098" t="s">
        <v>298</v>
      </c>
      <c r="K8098">
        <v>15.1</v>
      </c>
      <c r="L8098" t="s">
        <v>62</v>
      </c>
      <c r="M8098" t="s">
        <v>3468</v>
      </c>
      <c r="N8098" t="s">
        <v>3469</v>
      </c>
      <c r="O8098" t="s">
        <v>3567</v>
      </c>
      <c r="P8098" t="s">
        <v>197</v>
      </c>
      <c r="Q8098" t="str">
        <f>IFERROR(VLOOKUP($J$2:$J$12502,Pollutant_mapping!$A$2:$B$9,2, FALSE),"")</f>
        <v>CO</v>
      </c>
    </row>
    <row r="8099" spans="1:17" hidden="1">
      <c r="A8099" t="s">
        <v>247</v>
      </c>
      <c r="B8099" t="s">
        <v>248</v>
      </c>
      <c r="C8099" t="s">
        <v>249</v>
      </c>
      <c r="D8099" t="s">
        <v>183</v>
      </c>
      <c r="E8099" t="s">
        <v>120</v>
      </c>
      <c r="F8099" t="s">
        <v>41</v>
      </c>
      <c r="G8099" t="s">
        <v>3007</v>
      </c>
      <c r="I8099" t="s">
        <v>41</v>
      </c>
      <c r="J8099" t="s">
        <v>54</v>
      </c>
      <c r="K8099">
        <v>2.2999999999999998</v>
      </c>
      <c r="L8099" t="s">
        <v>62</v>
      </c>
      <c r="M8099" t="s">
        <v>123</v>
      </c>
      <c r="N8099" t="s">
        <v>1503</v>
      </c>
      <c r="O8099" t="s">
        <v>3567</v>
      </c>
      <c r="P8099" t="s">
        <v>197</v>
      </c>
      <c r="Q8099" t="str">
        <f>IFERROR(VLOOKUP($J$2:$J$12502,Pollutant_mapping!$A$2:$B$9,2, FALSE),"")</f>
        <v>VOC</v>
      </c>
    </row>
    <row r="8100" spans="1:17" hidden="1">
      <c r="A8100" t="s">
        <v>247</v>
      </c>
      <c r="B8100" t="s">
        <v>248</v>
      </c>
      <c r="C8100" t="s">
        <v>249</v>
      </c>
      <c r="D8100" t="s">
        <v>183</v>
      </c>
      <c r="E8100" t="s">
        <v>120</v>
      </c>
      <c r="F8100" t="s">
        <v>41</v>
      </c>
      <c r="G8100" t="s">
        <v>3007</v>
      </c>
      <c r="I8100" t="s">
        <v>41</v>
      </c>
      <c r="J8100" t="s">
        <v>293</v>
      </c>
      <c r="K8100">
        <v>2.06</v>
      </c>
      <c r="L8100" t="s">
        <v>207</v>
      </c>
      <c r="M8100" t="s">
        <v>1595</v>
      </c>
      <c r="N8100" t="s">
        <v>3571</v>
      </c>
      <c r="O8100" t="s">
        <v>3567</v>
      </c>
      <c r="P8100" t="s">
        <v>197</v>
      </c>
      <c r="Q8100" t="str">
        <f>IFERROR(VLOOKUP($J$2:$J$12502,Pollutant_mapping!$A$2:$B$9,2, FALSE),"")</f>
        <v/>
      </c>
    </row>
    <row r="8101" spans="1:17" hidden="1">
      <c r="A8101" t="s">
        <v>247</v>
      </c>
      <c r="B8101" t="s">
        <v>248</v>
      </c>
      <c r="C8101" t="s">
        <v>249</v>
      </c>
      <c r="D8101" t="s">
        <v>183</v>
      </c>
      <c r="E8101" t="s">
        <v>120</v>
      </c>
      <c r="F8101" t="s">
        <v>41</v>
      </c>
      <c r="G8101" t="s">
        <v>3007</v>
      </c>
      <c r="I8101" t="s">
        <v>41</v>
      </c>
      <c r="J8101" t="s">
        <v>139</v>
      </c>
      <c r="K8101">
        <v>2.5499999999999998</v>
      </c>
      <c r="L8101" t="s">
        <v>207</v>
      </c>
      <c r="M8101" t="s">
        <v>3572</v>
      </c>
      <c r="N8101" t="s">
        <v>1589</v>
      </c>
      <c r="O8101" t="s">
        <v>3567</v>
      </c>
      <c r="P8101" t="s">
        <v>197</v>
      </c>
      <c r="Q8101" t="str">
        <f>IFERROR(VLOOKUP($J$2:$J$12502,Pollutant_mapping!$A$2:$B$9,2, FALSE),"")</f>
        <v/>
      </c>
    </row>
    <row r="8102" spans="1:17" hidden="1">
      <c r="A8102" t="s">
        <v>247</v>
      </c>
      <c r="B8102" t="s">
        <v>248</v>
      </c>
      <c r="C8102" t="s">
        <v>249</v>
      </c>
      <c r="D8102" t="s">
        <v>183</v>
      </c>
      <c r="E8102" t="s">
        <v>120</v>
      </c>
      <c r="F8102" t="s">
        <v>41</v>
      </c>
      <c r="G8102" t="s">
        <v>3007</v>
      </c>
      <c r="I8102" t="s">
        <v>41</v>
      </c>
      <c r="J8102" t="s">
        <v>141</v>
      </c>
      <c r="K8102">
        <v>3.98</v>
      </c>
      <c r="L8102" t="s">
        <v>207</v>
      </c>
      <c r="M8102" t="s">
        <v>3573</v>
      </c>
      <c r="N8102" t="s">
        <v>3574</v>
      </c>
      <c r="O8102" t="s">
        <v>3567</v>
      </c>
      <c r="P8102" t="s">
        <v>197</v>
      </c>
      <c r="Q8102" t="str">
        <f>IFERROR(VLOOKUP($J$2:$J$12502,Pollutant_mapping!$A$2:$B$9,2, FALSE),"")</f>
        <v/>
      </c>
    </row>
    <row r="8103" spans="1:17" hidden="1">
      <c r="A8103" t="s">
        <v>247</v>
      </c>
      <c r="B8103" t="s">
        <v>248</v>
      </c>
      <c r="C8103" t="s">
        <v>249</v>
      </c>
      <c r="D8103" t="s">
        <v>183</v>
      </c>
      <c r="E8103" t="s">
        <v>120</v>
      </c>
      <c r="F8103" t="s">
        <v>41</v>
      </c>
      <c r="G8103" t="s">
        <v>3007</v>
      </c>
      <c r="I8103" t="s">
        <v>41</v>
      </c>
      <c r="J8103" t="s">
        <v>131</v>
      </c>
      <c r="K8103">
        <v>4.5599999999999996</v>
      </c>
      <c r="L8103" t="s">
        <v>207</v>
      </c>
      <c r="M8103" t="s">
        <v>3575</v>
      </c>
      <c r="N8103" t="s">
        <v>3576</v>
      </c>
      <c r="O8103" t="s">
        <v>3567</v>
      </c>
      <c r="P8103" t="s">
        <v>197</v>
      </c>
      <c r="Q8103" t="str">
        <f>IFERROR(VLOOKUP($J$2:$J$12502,Pollutant_mapping!$A$2:$B$9,2, FALSE),"")</f>
        <v/>
      </c>
    </row>
    <row r="8104" spans="1:17" hidden="1">
      <c r="A8104" t="s">
        <v>56</v>
      </c>
      <c r="B8104" t="s">
        <v>57</v>
      </c>
      <c r="C8104" t="s">
        <v>58</v>
      </c>
      <c r="D8104" t="s">
        <v>59</v>
      </c>
      <c r="E8104" t="s">
        <v>39</v>
      </c>
      <c r="F8104" t="s">
        <v>60</v>
      </c>
      <c r="G8104" t="s">
        <v>61</v>
      </c>
      <c r="I8104" t="s">
        <v>41</v>
      </c>
      <c r="J8104" t="s">
        <v>165</v>
      </c>
      <c r="K8104">
        <v>3.9</v>
      </c>
      <c r="L8104" t="s">
        <v>166</v>
      </c>
      <c r="M8104">
        <v>2</v>
      </c>
      <c r="N8104">
        <v>8</v>
      </c>
      <c r="O8104" t="s">
        <v>3577</v>
      </c>
      <c r="P8104" t="s">
        <v>64</v>
      </c>
      <c r="Q8104" t="str">
        <f>IFERROR(VLOOKUP($J$2:$J$12502,Pollutant_mapping!$A$2:$B$9,2, FALSE),"")</f>
        <v>BC</v>
      </c>
    </row>
    <row r="8105" spans="1:17" hidden="1">
      <c r="A8105" t="s">
        <v>187</v>
      </c>
      <c r="C8105" t="s">
        <v>188</v>
      </c>
      <c r="D8105" t="s">
        <v>189</v>
      </c>
      <c r="E8105" t="s">
        <v>39</v>
      </c>
      <c r="F8105" t="s">
        <v>190</v>
      </c>
      <c r="G8105" t="s">
        <v>191</v>
      </c>
      <c r="I8105" t="s">
        <v>41</v>
      </c>
      <c r="J8105" t="s">
        <v>165</v>
      </c>
      <c r="K8105">
        <v>18.399999999999999</v>
      </c>
      <c r="L8105" t="s">
        <v>166</v>
      </c>
      <c r="M8105" t="s">
        <v>2058</v>
      </c>
      <c r="N8105" t="s">
        <v>3578</v>
      </c>
      <c r="O8105" t="s">
        <v>3577</v>
      </c>
      <c r="P8105" t="s">
        <v>197</v>
      </c>
      <c r="Q8105" t="str">
        <f>IFERROR(VLOOKUP($J$2:$J$12502,Pollutant_mapping!$A$2:$B$9,2, FALSE),"")</f>
        <v>BC</v>
      </c>
    </row>
    <row r="8106" spans="1:17" hidden="1">
      <c r="A8106" t="s">
        <v>2041</v>
      </c>
      <c r="C8106" t="s">
        <v>2042</v>
      </c>
      <c r="D8106" t="s">
        <v>38</v>
      </c>
      <c r="E8106" t="s">
        <v>39</v>
      </c>
      <c r="F8106" t="s">
        <v>1943</v>
      </c>
      <c r="G8106" t="s">
        <v>41</v>
      </c>
      <c r="J8106" t="s">
        <v>47</v>
      </c>
      <c r="K8106">
        <v>11800</v>
      </c>
      <c r="L8106" t="s">
        <v>2052</v>
      </c>
      <c r="M8106">
        <v>5900</v>
      </c>
      <c r="N8106">
        <v>23600</v>
      </c>
      <c r="O8106" t="s">
        <v>3579</v>
      </c>
      <c r="Q8106" t="str">
        <f>IFERROR(VLOOKUP($J$2:$J$12502,Pollutant_mapping!$A$2:$B$9,2, FALSE),"")</f>
        <v>PM10</v>
      </c>
    </row>
    <row r="8107" spans="1:17" hidden="1">
      <c r="A8107" t="s">
        <v>2041</v>
      </c>
      <c r="C8107" t="s">
        <v>2042</v>
      </c>
      <c r="D8107" t="s">
        <v>38</v>
      </c>
      <c r="E8107" t="s">
        <v>39</v>
      </c>
      <c r="F8107" t="s">
        <v>1943</v>
      </c>
      <c r="G8107" t="s">
        <v>41</v>
      </c>
      <c r="J8107" t="s">
        <v>289</v>
      </c>
      <c r="K8107">
        <v>35</v>
      </c>
      <c r="L8107" t="s">
        <v>2052</v>
      </c>
      <c r="M8107">
        <v>17</v>
      </c>
      <c r="N8107">
        <v>70</v>
      </c>
      <c r="O8107" t="s">
        <v>3580</v>
      </c>
      <c r="Q8107" t="str">
        <f>IFERROR(VLOOKUP($J$2:$J$12502,Pollutant_mapping!$A$2:$B$9,2, FALSE),"")</f>
        <v/>
      </c>
    </row>
    <row r="8108" spans="1:17" hidden="1">
      <c r="A8108" t="s">
        <v>1959</v>
      </c>
      <c r="C8108" t="s">
        <v>1960</v>
      </c>
      <c r="D8108" t="s">
        <v>114</v>
      </c>
      <c r="E8108" t="s">
        <v>39</v>
      </c>
      <c r="F8108" t="s">
        <v>1945</v>
      </c>
      <c r="G8108" t="s">
        <v>41</v>
      </c>
      <c r="J8108" t="s">
        <v>47</v>
      </c>
      <c r="K8108">
        <v>170</v>
      </c>
      <c r="L8108" t="s">
        <v>1961</v>
      </c>
      <c r="M8108">
        <v>85</v>
      </c>
      <c r="N8108">
        <v>340</v>
      </c>
      <c r="O8108" t="s">
        <v>3581</v>
      </c>
      <c r="Q8108" t="str">
        <f>IFERROR(VLOOKUP($J$2:$J$12502,Pollutant_mapping!$A$2:$B$9,2, FALSE),"")</f>
        <v>PM10</v>
      </c>
    </row>
    <row r="8109" spans="1:17" hidden="1">
      <c r="A8109" t="s">
        <v>1959</v>
      </c>
      <c r="C8109" t="s">
        <v>1960</v>
      </c>
      <c r="D8109" t="s">
        <v>38</v>
      </c>
      <c r="E8109" t="s">
        <v>39</v>
      </c>
      <c r="F8109" t="s">
        <v>1940</v>
      </c>
      <c r="G8109" t="s">
        <v>41</v>
      </c>
      <c r="J8109" t="s">
        <v>47</v>
      </c>
      <c r="K8109">
        <v>340</v>
      </c>
      <c r="L8109" t="s">
        <v>1961</v>
      </c>
      <c r="M8109">
        <v>170</v>
      </c>
      <c r="N8109">
        <v>680</v>
      </c>
      <c r="O8109" t="s">
        <v>3581</v>
      </c>
      <c r="Q8109" t="str">
        <f>IFERROR(VLOOKUP($J$2:$J$12502,Pollutant_mapping!$A$2:$B$9,2, FALSE),"")</f>
        <v>PM10</v>
      </c>
    </row>
    <row r="8110" spans="1:17" hidden="1">
      <c r="A8110" t="s">
        <v>2041</v>
      </c>
      <c r="C8110" t="s">
        <v>2042</v>
      </c>
      <c r="D8110" t="s">
        <v>114</v>
      </c>
      <c r="E8110" t="s">
        <v>39</v>
      </c>
      <c r="F8110" t="s">
        <v>1950</v>
      </c>
      <c r="G8110" t="s">
        <v>41</v>
      </c>
      <c r="J8110" t="s">
        <v>47</v>
      </c>
      <c r="K8110">
        <v>450</v>
      </c>
      <c r="L8110" t="s">
        <v>2052</v>
      </c>
      <c r="M8110">
        <v>225</v>
      </c>
      <c r="N8110">
        <v>900</v>
      </c>
      <c r="O8110" t="s">
        <v>3582</v>
      </c>
      <c r="Q8110" t="str">
        <f>IFERROR(VLOOKUP($J$2:$J$12502,Pollutant_mapping!$A$2:$B$9,2, FALSE),"")</f>
        <v>PM10</v>
      </c>
    </row>
    <row r="8111" spans="1:17" hidden="1">
      <c r="A8111" t="s">
        <v>1466</v>
      </c>
      <c r="C8111" t="s">
        <v>1467</v>
      </c>
      <c r="D8111" t="s">
        <v>83</v>
      </c>
      <c r="E8111" t="s">
        <v>39</v>
      </c>
      <c r="F8111" t="s">
        <v>1491</v>
      </c>
      <c r="G8111" t="s">
        <v>41</v>
      </c>
      <c r="J8111" t="s">
        <v>289</v>
      </c>
      <c r="K8111">
        <v>2.3E-2</v>
      </c>
      <c r="L8111" t="s">
        <v>1932</v>
      </c>
      <c r="M8111" t="s">
        <v>306</v>
      </c>
      <c r="N8111" t="s">
        <v>1644</v>
      </c>
      <c r="O8111" t="s">
        <v>3583</v>
      </c>
      <c r="Q8111" t="str">
        <f>IFERROR(VLOOKUP($J$2:$J$12502,Pollutant_mapping!$A$2:$B$9,2, FALSE),"")</f>
        <v/>
      </c>
    </row>
    <row r="8112" spans="1:17" hidden="1">
      <c r="A8112" t="s">
        <v>1466</v>
      </c>
      <c r="C8112" t="s">
        <v>1467</v>
      </c>
      <c r="D8112" t="s">
        <v>59</v>
      </c>
      <c r="E8112" t="s">
        <v>39</v>
      </c>
      <c r="F8112" t="s">
        <v>1933</v>
      </c>
      <c r="G8112" t="s">
        <v>41</v>
      </c>
      <c r="J8112" t="s">
        <v>289</v>
      </c>
      <c r="K8112">
        <v>2.7E-2</v>
      </c>
      <c r="L8112" t="s">
        <v>1932</v>
      </c>
      <c r="M8112" t="s">
        <v>285</v>
      </c>
      <c r="N8112" t="s">
        <v>220</v>
      </c>
      <c r="O8112" t="s">
        <v>3583</v>
      </c>
      <c r="Q8112" t="str">
        <f>IFERROR(VLOOKUP($J$2:$J$12502,Pollutant_mapping!$A$2:$B$9,2, FALSE),"")</f>
        <v/>
      </c>
    </row>
    <row r="8113" spans="1:17" hidden="1">
      <c r="A8113" t="s">
        <v>1466</v>
      </c>
      <c r="C8113" t="s">
        <v>1467</v>
      </c>
      <c r="D8113" t="s">
        <v>1382</v>
      </c>
      <c r="E8113" t="s">
        <v>39</v>
      </c>
      <c r="F8113" t="s">
        <v>1933</v>
      </c>
      <c r="G8113" t="s">
        <v>41</v>
      </c>
      <c r="J8113" t="s">
        <v>289</v>
      </c>
      <c r="K8113">
        <v>0.27</v>
      </c>
      <c r="L8113" t="s">
        <v>1932</v>
      </c>
      <c r="M8113" t="s">
        <v>1517</v>
      </c>
      <c r="N8113" t="s">
        <v>1296</v>
      </c>
      <c r="O8113" t="s">
        <v>3583</v>
      </c>
      <c r="Q8113" t="str">
        <f>IFERROR(VLOOKUP($J$2:$J$12502,Pollutant_mapping!$A$2:$B$9,2, FALSE),"")</f>
        <v/>
      </c>
    </row>
    <row r="8114" spans="1:17" hidden="1">
      <c r="A8114" t="s">
        <v>1466</v>
      </c>
      <c r="C8114" t="s">
        <v>1467</v>
      </c>
      <c r="D8114" t="s">
        <v>250</v>
      </c>
      <c r="E8114" t="s">
        <v>39</v>
      </c>
      <c r="F8114" t="s">
        <v>1933</v>
      </c>
      <c r="G8114" t="s">
        <v>41</v>
      </c>
      <c r="J8114" t="s">
        <v>289</v>
      </c>
      <c r="K8114">
        <v>2.2999999999999998</v>
      </c>
      <c r="L8114" t="s">
        <v>1932</v>
      </c>
      <c r="M8114" t="s">
        <v>48</v>
      </c>
      <c r="N8114" t="s">
        <v>2120</v>
      </c>
      <c r="O8114" t="s">
        <v>3583</v>
      </c>
      <c r="Q8114" t="str">
        <f>IFERROR(VLOOKUP($J$2:$J$12502,Pollutant_mapping!$A$2:$B$9,2, FALSE),"")</f>
        <v/>
      </c>
    </row>
    <row r="8115" spans="1:17" hidden="1">
      <c r="A8115" t="s">
        <v>1466</v>
      </c>
      <c r="C8115" t="s">
        <v>1467</v>
      </c>
      <c r="D8115" t="s">
        <v>375</v>
      </c>
      <c r="E8115" t="s">
        <v>39</v>
      </c>
      <c r="F8115" t="s">
        <v>1491</v>
      </c>
      <c r="G8115" t="s">
        <v>41</v>
      </c>
      <c r="J8115" t="s">
        <v>289</v>
      </c>
      <c r="K8115">
        <v>2.7</v>
      </c>
      <c r="L8115" t="s">
        <v>1932</v>
      </c>
      <c r="M8115" t="s">
        <v>148</v>
      </c>
      <c r="N8115" t="s">
        <v>2270</v>
      </c>
      <c r="O8115" t="s">
        <v>3583</v>
      </c>
      <c r="Q8115" t="str">
        <f>IFERROR(VLOOKUP($J$2:$J$12502,Pollutant_mapping!$A$2:$B$9,2, FALSE),"")</f>
        <v/>
      </c>
    </row>
    <row r="8116" spans="1:17" hidden="1">
      <c r="A8116" t="s">
        <v>1923</v>
      </c>
      <c r="C8116" t="s">
        <v>1924</v>
      </c>
      <c r="D8116" t="s">
        <v>136</v>
      </c>
      <c r="E8116" t="s">
        <v>39</v>
      </c>
      <c r="F8116" t="s">
        <v>1925</v>
      </c>
      <c r="G8116" t="s">
        <v>41</v>
      </c>
      <c r="J8116" t="s">
        <v>165</v>
      </c>
      <c r="K8116">
        <v>2.6</v>
      </c>
      <c r="L8116" t="s">
        <v>166</v>
      </c>
      <c r="M8116" t="s">
        <v>93</v>
      </c>
      <c r="N8116" t="s">
        <v>2058</v>
      </c>
      <c r="O8116" t="s">
        <v>3584</v>
      </c>
      <c r="Q8116" t="str">
        <f>IFERROR(VLOOKUP($J$2:$J$12502,Pollutant_mapping!$A$2:$B$9,2, FALSE),"")</f>
        <v>BC</v>
      </c>
    </row>
    <row r="8117" spans="1:17" hidden="1">
      <c r="A8117" t="s">
        <v>1923</v>
      </c>
      <c r="C8117" t="s">
        <v>1924</v>
      </c>
      <c r="D8117" t="s">
        <v>114</v>
      </c>
      <c r="E8117" t="s">
        <v>39</v>
      </c>
      <c r="F8117" t="s">
        <v>1928</v>
      </c>
      <c r="G8117" t="s">
        <v>41</v>
      </c>
      <c r="J8117" t="s">
        <v>165</v>
      </c>
      <c r="K8117">
        <v>2.6</v>
      </c>
      <c r="L8117" t="s">
        <v>166</v>
      </c>
      <c r="M8117" t="s">
        <v>93</v>
      </c>
      <c r="N8117" t="s">
        <v>2058</v>
      </c>
      <c r="O8117" t="s">
        <v>3584</v>
      </c>
      <c r="Q8117" t="str">
        <f>IFERROR(VLOOKUP($J$2:$J$12502,Pollutant_mapping!$A$2:$B$9,2, FALSE),"")</f>
        <v>BC</v>
      </c>
    </row>
    <row r="8118" spans="1:17" hidden="1">
      <c r="A8118" t="s">
        <v>3585</v>
      </c>
      <c r="C8118" t="s">
        <v>3586</v>
      </c>
      <c r="D8118" t="s">
        <v>108</v>
      </c>
      <c r="E8118" t="s">
        <v>120</v>
      </c>
      <c r="F8118" t="s">
        <v>3587</v>
      </c>
      <c r="G8118" t="s">
        <v>41</v>
      </c>
      <c r="J8118" t="s">
        <v>165</v>
      </c>
      <c r="K8118">
        <v>1.8</v>
      </c>
      <c r="L8118" t="s">
        <v>166</v>
      </c>
      <c r="M8118" t="s">
        <v>48</v>
      </c>
      <c r="N8118" t="s">
        <v>2120</v>
      </c>
      <c r="O8118" t="s">
        <v>3588</v>
      </c>
      <c r="Q8118" t="str">
        <f>IFERROR(VLOOKUP($J$2:$J$12502,Pollutant_mapping!$A$2:$B$9,2, FALSE),"")</f>
        <v>BC</v>
      </c>
    </row>
    <row r="8119" spans="1:17" hidden="1">
      <c r="A8119" t="s">
        <v>378</v>
      </c>
      <c r="C8119" t="s">
        <v>379</v>
      </c>
      <c r="D8119" t="s">
        <v>114</v>
      </c>
      <c r="E8119" t="s">
        <v>39</v>
      </c>
      <c r="F8119" t="s">
        <v>380</v>
      </c>
      <c r="G8119" t="s">
        <v>41</v>
      </c>
      <c r="J8119" t="s">
        <v>165</v>
      </c>
      <c r="K8119">
        <v>2.2999999999999998</v>
      </c>
      <c r="L8119" t="s">
        <v>166</v>
      </c>
      <c r="M8119" t="s">
        <v>146</v>
      </c>
      <c r="N8119" t="s">
        <v>3179</v>
      </c>
      <c r="O8119" t="s">
        <v>3589</v>
      </c>
      <c r="Q8119" t="str">
        <f>IFERROR(VLOOKUP($J$2:$J$12502,Pollutant_mapping!$A$2:$B$9,2, FALSE),"")</f>
        <v>BC</v>
      </c>
    </row>
    <row r="8120" spans="1:17" hidden="1">
      <c r="A8120" t="s">
        <v>378</v>
      </c>
      <c r="C8120" t="s">
        <v>379</v>
      </c>
      <c r="D8120" t="s">
        <v>38</v>
      </c>
      <c r="E8120" t="s">
        <v>39</v>
      </c>
      <c r="F8120" t="s">
        <v>2863</v>
      </c>
      <c r="G8120" t="s">
        <v>41</v>
      </c>
      <c r="J8120" t="s">
        <v>165</v>
      </c>
      <c r="K8120">
        <v>2.2999999999999998</v>
      </c>
      <c r="L8120" t="s">
        <v>166</v>
      </c>
      <c r="M8120" t="s">
        <v>146</v>
      </c>
      <c r="N8120" t="s">
        <v>3179</v>
      </c>
      <c r="O8120" t="s">
        <v>3589</v>
      </c>
      <c r="Q8120" t="str">
        <f>IFERROR(VLOOKUP($J$2:$J$12502,Pollutant_mapping!$A$2:$B$9,2, FALSE),"")</f>
        <v>BC</v>
      </c>
    </row>
    <row r="8121" spans="1:17" hidden="1">
      <c r="A8121" t="s">
        <v>378</v>
      </c>
      <c r="C8121" t="s">
        <v>379</v>
      </c>
      <c r="D8121" t="s">
        <v>136</v>
      </c>
      <c r="E8121" t="s">
        <v>39</v>
      </c>
      <c r="F8121" t="s">
        <v>384</v>
      </c>
      <c r="G8121" t="s">
        <v>41</v>
      </c>
      <c r="J8121" t="s">
        <v>165</v>
      </c>
      <c r="K8121">
        <v>2.2999999999999998</v>
      </c>
      <c r="L8121" t="s">
        <v>166</v>
      </c>
      <c r="M8121" t="s">
        <v>146</v>
      </c>
      <c r="N8121" t="s">
        <v>3179</v>
      </c>
      <c r="O8121" t="s">
        <v>3589</v>
      </c>
      <c r="Q8121" t="str">
        <f>IFERROR(VLOOKUP($J$2:$J$12502,Pollutant_mapping!$A$2:$B$9,2, FALSE),"")</f>
        <v>BC</v>
      </c>
    </row>
    <row r="8122" spans="1:17" hidden="1">
      <c r="A8122" t="s">
        <v>1466</v>
      </c>
      <c r="C8122" t="s">
        <v>1467</v>
      </c>
      <c r="D8122" t="s">
        <v>1523</v>
      </c>
      <c r="E8122" t="s">
        <v>39</v>
      </c>
      <c r="F8122" t="s">
        <v>1524</v>
      </c>
      <c r="G8122" t="s">
        <v>41</v>
      </c>
      <c r="J8122" t="s">
        <v>165</v>
      </c>
      <c r="K8122">
        <v>0.17</v>
      </c>
      <c r="L8122" t="s">
        <v>166</v>
      </c>
      <c r="M8122" t="s">
        <v>1286</v>
      </c>
      <c r="N8122" t="s">
        <v>2366</v>
      </c>
      <c r="O8122" t="s">
        <v>3590</v>
      </c>
      <c r="Q8122" t="str">
        <f>IFERROR(VLOOKUP($J$2:$J$12502,Pollutant_mapping!$A$2:$B$9,2, FALSE),"")</f>
        <v>BC</v>
      </c>
    </row>
    <row r="8123" spans="1:17" hidden="1">
      <c r="A8123" t="s">
        <v>1466</v>
      </c>
      <c r="C8123" t="s">
        <v>1467</v>
      </c>
      <c r="D8123" t="s">
        <v>114</v>
      </c>
      <c r="E8123" t="s">
        <v>39</v>
      </c>
      <c r="F8123" t="s">
        <v>1501</v>
      </c>
      <c r="G8123" t="s">
        <v>41</v>
      </c>
      <c r="J8123" t="s">
        <v>165</v>
      </c>
      <c r="K8123">
        <v>0.17</v>
      </c>
      <c r="L8123" t="s">
        <v>166</v>
      </c>
      <c r="M8123" t="s">
        <v>1286</v>
      </c>
      <c r="N8123" t="s">
        <v>2366</v>
      </c>
      <c r="O8123" t="s">
        <v>3591</v>
      </c>
      <c r="Q8123" t="str">
        <f>IFERROR(VLOOKUP($J$2:$J$12502,Pollutant_mapping!$A$2:$B$9,2, FALSE),"")</f>
        <v>BC</v>
      </c>
    </row>
    <row r="8124" spans="1:17" hidden="1">
      <c r="A8124" t="s">
        <v>1466</v>
      </c>
      <c r="C8124" t="s">
        <v>1467</v>
      </c>
      <c r="D8124" t="s">
        <v>38</v>
      </c>
      <c r="E8124" t="s">
        <v>39</v>
      </c>
      <c r="F8124" t="s">
        <v>1501</v>
      </c>
      <c r="G8124" t="s">
        <v>41</v>
      </c>
      <c r="J8124" t="s">
        <v>165</v>
      </c>
      <c r="K8124">
        <v>0.17</v>
      </c>
      <c r="L8124" t="s">
        <v>166</v>
      </c>
      <c r="M8124" t="s">
        <v>1286</v>
      </c>
      <c r="N8124" t="s">
        <v>2366</v>
      </c>
      <c r="O8124" t="s">
        <v>3591</v>
      </c>
      <c r="Q8124" t="str">
        <f>IFERROR(VLOOKUP($J$2:$J$12502,Pollutant_mapping!$A$2:$B$9,2, FALSE),"")</f>
        <v>BC</v>
      </c>
    </row>
    <row r="8125" spans="1:17" hidden="1">
      <c r="A8125" t="s">
        <v>1466</v>
      </c>
      <c r="C8125" t="s">
        <v>1467</v>
      </c>
      <c r="D8125" t="s">
        <v>129</v>
      </c>
      <c r="E8125" t="s">
        <v>39</v>
      </c>
      <c r="F8125" t="s">
        <v>1501</v>
      </c>
      <c r="G8125" t="s">
        <v>41</v>
      </c>
      <c r="J8125" t="s">
        <v>165</v>
      </c>
      <c r="K8125">
        <v>0.17</v>
      </c>
      <c r="L8125" t="s">
        <v>166</v>
      </c>
      <c r="M8125" t="s">
        <v>1286</v>
      </c>
      <c r="N8125" t="s">
        <v>2366</v>
      </c>
      <c r="O8125" t="s">
        <v>3591</v>
      </c>
      <c r="Q8125" t="str">
        <f>IFERROR(VLOOKUP($J$2:$J$12502,Pollutant_mapping!$A$2:$B$9,2, FALSE),"")</f>
        <v>BC</v>
      </c>
    </row>
    <row r="8126" spans="1:17" hidden="1">
      <c r="A8126" t="s">
        <v>1466</v>
      </c>
      <c r="C8126" t="s">
        <v>1467</v>
      </c>
      <c r="D8126" t="s">
        <v>183</v>
      </c>
      <c r="E8126" t="s">
        <v>39</v>
      </c>
      <c r="F8126" t="s">
        <v>1501</v>
      </c>
      <c r="G8126" t="s">
        <v>41</v>
      </c>
      <c r="J8126" t="s">
        <v>165</v>
      </c>
      <c r="K8126">
        <v>0.17</v>
      </c>
      <c r="L8126" t="s">
        <v>166</v>
      </c>
      <c r="M8126" t="s">
        <v>1286</v>
      </c>
      <c r="N8126" t="s">
        <v>2366</v>
      </c>
      <c r="O8126" t="s">
        <v>3591</v>
      </c>
      <c r="Q8126" t="str">
        <f>IFERROR(VLOOKUP($J$2:$J$12502,Pollutant_mapping!$A$2:$B$9,2, FALSE),"")</f>
        <v>BC</v>
      </c>
    </row>
    <row r="8127" spans="1:17" hidden="1">
      <c r="A8127" t="s">
        <v>1466</v>
      </c>
      <c r="C8127" t="s">
        <v>1467</v>
      </c>
      <c r="D8127" t="s">
        <v>243</v>
      </c>
      <c r="E8127" t="s">
        <v>39</v>
      </c>
      <c r="F8127" t="s">
        <v>1501</v>
      </c>
      <c r="G8127" t="s">
        <v>41</v>
      </c>
      <c r="J8127" t="s">
        <v>165</v>
      </c>
      <c r="K8127">
        <v>0.17</v>
      </c>
      <c r="L8127" t="s">
        <v>166</v>
      </c>
      <c r="M8127" t="s">
        <v>1286</v>
      </c>
      <c r="N8127" t="s">
        <v>2366</v>
      </c>
      <c r="O8127" t="s">
        <v>3591</v>
      </c>
      <c r="Q8127" t="str">
        <f>IFERROR(VLOOKUP($J$2:$J$12502,Pollutant_mapping!$A$2:$B$9,2, FALSE),"")</f>
        <v>BC</v>
      </c>
    </row>
    <row r="8128" spans="1:17" hidden="1">
      <c r="A8128" t="s">
        <v>278</v>
      </c>
      <c r="C8128" t="s">
        <v>279</v>
      </c>
      <c r="D8128" t="s">
        <v>38</v>
      </c>
      <c r="E8128" t="s">
        <v>39</v>
      </c>
      <c r="F8128" t="s">
        <v>1998</v>
      </c>
      <c r="G8128" t="s">
        <v>41</v>
      </c>
      <c r="J8128" t="s">
        <v>165</v>
      </c>
      <c r="K8128">
        <v>2</v>
      </c>
      <c r="L8128" t="s">
        <v>166</v>
      </c>
      <c r="M8128">
        <v>1</v>
      </c>
      <c r="N8128">
        <v>4</v>
      </c>
      <c r="O8128" t="s">
        <v>3592</v>
      </c>
      <c r="Q8128" t="str">
        <f>IFERROR(VLOOKUP($J$2:$J$12502,Pollutant_mapping!$A$2:$B$9,2, FALSE),"")</f>
        <v>BC</v>
      </c>
    </row>
    <row r="8129" spans="1:17" hidden="1">
      <c r="A8129" t="s">
        <v>278</v>
      </c>
      <c r="C8129" t="s">
        <v>279</v>
      </c>
      <c r="D8129" t="s">
        <v>129</v>
      </c>
      <c r="E8129" t="s">
        <v>39</v>
      </c>
      <c r="F8129" t="s">
        <v>2004</v>
      </c>
      <c r="G8129" t="s">
        <v>41</v>
      </c>
      <c r="J8129" t="s">
        <v>165</v>
      </c>
      <c r="K8129">
        <v>2</v>
      </c>
      <c r="L8129" t="s">
        <v>166</v>
      </c>
      <c r="M8129">
        <v>1</v>
      </c>
      <c r="N8129">
        <v>4</v>
      </c>
      <c r="O8129" t="s">
        <v>3592</v>
      </c>
      <c r="Q8129" t="str">
        <f>IFERROR(VLOOKUP($J$2:$J$12502,Pollutant_mapping!$A$2:$B$9,2, FALSE),"")</f>
        <v>BC</v>
      </c>
    </row>
    <row r="8130" spans="1:17" hidden="1">
      <c r="A8130" t="s">
        <v>278</v>
      </c>
      <c r="C8130" t="s">
        <v>279</v>
      </c>
      <c r="D8130" t="s">
        <v>136</v>
      </c>
      <c r="E8130" t="s">
        <v>39</v>
      </c>
      <c r="F8130" t="s">
        <v>1989</v>
      </c>
      <c r="G8130" t="s">
        <v>41</v>
      </c>
      <c r="J8130" t="s">
        <v>165</v>
      </c>
      <c r="K8130">
        <v>6.2E-2</v>
      </c>
      <c r="L8130" t="s">
        <v>166</v>
      </c>
      <c r="M8130" t="s">
        <v>3593</v>
      </c>
      <c r="N8130" t="s">
        <v>81</v>
      </c>
      <c r="O8130" t="s">
        <v>3594</v>
      </c>
      <c r="Q8130" t="str">
        <f>IFERROR(VLOOKUP($J$2:$J$12502,Pollutant_mapping!$A$2:$B$9,2, FALSE),"")</f>
        <v>BC</v>
      </c>
    </row>
    <row r="8131" spans="1:17" hidden="1">
      <c r="A8131" t="s">
        <v>278</v>
      </c>
      <c r="C8131" t="s">
        <v>279</v>
      </c>
      <c r="D8131" t="s">
        <v>114</v>
      </c>
      <c r="E8131" t="s">
        <v>39</v>
      </c>
      <c r="F8131" t="s">
        <v>2000</v>
      </c>
      <c r="G8131" t="s">
        <v>41</v>
      </c>
      <c r="J8131" t="s">
        <v>165</v>
      </c>
      <c r="K8131">
        <v>6.2E-2</v>
      </c>
      <c r="L8131" t="s">
        <v>166</v>
      </c>
      <c r="M8131" t="s">
        <v>3593</v>
      </c>
      <c r="N8131" t="s">
        <v>81</v>
      </c>
      <c r="O8131" t="s">
        <v>3594</v>
      </c>
      <c r="Q8131" t="str">
        <f>IFERROR(VLOOKUP($J$2:$J$12502,Pollutant_mapping!$A$2:$B$9,2, FALSE),"")</f>
        <v>BC</v>
      </c>
    </row>
    <row r="8132" spans="1:17" hidden="1">
      <c r="A8132" t="s">
        <v>278</v>
      </c>
      <c r="C8132" t="s">
        <v>279</v>
      </c>
      <c r="D8132" t="s">
        <v>183</v>
      </c>
      <c r="E8132" t="s">
        <v>39</v>
      </c>
      <c r="F8132" t="s">
        <v>373</v>
      </c>
      <c r="G8132" t="s">
        <v>41</v>
      </c>
      <c r="J8132" t="s">
        <v>165</v>
      </c>
      <c r="K8132">
        <v>6.2E-2</v>
      </c>
      <c r="L8132" t="s">
        <v>166</v>
      </c>
      <c r="M8132" t="s">
        <v>3593</v>
      </c>
      <c r="N8132" t="s">
        <v>81</v>
      </c>
      <c r="O8132" t="s">
        <v>3594</v>
      </c>
      <c r="Q8132" t="str">
        <f>IFERROR(VLOOKUP($J$2:$J$12502,Pollutant_mapping!$A$2:$B$9,2, FALSE),"")</f>
        <v>BC</v>
      </c>
    </row>
    <row r="8133" spans="1:17" hidden="1">
      <c r="A8133" t="s">
        <v>278</v>
      </c>
      <c r="C8133" t="s">
        <v>279</v>
      </c>
      <c r="D8133" t="s">
        <v>243</v>
      </c>
      <c r="E8133" t="s">
        <v>39</v>
      </c>
      <c r="F8133" t="s">
        <v>1999</v>
      </c>
      <c r="G8133" t="s">
        <v>41</v>
      </c>
      <c r="J8133" t="s">
        <v>165</v>
      </c>
      <c r="K8133">
        <v>6.2E-2</v>
      </c>
      <c r="L8133" t="s">
        <v>166</v>
      </c>
      <c r="M8133" t="s">
        <v>3593</v>
      </c>
      <c r="N8133" t="s">
        <v>81</v>
      </c>
      <c r="O8133" t="s">
        <v>3594</v>
      </c>
      <c r="Q8133" t="str">
        <f>IFERROR(VLOOKUP($J$2:$J$12502,Pollutant_mapping!$A$2:$B$9,2, FALSE),"")</f>
        <v>BC</v>
      </c>
    </row>
    <row r="8134" spans="1:17" hidden="1">
      <c r="A8134" t="s">
        <v>278</v>
      </c>
      <c r="C8134" t="s">
        <v>279</v>
      </c>
      <c r="D8134" t="s">
        <v>280</v>
      </c>
      <c r="E8134" t="s">
        <v>120</v>
      </c>
      <c r="G8134" t="s">
        <v>41</v>
      </c>
      <c r="J8134" t="s">
        <v>165</v>
      </c>
      <c r="K8134">
        <v>6.2E-2</v>
      </c>
      <c r="L8134" t="s">
        <v>166</v>
      </c>
      <c r="M8134" t="s">
        <v>3593</v>
      </c>
      <c r="N8134" t="s">
        <v>81</v>
      </c>
      <c r="O8134" t="s">
        <v>3594</v>
      </c>
      <c r="Q8134" t="str">
        <f>IFERROR(VLOOKUP($J$2:$J$12502,Pollutant_mapping!$A$2:$B$9,2, FALSE),"")</f>
        <v>BC</v>
      </c>
    </row>
    <row r="8135" spans="1:17" hidden="1">
      <c r="A8135" t="s">
        <v>1466</v>
      </c>
      <c r="C8135" t="s">
        <v>1467</v>
      </c>
      <c r="D8135" t="s">
        <v>441</v>
      </c>
      <c r="E8135" t="s">
        <v>39</v>
      </c>
      <c r="F8135" t="s">
        <v>1491</v>
      </c>
      <c r="G8135" t="s">
        <v>41</v>
      </c>
      <c r="J8135" t="s">
        <v>165</v>
      </c>
      <c r="K8135">
        <v>0.36</v>
      </c>
      <c r="L8135" t="s">
        <v>166</v>
      </c>
      <c r="M8135" t="s">
        <v>1332</v>
      </c>
      <c r="N8135" t="s">
        <v>3595</v>
      </c>
      <c r="O8135" t="s">
        <v>3596</v>
      </c>
      <c r="Q8135" t="str">
        <f>IFERROR(VLOOKUP($J$2:$J$12502,Pollutant_mapping!$A$2:$B$9,2, FALSE),"")</f>
        <v>BC</v>
      </c>
    </row>
    <row r="8136" spans="1:17" hidden="1">
      <c r="A8136" t="s">
        <v>1466</v>
      </c>
      <c r="C8136" t="s">
        <v>1467</v>
      </c>
      <c r="D8136" t="s">
        <v>83</v>
      </c>
      <c r="E8136" t="s">
        <v>39</v>
      </c>
      <c r="F8136" t="s">
        <v>1491</v>
      </c>
      <c r="G8136" t="s">
        <v>41</v>
      </c>
      <c r="J8136" t="s">
        <v>165</v>
      </c>
      <c r="K8136">
        <v>0.36</v>
      </c>
      <c r="L8136" t="s">
        <v>166</v>
      </c>
      <c r="M8136" t="s">
        <v>1332</v>
      </c>
      <c r="N8136" t="s">
        <v>3595</v>
      </c>
      <c r="O8136" t="s">
        <v>3596</v>
      </c>
      <c r="Q8136" t="str">
        <f>IFERROR(VLOOKUP($J$2:$J$12502,Pollutant_mapping!$A$2:$B$9,2, FALSE),"")</f>
        <v>BC</v>
      </c>
    </row>
    <row r="8137" spans="1:17" hidden="1">
      <c r="A8137" t="s">
        <v>1466</v>
      </c>
      <c r="C8137" t="s">
        <v>1467</v>
      </c>
      <c r="D8137" t="s">
        <v>375</v>
      </c>
      <c r="E8137" t="s">
        <v>39</v>
      </c>
      <c r="F8137" t="s">
        <v>1491</v>
      </c>
      <c r="G8137" t="s">
        <v>41</v>
      </c>
      <c r="J8137" t="s">
        <v>165</v>
      </c>
      <c r="K8137">
        <v>0.36</v>
      </c>
      <c r="L8137" t="s">
        <v>166</v>
      </c>
      <c r="M8137" t="s">
        <v>1332</v>
      </c>
      <c r="N8137" t="s">
        <v>3595</v>
      </c>
      <c r="O8137" t="s">
        <v>3596</v>
      </c>
      <c r="Q8137" t="str">
        <f>IFERROR(VLOOKUP($J$2:$J$12502,Pollutant_mapping!$A$2:$B$9,2, FALSE),"")</f>
        <v>BC</v>
      </c>
    </row>
    <row r="8138" spans="1:17" hidden="1">
      <c r="A8138" t="s">
        <v>1466</v>
      </c>
      <c r="C8138" t="s">
        <v>1467</v>
      </c>
      <c r="D8138" t="s">
        <v>370</v>
      </c>
      <c r="E8138" t="s">
        <v>39</v>
      </c>
      <c r="F8138" t="s">
        <v>1933</v>
      </c>
      <c r="G8138" t="s">
        <v>41</v>
      </c>
      <c r="J8138" t="s">
        <v>165</v>
      </c>
      <c r="K8138">
        <v>0.36</v>
      </c>
      <c r="L8138" t="s">
        <v>166</v>
      </c>
      <c r="M8138" t="s">
        <v>1332</v>
      </c>
      <c r="N8138" t="s">
        <v>3595</v>
      </c>
      <c r="O8138" t="s">
        <v>3596</v>
      </c>
      <c r="Q8138" t="str">
        <f>IFERROR(VLOOKUP($J$2:$J$12502,Pollutant_mapping!$A$2:$B$9,2, FALSE),"")</f>
        <v>BC</v>
      </c>
    </row>
    <row r="8139" spans="1:17" hidden="1">
      <c r="A8139" t="s">
        <v>1466</v>
      </c>
      <c r="C8139" t="s">
        <v>1467</v>
      </c>
      <c r="D8139" t="s">
        <v>59</v>
      </c>
      <c r="E8139" t="s">
        <v>39</v>
      </c>
      <c r="F8139" t="s">
        <v>1933</v>
      </c>
      <c r="G8139" t="s">
        <v>41</v>
      </c>
      <c r="J8139" t="s">
        <v>165</v>
      </c>
      <c r="K8139">
        <v>0.36</v>
      </c>
      <c r="L8139" t="s">
        <v>166</v>
      </c>
      <c r="M8139" t="s">
        <v>1332</v>
      </c>
      <c r="N8139" t="s">
        <v>3595</v>
      </c>
      <c r="O8139" t="s">
        <v>3596</v>
      </c>
      <c r="Q8139" t="str">
        <f>IFERROR(VLOOKUP($J$2:$J$12502,Pollutant_mapping!$A$2:$B$9,2, FALSE),"")</f>
        <v>BC</v>
      </c>
    </row>
    <row r="8140" spans="1:17" hidden="1">
      <c r="A8140" t="s">
        <v>1466</v>
      </c>
      <c r="C8140" t="s">
        <v>1467</v>
      </c>
      <c r="D8140" t="s">
        <v>250</v>
      </c>
      <c r="E8140" t="s">
        <v>39</v>
      </c>
      <c r="F8140" t="s">
        <v>1933</v>
      </c>
      <c r="G8140" t="s">
        <v>41</v>
      </c>
      <c r="J8140" t="s">
        <v>165</v>
      </c>
      <c r="K8140">
        <v>0.36</v>
      </c>
      <c r="L8140" t="s">
        <v>166</v>
      </c>
      <c r="M8140" t="s">
        <v>1332</v>
      </c>
      <c r="N8140" t="s">
        <v>3595</v>
      </c>
      <c r="O8140" t="s">
        <v>3596</v>
      </c>
      <c r="Q8140" t="str">
        <f>IFERROR(VLOOKUP($J$2:$J$12502,Pollutant_mapping!$A$2:$B$9,2, FALSE),"")</f>
        <v>BC</v>
      </c>
    </row>
    <row r="8141" spans="1:17" hidden="1">
      <c r="A8141" t="s">
        <v>1466</v>
      </c>
      <c r="C8141" t="s">
        <v>1467</v>
      </c>
      <c r="D8141" t="s">
        <v>1382</v>
      </c>
      <c r="E8141" t="s">
        <v>39</v>
      </c>
      <c r="F8141" t="s">
        <v>1933</v>
      </c>
      <c r="G8141" t="s">
        <v>41</v>
      </c>
      <c r="J8141" t="s">
        <v>165</v>
      </c>
      <c r="K8141">
        <v>0.36</v>
      </c>
      <c r="L8141" t="s">
        <v>166</v>
      </c>
      <c r="M8141" t="s">
        <v>1332</v>
      </c>
      <c r="N8141" t="s">
        <v>3595</v>
      </c>
      <c r="O8141" t="s">
        <v>3596</v>
      </c>
      <c r="Q8141" t="str">
        <f>IFERROR(VLOOKUP($J$2:$J$12502,Pollutant_mapping!$A$2:$B$9,2, FALSE),"")</f>
        <v>BC</v>
      </c>
    </row>
    <row r="8142" spans="1:17" hidden="1">
      <c r="A8142" t="s">
        <v>2035</v>
      </c>
      <c r="C8142" t="s">
        <v>2036</v>
      </c>
      <c r="D8142" t="s">
        <v>114</v>
      </c>
      <c r="E8142" t="s">
        <v>39</v>
      </c>
      <c r="F8142" t="s">
        <v>1946</v>
      </c>
      <c r="G8142" t="s">
        <v>41</v>
      </c>
      <c r="J8142" t="s">
        <v>165</v>
      </c>
      <c r="K8142">
        <v>0.1</v>
      </c>
      <c r="L8142" t="s">
        <v>166</v>
      </c>
      <c r="M8142" t="s">
        <v>252</v>
      </c>
      <c r="N8142" t="s">
        <v>100</v>
      </c>
      <c r="O8142" t="s">
        <v>3597</v>
      </c>
      <c r="Q8142" t="str">
        <f>IFERROR(VLOOKUP($J$2:$J$12502,Pollutant_mapping!$A$2:$B$9,2, FALSE),"")</f>
        <v>BC</v>
      </c>
    </row>
    <row r="8143" spans="1:17" hidden="1">
      <c r="A8143" t="s">
        <v>2035</v>
      </c>
      <c r="C8143" t="s">
        <v>2036</v>
      </c>
      <c r="D8143" t="s">
        <v>136</v>
      </c>
      <c r="E8143" t="s">
        <v>39</v>
      </c>
      <c r="F8143" t="s">
        <v>1938</v>
      </c>
      <c r="G8143" t="s">
        <v>41</v>
      </c>
      <c r="J8143" t="s">
        <v>165</v>
      </c>
      <c r="K8143">
        <v>0.1</v>
      </c>
      <c r="L8143" t="s">
        <v>166</v>
      </c>
      <c r="M8143" t="s">
        <v>252</v>
      </c>
      <c r="N8143" t="s">
        <v>100</v>
      </c>
      <c r="O8143" t="s">
        <v>3597</v>
      </c>
      <c r="Q8143" t="str">
        <f>IFERROR(VLOOKUP($J$2:$J$12502,Pollutant_mapping!$A$2:$B$9,2, FALSE),"")</f>
        <v>BC</v>
      </c>
    </row>
    <row r="8144" spans="1:17" hidden="1">
      <c r="A8144" t="s">
        <v>3288</v>
      </c>
      <c r="C8144" t="s">
        <v>3289</v>
      </c>
      <c r="D8144" t="s">
        <v>114</v>
      </c>
      <c r="E8144" t="s">
        <v>39</v>
      </c>
      <c r="F8144" t="s">
        <v>3543</v>
      </c>
      <c r="G8144" t="s">
        <v>41</v>
      </c>
      <c r="J8144" t="s">
        <v>165</v>
      </c>
      <c r="K8144">
        <v>5.7</v>
      </c>
      <c r="L8144" t="s">
        <v>166</v>
      </c>
      <c r="M8144" t="s">
        <v>1334</v>
      </c>
      <c r="N8144">
        <v>11</v>
      </c>
      <c r="O8144" t="s">
        <v>3598</v>
      </c>
      <c r="Q8144" t="str">
        <f>IFERROR(VLOOKUP($J$2:$J$12502,Pollutant_mapping!$A$2:$B$9,2, FALSE),"")</f>
        <v>BC</v>
      </c>
    </row>
    <row r="8145" spans="1:17" hidden="1">
      <c r="A8145" t="s">
        <v>3288</v>
      </c>
      <c r="C8145" t="s">
        <v>3289</v>
      </c>
      <c r="D8145" t="s">
        <v>136</v>
      </c>
      <c r="E8145" t="s">
        <v>39</v>
      </c>
      <c r="F8145" t="s">
        <v>3541</v>
      </c>
      <c r="G8145" t="s">
        <v>41</v>
      </c>
      <c r="J8145" t="s">
        <v>165</v>
      </c>
      <c r="K8145">
        <v>5.7</v>
      </c>
      <c r="L8145" t="s">
        <v>166</v>
      </c>
      <c r="M8145" t="s">
        <v>1334</v>
      </c>
      <c r="N8145">
        <v>11</v>
      </c>
      <c r="O8145" t="s">
        <v>3598</v>
      </c>
      <c r="Q8145" t="str">
        <f>IFERROR(VLOOKUP($J$2:$J$12502,Pollutant_mapping!$A$2:$B$9,2, FALSE),"")</f>
        <v>BC</v>
      </c>
    </row>
    <row r="8146" spans="1:17" hidden="1">
      <c r="A8146" t="s">
        <v>3296</v>
      </c>
      <c r="C8146" t="s">
        <v>3297</v>
      </c>
      <c r="D8146" t="s">
        <v>114</v>
      </c>
      <c r="E8146" t="s">
        <v>39</v>
      </c>
      <c r="F8146" t="s">
        <v>3307</v>
      </c>
      <c r="G8146" t="s">
        <v>41</v>
      </c>
      <c r="J8146" t="s">
        <v>165</v>
      </c>
      <c r="K8146">
        <v>1.2999999999999999E-2</v>
      </c>
      <c r="L8146" t="s">
        <v>166</v>
      </c>
      <c r="M8146" t="s">
        <v>302</v>
      </c>
      <c r="N8146" t="s">
        <v>304</v>
      </c>
      <c r="O8146" t="s">
        <v>3598</v>
      </c>
      <c r="Q8146" t="str">
        <f>IFERROR(VLOOKUP($J$2:$J$12502,Pollutant_mapping!$A$2:$B$9,2, FALSE),"")</f>
        <v>BC</v>
      </c>
    </row>
    <row r="8147" spans="1:17" hidden="1">
      <c r="A8147" t="s">
        <v>3296</v>
      </c>
      <c r="C8147" t="s">
        <v>3297</v>
      </c>
      <c r="D8147" t="s">
        <v>108</v>
      </c>
      <c r="E8147" t="s">
        <v>120</v>
      </c>
      <c r="F8147" t="s">
        <v>41</v>
      </c>
      <c r="G8147" t="s">
        <v>41</v>
      </c>
      <c r="I8147" t="s">
        <v>41</v>
      </c>
      <c r="J8147" t="s">
        <v>165</v>
      </c>
      <c r="K8147">
        <v>1.2999999999999999E-2</v>
      </c>
      <c r="L8147" t="s">
        <v>166</v>
      </c>
      <c r="M8147" t="s">
        <v>302</v>
      </c>
      <c r="N8147" t="s">
        <v>304</v>
      </c>
      <c r="O8147" t="s">
        <v>3598</v>
      </c>
      <c r="Q8147" t="str">
        <f>IFERROR(VLOOKUP($J$2:$J$12502,Pollutant_mapping!$A$2:$B$9,2, FALSE),"")</f>
        <v>BC</v>
      </c>
    </row>
    <row r="8148" spans="1:17" hidden="1">
      <c r="A8148" t="s">
        <v>3296</v>
      </c>
      <c r="C8148" t="s">
        <v>3297</v>
      </c>
      <c r="D8148" t="s">
        <v>136</v>
      </c>
      <c r="E8148" t="s">
        <v>39</v>
      </c>
      <c r="F8148" t="s">
        <v>3309</v>
      </c>
      <c r="G8148" t="s">
        <v>41</v>
      </c>
      <c r="J8148" t="s">
        <v>165</v>
      </c>
      <c r="K8148">
        <v>1.2999999999999999E-2</v>
      </c>
      <c r="L8148" t="s">
        <v>166</v>
      </c>
      <c r="M8148" t="s">
        <v>302</v>
      </c>
      <c r="N8148" t="s">
        <v>304</v>
      </c>
      <c r="O8148" t="s">
        <v>3598</v>
      </c>
      <c r="Q8148" t="str">
        <f>IFERROR(VLOOKUP($J$2:$J$12502,Pollutant_mapping!$A$2:$B$9,2, FALSE),"")</f>
        <v>BC</v>
      </c>
    </row>
    <row r="8149" spans="1:17" hidden="1">
      <c r="A8149" t="s">
        <v>393</v>
      </c>
      <c r="C8149" t="s">
        <v>394</v>
      </c>
      <c r="D8149" t="s">
        <v>77</v>
      </c>
      <c r="E8149" t="s">
        <v>39</v>
      </c>
      <c r="F8149" t="s">
        <v>1804</v>
      </c>
      <c r="G8149" t="s">
        <v>41</v>
      </c>
      <c r="J8149" t="s">
        <v>165</v>
      </c>
      <c r="K8149">
        <v>2</v>
      </c>
      <c r="L8149" t="s">
        <v>166</v>
      </c>
      <c r="M8149">
        <v>1</v>
      </c>
      <c r="N8149">
        <v>4</v>
      </c>
      <c r="O8149" t="s">
        <v>3599</v>
      </c>
      <c r="Q8149" t="str">
        <f>IFERROR(VLOOKUP($J$2:$J$12502,Pollutant_mapping!$A$2:$B$9,2, FALSE),"")</f>
        <v>BC</v>
      </c>
    </row>
    <row r="8150" spans="1:17" hidden="1">
      <c r="A8150" t="s">
        <v>355</v>
      </c>
      <c r="C8150" t="s">
        <v>356</v>
      </c>
      <c r="D8150" t="s">
        <v>38</v>
      </c>
      <c r="E8150" t="s">
        <v>39</v>
      </c>
      <c r="F8150" t="s">
        <v>357</v>
      </c>
      <c r="G8150" t="s">
        <v>41</v>
      </c>
      <c r="J8150" t="s">
        <v>165</v>
      </c>
      <c r="K8150">
        <v>9</v>
      </c>
      <c r="L8150" t="s">
        <v>166</v>
      </c>
      <c r="M8150">
        <v>2</v>
      </c>
      <c r="N8150">
        <v>18</v>
      </c>
      <c r="O8150" t="s">
        <v>3600</v>
      </c>
      <c r="Q8150" t="str">
        <f>IFERROR(VLOOKUP($J$2:$J$12502,Pollutant_mapping!$A$2:$B$9,2, FALSE),"")</f>
        <v>BC</v>
      </c>
    </row>
    <row r="8151" spans="1:17" hidden="1">
      <c r="A8151" t="s">
        <v>355</v>
      </c>
      <c r="C8151" t="s">
        <v>356</v>
      </c>
      <c r="D8151" t="s">
        <v>272</v>
      </c>
      <c r="E8151" t="s">
        <v>39</v>
      </c>
      <c r="F8151" t="s">
        <v>360</v>
      </c>
      <c r="G8151" t="s">
        <v>41</v>
      </c>
      <c r="J8151" t="s">
        <v>165</v>
      </c>
      <c r="K8151">
        <v>9</v>
      </c>
      <c r="L8151" t="s">
        <v>166</v>
      </c>
      <c r="M8151">
        <v>2</v>
      </c>
      <c r="N8151">
        <v>18</v>
      </c>
      <c r="O8151" t="s">
        <v>3600</v>
      </c>
      <c r="Q8151" t="str">
        <f>IFERROR(VLOOKUP($J$2:$J$12502,Pollutant_mapping!$A$2:$B$9,2, FALSE),"")</f>
        <v>BC</v>
      </c>
    </row>
    <row r="8152" spans="1:17" hidden="1">
      <c r="A8152" t="s">
        <v>355</v>
      </c>
      <c r="C8152" t="s">
        <v>356</v>
      </c>
      <c r="D8152" t="s">
        <v>183</v>
      </c>
      <c r="E8152" t="s">
        <v>39</v>
      </c>
      <c r="F8152" t="s">
        <v>361</v>
      </c>
      <c r="G8152" t="s">
        <v>41</v>
      </c>
      <c r="J8152" t="s">
        <v>165</v>
      </c>
      <c r="K8152">
        <v>9</v>
      </c>
      <c r="L8152" t="s">
        <v>166</v>
      </c>
      <c r="M8152">
        <v>2</v>
      </c>
      <c r="N8152">
        <v>18</v>
      </c>
      <c r="O8152" t="s">
        <v>3600</v>
      </c>
      <c r="Q8152" t="str">
        <f>IFERROR(VLOOKUP($J$2:$J$12502,Pollutant_mapping!$A$2:$B$9,2, FALSE),"")</f>
        <v>BC</v>
      </c>
    </row>
    <row r="8153" spans="1:17" hidden="1">
      <c r="A8153" t="s">
        <v>355</v>
      </c>
      <c r="C8153" t="s">
        <v>356</v>
      </c>
      <c r="D8153" t="s">
        <v>243</v>
      </c>
      <c r="E8153" t="s">
        <v>39</v>
      </c>
      <c r="F8153" t="s">
        <v>362</v>
      </c>
      <c r="G8153" t="s">
        <v>41</v>
      </c>
      <c r="J8153" t="s">
        <v>165</v>
      </c>
      <c r="K8153">
        <v>9</v>
      </c>
      <c r="L8153" t="s">
        <v>166</v>
      </c>
      <c r="M8153">
        <v>2</v>
      </c>
      <c r="N8153">
        <v>18</v>
      </c>
      <c r="O8153" t="s">
        <v>3600</v>
      </c>
      <c r="Q8153" t="str">
        <f>IFERROR(VLOOKUP($J$2:$J$12502,Pollutant_mapping!$A$2:$B$9,2, FALSE),"")</f>
        <v>BC</v>
      </c>
    </row>
    <row r="8154" spans="1:17" hidden="1">
      <c r="A8154" t="s">
        <v>355</v>
      </c>
      <c r="C8154" t="s">
        <v>356</v>
      </c>
      <c r="D8154" t="s">
        <v>129</v>
      </c>
      <c r="E8154" t="s">
        <v>39</v>
      </c>
      <c r="F8154" t="s">
        <v>363</v>
      </c>
      <c r="G8154" t="s">
        <v>41</v>
      </c>
      <c r="J8154" t="s">
        <v>165</v>
      </c>
      <c r="K8154">
        <v>9</v>
      </c>
      <c r="L8154" t="s">
        <v>166</v>
      </c>
      <c r="M8154">
        <v>2</v>
      </c>
      <c r="N8154">
        <v>18</v>
      </c>
      <c r="O8154" t="s">
        <v>3600</v>
      </c>
      <c r="Q8154" t="str">
        <f>IFERROR(VLOOKUP($J$2:$J$12502,Pollutant_mapping!$A$2:$B$9,2, FALSE),"")</f>
        <v>BC</v>
      </c>
    </row>
    <row r="8155" spans="1:17" hidden="1">
      <c r="A8155" t="s">
        <v>393</v>
      </c>
      <c r="C8155" t="s">
        <v>394</v>
      </c>
      <c r="D8155" t="s">
        <v>77</v>
      </c>
      <c r="E8155" t="s">
        <v>39</v>
      </c>
      <c r="F8155" t="s">
        <v>1804</v>
      </c>
      <c r="G8155" t="s">
        <v>41</v>
      </c>
      <c r="J8155" t="s">
        <v>49</v>
      </c>
      <c r="K8155">
        <v>1.5</v>
      </c>
      <c r="L8155" t="s">
        <v>3306</v>
      </c>
      <c r="M8155" t="s">
        <v>144</v>
      </c>
      <c r="N8155">
        <v>3</v>
      </c>
      <c r="O8155" t="s">
        <v>3601</v>
      </c>
      <c r="Q8155" t="str">
        <f>IFERROR(VLOOKUP($J$2:$J$12502,Pollutant_mapping!$A$2:$B$9,2, FALSE),"")</f>
        <v/>
      </c>
    </row>
    <row r="8156" spans="1:17" hidden="1">
      <c r="A8156" t="s">
        <v>393</v>
      </c>
      <c r="C8156" t="s">
        <v>394</v>
      </c>
      <c r="D8156" t="s">
        <v>77</v>
      </c>
      <c r="E8156" t="s">
        <v>39</v>
      </c>
      <c r="F8156" t="s">
        <v>1804</v>
      </c>
      <c r="G8156" t="s">
        <v>41</v>
      </c>
      <c r="J8156" t="s">
        <v>217</v>
      </c>
      <c r="K8156">
        <v>2.5</v>
      </c>
      <c r="L8156" t="s">
        <v>3306</v>
      </c>
      <c r="M8156">
        <v>1</v>
      </c>
      <c r="N8156">
        <v>5</v>
      </c>
      <c r="O8156" t="s">
        <v>3601</v>
      </c>
      <c r="Q8156" t="str">
        <f>IFERROR(VLOOKUP($J$2:$J$12502,Pollutant_mapping!$A$2:$B$9,2, FALSE),"")</f>
        <v/>
      </c>
    </row>
    <row r="8157" spans="1:17" hidden="1">
      <c r="A8157" t="s">
        <v>393</v>
      </c>
      <c r="C8157" t="s">
        <v>394</v>
      </c>
      <c r="D8157" t="s">
        <v>1488</v>
      </c>
      <c r="E8157" t="s">
        <v>39</v>
      </c>
      <c r="G8157" t="s">
        <v>41</v>
      </c>
      <c r="J8157" t="s">
        <v>49</v>
      </c>
      <c r="K8157">
        <v>1.5</v>
      </c>
      <c r="L8157" t="s">
        <v>1487</v>
      </c>
      <c r="M8157" t="s">
        <v>140</v>
      </c>
      <c r="N8157">
        <v>5</v>
      </c>
      <c r="O8157" t="s">
        <v>3601</v>
      </c>
      <c r="Q8157" t="str">
        <f>IFERROR(VLOOKUP($J$2:$J$12502,Pollutant_mapping!$A$2:$B$9,2, FALSE),"")</f>
        <v/>
      </c>
    </row>
    <row r="8158" spans="1:17" hidden="1">
      <c r="A8158" t="s">
        <v>393</v>
      </c>
      <c r="C8158" t="s">
        <v>394</v>
      </c>
      <c r="D8158" t="s">
        <v>3602</v>
      </c>
      <c r="E8158" t="s">
        <v>39</v>
      </c>
      <c r="F8158" t="s">
        <v>3603</v>
      </c>
      <c r="G8158" t="s">
        <v>41</v>
      </c>
      <c r="J8158" t="s">
        <v>54</v>
      </c>
      <c r="K8158">
        <v>9</v>
      </c>
      <c r="L8158" t="s">
        <v>1487</v>
      </c>
      <c r="M8158">
        <v>8</v>
      </c>
      <c r="N8158">
        <v>10</v>
      </c>
      <c r="O8158" t="s">
        <v>3601</v>
      </c>
      <c r="Q8158" t="str">
        <f>IFERROR(VLOOKUP($J$2:$J$12502,Pollutant_mapping!$A$2:$B$9,2, FALSE),"")</f>
        <v>VOC</v>
      </c>
    </row>
    <row r="8159" spans="1:17" hidden="1">
      <c r="A8159" t="s">
        <v>393</v>
      </c>
      <c r="C8159" t="s">
        <v>394</v>
      </c>
      <c r="D8159" t="s">
        <v>3604</v>
      </c>
      <c r="E8159" t="s">
        <v>39</v>
      </c>
      <c r="F8159" t="s">
        <v>3605</v>
      </c>
      <c r="G8159" t="s">
        <v>41</v>
      </c>
      <c r="J8159" t="s">
        <v>54</v>
      </c>
      <c r="K8159">
        <v>6</v>
      </c>
      <c r="L8159" t="s">
        <v>1487</v>
      </c>
      <c r="M8159">
        <v>3</v>
      </c>
      <c r="N8159">
        <v>12</v>
      </c>
      <c r="O8159" t="s">
        <v>3601</v>
      </c>
      <c r="Q8159" t="str">
        <f>IFERROR(VLOOKUP($J$2:$J$12502,Pollutant_mapping!$A$2:$B$9,2, FALSE),"")</f>
        <v>VOC</v>
      </c>
    </row>
    <row r="8160" spans="1:17" hidden="1">
      <c r="A8160" t="s">
        <v>3606</v>
      </c>
      <c r="C8160" t="s">
        <v>3607</v>
      </c>
      <c r="D8160" t="s">
        <v>83</v>
      </c>
      <c r="E8160" t="s">
        <v>39</v>
      </c>
      <c r="G8160" t="s">
        <v>41</v>
      </c>
      <c r="H8160" t="s">
        <v>41</v>
      </c>
      <c r="J8160" t="s">
        <v>179</v>
      </c>
      <c r="K8160">
        <v>8</v>
      </c>
      <c r="L8160" t="s">
        <v>3306</v>
      </c>
      <c r="M8160">
        <v>4</v>
      </c>
      <c r="N8160">
        <v>16</v>
      </c>
      <c r="O8160" t="s">
        <v>3601</v>
      </c>
      <c r="Q8160" t="str">
        <f>IFERROR(VLOOKUP($J$2:$J$12502,Pollutant_mapping!$A$2:$B$9,2, FALSE),"")</f>
        <v>NOx</v>
      </c>
    </row>
    <row r="8161" spans="1:25" hidden="1">
      <c r="A8161" t="s">
        <v>393</v>
      </c>
      <c r="C8161" t="s">
        <v>394</v>
      </c>
      <c r="D8161" t="s">
        <v>84</v>
      </c>
      <c r="E8161" t="s">
        <v>39</v>
      </c>
      <c r="G8161" t="s">
        <v>41</v>
      </c>
      <c r="H8161" t="s">
        <v>3608</v>
      </c>
      <c r="J8161" t="s">
        <v>217</v>
      </c>
      <c r="K8161">
        <v>30</v>
      </c>
      <c r="L8161" t="s">
        <v>2234</v>
      </c>
      <c r="M8161" t="s">
        <v>46</v>
      </c>
      <c r="N8161">
        <v>40</v>
      </c>
      <c r="O8161" t="s">
        <v>3601</v>
      </c>
      <c r="Q8161" t="str">
        <f>IFERROR(VLOOKUP($J$2:$J$12502,Pollutant_mapping!$A$2:$B$9,2, FALSE),"")</f>
        <v/>
      </c>
    </row>
    <row r="8162" spans="1:25" hidden="1">
      <c r="A8162" t="s">
        <v>393</v>
      </c>
      <c r="C8162" t="s">
        <v>394</v>
      </c>
      <c r="D8162" t="s">
        <v>90</v>
      </c>
      <c r="E8162" t="s">
        <v>39</v>
      </c>
      <c r="G8162" t="s">
        <v>41</v>
      </c>
      <c r="J8162" t="s">
        <v>49</v>
      </c>
      <c r="K8162">
        <v>60</v>
      </c>
      <c r="L8162" t="s">
        <v>2234</v>
      </c>
      <c r="M8162">
        <v>23</v>
      </c>
      <c r="N8162">
        <v>109</v>
      </c>
      <c r="O8162" t="s">
        <v>3601</v>
      </c>
      <c r="Q8162" t="str">
        <f>IFERROR(VLOOKUP($J$2:$J$12502,Pollutant_mapping!$A$2:$B$9,2, FALSE),"")</f>
        <v/>
      </c>
    </row>
    <row r="8163" spans="1:25" hidden="1">
      <c r="A8163" t="s">
        <v>393</v>
      </c>
      <c r="C8163" t="s">
        <v>394</v>
      </c>
      <c r="D8163" t="s">
        <v>84</v>
      </c>
      <c r="E8163" t="s">
        <v>39</v>
      </c>
      <c r="G8163" t="s">
        <v>41</v>
      </c>
      <c r="H8163" t="s">
        <v>3608</v>
      </c>
      <c r="J8163" t="s">
        <v>49</v>
      </c>
      <c r="K8163">
        <v>200</v>
      </c>
      <c r="L8163" t="s">
        <v>2234</v>
      </c>
      <c r="M8163">
        <v>20</v>
      </c>
      <c r="N8163">
        <v>400</v>
      </c>
      <c r="O8163" t="s">
        <v>3601</v>
      </c>
      <c r="Q8163" t="str">
        <f>IFERROR(VLOOKUP($J$2:$J$12502,Pollutant_mapping!$A$2:$B$9,2, FALSE),"")</f>
        <v/>
      </c>
    </row>
    <row r="8164" spans="1:25" hidden="1">
      <c r="A8164" t="s">
        <v>3606</v>
      </c>
      <c r="C8164" t="s">
        <v>3607</v>
      </c>
      <c r="D8164" t="s">
        <v>83</v>
      </c>
      <c r="E8164" t="s">
        <v>39</v>
      </c>
      <c r="G8164" t="s">
        <v>41</v>
      </c>
      <c r="H8164" t="s">
        <v>41</v>
      </c>
      <c r="J8164" t="s">
        <v>298</v>
      </c>
      <c r="K8164">
        <v>0.4</v>
      </c>
      <c r="L8164" t="s">
        <v>3306</v>
      </c>
      <c r="M8164" t="s">
        <v>100</v>
      </c>
      <c r="N8164" t="s">
        <v>145</v>
      </c>
      <c r="O8164" t="s">
        <v>3601</v>
      </c>
      <c r="Q8164" t="str">
        <f>IFERROR(VLOOKUP($J$2:$J$12502,Pollutant_mapping!$A$2:$B$9,2, FALSE),"")</f>
        <v>CO</v>
      </c>
    </row>
    <row r="8165" spans="1:25" hidden="1">
      <c r="A8165" t="s">
        <v>393</v>
      </c>
      <c r="C8165" t="s">
        <v>394</v>
      </c>
      <c r="D8165" t="s">
        <v>77</v>
      </c>
      <c r="E8165" t="s">
        <v>39</v>
      </c>
      <c r="F8165" t="s">
        <v>1804</v>
      </c>
      <c r="G8165" t="s">
        <v>41</v>
      </c>
      <c r="J8165" t="s">
        <v>65</v>
      </c>
      <c r="K8165">
        <v>0.9</v>
      </c>
      <c r="L8165" t="s">
        <v>3306</v>
      </c>
      <c r="M8165" t="s">
        <v>138</v>
      </c>
      <c r="N8165" t="s">
        <v>148</v>
      </c>
      <c r="O8165" t="s">
        <v>3601</v>
      </c>
      <c r="Q8165" t="str">
        <f>IFERROR(VLOOKUP($J$2:$J$12502,Pollutant_mapping!$A$2:$B$9,2, FALSE),"")</f>
        <v>PM25</v>
      </c>
    </row>
    <row r="8166" spans="1:25" hidden="1">
      <c r="A8166" t="s">
        <v>393</v>
      </c>
      <c r="C8166" t="s">
        <v>394</v>
      </c>
      <c r="D8166" t="s">
        <v>77</v>
      </c>
      <c r="E8166" t="s">
        <v>39</v>
      </c>
      <c r="F8166" t="s">
        <v>1804</v>
      </c>
      <c r="G8166" t="s">
        <v>41</v>
      </c>
      <c r="J8166" t="s">
        <v>47</v>
      </c>
      <c r="K8166">
        <v>1.2</v>
      </c>
      <c r="L8166" t="s">
        <v>3306</v>
      </c>
      <c r="M8166" t="s">
        <v>44</v>
      </c>
      <c r="N8166" t="s">
        <v>1245</v>
      </c>
      <c r="O8166" t="s">
        <v>3601</v>
      </c>
      <c r="Q8166" t="str">
        <f>IFERROR(VLOOKUP($J$2:$J$12502,Pollutant_mapping!$A$2:$B$9,2, FALSE),"")</f>
        <v>PM10</v>
      </c>
    </row>
    <row r="8167" spans="1:25" hidden="1">
      <c r="A8167" t="s">
        <v>393</v>
      </c>
      <c r="C8167" t="s">
        <v>394</v>
      </c>
      <c r="D8167" t="s">
        <v>3609</v>
      </c>
      <c r="E8167" t="s">
        <v>39</v>
      </c>
      <c r="F8167" t="s">
        <v>3610</v>
      </c>
      <c r="G8167" t="s">
        <v>41</v>
      </c>
      <c r="J8167" t="s">
        <v>54</v>
      </c>
      <c r="K8167">
        <v>1.3</v>
      </c>
      <c r="L8167" t="s">
        <v>1487</v>
      </c>
      <c r="M8167" t="s">
        <v>44</v>
      </c>
      <c r="N8167" t="s">
        <v>151</v>
      </c>
      <c r="O8167" t="s">
        <v>3601</v>
      </c>
      <c r="Q8167" t="str">
        <f>IFERROR(VLOOKUP($J$2:$J$12502,Pollutant_mapping!$A$2:$B$9,2, FALSE),"")</f>
        <v>VOC</v>
      </c>
    </row>
    <row r="8168" spans="1:25" hidden="1">
      <c r="A8168" t="s">
        <v>1230</v>
      </c>
      <c r="C8168" t="s">
        <v>1231</v>
      </c>
      <c r="D8168" t="s">
        <v>38</v>
      </c>
      <c r="E8168" t="s">
        <v>39</v>
      </c>
      <c r="G8168" t="s">
        <v>41</v>
      </c>
      <c r="J8168" t="s">
        <v>179</v>
      </c>
      <c r="K8168">
        <v>29.2</v>
      </c>
      <c r="L8168" t="s">
        <v>62</v>
      </c>
      <c r="M8168">
        <v>10</v>
      </c>
      <c r="N8168">
        <v>90</v>
      </c>
      <c r="O8168" t="s">
        <v>3611</v>
      </c>
      <c r="Q8168" t="str">
        <f>IFERROR(VLOOKUP($J$2:$J$12502,Pollutant_mapping!$A$2:$B$9,2, FALSE),"")</f>
        <v>NOx</v>
      </c>
    </row>
    <row r="8169" spans="1:25" hidden="1">
      <c r="A8169" t="s">
        <v>1230</v>
      </c>
      <c r="C8169" t="s">
        <v>1231</v>
      </c>
      <c r="D8169" t="s">
        <v>38</v>
      </c>
      <c r="E8169" t="s">
        <v>39</v>
      </c>
      <c r="G8169" t="s">
        <v>41</v>
      </c>
      <c r="J8169" t="s">
        <v>298</v>
      </c>
      <c r="K8169">
        <v>133</v>
      </c>
      <c r="L8169" t="s">
        <v>62</v>
      </c>
      <c r="M8169">
        <v>45</v>
      </c>
      <c r="N8169">
        <v>400</v>
      </c>
      <c r="O8169" t="s">
        <v>3611</v>
      </c>
      <c r="Q8169" t="str">
        <f>IFERROR(VLOOKUP($J$2:$J$12502,Pollutant_mapping!$A$2:$B$9,2, FALSE),"")</f>
        <v>CO</v>
      </c>
    </row>
    <row r="8170" spans="1:25" hidden="1">
      <c r="A8170" t="s">
        <v>1335</v>
      </c>
      <c r="C8170" t="s">
        <v>1336</v>
      </c>
      <c r="D8170" t="s">
        <v>1210</v>
      </c>
      <c r="E8170" t="s">
        <v>1337</v>
      </c>
      <c r="F8170" t="s">
        <v>1336</v>
      </c>
      <c r="H8170" t="s">
        <v>3612</v>
      </c>
      <c r="J8170" t="s">
        <v>54</v>
      </c>
      <c r="K8170" s="13">
        <v>6.9E-6</v>
      </c>
      <c r="L8170" t="s">
        <v>3613</v>
      </c>
      <c r="O8170" t="s">
        <v>3614</v>
      </c>
      <c r="Q8170" t="str">
        <f>IFERROR(VLOOKUP($J$2:$J$12502,Pollutant_mapping!$A$2:$B$9,2, FALSE),"")</f>
        <v>VOC</v>
      </c>
      <c r="Y8170" t="s">
        <v>2222</v>
      </c>
    </row>
    <row r="8171" spans="1:25" hidden="1">
      <c r="A8171" t="s">
        <v>1341</v>
      </c>
      <c r="C8171" t="s">
        <v>1342</v>
      </c>
      <c r="D8171" t="s">
        <v>1210</v>
      </c>
      <c r="E8171" t="s">
        <v>1337</v>
      </c>
      <c r="F8171" t="s">
        <v>1342</v>
      </c>
      <c r="H8171" t="s">
        <v>3612</v>
      </c>
      <c r="J8171" t="s">
        <v>54</v>
      </c>
      <c r="K8171" s="13">
        <v>6.9E-6</v>
      </c>
      <c r="L8171" t="s">
        <v>3613</v>
      </c>
      <c r="O8171" t="s">
        <v>3614</v>
      </c>
      <c r="Q8171" t="str">
        <f>IFERROR(VLOOKUP($J$2:$J$12502,Pollutant_mapping!$A$2:$B$9,2, FALSE),"")</f>
        <v>VOC</v>
      </c>
      <c r="Y8171" t="s">
        <v>2222</v>
      </c>
    </row>
    <row r="8172" spans="1:25" hidden="1">
      <c r="A8172" t="s">
        <v>1335</v>
      </c>
      <c r="C8172" t="s">
        <v>1336</v>
      </c>
      <c r="D8172" t="s">
        <v>1210</v>
      </c>
      <c r="E8172" t="s">
        <v>1337</v>
      </c>
      <c r="F8172" t="s">
        <v>1336</v>
      </c>
      <c r="H8172" t="s">
        <v>3615</v>
      </c>
      <c r="J8172" t="s">
        <v>54</v>
      </c>
      <c r="K8172" s="13">
        <v>3.5299999999999997E-5</v>
      </c>
      <c r="L8172" t="s">
        <v>3613</v>
      </c>
      <c r="O8172" t="s">
        <v>3614</v>
      </c>
      <c r="Q8172" t="str">
        <f>IFERROR(VLOOKUP($J$2:$J$12502,Pollutant_mapping!$A$2:$B$9,2, FALSE),"")</f>
        <v>VOC</v>
      </c>
      <c r="Y8172" t="s">
        <v>2222</v>
      </c>
    </row>
    <row r="8173" spans="1:25" hidden="1">
      <c r="A8173" t="s">
        <v>1341</v>
      </c>
      <c r="C8173" t="s">
        <v>1342</v>
      </c>
      <c r="D8173" t="s">
        <v>1210</v>
      </c>
      <c r="E8173" t="s">
        <v>1337</v>
      </c>
      <c r="F8173" t="s">
        <v>1342</v>
      </c>
      <c r="H8173" t="s">
        <v>3615</v>
      </c>
      <c r="J8173" t="s">
        <v>54</v>
      </c>
      <c r="K8173" s="13">
        <v>3.5299999999999997E-5</v>
      </c>
      <c r="L8173" t="s">
        <v>3613</v>
      </c>
      <c r="O8173" t="s">
        <v>3614</v>
      </c>
      <c r="Q8173" t="str">
        <f>IFERROR(VLOOKUP($J$2:$J$12502,Pollutant_mapping!$A$2:$B$9,2, FALSE),"")</f>
        <v>VOC</v>
      </c>
      <c r="Y8173" t="s">
        <v>2222</v>
      </c>
    </row>
    <row r="8174" spans="1:25" hidden="1">
      <c r="A8174" t="s">
        <v>1335</v>
      </c>
      <c r="C8174" t="s">
        <v>1336</v>
      </c>
      <c r="D8174" t="s">
        <v>1210</v>
      </c>
      <c r="E8174" t="s">
        <v>1337</v>
      </c>
      <c r="F8174" t="s">
        <v>1336</v>
      </c>
      <c r="H8174" t="s">
        <v>2207</v>
      </c>
      <c r="J8174" t="s">
        <v>54</v>
      </c>
      <c r="K8174">
        <v>2.0019999999999999E-4</v>
      </c>
      <c r="L8174" t="s">
        <v>3613</v>
      </c>
      <c r="O8174" t="s">
        <v>3614</v>
      </c>
      <c r="Q8174" t="str">
        <f>IFERROR(VLOOKUP($J$2:$J$12502,Pollutant_mapping!$A$2:$B$9,2, FALSE),"")</f>
        <v>VOC</v>
      </c>
    </row>
    <row r="8175" spans="1:25" hidden="1">
      <c r="A8175" t="s">
        <v>1341</v>
      </c>
      <c r="C8175" t="s">
        <v>1342</v>
      </c>
      <c r="D8175" t="s">
        <v>1210</v>
      </c>
      <c r="E8175" t="s">
        <v>1337</v>
      </c>
      <c r="F8175" t="s">
        <v>1342</v>
      </c>
      <c r="H8175" t="s">
        <v>2207</v>
      </c>
      <c r="J8175" t="s">
        <v>54</v>
      </c>
      <c r="K8175">
        <v>2.0019999999999999E-4</v>
      </c>
      <c r="L8175" t="s">
        <v>3613</v>
      </c>
      <c r="O8175" t="s">
        <v>3614</v>
      </c>
      <c r="Q8175" t="str">
        <f>IFERROR(VLOOKUP($J$2:$J$12502,Pollutant_mapping!$A$2:$B$9,2, FALSE),"")</f>
        <v>VOC</v>
      </c>
    </row>
    <row r="8176" spans="1:25" hidden="1">
      <c r="A8176" t="s">
        <v>1361</v>
      </c>
      <c r="C8176" t="s">
        <v>1362</v>
      </c>
      <c r="D8176" t="s">
        <v>1207</v>
      </c>
      <c r="E8176" t="s">
        <v>1337</v>
      </c>
      <c r="F8176" t="s">
        <v>1362</v>
      </c>
      <c r="H8176" t="s">
        <v>3612</v>
      </c>
      <c r="J8176" t="s">
        <v>54</v>
      </c>
      <c r="K8176" s="13">
        <v>2.349E-5</v>
      </c>
      <c r="L8176" t="s">
        <v>3616</v>
      </c>
      <c r="O8176" t="s">
        <v>3614</v>
      </c>
      <c r="Q8176" t="str">
        <f>IFERROR(VLOOKUP($J$2:$J$12502,Pollutant_mapping!$A$2:$B$9,2, FALSE),"")</f>
        <v>VOC</v>
      </c>
    </row>
    <row r="8177" spans="1:26" hidden="1">
      <c r="A8177" t="s">
        <v>1349</v>
      </c>
      <c r="C8177" t="s">
        <v>1350</v>
      </c>
      <c r="D8177" t="s">
        <v>1207</v>
      </c>
      <c r="E8177" t="s">
        <v>1337</v>
      </c>
      <c r="F8177" t="s">
        <v>1350</v>
      </c>
      <c r="H8177" t="s">
        <v>3612</v>
      </c>
      <c r="J8177" t="s">
        <v>54</v>
      </c>
      <c r="K8177" s="13">
        <v>2.349E-5</v>
      </c>
      <c r="L8177" t="s">
        <v>3616</v>
      </c>
      <c r="O8177" t="s">
        <v>3614</v>
      </c>
      <c r="Q8177" t="str">
        <f>IFERROR(VLOOKUP($J$2:$J$12502,Pollutant_mapping!$A$2:$B$9,2, FALSE),"")</f>
        <v>VOC</v>
      </c>
    </row>
    <row r="8178" spans="1:26" hidden="1">
      <c r="A8178" t="s">
        <v>1370</v>
      </c>
      <c r="C8178" t="s">
        <v>1371</v>
      </c>
      <c r="D8178" t="s">
        <v>1207</v>
      </c>
      <c r="E8178" t="s">
        <v>1337</v>
      </c>
      <c r="F8178" t="s">
        <v>1371</v>
      </c>
      <c r="H8178" t="s">
        <v>3612</v>
      </c>
      <c r="J8178" t="s">
        <v>54</v>
      </c>
      <c r="K8178" s="13">
        <v>2.349E-5</v>
      </c>
      <c r="L8178" t="s">
        <v>3616</v>
      </c>
      <c r="O8178" t="s">
        <v>3614</v>
      </c>
      <c r="Q8178" t="str">
        <f>IFERROR(VLOOKUP($J$2:$J$12502,Pollutant_mapping!$A$2:$B$9,2, FALSE),"")</f>
        <v>VOC</v>
      </c>
    </row>
    <row r="8179" spans="1:26" hidden="1">
      <c r="A8179" t="s">
        <v>1372</v>
      </c>
      <c r="C8179" t="s">
        <v>3617</v>
      </c>
      <c r="D8179" t="s">
        <v>1207</v>
      </c>
      <c r="E8179" t="s">
        <v>1337</v>
      </c>
      <c r="F8179" t="s">
        <v>3617</v>
      </c>
      <c r="H8179" t="s">
        <v>3612</v>
      </c>
      <c r="J8179" t="s">
        <v>54</v>
      </c>
      <c r="K8179" s="13">
        <v>2.349E-5</v>
      </c>
      <c r="L8179" t="s">
        <v>3616</v>
      </c>
      <c r="O8179" t="s">
        <v>3614</v>
      </c>
      <c r="Q8179" t="str">
        <f>IFERROR(VLOOKUP($J$2:$J$12502,Pollutant_mapping!$A$2:$B$9,2, FALSE),"")</f>
        <v>VOC</v>
      </c>
    </row>
    <row r="8180" spans="1:26" hidden="1">
      <c r="A8180" t="s">
        <v>1356</v>
      </c>
      <c r="C8180" t="s">
        <v>1357</v>
      </c>
      <c r="D8180" t="s">
        <v>1207</v>
      </c>
      <c r="E8180" t="s">
        <v>1337</v>
      </c>
      <c r="F8180" t="s">
        <v>2204</v>
      </c>
      <c r="H8180" t="s">
        <v>3612</v>
      </c>
      <c r="J8180" t="s">
        <v>54</v>
      </c>
      <c r="K8180" s="13">
        <v>2.349E-5</v>
      </c>
      <c r="L8180" t="s">
        <v>3616</v>
      </c>
      <c r="O8180" t="s">
        <v>3614</v>
      </c>
      <c r="Q8180" t="str">
        <f>IFERROR(VLOOKUP($J$2:$J$12502,Pollutant_mapping!$A$2:$B$9,2, FALSE),"")</f>
        <v>VOC</v>
      </c>
    </row>
    <row r="8181" spans="1:26" hidden="1">
      <c r="A8181" t="s">
        <v>1352</v>
      </c>
      <c r="C8181" t="s">
        <v>1353</v>
      </c>
      <c r="D8181" t="s">
        <v>1207</v>
      </c>
      <c r="E8181" t="s">
        <v>1337</v>
      </c>
      <c r="F8181" t="s">
        <v>1353</v>
      </c>
      <c r="H8181" t="s">
        <v>3612</v>
      </c>
      <c r="J8181" t="s">
        <v>54</v>
      </c>
      <c r="K8181" s="13">
        <v>2.349E-5</v>
      </c>
      <c r="L8181" t="s">
        <v>3616</v>
      </c>
      <c r="O8181" t="s">
        <v>3614</v>
      </c>
      <c r="Q8181" t="str">
        <f>IFERROR(VLOOKUP($J$2:$J$12502,Pollutant_mapping!$A$2:$B$9,2, FALSE),"")</f>
        <v>VOC</v>
      </c>
    </row>
    <row r="8182" spans="1:26" hidden="1">
      <c r="A8182" t="s">
        <v>1361</v>
      </c>
      <c r="C8182" t="s">
        <v>1362</v>
      </c>
      <c r="D8182" t="s">
        <v>1207</v>
      </c>
      <c r="E8182" t="s">
        <v>1337</v>
      </c>
      <c r="F8182" t="s">
        <v>1362</v>
      </c>
      <c r="H8182" t="s">
        <v>3615</v>
      </c>
      <c r="J8182" t="s">
        <v>54</v>
      </c>
      <c r="K8182">
        <v>1.614E-3</v>
      </c>
      <c r="L8182" t="s">
        <v>3616</v>
      </c>
      <c r="O8182" t="s">
        <v>3614</v>
      </c>
      <c r="Q8182" t="str">
        <f>IFERROR(VLOOKUP($J$2:$J$12502,Pollutant_mapping!$A$2:$B$9,2, FALSE),"")</f>
        <v>VOC</v>
      </c>
      <c r="Y8182" t="s">
        <v>2245</v>
      </c>
      <c r="Z8182" t="s">
        <v>2222</v>
      </c>
    </row>
    <row r="8183" spans="1:26" hidden="1">
      <c r="A8183" t="s">
        <v>1349</v>
      </c>
      <c r="C8183" t="s">
        <v>1350</v>
      </c>
      <c r="D8183" t="s">
        <v>1207</v>
      </c>
      <c r="E8183" t="s">
        <v>1337</v>
      </c>
      <c r="F8183" t="s">
        <v>1350</v>
      </c>
      <c r="H8183" t="s">
        <v>3615</v>
      </c>
      <c r="J8183" t="s">
        <v>54</v>
      </c>
      <c r="K8183">
        <v>1.614E-3</v>
      </c>
      <c r="L8183" t="s">
        <v>3616</v>
      </c>
      <c r="O8183" t="s">
        <v>3614</v>
      </c>
      <c r="Q8183" t="str">
        <f>IFERROR(VLOOKUP($J$2:$J$12502,Pollutant_mapping!$A$2:$B$9,2, FALSE),"")</f>
        <v>VOC</v>
      </c>
      <c r="Y8183" t="s">
        <v>2245</v>
      </c>
      <c r="Z8183" t="s">
        <v>2222</v>
      </c>
    </row>
    <row r="8184" spans="1:26" hidden="1">
      <c r="A8184" t="s">
        <v>1370</v>
      </c>
      <c r="C8184" t="s">
        <v>1371</v>
      </c>
      <c r="D8184" t="s">
        <v>1207</v>
      </c>
      <c r="E8184" t="s">
        <v>1337</v>
      </c>
      <c r="F8184" t="s">
        <v>1371</v>
      </c>
      <c r="H8184" t="s">
        <v>3615</v>
      </c>
      <c r="J8184" t="s">
        <v>54</v>
      </c>
      <c r="K8184">
        <v>1.614E-3</v>
      </c>
      <c r="L8184" t="s">
        <v>3616</v>
      </c>
      <c r="O8184" t="s">
        <v>3614</v>
      </c>
      <c r="Q8184" t="str">
        <f>IFERROR(VLOOKUP($J$2:$J$12502,Pollutant_mapping!$A$2:$B$9,2, FALSE),"")</f>
        <v>VOC</v>
      </c>
      <c r="Y8184" t="s">
        <v>2245</v>
      </c>
      <c r="Z8184" t="s">
        <v>2222</v>
      </c>
    </row>
    <row r="8185" spans="1:26" hidden="1">
      <c r="A8185" t="s">
        <v>1372</v>
      </c>
      <c r="C8185" t="s">
        <v>3617</v>
      </c>
      <c r="D8185" t="s">
        <v>1207</v>
      </c>
      <c r="E8185" t="s">
        <v>1337</v>
      </c>
      <c r="F8185" t="s">
        <v>3617</v>
      </c>
      <c r="H8185" t="s">
        <v>3615</v>
      </c>
      <c r="J8185" t="s">
        <v>54</v>
      </c>
      <c r="K8185">
        <v>1.614E-3</v>
      </c>
      <c r="L8185" t="s">
        <v>3616</v>
      </c>
      <c r="O8185" t="s">
        <v>3614</v>
      </c>
      <c r="Q8185" t="str">
        <f>IFERROR(VLOOKUP($J$2:$J$12502,Pollutant_mapping!$A$2:$B$9,2, FALSE),"")</f>
        <v>VOC</v>
      </c>
      <c r="Y8185" t="s">
        <v>2245</v>
      </c>
      <c r="Z8185" t="s">
        <v>2222</v>
      </c>
    </row>
    <row r="8186" spans="1:26" hidden="1">
      <c r="A8186" t="s">
        <v>1356</v>
      </c>
      <c r="C8186" t="s">
        <v>1357</v>
      </c>
      <c r="D8186" t="s">
        <v>1207</v>
      </c>
      <c r="E8186" t="s">
        <v>1337</v>
      </c>
      <c r="F8186" t="s">
        <v>2206</v>
      </c>
      <c r="H8186" t="s">
        <v>3615</v>
      </c>
      <c r="J8186" t="s">
        <v>54</v>
      </c>
      <c r="K8186">
        <v>1.614E-3</v>
      </c>
      <c r="L8186" t="s">
        <v>3616</v>
      </c>
      <c r="O8186" t="s">
        <v>3614</v>
      </c>
      <c r="Q8186" t="str">
        <f>IFERROR(VLOOKUP($J$2:$J$12502,Pollutant_mapping!$A$2:$B$9,2, FALSE),"")</f>
        <v>VOC</v>
      </c>
    </row>
    <row r="8187" spans="1:26" hidden="1">
      <c r="A8187" t="s">
        <v>1356</v>
      </c>
      <c r="C8187" t="s">
        <v>1357</v>
      </c>
      <c r="D8187" t="s">
        <v>1207</v>
      </c>
      <c r="E8187" t="s">
        <v>1337</v>
      </c>
      <c r="F8187" t="s">
        <v>2204</v>
      </c>
      <c r="H8187" t="s">
        <v>3615</v>
      </c>
      <c r="J8187" t="s">
        <v>54</v>
      </c>
      <c r="K8187">
        <v>1.614E-3</v>
      </c>
      <c r="L8187" t="s">
        <v>3616</v>
      </c>
      <c r="O8187" t="s">
        <v>3614</v>
      </c>
      <c r="Q8187" t="str">
        <f>IFERROR(VLOOKUP($J$2:$J$12502,Pollutant_mapping!$A$2:$B$9,2, FALSE),"")</f>
        <v>VOC</v>
      </c>
    </row>
    <row r="8188" spans="1:26" hidden="1">
      <c r="A8188" t="s">
        <v>1352</v>
      </c>
      <c r="C8188" t="s">
        <v>1353</v>
      </c>
      <c r="D8188" t="s">
        <v>1207</v>
      </c>
      <c r="E8188" t="s">
        <v>1337</v>
      </c>
      <c r="F8188" t="s">
        <v>1353</v>
      </c>
      <c r="H8188" t="s">
        <v>3615</v>
      </c>
      <c r="J8188" t="s">
        <v>54</v>
      </c>
      <c r="K8188">
        <v>1.614E-3</v>
      </c>
      <c r="L8188" t="s">
        <v>3616</v>
      </c>
      <c r="O8188" t="s">
        <v>3614</v>
      </c>
      <c r="Q8188" t="str">
        <f>IFERROR(VLOOKUP($J$2:$J$12502,Pollutant_mapping!$A$2:$B$9,2, FALSE),"")</f>
        <v>VOC</v>
      </c>
    </row>
    <row r="8189" spans="1:26" hidden="1">
      <c r="A8189" t="s">
        <v>1184</v>
      </c>
      <c r="C8189" t="s">
        <v>1185</v>
      </c>
      <c r="D8189" t="s">
        <v>1207</v>
      </c>
      <c r="E8189" t="s">
        <v>1337</v>
      </c>
      <c r="F8189" t="s">
        <v>3618</v>
      </c>
      <c r="H8189" t="s">
        <v>3615</v>
      </c>
      <c r="J8189" t="s">
        <v>54</v>
      </c>
      <c r="K8189">
        <v>1.7030000000000001E-3</v>
      </c>
      <c r="L8189" t="s">
        <v>3616</v>
      </c>
      <c r="O8189" t="s">
        <v>3614</v>
      </c>
      <c r="Q8189" t="str">
        <f>IFERROR(VLOOKUP($J$2:$J$12502,Pollutant_mapping!$A$2:$B$9,2, FALSE),"")</f>
        <v>VOC</v>
      </c>
    </row>
    <row r="8190" spans="1:26" hidden="1">
      <c r="A8190" t="s">
        <v>1364</v>
      </c>
      <c r="C8190" t="s">
        <v>1365</v>
      </c>
      <c r="D8190" t="s">
        <v>1207</v>
      </c>
      <c r="E8190" t="s">
        <v>1337</v>
      </c>
      <c r="F8190" t="s">
        <v>2208</v>
      </c>
      <c r="H8190" t="s">
        <v>3615</v>
      </c>
      <c r="J8190" t="s">
        <v>54</v>
      </c>
      <c r="K8190">
        <v>5.6839999999999998E-3</v>
      </c>
      <c r="L8190" t="s">
        <v>3616</v>
      </c>
      <c r="O8190" t="s">
        <v>3614</v>
      </c>
      <c r="Q8190" t="str">
        <f>IFERROR(VLOOKUP($J$2:$J$12502,Pollutant_mapping!$A$2:$B$9,2, FALSE),"")</f>
        <v>VOC</v>
      </c>
    </row>
    <row r="8191" spans="1:26" hidden="1">
      <c r="A8191" t="s">
        <v>1356</v>
      </c>
      <c r="C8191" t="s">
        <v>1357</v>
      </c>
      <c r="D8191" t="s">
        <v>1207</v>
      </c>
      <c r="E8191" t="s">
        <v>1337</v>
      </c>
      <c r="F8191" t="s">
        <v>1358</v>
      </c>
      <c r="H8191" t="s">
        <v>3615</v>
      </c>
      <c r="J8191" t="s">
        <v>54</v>
      </c>
      <c r="K8191">
        <v>5.6839999999999998E-3</v>
      </c>
      <c r="L8191" t="s">
        <v>3616</v>
      </c>
      <c r="O8191" t="s">
        <v>3614</v>
      </c>
      <c r="Q8191" t="str">
        <f>IFERROR(VLOOKUP($J$2:$J$12502,Pollutant_mapping!$A$2:$B$9,2, FALSE),"")</f>
        <v>VOC</v>
      </c>
    </row>
    <row r="8192" spans="1:26" hidden="1">
      <c r="A8192" t="s">
        <v>1344</v>
      </c>
      <c r="C8192" t="s">
        <v>1345</v>
      </c>
      <c r="D8192" t="s">
        <v>1207</v>
      </c>
      <c r="E8192" t="s">
        <v>1337</v>
      </c>
      <c r="F8192" t="s">
        <v>1346</v>
      </c>
      <c r="H8192" t="s">
        <v>3615</v>
      </c>
      <c r="J8192" t="s">
        <v>54</v>
      </c>
      <c r="K8192">
        <v>5.6839999999999998E-3</v>
      </c>
      <c r="L8192" t="s">
        <v>3616</v>
      </c>
      <c r="O8192" t="s">
        <v>3614</v>
      </c>
      <c r="Q8192" t="str">
        <f>IFERROR(VLOOKUP($J$2:$J$12502,Pollutant_mapping!$A$2:$B$9,2, FALSE),"")</f>
        <v>VOC</v>
      </c>
    </row>
    <row r="8193" spans="1:17" hidden="1">
      <c r="A8193" t="s">
        <v>235</v>
      </c>
      <c r="C8193" t="s">
        <v>236</v>
      </c>
      <c r="D8193" t="s">
        <v>1207</v>
      </c>
      <c r="E8193" t="s">
        <v>1337</v>
      </c>
      <c r="F8193" t="s">
        <v>236</v>
      </c>
      <c r="H8193" t="s">
        <v>3615</v>
      </c>
      <c r="J8193" t="s">
        <v>54</v>
      </c>
      <c r="K8193">
        <v>5.6839999999999998E-3</v>
      </c>
      <c r="L8193" t="s">
        <v>3616</v>
      </c>
      <c r="O8193" t="s">
        <v>3614</v>
      </c>
      <c r="Q8193" t="str">
        <f>IFERROR(VLOOKUP($J$2:$J$12502,Pollutant_mapping!$A$2:$B$9,2, FALSE),"")</f>
        <v>VOC</v>
      </c>
    </row>
    <row r="8194" spans="1:17" hidden="1">
      <c r="A8194" t="s">
        <v>1184</v>
      </c>
      <c r="C8194" t="s">
        <v>1185</v>
      </c>
      <c r="D8194" t="s">
        <v>1207</v>
      </c>
      <c r="E8194" t="s">
        <v>1337</v>
      </c>
      <c r="F8194" t="s">
        <v>3619</v>
      </c>
      <c r="H8194" t="s">
        <v>3615</v>
      </c>
      <c r="J8194" t="s">
        <v>54</v>
      </c>
      <c r="K8194">
        <v>7.0419999999999996E-3</v>
      </c>
      <c r="L8194" t="s">
        <v>3616</v>
      </c>
      <c r="O8194" t="s">
        <v>3614</v>
      </c>
      <c r="Q8194" t="str">
        <f>IFERROR(VLOOKUP($J$2:$J$12502,Pollutant_mapping!$A$2:$B$9,2, FALSE),"")</f>
        <v>VOC</v>
      </c>
    </row>
    <row r="8195" spans="1:17" hidden="1">
      <c r="A8195" t="s">
        <v>1367</v>
      </c>
      <c r="C8195" t="s">
        <v>1368</v>
      </c>
      <c r="D8195" t="s">
        <v>1207</v>
      </c>
      <c r="E8195" t="s">
        <v>1337</v>
      </c>
      <c r="F8195" t="s">
        <v>1369</v>
      </c>
      <c r="H8195" t="s">
        <v>3615</v>
      </c>
      <c r="J8195" t="s">
        <v>54</v>
      </c>
      <c r="K8195">
        <v>9.1470000000000006E-3</v>
      </c>
      <c r="L8195" t="s">
        <v>3616</v>
      </c>
      <c r="O8195" t="s">
        <v>3614</v>
      </c>
      <c r="Q8195" t="str">
        <f>IFERROR(VLOOKUP($J$2:$J$12502,Pollutant_mapping!$A$2:$B$9,2, FALSE),"")</f>
        <v>VOC</v>
      </c>
    </row>
    <row r="8196" spans="1:17" hidden="1">
      <c r="A8196" t="s">
        <v>1361</v>
      </c>
      <c r="C8196" t="s">
        <v>1362</v>
      </c>
      <c r="D8196" t="s">
        <v>1207</v>
      </c>
      <c r="E8196" t="s">
        <v>1337</v>
      </c>
      <c r="F8196" t="s">
        <v>1362</v>
      </c>
      <c r="H8196" t="s">
        <v>2207</v>
      </c>
      <c r="J8196" t="s">
        <v>54</v>
      </c>
      <c r="K8196">
        <v>1.076E-2</v>
      </c>
      <c r="L8196" t="s">
        <v>3616</v>
      </c>
      <c r="O8196" t="s">
        <v>3614</v>
      </c>
      <c r="Q8196" t="str">
        <f>IFERROR(VLOOKUP($J$2:$J$12502,Pollutant_mapping!$A$2:$B$9,2, FALSE),"")</f>
        <v>VOC</v>
      </c>
    </row>
    <row r="8197" spans="1:17" hidden="1">
      <c r="A8197" t="s">
        <v>1349</v>
      </c>
      <c r="C8197" t="s">
        <v>1350</v>
      </c>
      <c r="D8197" t="s">
        <v>1207</v>
      </c>
      <c r="E8197" t="s">
        <v>1337</v>
      </c>
      <c r="F8197" t="s">
        <v>1350</v>
      </c>
      <c r="H8197" t="s">
        <v>2207</v>
      </c>
      <c r="J8197" t="s">
        <v>54</v>
      </c>
      <c r="K8197">
        <v>1.076E-2</v>
      </c>
      <c r="L8197" t="s">
        <v>3616</v>
      </c>
      <c r="O8197" t="s">
        <v>3614</v>
      </c>
      <c r="Q8197" t="str">
        <f>IFERROR(VLOOKUP($J$2:$J$12502,Pollutant_mapping!$A$2:$B$9,2, FALSE),"")</f>
        <v>VOC</v>
      </c>
    </row>
    <row r="8198" spans="1:17" hidden="1">
      <c r="A8198" t="s">
        <v>1370</v>
      </c>
      <c r="C8198" t="s">
        <v>1371</v>
      </c>
      <c r="D8198" t="s">
        <v>1207</v>
      </c>
      <c r="E8198" t="s">
        <v>1337</v>
      </c>
      <c r="F8198" t="s">
        <v>1371</v>
      </c>
      <c r="H8198" t="s">
        <v>2207</v>
      </c>
      <c r="J8198" t="s">
        <v>54</v>
      </c>
      <c r="K8198">
        <v>1.076E-2</v>
      </c>
      <c r="L8198" t="s">
        <v>3616</v>
      </c>
      <c r="O8198" t="s">
        <v>3614</v>
      </c>
      <c r="Q8198" t="str">
        <f>IFERROR(VLOOKUP($J$2:$J$12502,Pollutant_mapping!$A$2:$B$9,2, FALSE),"")</f>
        <v>VOC</v>
      </c>
    </row>
    <row r="8199" spans="1:17" hidden="1">
      <c r="A8199" t="s">
        <v>1372</v>
      </c>
      <c r="C8199" t="s">
        <v>3617</v>
      </c>
      <c r="D8199" t="s">
        <v>1207</v>
      </c>
      <c r="E8199" t="s">
        <v>1337</v>
      </c>
      <c r="F8199" t="s">
        <v>3617</v>
      </c>
      <c r="H8199" t="s">
        <v>2207</v>
      </c>
      <c r="J8199" t="s">
        <v>54</v>
      </c>
      <c r="K8199">
        <v>1.076E-2</v>
      </c>
      <c r="L8199" t="s">
        <v>3616</v>
      </c>
      <c r="O8199" t="s">
        <v>3614</v>
      </c>
      <c r="Q8199" t="str">
        <f>IFERROR(VLOOKUP($J$2:$J$12502,Pollutant_mapping!$A$2:$B$9,2, FALSE),"")</f>
        <v>VOC</v>
      </c>
    </row>
    <row r="8200" spans="1:17" hidden="1">
      <c r="A8200" t="s">
        <v>1352</v>
      </c>
      <c r="C8200" t="s">
        <v>1353</v>
      </c>
      <c r="D8200" t="s">
        <v>1207</v>
      </c>
      <c r="E8200" t="s">
        <v>1337</v>
      </c>
      <c r="F8200" t="s">
        <v>1353</v>
      </c>
      <c r="H8200" t="s">
        <v>2207</v>
      </c>
      <c r="J8200" t="s">
        <v>54</v>
      </c>
      <c r="K8200">
        <v>1.076E-2</v>
      </c>
      <c r="L8200" t="s">
        <v>3616</v>
      </c>
      <c r="O8200" t="s">
        <v>3614</v>
      </c>
      <c r="Q8200" t="str">
        <f>IFERROR(VLOOKUP($J$2:$J$12502,Pollutant_mapping!$A$2:$B$9,2, FALSE),"")</f>
        <v>VOC</v>
      </c>
    </row>
    <row r="8201" spans="1:17" hidden="1">
      <c r="A8201" t="s">
        <v>2041</v>
      </c>
      <c r="C8201" t="s">
        <v>2042</v>
      </c>
      <c r="D8201" t="s">
        <v>114</v>
      </c>
      <c r="E8201" t="s">
        <v>39</v>
      </c>
      <c r="F8201" t="s">
        <v>1950</v>
      </c>
      <c r="G8201" t="s">
        <v>41</v>
      </c>
      <c r="J8201" t="s">
        <v>289</v>
      </c>
      <c r="K8201">
        <v>75</v>
      </c>
      <c r="L8201" t="s">
        <v>2052</v>
      </c>
      <c r="M8201">
        <v>37</v>
      </c>
      <c r="N8201">
        <v>150</v>
      </c>
      <c r="O8201" t="s">
        <v>3620</v>
      </c>
      <c r="Q8201" t="str">
        <f>IFERROR(VLOOKUP($J$2:$J$12502,Pollutant_mapping!$A$2:$B$9,2, FALSE),"")</f>
        <v/>
      </c>
    </row>
    <row r="8202" spans="1:17" hidden="1">
      <c r="A8202" t="s">
        <v>3621</v>
      </c>
      <c r="C8202" t="s">
        <v>3622</v>
      </c>
      <c r="D8202" t="s">
        <v>108</v>
      </c>
      <c r="E8202" t="s">
        <v>237</v>
      </c>
      <c r="J8202" t="s">
        <v>65</v>
      </c>
      <c r="K8202">
        <v>0.06</v>
      </c>
      <c r="L8202" t="s">
        <v>2362</v>
      </c>
      <c r="M8202" t="s">
        <v>341</v>
      </c>
      <c r="N8202" t="s">
        <v>122</v>
      </c>
      <c r="O8202" t="s">
        <v>3623</v>
      </c>
      <c r="Q8202" t="str">
        <f>IFERROR(VLOOKUP($J$2:$J$12502,Pollutant_mapping!$A$2:$B$9,2, FALSE),"")</f>
        <v>PM25</v>
      </c>
    </row>
    <row r="8203" spans="1:17" hidden="1">
      <c r="A8203" t="s">
        <v>3621</v>
      </c>
      <c r="C8203" t="s">
        <v>3622</v>
      </c>
      <c r="D8203" t="s">
        <v>108</v>
      </c>
      <c r="E8203" t="s">
        <v>237</v>
      </c>
      <c r="J8203" t="s">
        <v>47</v>
      </c>
      <c r="K8203">
        <v>1.56</v>
      </c>
      <c r="L8203" t="s">
        <v>2362</v>
      </c>
      <c r="M8203" t="s">
        <v>2070</v>
      </c>
      <c r="N8203" t="s">
        <v>3624</v>
      </c>
      <c r="O8203" t="s">
        <v>3623</v>
      </c>
      <c r="Q8203" t="str">
        <f>IFERROR(VLOOKUP($J$2:$J$12502,Pollutant_mapping!$A$2:$B$9,2, FALSE),"")</f>
        <v>PM10</v>
      </c>
    </row>
    <row r="8204" spans="1:17" hidden="1">
      <c r="A8204" t="s">
        <v>3621</v>
      </c>
      <c r="C8204" t="s">
        <v>3622</v>
      </c>
      <c r="D8204" t="s">
        <v>108</v>
      </c>
      <c r="E8204" t="s">
        <v>237</v>
      </c>
      <c r="J8204" t="s">
        <v>49</v>
      </c>
      <c r="K8204">
        <v>1.56</v>
      </c>
      <c r="L8204" t="s">
        <v>2362</v>
      </c>
      <c r="M8204" t="s">
        <v>2070</v>
      </c>
      <c r="N8204" t="s">
        <v>3624</v>
      </c>
      <c r="O8204" t="s">
        <v>3623</v>
      </c>
      <c r="Q8204" t="str">
        <f>IFERROR(VLOOKUP($J$2:$J$12502,Pollutant_mapping!$A$2:$B$9,2, FALSE),"")</f>
        <v/>
      </c>
    </row>
    <row r="8205" spans="1:17" hidden="1">
      <c r="A8205" t="s">
        <v>1188</v>
      </c>
      <c r="C8205" t="s">
        <v>1189</v>
      </c>
      <c r="D8205" t="s">
        <v>313</v>
      </c>
      <c r="E8205" t="s">
        <v>39</v>
      </c>
      <c r="F8205" t="s">
        <v>3625</v>
      </c>
      <c r="G8205" t="s">
        <v>41</v>
      </c>
      <c r="I8205" t="s">
        <v>53</v>
      </c>
      <c r="J8205" t="s">
        <v>54</v>
      </c>
      <c r="K8205">
        <v>1</v>
      </c>
      <c r="L8205" t="s">
        <v>1406</v>
      </c>
      <c r="M8205" t="s">
        <v>46</v>
      </c>
      <c r="N8205">
        <v>10</v>
      </c>
      <c r="O8205" t="s">
        <v>3626</v>
      </c>
      <c r="Q8205" t="str">
        <f>IFERROR(VLOOKUP($J$2:$J$12502,Pollutant_mapping!$A$2:$B$9,2, FALSE),"")</f>
        <v>VOC</v>
      </c>
    </row>
    <row r="8206" spans="1:17" hidden="1">
      <c r="A8206" t="s">
        <v>1184</v>
      </c>
      <c r="C8206" t="s">
        <v>1185</v>
      </c>
      <c r="D8206" t="s">
        <v>129</v>
      </c>
      <c r="E8206" t="s">
        <v>237</v>
      </c>
      <c r="F8206" t="s">
        <v>1186</v>
      </c>
      <c r="H8206" t="s">
        <v>238</v>
      </c>
      <c r="J8206" t="s">
        <v>65</v>
      </c>
      <c r="K8206">
        <v>6.0000000000000001E-3</v>
      </c>
      <c r="L8206" t="s">
        <v>239</v>
      </c>
      <c r="O8206" t="s">
        <v>3627</v>
      </c>
      <c r="Q8206" t="str">
        <f>IFERROR(VLOOKUP($J$2:$J$12502,Pollutant_mapping!$A$2:$B$9,2, FALSE),"")</f>
        <v>PM25</v>
      </c>
    </row>
    <row r="8207" spans="1:17" hidden="1">
      <c r="A8207" t="s">
        <v>3288</v>
      </c>
      <c r="C8207" t="s">
        <v>3289</v>
      </c>
      <c r="D8207" t="s">
        <v>38</v>
      </c>
      <c r="E8207" t="s">
        <v>39</v>
      </c>
      <c r="F8207" t="s">
        <v>3628</v>
      </c>
      <c r="G8207" t="s">
        <v>41</v>
      </c>
      <c r="J8207" t="s">
        <v>54</v>
      </c>
      <c r="K8207">
        <v>30</v>
      </c>
      <c r="L8207" t="s">
        <v>3629</v>
      </c>
      <c r="M8207">
        <v>10</v>
      </c>
      <c r="N8207">
        <v>100</v>
      </c>
      <c r="O8207" t="s">
        <v>3630</v>
      </c>
      <c r="Q8207" t="str">
        <f>IFERROR(VLOOKUP($J$2:$J$12502,Pollutant_mapping!$A$2:$B$9,2, FALSE),"")</f>
        <v>VOC</v>
      </c>
    </row>
    <row r="8208" spans="1:17" hidden="1">
      <c r="A8208" t="s">
        <v>424</v>
      </c>
      <c r="C8208" t="s">
        <v>425</v>
      </c>
      <c r="D8208" t="s">
        <v>1506</v>
      </c>
      <c r="E8208" t="s">
        <v>39</v>
      </c>
      <c r="F8208" t="s">
        <v>2009</v>
      </c>
      <c r="G8208" t="s">
        <v>2010</v>
      </c>
      <c r="I8208" t="s">
        <v>41</v>
      </c>
      <c r="J8208" t="s">
        <v>1264</v>
      </c>
      <c r="K8208">
        <v>103</v>
      </c>
      <c r="L8208" t="s">
        <v>3106</v>
      </c>
      <c r="M8208">
        <v>46</v>
      </c>
      <c r="N8208">
        <v>230</v>
      </c>
      <c r="O8208" t="s">
        <v>3631</v>
      </c>
      <c r="Q8208" t="str">
        <f>IFERROR(VLOOKUP($J$2:$J$12502,Pollutant_mapping!$A$2:$B$9,2, FALSE),"")</f>
        <v/>
      </c>
    </row>
    <row r="8209" spans="1:17" hidden="1">
      <c r="A8209" t="s">
        <v>3632</v>
      </c>
      <c r="C8209" t="s">
        <v>3633</v>
      </c>
      <c r="D8209" t="s">
        <v>114</v>
      </c>
      <c r="E8209" t="s">
        <v>273</v>
      </c>
      <c r="G8209" t="s">
        <v>41</v>
      </c>
      <c r="H8209" t="s">
        <v>3634</v>
      </c>
      <c r="J8209" t="s">
        <v>1469</v>
      </c>
      <c r="K8209">
        <v>0.92500000000000004</v>
      </c>
      <c r="M8209" t="s">
        <v>3635</v>
      </c>
      <c r="N8209">
        <v>1</v>
      </c>
      <c r="O8209" t="s">
        <v>3636</v>
      </c>
      <c r="Q8209" t="str">
        <f>IFERROR(VLOOKUP($J$2:$J$12502,Pollutant_mapping!$A$2:$B$9,2, FALSE),"")</f>
        <v/>
      </c>
    </row>
    <row r="8210" spans="1:17" hidden="1">
      <c r="A8210" t="s">
        <v>378</v>
      </c>
      <c r="C8210" t="s">
        <v>379</v>
      </c>
      <c r="D8210" t="s">
        <v>38</v>
      </c>
      <c r="E8210" t="s">
        <v>39</v>
      </c>
      <c r="F8210" t="s">
        <v>2863</v>
      </c>
      <c r="G8210" t="s">
        <v>41</v>
      </c>
      <c r="J8210" t="s">
        <v>47</v>
      </c>
      <c r="K8210">
        <v>1.4</v>
      </c>
      <c r="L8210" t="s">
        <v>2050</v>
      </c>
      <c r="M8210" t="s">
        <v>48</v>
      </c>
      <c r="N8210">
        <v>2</v>
      </c>
      <c r="O8210" t="s">
        <v>3636</v>
      </c>
      <c r="Q8210" t="str">
        <f>IFERROR(VLOOKUP($J$2:$J$12502,Pollutant_mapping!$A$2:$B$9,2, FALSE),"")</f>
        <v>PM10</v>
      </c>
    </row>
    <row r="8211" spans="1:17" hidden="1">
      <c r="A8211" t="s">
        <v>378</v>
      </c>
      <c r="C8211" t="s">
        <v>379</v>
      </c>
      <c r="D8211" t="s">
        <v>38</v>
      </c>
      <c r="E8211" t="s">
        <v>39</v>
      </c>
      <c r="F8211" t="s">
        <v>2863</v>
      </c>
      <c r="G8211" t="s">
        <v>41</v>
      </c>
      <c r="J8211" t="s">
        <v>49</v>
      </c>
      <c r="K8211">
        <v>2</v>
      </c>
      <c r="L8211" t="s">
        <v>2050</v>
      </c>
      <c r="M8211" t="s">
        <v>93</v>
      </c>
      <c r="N8211">
        <v>3</v>
      </c>
      <c r="O8211" t="s">
        <v>3636</v>
      </c>
      <c r="Q8211" t="str">
        <f>IFERROR(VLOOKUP($J$2:$J$12502,Pollutant_mapping!$A$2:$B$9,2, FALSE),"")</f>
        <v/>
      </c>
    </row>
    <row r="8212" spans="1:17" hidden="1">
      <c r="A8212" t="s">
        <v>393</v>
      </c>
      <c r="C8212" t="s">
        <v>394</v>
      </c>
      <c r="D8212" t="s">
        <v>406</v>
      </c>
      <c r="E8212" t="s">
        <v>39</v>
      </c>
      <c r="F8212" t="s">
        <v>2272</v>
      </c>
      <c r="G8212" t="s">
        <v>41</v>
      </c>
      <c r="J8212" t="s">
        <v>65</v>
      </c>
      <c r="K8212">
        <v>5</v>
      </c>
      <c r="L8212" t="s">
        <v>1464</v>
      </c>
      <c r="M8212">
        <v>2</v>
      </c>
      <c r="N8212">
        <v>50</v>
      </c>
      <c r="O8212" t="s">
        <v>3636</v>
      </c>
      <c r="Q8212" t="str">
        <f>IFERROR(VLOOKUP($J$2:$J$12502,Pollutant_mapping!$A$2:$B$9,2, FALSE),"")</f>
        <v>PM25</v>
      </c>
    </row>
    <row r="8213" spans="1:17" hidden="1">
      <c r="A8213" t="s">
        <v>393</v>
      </c>
      <c r="C8213" t="s">
        <v>394</v>
      </c>
      <c r="D8213" t="s">
        <v>1291</v>
      </c>
      <c r="E8213" t="s">
        <v>39</v>
      </c>
      <c r="F8213" t="s">
        <v>1462</v>
      </c>
      <c r="G8213" t="s">
        <v>41</v>
      </c>
      <c r="J8213" t="s">
        <v>65</v>
      </c>
      <c r="K8213">
        <v>5</v>
      </c>
      <c r="L8213" t="s">
        <v>1464</v>
      </c>
      <c r="M8213">
        <v>2</v>
      </c>
      <c r="N8213">
        <v>50</v>
      </c>
      <c r="O8213" t="s">
        <v>3636</v>
      </c>
      <c r="Q8213" t="str">
        <f>IFERROR(VLOOKUP($J$2:$J$12502,Pollutant_mapping!$A$2:$B$9,2, FALSE),"")</f>
        <v>PM25</v>
      </c>
    </row>
    <row r="8214" spans="1:17" hidden="1">
      <c r="A8214" t="s">
        <v>393</v>
      </c>
      <c r="C8214" t="s">
        <v>394</v>
      </c>
      <c r="D8214" t="s">
        <v>80</v>
      </c>
      <c r="E8214" t="s">
        <v>39</v>
      </c>
      <c r="G8214" t="s">
        <v>41</v>
      </c>
      <c r="J8214" t="s">
        <v>65</v>
      </c>
      <c r="K8214">
        <v>180</v>
      </c>
      <c r="L8214" t="s">
        <v>2898</v>
      </c>
      <c r="M8214">
        <v>90</v>
      </c>
      <c r="N8214">
        <v>360</v>
      </c>
      <c r="O8214" t="s">
        <v>3636</v>
      </c>
      <c r="Q8214" t="str">
        <f>IFERROR(VLOOKUP($J$2:$J$12502,Pollutant_mapping!$A$2:$B$9,2, FALSE),"")</f>
        <v>PM25</v>
      </c>
    </row>
    <row r="8215" spans="1:17" hidden="1">
      <c r="A8215" t="s">
        <v>393</v>
      </c>
      <c r="C8215" t="s">
        <v>394</v>
      </c>
      <c r="D8215" t="s">
        <v>80</v>
      </c>
      <c r="E8215" t="s">
        <v>39</v>
      </c>
      <c r="G8215" t="s">
        <v>41</v>
      </c>
      <c r="J8215" t="s">
        <v>47</v>
      </c>
      <c r="K8215">
        <v>240</v>
      </c>
      <c r="L8215" t="s">
        <v>2898</v>
      </c>
      <c r="M8215">
        <v>120</v>
      </c>
      <c r="N8215">
        <v>480</v>
      </c>
      <c r="O8215" t="s">
        <v>3636</v>
      </c>
      <c r="Q8215" t="str">
        <f>IFERROR(VLOOKUP($J$2:$J$12502,Pollutant_mapping!$A$2:$B$9,2, FALSE),"")</f>
        <v>PM10</v>
      </c>
    </row>
    <row r="8216" spans="1:17" hidden="1">
      <c r="A8216" t="s">
        <v>393</v>
      </c>
      <c r="C8216" t="s">
        <v>394</v>
      </c>
      <c r="D8216" t="s">
        <v>406</v>
      </c>
      <c r="E8216" t="s">
        <v>39</v>
      </c>
      <c r="F8216" t="s">
        <v>2272</v>
      </c>
      <c r="G8216" t="s">
        <v>41</v>
      </c>
      <c r="J8216" t="s">
        <v>47</v>
      </c>
      <c r="K8216">
        <v>100</v>
      </c>
      <c r="L8216" t="s">
        <v>1464</v>
      </c>
      <c r="M8216">
        <v>20</v>
      </c>
      <c r="N8216">
        <v>500</v>
      </c>
      <c r="O8216" t="s">
        <v>3636</v>
      </c>
      <c r="Q8216" t="str">
        <f>IFERROR(VLOOKUP($J$2:$J$12502,Pollutant_mapping!$A$2:$B$9,2, FALSE),"")</f>
        <v>PM10</v>
      </c>
    </row>
    <row r="8217" spans="1:17" hidden="1">
      <c r="A8217" t="s">
        <v>393</v>
      </c>
      <c r="C8217" t="s">
        <v>394</v>
      </c>
      <c r="D8217" t="s">
        <v>1291</v>
      </c>
      <c r="E8217" t="s">
        <v>39</v>
      </c>
      <c r="F8217" t="s">
        <v>1462</v>
      </c>
      <c r="G8217" t="s">
        <v>41</v>
      </c>
      <c r="J8217" t="s">
        <v>47</v>
      </c>
      <c r="K8217">
        <v>100</v>
      </c>
      <c r="L8217" t="s">
        <v>1464</v>
      </c>
      <c r="M8217">
        <v>20</v>
      </c>
      <c r="N8217">
        <v>500</v>
      </c>
      <c r="O8217" t="s">
        <v>3636</v>
      </c>
      <c r="Q8217" t="str">
        <f>IFERROR(VLOOKUP($J$2:$J$12502,Pollutant_mapping!$A$2:$B$9,2, FALSE),"")</f>
        <v>PM10</v>
      </c>
    </row>
    <row r="8218" spans="1:17" hidden="1">
      <c r="A8218" t="s">
        <v>393</v>
      </c>
      <c r="C8218" t="s">
        <v>394</v>
      </c>
      <c r="D8218" t="s">
        <v>80</v>
      </c>
      <c r="E8218" t="s">
        <v>39</v>
      </c>
      <c r="G8218" t="s">
        <v>41</v>
      </c>
      <c r="J8218" t="s">
        <v>49</v>
      </c>
      <c r="K8218">
        <v>300</v>
      </c>
      <c r="L8218" t="s">
        <v>2898</v>
      </c>
      <c r="M8218">
        <v>150</v>
      </c>
      <c r="N8218">
        <v>600</v>
      </c>
      <c r="O8218" t="s">
        <v>3636</v>
      </c>
      <c r="Q8218" t="str">
        <f>IFERROR(VLOOKUP($J$2:$J$12502,Pollutant_mapping!$A$2:$B$9,2, FALSE),"")</f>
        <v/>
      </c>
    </row>
    <row r="8219" spans="1:17" hidden="1">
      <c r="A8219" t="s">
        <v>393</v>
      </c>
      <c r="C8219" t="s">
        <v>394</v>
      </c>
      <c r="D8219" t="s">
        <v>406</v>
      </c>
      <c r="E8219" t="s">
        <v>39</v>
      </c>
      <c r="F8219" t="s">
        <v>2272</v>
      </c>
      <c r="G8219" t="s">
        <v>41</v>
      </c>
      <c r="J8219" t="s">
        <v>49</v>
      </c>
      <c r="K8219">
        <v>263</v>
      </c>
      <c r="L8219" t="s">
        <v>1464</v>
      </c>
      <c r="M8219">
        <v>53</v>
      </c>
      <c r="N8219">
        <v>1300</v>
      </c>
      <c r="O8219" t="s">
        <v>3636</v>
      </c>
      <c r="Q8219" t="str">
        <f>IFERROR(VLOOKUP($J$2:$J$12502,Pollutant_mapping!$A$2:$B$9,2, FALSE),"")</f>
        <v/>
      </c>
    </row>
    <row r="8220" spans="1:17" hidden="1">
      <c r="A8220" t="s">
        <v>393</v>
      </c>
      <c r="C8220" t="s">
        <v>394</v>
      </c>
      <c r="D8220" t="s">
        <v>1291</v>
      </c>
      <c r="E8220" t="s">
        <v>39</v>
      </c>
      <c r="F8220" t="s">
        <v>1462</v>
      </c>
      <c r="G8220" t="s">
        <v>41</v>
      </c>
      <c r="J8220" t="s">
        <v>49</v>
      </c>
      <c r="K8220">
        <v>263</v>
      </c>
      <c r="L8220" t="s">
        <v>1464</v>
      </c>
      <c r="M8220">
        <v>53</v>
      </c>
      <c r="N8220">
        <v>1300</v>
      </c>
      <c r="O8220" t="s">
        <v>3636</v>
      </c>
      <c r="Q8220" t="str">
        <f>IFERROR(VLOOKUP($J$2:$J$12502,Pollutant_mapping!$A$2:$B$9,2, FALSE),"")</f>
        <v/>
      </c>
    </row>
    <row r="8221" spans="1:17" hidden="1">
      <c r="A8221" t="s">
        <v>393</v>
      </c>
      <c r="C8221" t="s">
        <v>394</v>
      </c>
      <c r="D8221" t="s">
        <v>3637</v>
      </c>
      <c r="E8221" t="s">
        <v>39</v>
      </c>
      <c r="G8221" t="s">
        <v>41</v>
      </c>
      <c r="J8221" t="s">
        <v>65</v>
      </c>
      <c r="K8221">
        <v>0.18</v>
      </c>
      <c r="L8221" t="s">
        <v>1487</v>
      </c>
      <c r="M8221" t="s">
        <v>1286</v>
      </c>
      <c r="N8221" t="s">
        <v>312</v>
      </c>
      <c r="O8221" t="s">
        <v>3636</v>
      </c>
      <c r="Q8221" t="str">
        <f>IFERROR(VLOOKUP($J$2:$J$12502,Pollutant_mapping!$A$2:$B$9,2, FALSE),"")</f>
        <v>PM25</v>
      </c>
    </row>
    <row r="8222" spans="1:17" hidden="1">
      <c r="A8222" t="s">
        <v>393</v>
      </c>
      <c r="C8222" t="s">
        <v>394</v>
      </c>
      <c r="D8222" t="s">
        <v>3637</v>
      </c>
      <c r="E8222" t="s">
        <v>39</v>
      </c>
      <c r="G8222" t="s">
        <v>41</v>
      </c>
      <c r="J8222" t="s">
        <v>47</v>
      </c>
      <c r="K8222">
        <v>0.24</v>
      </c>
      <c r="L8222" t="s">
        <v>1487</v>
      </c>
      <c r="M8222" t="s">
        <v>81</v>
      </c>
      <c r="N8222" t="s">
        <v>3172</v>
      </c>
      <c r="O8222" t="s">
        <v>3636</v>
      </c>
      <c r="Q8222" t="str">
        <f>IFERROR(VLOOKUP($J$2:$J$12502,Pollutant_mapping!$A$2:$B$9,2, FALSE),"")</f>
        <v>PM10</v>
      </c>
    </row>
    <row r="8223" spans="1:17" hidden="1">
      <c r="A8223" t="s">
        <v>3632</v>
      </c>
      <c r="C8223" t="s">
        <v>3633</v>
      </c>
      <c r="D8223" t="s">
        <v>114</v>
      </c>
      <c r="E8223" t="s">
        <v>273</v>
      </c>
      <c r="G8223" t="s">
        <v>41</v>
      </c>
      <c r="H8223" t="s">
        <v>3634</v>
      </c>
      <c r="J8223" t="s">
        <v>1472</v>
      </c>
      <c r="K8223">
        <v>0.34</v>
      </c>
      <c r="M8223" t="s">
        <v>3638</v>
      </c>
      <c r="N8223" t="s">
        <v>2288</v>
      </c>
      <c r="O8223" t="s">
        <v>3636</v>
      </c>
      <c r="Q8223" t="str">
        <f>IFERROR(VLOOKUP($J$2:$J$12502,Pollutant_mapping!$A$2:$B$9,2, FALSE),"")</f>
        <v/>
      </c>
    </row>
    <row r="8224" spans="1:17" hidden="1">
      <c r="A8224" t="s">
        <v>393</v>
      </c>
      <c r="C8224" t="s">
        <v>394</v>
      </c>
      <c r="D8224" t="s">
        <v>3637</v>
      </c>
      <c r="E8224" t="s">
        <v>39</v>
      </c>
      <c r="G8224" t="s">
        <v>41</v>
      </c>
      <c r="J8224" t="s">
        <v>49</v>
      </c>
      <c r="K8224">
        <v>0.3</v>
      </c>
      <c r="L8224" t="s">
        <v>1487</v>
      </c>
      <c r="M8224" t="s">
        <v>1522</v>
      </c>
      <c r="N8224" t="s">
        <v>44</v>
      </c>
      <c r="O8224" t="s">
        <v>3636</v>
      </c>
      <c r="Q8224" t="str">
        <f>IFERROR(VLOOKUP($J$2:$J$12502,Pollutant_mapping!$A$2:$B$9,2, FALSE),"")</f>
        <v/>
      </c>
    </row>
    <row r="8225" spans="1:17" hidden="1">
      <c r="A8225" t="s">
        <v>3632</v>
      </c>
      <c r="C8225" t="s">
        <v>3633</v>
      </c>
      <c r="D8225" t="s">
        <v>114</v>
      </c>
      <c r="E8225" t="s">
        <v>273</v>
      </c>
      <c r="G8225" t="s">
        <v>41</v>
      </c>
      <c r="H8225" t="s">
        <v>3634</v>
      </c>
      <c r="J8225" t="s">
        <v>1473</v>
      </c>
      <c r="K8225">
        <v>0.4</v>
      </c>
      <c r="M8225" t="s">
        <v>3639</v>
      </c>
      <c r="N8225" t="s">
        <v>44</v>
      </c>
      <c r="O8225" t="s">
        <v>3636</v>
      </c>
      <c r="Q8225" t="str">
        <f>IFERROR(VLOOKUP($J$2:$J$12502,Pollutant_mapping!$A$2:$B$9,2, FALSE),"")</f>
        <v/>
      </c>
    </row>
    <row r="8226" spans="1:17" hidden="1">
      <c r="A8226" t="s">
        <v>1466</v>
      </c>
      <c r="C8226" t="s">
        <v>1467</v>
      </c>
      <c r="D8226" t="s">
        <v>1508</v>
      </c>
      <c r="E8226" t="s">
        <v>273</v>
      </c>
      <c r="G8226" t="s">
        <v>41</v>
      </c>
      <c r="H8226" t="s">
        <v>3640</v>
      </c>
      <c r="J8226" t="s">
        <v>1473</v>
      </c>
      <c r="K8226">
        <v>0.5</v>
      </c>
      <c r="M8226">
        <v>0</v>
      </c>
      <c r="N8226" t="s">
        <v>319</v>
      </c>
      <c r="O8226" t="s">
        <v>3636</v>
      </c>
      <c r="Q8226" t="str">
        <f>IFERROR(VLOOKUP($J$2:$J$12502,Pollutant_mapping!$A$2:$B$9,2, FALSE),"")</f>
        <v/>
      </c>
    </row>
    <row r="8227" spans="1:17" hidden="1">
      <c r="A8227" t="s">
        <v>378</v>
      </c>
      <c r="C8227" t="s">
        <v>379</v>
      </c>
      <c r="D8227" t="s">
        <v>38</v>
      </c>
      <c r="E8227" t="s">
        <v>39</v>
      </c>
      <c r="F8227" t="s">
        <v>2863</v>
      </c>
      <c r="G8227" t="s">
        <v>41</v>
      </c>
      <c r="J8227" t="s">
        <v>65</v>
      </c>
      <c r="K8227">
        <v>0.55000000000000004</v>
      </c>
      <c r="L8227" t="s">
        <v>2050</v>
      </c>
      <c r="M8227" t="s">
        <v>138</v>
      </c>
      <c r="N8227" t="s">
        <v>145</v>
      </c>
      <c r="O8227" t="s">
        <v>3636</v>
      </c>
      <c r="Q8227" t="str">
        <f>IFERROR(VLOOKUP($J$2:$J$12502,Pollutant_mapping!$A$2:$B$9,2, FALSE),"")</f>
        <v>PM25</v>
      </c>
    </row>
    <row r="8228" spans="1:17" hidden="1">
      <c r="A8228" t="s">
        <v>1466</v>
      </c>
      <c r="C8228" t="s">
        <v>1467</v>
      </c>
      <c r="D8228" t="s">
        <v>1508</v>
      </c>
      <c r="E8228" t="s">
        <v>273</v>
      </c>
      <c r="G8228" t="s">
        <v>41</v>
      </c>
      <c r="H8228" t="s">
        <v>3640</v>
      </c>
      <c r="J8228" t="s">
        <v>1472</v>
      </c>
      <c r="K8228">
        <v>0.625</v>
      </c>
      <c r="M8228" t="s">
        <v>1538</v>
      </c>
      <c r="N8228" t="s">
        <v>3314</v>
      </c>
      <c r="O8228" t="s">
        <v>3636</v>
      </c>
      <c r="Q8228" t="str">
        <f>IFERROR(VLOOKUP($J$2:$J$12502,Pollutant_mapping!$A$2:$B$9,2, FALSE),"")</f>
        <v/>
      </c>
    </row>
    <row r="8229" spans="1:17" hidden="1">
      <c r="A8229" t="s">
        <v>1466</v>
      </c>
      <c r="C8229" t="s">
        <v>1467</v>
      </c>
      <c r="D8229" t="s">
        <v>1508</v>
      </c>
      <c r="E8229" t="s">
        <v>273</v>
      </c>
      <c r="G8229" t="s">
        <v>41</v>
      </c>
      <c r="H8229" t="s">
        <v>3640</v>
      </c>
      <c r="J8229" t="s">
        <v>1469</v>
      </c>
      <c r="K8229">
        <v>0.7</v>
      </c>
      <c r="M8229" t="s">
        <v>138</v>
      </c>
      <c r="N8229" t="s">
        <v>1452</v>
      </c>
      <c r="O8229" t="s">
        <v>3636</v>
      </c>
      <c r="Q8229" t="str">
        <f>IFERROR(VLOOKUP($J$2:$J$12502,Pollutant_mapping!$A$2:$B$9,2, FALSE),"")</f>
        <v/>
      </c>
    </row>
    <row r="8230" spans="1:17" hidden="1">
      <c r="A8230" t="s">
        <v>1466</v>
      </c>
      <c r="C8230" t="s">
        <v>1467</v>
      </c>
      <c r="D8230" t="s">
        <v>1508</v>
      </c>
      <c r="E8230" t="s">
        <v>273</v>
      </c>
      <c r="G8230" t="s">
        <v>41</v>
      </c>
      <c r="H8230" t="s">
        <v>3641</v>
      </c>
      <c r="J8230" t="s">
        <v>1473</v>
      </c>
      <c r="K8230">
        <v>0.8</v>
      </c>
      <c r="M8230" t="s">
        <v>44</v>
      </c>
      <c r="N8230" t="s">
        <v>48</v>
      </c>
      <c r="O8230" t="s">
        <v>3636</v>
      </c>
      <c r="Q8230" t="str">
        <f>IFERROR(VLOOKUP($J$2:$J$12502,Pollutant_mapping!$A$2:$B$9,2, FALSE),"")</f>
        <v/>
      </c>
    </row>
    <row r="8231" spans="1:17" hidden="1">
      <c r="A8231" t="s">
        <v>1466</v>
      </c>
      <c r="C8231" t="s">
        <v>1467</v>
      </c>
      <c r="D8231" t="s">
        <v>1508</v>
      </c>
      <c r="E8231" t="s">
        <v>273</v>
      </c>
      <c r="G8231" t="s">
        <v>41</v>
      </c>
      <c r="H8231" t="s">
        <v>3641</v>
      </c>
      <c r="J8231" t="s">
        <v>1472</v>
      </c>
      <c r="K8231">
        <v>0.875</v>
      </c>
      <c r="M8231" t="s">
        <v>319</v>
      </c>
      <c r="N8231" t="s">
        <v>3347</v>
      </c>
      <c r="O8231" t="s">
        <v>3636</v>
      </c>
      <c r="Q8231" t="str">
        <f>IFERROR(VLOOKUP($J$2:$J$12502,Pollutant_mapping!$A$2:$B$9,2, FALSE),"")</f>
        <v/>
      </c>
    </row>
    <row r="8232" spans="1:17" hidden="1">
      <c r="A8232" t="s">
        <v>1466</v>
      </c>
      <c r="C8232" t="s">
        <v>1467</v>
      </c>
      <c r="D8232" t="s">
        <v>1508</v>
      </c>
      <c r="E8232" t="s">
        <v>273</v>
      </c>
      <c r="G8232" t="s">
        <v>41</v>
      </c>
      <c r="H8232" t="s">
        <v>3641</v>
      </c>
      <c r="J8232" t="s">
        <v>1469</v>
      </c>
      <c r="K8232">
        <v>0.9</v>
      </c>
      <c r="M8232" t="s">
        <v>145</v>
      </c>
      <c r="N8232" t="s">
        <v>1545</v>
      </c>
      <c r="O8232" t="s">
        <v>3636</v>
      </c>
      <c r="Q8232" t="str">
        <f>IFERROR(VLOOKUP($J$2:$J$12502,Pollutant_mapping!$A$2:$B$9,2, FALSE),"")</f>
        <v/>
      </c>
    </row>
    <row r="8233" spans="1:17" hidden="1">
      <c r="A8233" t="s">
        <v>2893</v>
      </c>
      <c r="C8233" t="s">
        <v>2894</v>
      </c>
      <c r="D8233" t="s">
        <v>38</v>
      </c>
      <c r="E8233" t="s">
        <v>39</v>
      </c>
      <c r="F8233" t="s">
        <v>2897</v>
      </c>
      <c r="G8233" t="s">
        <v>41</v>
      </c>
      <c r="J8233" t="s">
        <v>49</v>
      </c>
      <c r="K8233">
        <v>4</v>
      </c>
      <c r="L8233" t="s">
        <v>2898</v>
      </c>
      <c r="M8233">
        <v>2</v>
      </c>
      <c r="N8233">
        <v>8</v>
      </c>
      <c r="O8233" t="s">
        <v>3642</v>
      </c>
      <c r="Q8233" t="str">
        <f>IFERROR(VLOOKUP($J$2:$J$12502,Pollutant_mapping!$A$2:$B$9,2, FALSE),"")</f>
        <v/>
      </c>
    </row>
    <row r="8234" spans="1:17" hidden="1">
      <c r="A8234" t="s">
        <v>2885</v>
      </c>
      <c r="C8234" t="s">
        <v>2886</v>
      </c>
      <c r="D8234" t="s">
        <v>38</v>
      </c>
      <c r="E8234" t="s">
        <v>39</v>
      </c>
      <c r="F8234" t="s">
        <v>2900</v>
      </c>
      <c r="G8234" t="s">
        <v>41</v>
      </c>
      <c r="J8234" t="s">
        <v>49</v>
      </c>
      <c r="K8234">
        <v>12</v>
      </c>
      <c r="L8234" t="s">
        <v>2898</v>
      </c>
      <c r="M8234">
        <v>6</v>
      </c>
      <c r="N8234">
        <v>24</v>
      </c>
      <c r="O8234" t="s">
        <v>3642</v>
      </c>
      <c r="Q8234" t="str">
        <f>IFERROR(VLOOKUP($J$2:$J$12502,Pollutant_mapping!$A$2:$B$9,2, FALSE),"")</f>
        <v/>
      </c>
    </row>
    <row r="8235" spans="1:17" hidden="1">
      <c r="A8235" t="s">
        <v>1959</v>
      </c>
      <c r="C8235" t="s">
        <v>1960</v>
      </c>
      <c r="D8235" t="s">
        <v>114</v>
      </c>
      <c r="E8235" t="s">
        <v>39</v>
      </c>
      <c r="F8235" t="s">
        <v>1945</v>
      </c>
      <c r="G8235" t="s">
        <v>41</v>
      </c>
      <c r="J8235" t="s">
        <v>65</v>
      </c>
      <c r="K8235">
        <v>130</v>
      </c>
      <c r="L8235" t="s">
        <v>1961</v>
      </c>
      <c r="M8235">
        <v>65</v>
      </c>
      <c r="N8235">
        <v>260</v>
      </c>
      <c r="O8235" t="s">
        <v>3642</v>
      </c>
      <c r="Q8235" t="str">
        <f>IFERROR(VLOOKUP($J$2:$J$12502,Pollutant_mapping!$A$2:$B$9,2, FALSE),"")</f>
        <v>PM25</v>
      </c>
    </row>
    <row r="8236" spans="1:17" hidden="1">
      <c r="A8236" t="s">
        <v>1959</v>
      </c>
      <c r="C8236" t="s">
        <v>1960</v>
      </c>
      <c r="D8236" t="s">
        <v>114</v>
      </c>
      <c r="E8236" t="s">
        <v>39</v>
      </c>
      <c r="F8236" t="s">
        <v>1945</v>
      </c>
      <c r="G8236" t="s">
        <v>41</v>
      </c>
      <c r="J8236" t="s">
        <v>49</v>
      </c>
      <c r="K8236">
        <v>210</v>
      </c>
      <c r="L8236" t="s">
        <v>1961</v>
      </c>
      <c r="M8236">
        <v>105</v>
      </c>
      <c r="N8236">
        <v>420</v>
      </c>
      <c r="O8236" t="s">
        <v>3642</v>
      </c>
      <c r="Q8236" t="str">
        <f>IFERROR(VLOOKUP($J$2:$J$12502,Pollutant_mapping!$A$2:$B$9,2, FALSE),"")</f>
        <v/>
      </c>
    </row>
    <row r="8237" spans="1:17" hidden="1">
      <c r="A8237" t="s">
        <v>2041</v>
      </c>
      <c r="C8237" t="s">
        <v>2042</v>
      </c>
      <c r="D8237" t="s">
        <v>114</v>
      </c>
      <c r="E8237" t="s">
        <v>39</v>
      </c>
      <c r="F8237" t="s">
        <v>1950</v>
      </c>
      <c r="G8237" t="s">
        <v>41</v>
      </c>
      <c r="J8237" t="s">
        <v>65</v>
      </c>
      <c r="K8237">
        <v>225</v>
      </c>
      <c r="L8237" t="s">
        <v>2052</v>
      </c>
      <c r="M8237">
        <v>110</v>
      </c>
      <c r="N8237">
        <v>450</v>
      </c>
      <c r="O8237" t="s">
        <v>3642</v>
      </c>
      <c r="Q8237" t="str">
        <f>IFERROR(VLOOKUP($J$2:$J$12502,Pollutant_mapping!$A$2:$B$9,2, FALSE),"")</f>
        <v>PM25</v>
      </c>
    </row>
    <row r="8238" spans="1:17" hidden="1">
      <c r="A8238" t="s">
        <v>1959</v>
      </c>
      <c r="C8238" t="s">
        <v>1960</v>
      </c>
      <c r="D8238" t="s">
        <v>38</v>
      </c>
      <c r="E8238" t="s">
        <v>39</v>
      </c>
      <c r="F8238" t="s">
        <v>1940</v>
      </c>
      <c r="G8238" t="s">
        <v>41</v>
      </c>
      <c r="J8238" t="s">
        <v>65</v>
      </c>
      <c r="K8238">
        <v>255</v>
      </c>
      <c r="L8238" t="s">
        <v>1961</v>
      </c>
      <c r="M8238">
        <v>125</v>
      </c>
      <c r="N8238">
        <v>510</v>
      </c>
      <c r="O8238" t="s">
        <v>3642</v>
      </c>
      <c r="Q8238" t="str">
        <f>IFERROR(VLOOKUP($J$2:$J$12502,Pollutant_mapping!$A$2:$B$9,2, FALSE),"")</f>
        <v>PM25</v>
      </c>
    </row>
    <row r="8239" spans="1:17" hidden="1">
      <c r="A8239" t="s">
        <v>1959</v>
      </c>
      <c r="C8239" t="s">
        <v>1960</v>
      </c>
      <c r="D8239" t="s">
        <v>38</v>
      </c>
      <c r="E8239" t="s">
        <v>39</v>
      </c>
      <c r="F8239" t="s">
        <v>1940</v>
      </c>
      <c r="G8239" t="s">
        <v>41</v>
      </c>
      <c r="J8239" t="s">
        <v>49</v>
      </c>
      <c r="K8239">
        <v>425</v>
      </c>
      <c r="L8239" t="s">
        <v>1961</v>
      </c>
      <c r="M8239">
        <v>215</v>
      </c>
      <c r="N8239">
        <v>850</v>
      </c>
      <c r="O8239" t="s">
        <v>3642</v>
      </c>
      <c r="Q8239" t="str">
        <f>IFERROR(VLOOKUP($J$2:$J$12502,Pollutant_mapping!$A$2:$B$9,2, FALSE),"")</f>
        <v/>
      </c>
    </row>
    <row r="8240" spans="1:17" hidden="1">
      <c r="A8240" t="s">
        <v>2041</v>
      </c>
      <c r="C8240" t="s">
        <v>2042</v>
      </c>
      <c r="D8240" t="s">
        <v>114</v>
      </c>
      <c r="E8240" t="s">
        <v>39</v>
      </c>
      <c r="F8240" t="s">
        <v>1950</v>
      </c>
      <c r="G8240" t="s">
        <v>41</v>
      </c>
      <c r="J8240" t="s">
        <v>49</v>
      </c>
      <c r="K8240">
        <v>560</v>
      </c>
      <c r="L8240" t="s">
        <v>2052</v>
      </c>
      <c r="M8240">
        <v>280</v>
      </c>
      <c r="N8240">
        <v>1120</v>
      </c>
      <c r="O8240" t="s">
        <v>3642</v>
      </c>
      <c r="Q8240" t="str">
        <f>IFERROR(VLOOKUP($J$2:$J$12502,Pollutant_mapping!$A$2:$B$9,2, FALSE),"")</f>
        <v/>
      </c>
    </row>
    <row r="8241" spans="1:17" hidden="1">
      <c r="A8241" t="s">
        <v>2041</v>
      </c>
      <c r="C8241" t="s">
        <v>2042</v>
      </c>
      <c r="D8241" t="s">
        <v>38</v>
      </c>
      <c r="E8241" t="s">
        <v>39</v>
      </c>
      <c r="F8241" t="s">
        <v>1943</v>
      </c>
      <c r="G8241" t="s">
        <v>41</v>
      </c>
      <c r="J8241" t="s">
        <v>65</v>
      </c>
      <c r="K8241">
        <v>8800</v>
      </c>
      <c r="L8241" t="s">
        <v>2052</v>
      </c>
      <c r="M8241">
        <v>4400</v>
      </c>
      <c r="N8241">
        <v>17600</v>
      </c>
      <c r="O8241" t="s">
        <v>3642</v>
      </c>
      <c r="Q8241" t="str">
        <f>IFERROR(VLOOKUP($J$2:$J$12502,Pollutant_mapping!$A$2:$B$9,2, FALSE),"")</f>
        <v>PM25</v>
      </c>
    </row>
    <row r="8242" spans="1:17" hidden="1">
      <c r="A8242" t="s">
        <v>2041</v>
      </c>
      <c r="C8242" t="s">
        <v>2042</v>
      </c>
      <c r="D8242" t="s">
        <v>38</v>
      </c>
      <c r="E8242" t="s">
        <v>39</v>
      </c>
      <c r="F8242" t="s">
        <v>1943</v>
      </c>
      <c r="G8242" t="s">
        <v>41</v>
      </c>
      <c r="J8242" t="s">
        <v>49</v>
      </c>
      <c r="K8242">
        <v>14800</v>
      </c>
      <c r="L8242" t="s">
        <v>2052</v>
      </c>
      <c r="M8242">
        <v>7400</v>
      </c>
      <c r="N8242">
        <v>29600</v>
      </c>
      <c r="O8242" t="s">
        <v>3642</v>
      </c>
      <c r="Q8242" t="str">
        <f>IFERROR(VLOOKUP($J$2:$J$12502,Pollutant_mapping!$A$2:$B$9,2, FALSE),"")</f>
        <v/>
      </c>
    </row>
    <row r="8243" spans="1:17" hidden="1">
      <c r="A8243" t="s">
        <v>2885</v>
      </c>
      <c r="C8243" t="s">
        <v>2886</v>
      </c>
      <c r="D8243" t="s">
        <v>136</v>
      </c>
      <c r="E8243" t="s">
        <v>39</v>
      </c>
      <c r="F8243" t="s">
        <v>2887</v>
      </c>
      <c r="G8243" t="s">
        <v>41</v>
      </c>
      <c r="J8243" t="s">
        <v>65</v>
      </c>
      <c r="K8243">
        <v>8.2000000000000003E-2</v>
      </c>
      <c r="L8243" t="s">
        <v>2888</v>
      </c>
      <c r="M8243" t="s">
        <v>2882</v>
      </c>
      <c r="N8243" t="s">
        <v>3643</v>
      </c>
      <c r="O8243" t="s">
        <v>3642</v>
      </c>
      <c r="Q8243" t="str">
        <f>IFERROR(VLOOKUP($J$2:$J$12502,Pollutant_mapping!$A$2:$B$9,2, FALSE),"")</f>
        <v>PM25</v>
      </c>
    </row>
    <row r="8244" spans="1:17" hidden="1">
      <c r="A8244" t="s">
        <v>2893</v>
      </c>
      <c r="C8244" t="s">
        <v>2894</v>
      </c>
      <c r="D8244" t="s">
        <v>38</v>
      </c>
      <c r="E8244" t="s">
        <v>39</v>
      </c>
      <c r="F8244" t="s">
        <v>2897</v>
      </c>
      <c r="G8244" t="s">
        <v>41</v>
      </c>
      <c r="J8244" t="s">
        <v>65</v>
      </c>
      <c r="K8244">
        <v>0.2</v>
      </c>
      <c r="L8244" t="s">
        <v>2898</v>
      </c>
      <c r="M8244" t="s">
        <v>46</v>
      </c>
      <c r="N8244" t="s">
        <v>138</v>
      </c>
      <c r="O8244" t="s">
        <v>3642</v>
      </c>
      <c r="Q8244" t="str">
        <f>IFERROR(VLOOKUP($J$2:$J$12502,Pollutant_mapping!$A$2:$B$9,2, FALSE),"")</f>
        <v>PM25</v>
      </c>
    </row>
    <row r="8245" spans="1:17" hidden="1">
      <c r="A8245" t="s">
        <v>2893</v>
      </c>
      <c r="C8245" t="s">
        <v>2894</v>
      </c>
      <c r="D8245" t="s">
        <v>114</v>
      </c>
      <c r="E8245" t="s">
        <v>39</v>
      </c>
      <c r="F8245" t="s">
        <v>2895</v>
      </c>
      <c r="G8245" t="s">
        <v>41</v>
      </c>
      <c r="J8245" t="s">
        <v>65</v>
      </c>
      <c r="K8245">
        <v>0.41</v>
      </c>
      <c r="L8245" t="s">
        <v>2888</v>
      </c>
      <c r="M8245" t="s">
        <v>194</v>
      </c>
      <c r="N8245" t="s">
        <v>335</v>
      </c>
      <c r="O8245" t="s">
        <v>3642</v>
      </c>
      <c r="Q8245" t="str">
        <f>IFERROR(VLOOKUP($J$2:$J$12502,Pollutant_mapping!$A$2:$B$9,2, FALSE),"")</f>
        <v>PM25</v>
      </c>
    </row>
    <row r="8246" spans="1:17" hidden="1">
      <c r="A8246" t="s">
        <v>2885</v>
      </c>
      <c r="C8246" t="s">
        <v>2886</v>
      </c>
      <c r="D8246" t="s">
        <v>38</v>
      </c>
      <c r="E8246" t="s">
        <v>39</v>
      </c>
      <c r="F8246" t="s">
        <v>2900</v>
      </c>
      <c r="G8246" t="s">
        <v>41</v>
      </c>
      <c r="J8246" t="s">
        <v>65</v>
      </c>
      <c r="K8246">
        <v>0.6</v>
      </c>
      <c r="L8246" t="s">
        <v>2898</v>
      </c>
      <c r="M8246" t="s">
        <v>122</v>
      </c>
      <c r="N8246" t="s">
        <v>146</v>
      </c>
      <c r="O8246" t="s">
        <v>3642</v>
      </c>
      <c r="Q8246" t="str">
        <f>IFERROR(VLOOKUP($J$2:$J$12502,Pollutant_mapping!$A$2:$B$9,2, FALSE),"")</f>
        <v>PM25</v>
      </c>
    </row>
    <row r="8247" spans="1:17" hidden="1">
      <c r="A8247" t="s">
        <v>2885</v>
      </c>
      <c r="C8247" t="s">
        <v>2886</v>
      </c>
      <c r="D8247" t="s">
        <v>114</v>
      </c>
      <c r="E8247" t="s">
        <v>39</v>
      </c>
      <c r="F8247" t="s">
        <v>2891</v>
      </c>
      <c r="G8247" t="s">
        <v>41</v>
      </c>
      <c r="J8247" t="s">
        <v>65</v>
      </c>
      <c r="K8247">
        <v>0.82</v>
      </c>
      <c r="L8247" t="s">
        <v>2888</v>
      </c>
      <c r="M8247" t="s">
        <v>1679</v>
      </c>
      <c r="N8247" t="s">
        <v>2889</v>
      </c>
      <c r="O8247" t="s">
        <v>3642</v>
      </c>
      <c r="Q8247" t="str">
        <f>IFERROR(VLOOKUP($J$2:$J$12502,Pollutant_mapping!$A$2:$B$9,2, FALSE),"")</f>
        <v>PM25</v>
      </c>
    </row>
    <row r="8248" spans="1:17" hidden="1">
      <c r="A8248" t="s">
        <v>2893</v>
      </c>
      <c r="C8248" t="s">
        <v>2894</v>
      </c>
      <c r="D8248" t="s">
        <v>114</v>
      </c>
      <c r="E8248" t="s">
        <v>39</v>
      </c>
      <c r="F8248" t="s">
        <v>2895</v>
      </c>
      <c r="G8248" t="s">
        <v>41</v>
      </c>
      <c r="J8248" t="s">
        <v>49</v>
      </c>
      <c r="K8248">
        <v>8.1999999999999993</v>
      </c>
      <c r="L8248" t="s">
        <v>2888</v>
      </c>
      <c r="M8248" t="s">
        <v>2883</v>
      </c>
      <c r="N8248" t="s">
        <v>2892</v>
      </c>
      <c r="O8248" t="s">
        <v>3642</v>
      </c>
      <c r="Q8248" t="str">
        <f>IFERROR(VLOOKUP($J$2:$J$12502,Pollutant_mapping!$A$2:$B$9,2, FALSE),"")</f>
        <v/>
      </c>
    </row>
    <row r="8249" spans="1:17" hidden="1">
      <c r="A8249" t="s">
        <v>2885</v>
      </c>
      <c r="C8249" t="s">
        <v>2886</v>
      </c>
      <c r="D8249" t="s">
        <v>136</v>
      </c>
      <c r="E8249" t="s">
        <v>39</v>
      </c>
      <c r="F8249" t="s">
        <v>2887</v>
      </c>
      <c r="G8249" t="s">
        <v>41</v>
      </c>
      <c r="J8249" t="s">
        <v>49</v>
      </c>
      <c r="K8249">
        <v>1.64</v>
      </c>
      <c r="L8249" t="s">
        <v>2888</v>
      </c>
      <c r="M8249" t="s">
        <v>3644</v>
      </c>
      <c r="N8249" t="s">
        <v>3645</v>
      </c>
      <c r="O8249" t="s">
        <v>3642</v>
      </c>
      <c r="Q8249" t="str">
        <f>IFERROR(VLOOKUP($J$2:$J$12502,Pollutant_mapping!$A$2:$B$9,2, FALSE),"")</f>
        <v/>
      </c>
    </row>
    <row r="8250" spans="1:17" hidden="1">
      <c r="A8250" t="s">
        <v>2885</v>
      </c>
      <c r="C8250" t="s">
        <v>2886</v>
      </c>
      <c r="D8250" t="s">
        <v>114</v>
      </c>
      <c r="E8250" t="s">
        <v>39</v>
      </c>
      <c r="F8250" t="s">
        <v>2891</v>
      </c>
      <c r="G8250" t="s">
        <v>41</v>
      </c>
      <c r="J8250" t="s">
        <v>49</v>
      </c>
      <c r="K8250">
        <v>16.399999999999999</v>
      </c>
      <c r="L8250" t="s">
        <v>2888</v>
      </c>
      <c r="M8250" t="s">
        <v>2896</v>
      </c>
      <c r="N8250" t="s">
        <v>3512</v>
      </c>
      <c r="O8250" t="s">
        <v>3642</v>
      </c>
      <c r="Q8250" t="str">
        <f>IFERROR(VLOOKUP($J$2:$J$12502,Pollutant_mapping!$A$2:$B$9,2, FALSE),"")</f>
        <v/>
      </c>
    </row>
    <row r="8251" spans="1:17" hidden="1">
      <c r="A8251" t="s">
        <v>378</v>
      </c>
      <c r="C8251" t="s">
        <v>379</v>
      </c>
      <c r="D8251" t="s">
        <v>114</v>
      </c>
      <c r="E8251" t="s">
        <v>39</v>
      </c>
      <c r="F8251" t="s">
        <v>380</v>
      </c>
      <c r="G8251" t="s">
        <v>41</v>
      </c>
      <c r="J8251" t="s">
        <v>65</v>
      </c>
      <c r="K8251">
        <v>0.4</v>
      </c>
      <c r="L8251" t="s">
        <v>2050</v>
      </c>
      <c r="M8251" t="s">
        <v>290</v>
      </c>
      <c r="N8251">
        <v>1</v>
      </c>
      <c r="O8251" t="s">
        <v>3646</v>
      </c>
      <c r="Q8251" t="str">
        <f>IFERROR(VLOOKUP($J$2:$J$12502,Pollutant_mapping!$A$2:$B$9,2, FALSE),"")</f>
        <v>PM25</v>
      </c>
    </row>
    <row r="8252" spans="1:17" hidden="1">
      <c r="A8252" t="s">
        <v>2041</v>
      </c>
      <c r="C8252" t="s">
        <v>2042</v>
      </c>
      <c r="D8252" t="s">
        <v>129</v>
      </c>
      <c r="E8252" t="s">
        <v>39</v>
      </c>
      <c r="F8252" t="s">
        <v>1943</v>
      </c>
      <c r="G8252" t="s">
        <v>41</v>
      </c>
      <c r="I8252" t="s">
        <v>53</v>
      </c>
      <c r="J8252" t="s">
        <v>65</v>
      </c>
      <c r="K8252">
        <v>8</v>
      </c>
      <c r="L8252" t="s">
        <v>2052</v>
      </c>
      <c r="M8252" t="s">
        <v>2270</v>
      </c>
      <c r="N8252">
        <v>14</v>
      </c>
      <c r="O8252" t="s">
        <v>3646</v>
      </c>
      <c r="Q8252" t="str">
        <f>IFERROR(VLOOKUP($J$2:$J$12502,Pollutant_mapping!$A$2:$B$9,2, FALSE),"")</f>
        <v>PM25</v>
      </c>
    </row>
    <row r="8253" spans="1:17" hidden="1">
      <c r="A8253" t="s">
        <v>278</v>
      </c>
      <c r="C8253" t="s">
        <v>279</v>
      </c>
      <c r="D8253" t="s">
        <v>183</v>
      </c>
      <c r="E8253" t="s">
        <v>39</v>
      </c>
      <c r="F8253" t="s">
        <v>373</v>
      </c>
      <c r="G8253" t="s">
        <v>41</v>
      </c>
      <c r="J8253" t="s">
        <v>65</v>
      </c>
      <c r="K8253">
        <v>8</v>
      </c>
      <c r="L8253" t="s">
        <v>282</v>
      </c>
      <c r="M8253">
        <v>4</v>
      </c>
      <c r="N8253">
        <v>24</v>
      </c>
      <c r="O8253" t="s">
        <v>3646</v>
      </c>
      <c r="Q8253" t="str">
        <f>IFERROR(VLOOKUP($J$2:$J$12502,Pollutant_mapping!$A$2:$B$9,2, FALSE),"")</f>
        <v>PM25</v>
      </c>
    </row>
    <row r="8254" spans="1:17" hidden="1">
      <c r="A8254" t="s">
        <v>278</v>
      </c>
      <c r="C8254" t="s">
        <v>279</v>
      </c>
      <c r="D8254" t="s">
        <v>183</v>
      </c>
      <c r="E8254" t="s">
        <v>39</v>
      </c>
      <c r="F8254" t="s">
        <v>373</v>
      </c>
      <c r="G8254" t="s">
        <v>41</v>
      </c>
      <c r="J8254" t="s">
        <v>47</v>
      </c>
      <c r="K8254">
        <v>9</v>
      </c>
      <c r="L8254" t="s">
        <v>282</v>
      </c>
      <c r="M8254">
        <v>5</v>
      </c>
      <c r="N8254">
        <v>27</v>
      </c>
      <c r="O8254" t="s">
        <v>3646</v>
      </c>
      <c r="Q8254" t="str">
        <f>IFERROR(VLOOKUP($J$2:$J$12502,Pollutant_mapping!$A$2:$B$9,2, FALSE),"")</f>
        <v>PM10</v>
      </c>
    </row>
    <row r="8255" spans="1:17" hidden="1">
      <c r="A8255" t="s">
        <v>2041</v>
      </c>
      <c r="C8255" t="s">
        <v>2042</v>
      </c>
      <c r="D8255" t="s">
        <v>129</v>
      </c>
      <c r="E8255" t="s">
        <v>39</v>
      </c>
      <c r="F8255" t="s">
        <v>1943</v>
      </c>
      <c r="G8255" t="s">
        <v>41</v>
      </c>
      <c r="I8255" t="s">
        <v>53</v>
      </c>
      <c r="J8255" t="s">
        <v>47</v>
      </c>
      <c r="K8255">
        <v>16</v>
      </c>
      <c r="L8255" t="s">
        <v>2052</v>
      </c>
      <c r="M8255">
        <v>9</v>
      </c>
      <c r="N8255">
        <v>29</v>
      </c>
      <c r="O8255" t="s">
        <v>3646</v>
      </c>
      <c r="Q8255" t="str">
        <f>IFERROR(VLOOKUP($J$2:$J$12502,Pollutant_mapping!$A$2:$B$9,2, FALSE),"")</f>
        <v>PM10</v>
      </c>
    </row>
    <row r="8256" spans="1:17" hidden="1">
      <c r="A8256" t="s">
        <v>1466</v>
      </c>
      <c r="C8256" t="s">
        <v>1467</v>
      </c>
      <c r="D8256" t="s">
        <v>404</v>
      </c>
      <c r="E8256" t="s">
        <v>39</v>
      </c>
      <c r="F8256" t="s">
        <v>1520</v>
      </c>
      <c r="G8256" t="s">
        <v>41</v>
      </c>
      <c r="J8256" t="s">
        <v>65</v>
      </c>
      <c r="K8256">
        <v>25</v>
      </c>
      <c r="L8256" t="s">
        <v>1521</v>
      </c>
      <c r="M8256">
        <v>15</v>
      </c>
      <c r="N8256">
        <v>35</v>
      </c>
      <c r="O8256" t="s">
        <v>3646</v>
      </c>
      <c r="Q8256" t="str">
        <f>IFERROR(VLOOKUP($J$2:$J$12502,Pollutant_mapping!$A$2:$B$9,2, FALSE),"")</f>
        <v>PM25</v>
      </c>
    </row>
    <row r="8257" spans="1:17" hidden="1">
      <c r="A8257" t="s">
        <v>1466</v>
      </c>
      <c r="C8257" t="s">
        <v>1467</v>
      </c>
      <c r="D8257" t="s">
        <v>1210</v>
      </c>
      <c r="E8257" t="s">
        <v>39</v>
      </c>
      <c r="F8257" t="s">
        <v>1520</v>
      </c>
      <c r="G8257" t="s">
        <v>41</v>
      </c>
      <c r="J8257" t="s">
        <v>65</v>
      </c>
      <c r="K8257">
        <v>25</v>
      </c>
      <c r="L8257" t="s">
        <v>1521</v>
      </c>
      <c r="M8257">
        <v>15</v>
      </c>
      <c r="N8257">
        <v>35</v>
      </c>
      <c r="O8257" t="s">
        <v>3646</v>
      </c>
      <c r="Q8257" t="str">
        <f>IFERROR(VLOOKUP($J$2:$J$12502,Pollutant_mapping!$A$2:$B$9,2, FALSE),"")</f>
        <v>PM25</v>
      </c>
    </row>
    <row r="8258" spans="1:17" hidden="1">
      <c r="A8258" t="s">
        <v>1466</v>
      </c>
      <c r="C8258" t="s">
        <v>1467</v>
      </c>
      <c r="D8258" t="s">
        <v>1207</v>
      </c>
      <c r="E8258" t="s">
        <v>39</v>
      </c>
      <c r="F8258" t="s">
        <v>1520</v>
      </c>
      <c r="G8258" t="s">
        <v>41</v>
      </c>
      <c r="J8258" t="s">
        <v>65</v>
      </c>
      <c r="K8258">
        <v>25</v>
      </c>
      <c r="L8258" t="s">
        <v>1521</v>
      </c>
      <c r="M8258">
        <v>15</v>
      </c>
      <c r="N8258">
        <v>35</v>
      </c>
      <c r="O8258" t="s">
        <v>3646</v>
      </c>
      <c r="Q8258" t="str">
        <f>IFERROR(VLOOKUP($J$2:$J$12502,Pollutant_mapping!$A$2:$B$9,2, FALSE),"")</f>
        <v>PM25</v>
      </c>
    </row>
    <row r="8259" spans="1:17" hidden="1">
      <c r="A8259" t="s">
        <v>1466</v>
      </c>
      <c r="C8259" t="s">
        <v>1467</v>
      </c>
      <c r="D8259" t="s">
        <v>272</v>
      </c>
      <c r="E8259" t="s">
        <v>39</v>
      </c>
      <c r="F8259" t="s">
        <v>1520</v>
      </c>
      <c r="G8259" t="s">
        <v>41</v>
      </c>
      <c r="J8259" t="s">
        <v>65</v>
      </c>
      <c r="K8259">
        <v>25</v>
      </c>
      <c r="L8259" t="s">
        <v>1521</v>
      </c>
      <c r="M8259">
        <v>15</v>
      </c>
      <c r="N8259">
        <v>35</v>
      </c>
      <c r="O8259" t="s">
        <v>3646</v>
      </c>
      <c r="Q8259" t="str">
        <f>IFERROR(VLOOKUP($J$2:$J$12502,Pollutant_mapping!$A$2:$B$9,2, FALSE),"")</f>
        <v>PM25</v>
      </c>
    </row>
    <row r="8260" spans="1:17" hidden="1">
      <c r="A8260" t="s">
        <v>1466</v>
      </c>
      <c r="C8260" t="s">
        <v>1467</v>
      </c>
      <c r="D8260" t="s">
        <v>313</v>
      </c>
      <c r="E8260" t="s">
        <v>39</v>
      </c>
      <c r="F8260" t="s">
        <v>1520</v>
      </c>
      <c r="G8260" t="s">
        <v>41</v>
      </c>
      <c r="J8260" t="s">
        <v>65</v>
      </c>
      <c r="K8260">
        <v>25</v>
      </c>
      <c r="L8260" t="s">
        <v>1521</v>
      </c>
      <c r="M8260">
        <v>15</v>
      </c>
      <c r="N8260">
        <v>35</v>
      </c>
      <c r="O8260" t="s">
        <v>3646</v>
      </c>
      <c r="Q8260" t="str">
        <f>IFERROR(VLOOKUP($J$2:$J$12502,Pollutant_mapping!$A$2:$B$9,2, FALSE),"")</f>
        <v>PM25</v>
      </c>
    </row>
    <row r="8261" spans="1:17" hidden="1">
      <c r="A8261" t="s">
        <v>1466</v>
      </c>
      <c r="C8261" t="s">
        <v>1467</v>
      </c>
      <c r="D8261" t="s">
        <v>1523</v>
      </c>
      <c r="E8261" t="s">
        <v>39</v>
      </c>
      <c r="F8261" t="s">
        <v>1524</v>
      </c>
      <c r="G8261" t="s">
        <v>41</v>
      </c>
      <c r="J8261" t="s">
        <v>65</v>
      </c>
      <c r="K8261">
        <v>20</v>
      </c>
      <c r="L8261" t="s">
        <v>1525</v>
      </c>
      <c r="M8261">
        <v>8</v>
      </c>
      <c r="N8261">
        <v>50</v>
      </c>
      <c r="O8261" t="s">
        <v>3646</v>
      </c>
      <c r="Q8261" t="str">
        <f>IFERROR(VLOOKUP($J$2:$J$12502,Pollutant_mapping!$A$2:$B$9,2, FALSE),"")</f>
        <v>PM25</v>
      </c>
    </row>
    <row r="8262" spans="1:17" hidden="1">
      <c r="A8262" t="s">
        <v>1466</v>
      </c>
      <c r="C8262" t="s">
        <v>1467</v>
      </c>
      <c r="D8262" t="s">
        <v>404</v>
      </c>
      <c r="E8262" t="s">
        <v>39</v>
      </c>
      <c r="F8262" t="s">
        <v>1520</v>
      </c>
      <c r="G8262" t="s">
        <v>41</v>
      </c>
      <c r="J8262" t="s">
        <v>47</v>
      </c>
      <c r="K8262">
        <v>40</v>
      </c>
      <c r="L8262" t="s">
        <v>1521</v>
      </c>
      <c r="M8262">
        <v>24</v>
      </c>
      <c r="N8262">
        <v>56</v>
      </c>
      <c r="O8262" t="s">
        <v>3646</v>
      </c>
      <c r="Q8262" t="str">
        <f>IFERROR(VLOOKUP($J$2:$J$12502,Pollutant_mapping!$A$2:$B$9,2, FALSE),"")</f>
        <v>PM10</v>
      </c>
    </row>
    <row r="8263" spans="1:17" hidden="1">
      <c r="A8263" t="s">
        <v>1466</v>
      </c>
      <c r="C8263" t="s">
        <v>1467</v>
      </c>
      <c r="D8263" t="s">
        <v>1210</v>
      </c>
      <c r="E8263" t="s">
        <v>39</v>
      </c>
      <c r="F8263" t="s">
        <v>1520</v>
      </c>
      <c r="G8263" t="s">
        <v>41</v>
      </c>
      <c r="J8263" t="s">
        <v>47</v>
      </c>
      <c r="K8263">
        <v>40</v>
      </c>
      <c r="L8263" t="s">
        <v>1521</v>
      </c>
      <c r="M8263">
        <v>24</v>
      </c>
      <c r="N8263">
        <v>56</v>
      </c>
      <c r="O8263" t="s">
        <v>3646</v>
      </c>
      <c r="Q8263" t="str">
        <f>IFERROR(VLOOKUP($J$2:$J$12502,Pollutant_mapping!$A$2:$B$9,2, FALSE),"")</f>
        <v>PM10</v>
      </c>
    </row>
    <row r="8264" spans="1:17" hidden="1">
      <c r="A8264" t="s">
        <v>1466</v>
      </c>
      <c r="C8264" t="s">
        <v>1467</v>
      </c>
      <c r="D8264" t="s">
        <v>1207</v>
      </c>
      <c r="E8264" t="s">
        <v>39</v>
      </c>
      <c r="F8264" t="s">
        <v>1520</v>
      </c>
      <c r="G8264" t="s">
        <v>41</v>
      </c>
      <c r="J8264" t="s">
        <v>47</v>
      </c>
      <c r="K8264">
        <v>40</v>
      </c>
      <c r="L8264" t="s">
        <v>1521</v>
      </c>
      <c r="M8264">
        <v>24</v>
      </c>
      <c r="N8264">
        <v>56</v>
      </c>
      <c r="O8264" t="s">
        <v>3646</v>
      </c>
      <c r="Q8264" t="str">
        <f>IFERROR(VLOOKUP($J$2:$J$12502,Pollutant_mapping!$A$2:$B$9,2, FALSE),"")</f>
        <v>PM10</v>
      </c>
    </row>
    <row r="8265" spans="1:17" hidden="1">
      <c r="A8265" t="s">
        <v>1466</v>
      </c>
      <c r="C8265" t="s">
        <v>1467</v>
      </c>
      <c r="D8265" t="s">
        <v>272</v>
      </c>
      <c r="E8265" t="s">
        <v>39</v>
      </c>
      <c r="F8265" t="s">
        <v>1520</v>
      </c>
      <c r="G8265" t="s">
        <v>41</v>
      </c>
      <c r="J8265" t="s">
        <v>47</v>
      </c>
      <c r="K8265">
        <v>40</v>
      </c>
      <c r="L8265" t="s">
        <v>1521</v>
      </c>
      <c r="M8265">
        <v>24</v>
      </c>
      <c r="N8265">
        <v>56</v>
      </c>
      <c r="O8265" t="s">
        <v>3646</v>
      </c>
      <c r="Q8265" t="str">
        <f>IFERROR(VLOOKUP($J$2:$J$12502,Pollutant_mapping!$A$2:$B$9,2, FALSE),"")</f>
        <v>PM10</v>
      </c>
    </row>
    <row r="8266" spans="1:17" hidden="1">
      <c r="A8266" t="s">
        <v>1466</v>
      </c>
      <c r="C8266" t="s">
        <v>1467</v>
      </c>
      <c r="D8266" t="s">
        <v>313</v>
      </c>
      <c r="E8266" t="s">
        <v>39</v>
      </c>
      <c r="F8266" t="s">
        <v>1520</v>
      </c>
      <c r="G8266" t="s">
        <v>41</v>
      </c>
      <c r="J8266" t="s">
        <v>47</v>
      </c>
      <c r="K8266">
        <v>40</v>
      </c>
      <c r="L8266" t="s">
        <v>1521</v>
      </c>
      <c r="M8266">
        <v>24</v>
      </c>
      <c r="N8266">
        <v>56</v>
      </c>
      <c r="O8266" t="s">
        <v>3646</v>
      </c>
      <c r="Q8266" t="str">
        <f>IFERROR(VLOOKUP($J$2:$J$12502,Pollutant_mapping!$A$2:$B$9,2, FALSE),"")</f>
        <v>PM10</v>
      </c>
    </row>
    <row r="8267" spans="1:17" hidden="1">
      <c r="A8267" t="s">
        <v>1959</v>
      </c>
      <c r="C8267" t="s">
        <v>1960</v>
      </c>
      <c r="D8267" t="s">
        <v>129</v>
      </c>
      <c r="E8267" t="s">
        <v>39</v>
      </c>
      <c r="F8267" t="s">
        <v>1940</v>
      </c>
      <c r="G8267" t="s">
        <v>41</v>
      </c>
      <c r="I8267" t="s">
        <v>53</v>
      </c>
      <c r="J8267" t="s">
        <v>65</v>
      </c>
      <c r="K8267">
        <v>26</v>
      </c>
      <c r="L8267" t="s">
        <v>1961</v>
      </c>
      <c r="M8267">
        <v>11</v>
      </c>
      <c r="N8267">
        <v>58</v>
      </c>
      <c r="O8267" t="s">
        <v>3646</v>
      </c>
      <c r="Q8267" t="str">
        <f>IFERROR(VLOOKUP($J$2:$J$12502,Pollutant_mapping!$A$2:$B$9,2, FALSE),"")</f>
        <v>PM25</v>
      </c>
    </row>
    <row r="8268" spans="1:17" hidden="1">
      <c r="A8268" t="s">
        <v>1959</v>
      </c>
      <c r="C8268" t="s">
        <v>1960</v>
      </c>
      <c r="D8268" t="s">
        <v>136</v>
      </c>
      <c r="E8268" t="s">
        <v>39</v>
      </c>
      <c r="F8268" t="s">
        <v>1945</v>
      </c>
      <c r="G8268" t="s">
        <v>41</v>
      </c>
      <c r="I8268" t="s">
        <v>53</v>
      </c>
      <c r="J8268" t="s">
        <v>65</v>
      </c>
      <c r="K8268">
        <v>12</v>
      </c>
      <c r="L8268" t="s">
        <v>1961</v>
      </c>
      <c r="M8268" t="s">
        <v>1245</v>
      </c>
      <c r="N8268">
        <v>58</v>
      </c>
      <c r="O8268" t="s">
        <v>3646</v>
      </c>
      <c r="Q8268" t="str">
        <f>IFERROR(VLOOKUP($J$2:$J$12502,Pollutant_mapping!$A$2:$B$9,2, FALSE),"")</f>
        <v>PM25</v>
      </c>
    </row>
    <row r="8269" spans="1:17" hidden="1">
      <c r="A8269" t="s">
        <v>1959</v>
      </c>
      <c r="C8269" t="s">
        <v>1960</v>
      </c>
      <c r="D8269" t="s">
        <v>129</v>
      </c>
      <c r="E8269" t="s">
        <v>39</v>
      </c>
      <c r="F8269" t="s">
        <v>1940</v>
      </c>
      <c r="G8269" t="s">
        <v>41</v>
      </c>
      <c r="I8269" t="s">
        <v>53</v>
      </c>
      <c r="J8269" t="s">
        <v>47</v>
      </c>
      <c r="K8269">
        <v>29</v>
      </c>
      <c r="L8269" t="s">
        <v>1961</v>
      </c>
      <c r="M8269">
        <v>13</v>
      </c>
      <c r="N8269">
        <v>66</v>
      </c>
      <c r="O8269" t="s">
        <v>3646</v>
      </c>
      <c r="Q8269" t="str">
        <f>IFERROR(VLOOKUP($J$2:$J$12502,Pollutant_mapping!$A$2:$B$9,2, FALSE),"")</f>
        <v>PM10</v>
      </c>
    </row>
    <row r="8270" spans="1:17" hidden="1">
      <c r="A8270" t="s">
        <v>1959</v>
      </c>
      <c r="C8270" t="s">
        <v>1960</v>
      </c>
      <c r="D8270" t="s">
        <v>136</v>
      </c>
      <c r="E8270" t="s">
        <v>39</v>
      </c>
      <c r="F8270" t="s">
        <v>1945</v>
      </c>
      <c r="G8270" t="s">
        <v>41</v>
      </c>
      <c r="I8270" t="s">
        <v>53</v>
      </c>
      <c r="J8270" t="s">
        <v>47</v>
      </c>
      <c r="K8270">
        <v>13</v>
      </c>
      <c r="L8270" t="s">
        <v>1961</v>
      </c>
      <c r="M8270" t="s">
        <v>152</v>
      </c>
      <c r="N8270">
        <v>66</v>
      </c>
      <c r="O8270" t="s">
        <v>3646</v>
      </c>
      <c r="Q8270" t="str">
        <f>IFERROR(VLOOKUP($J$2:$J$12502,Pollutant_mapping!$A$2:$B$9,2, FALSE),"")</f>
        <v>PM10</v>
      </c>
    </row>
    <row r="8271" spans="1:17" hidden="1">
      <c r="A8271" t="s">
        <v>1466</v>
      </c>
      <c r="C8271" t="s">
        <v>1467</v>
      </c>
      <c r="D8271" t="s">
        <v>1523</v>
      </c>
      <c r="E8271" t="s">
        <v>39</v>
      </c>
      <c r="F8271" t="s">
        <v>1524</v>
      </c>
      <c r="G8271" t="s">
        <v>41</v>
      </c>
      <c r="J8271" t="s">
        <v>47</v>
      </c>
      <c r="K8271">
        <v>25</v>
      </c>
      <c r="L8271" t="s">
        <v>1525</v>
      </c>
      <c r="M8271">
        <v>10</v>
      </c>
      <c r="N8271">
        <v>70</v>
      </c>
      <c r="O8271" t="s">
        <v>3646</v>
      </c>
      <c r="Q8271" t="str">
        <f>IFERROR(VLOOKUP($J$2:$J$12502,Pollutant_mapping!$A$2:$B$9,2, FALSE),"")</f>
        <v>PM10</v>
      </c>
    </row>
    <row r="8272" spans="1:17" hidden="1">
      <c r="A8272" t="s">
        <v>1466</v>
      </c>
      <c r="C8272" t="s">
        <v>1467</v>
      </c>
      <c r="D8272" t="s">
        <v>441</v>
      </c>
      <c r="E8272" t="s">
        <v>39</v>
      </c>
      <c r="F8272" t="s">
        <v>1491</v>
      </c>
      <c r="G8272" t="s">
        <v>41</v>
      </c>
      <c r="J8272" t="s">
        <v>65</v>
      </c>
      <c r="K8272">
        <v>28</v>
      </c>
      <c r="L8272" t="s">
        <v>1492</v>
      </c>
      <c r="M8272">
        <v>12</v>
      </c>
      <c r="N8272">
        <v>72</v>
      </c>
      <c r="O8272" t="s">
        <v>3646</v>
      </c>
      <c r="Q8272" t="str">
        <f>IFERROR(VLOOKUP($J$2:$J$12502,Pollutant_mapping!$A$2:$B$9,2, FALSE),"")</f>
        <v>PM25</v>
      </c>
    </row>
    <row r="8273" spans="1:17" hidden="1">
      <c r="A8273" t="s">
        <v>1466</v>
      </c>
      <c r="C8273" t="s">
        <v>1467</v>
      </c>
      <c r="D8273" t="s">
        <v>441</v>
      </c>
      <c r="E8273" t="s">
        <v>39</v>
      </c>
      <c r="F8273" t="s">
        <v>1491</v>
      </c>
      <c r="G8273" t="s">
        <v>41</v>
      </c>
      <c r="J8273" t="s">
        <v>47</v>
      </c>
      <c r="K8273">
        <v>32</v>
      </c>
      <c r="L8273" t="s">
        <v>1492</v>
      </c>
      <c r="M8273">
        <v>14</v>
      </c>
      <c r="N8273">
        <v>76</v>
      </c>
      <c r="O8273" t="s">
        <v>3646</v>
      </c>
      <c r="Q8273" t="str">
        <f>IFERROR(VLOOKUP($J$2:$J$12502,Pollutant_mapping!$A$2:$B$9,2, FALSE),"")</f>
        <v>PM10</v>
      </c>
    </row>
    <row r="8274" spans="1:17" hidden="1">
      <c r="A8274" t="s">
        <v>1195</v>
      </c>
      <c r="C8274" t="s">
        <v>1196</v>
      </c>
      <c r="D8274" t="s">
        <v>136</v>
      </c>
      <c r="E8274" t="s">
        <v>39</v>
      </c>
      <c r="F8274" t="s">
        <v>1197</v>
      </c>
      <c r="G8274" t="s">
        <v>41</v>
      </c>
      <c r="J8274" t="s">
        <v>65</v>
      </c>
      <c r="K8274">
        <v>30</v>
      </c>
      <c r="L8274" t="s">
        <v>1937</v>
      </c>
      <c r="M8274">
        <v>10</v>
      </c>
      <c r="N8274">
        <v>80</v>
      </c>
      <c r="O8274" t="s">
        <v>3646</v>
      </c>
      <c r="Q8274" t="str">
        <f>IFERROR(VLOOKUP($J$2:$J$12502,Pollutant_mapping!$A$2:$B$9,2, FALSE),"")</f>
        <v>PM25</v>
      </c>
    </row>
    <row r="8275" spans="1:17" hidden="1">
      <c r="A8275" t="s">
        <v>1466</v>
      </c>
      <c r="C8275" t="s">
        <v>1467</v>
      </c>
      <c r="D8275" t="s">
        <v>114</v>
      </c>
      <c r="E8275" t="s">
        <v>39</v>
      </c>
      <c r="F8275" t="s">
        <v>1501</v>
      </c>
      <c r="G8275" t="s">
        <v>41</v>
      </c>
      <c r="J8275" t="s">
        <v>65</v>
      </c>
      <c r="K8275">
        <v>80</v>
      </c>
      <c r="L8275" t="s">
        <v>1526</v>
      </c>
      <c r="M8275">
        <v>70</v>
      </c>
      <c r="N8275">
        <v>110</v>
      </c>
      <c r="O8275" t="s">
        <v>3646</v>
      </c>
      <c r="Q8275" t="str">
        <f>IFERROR(VLOOKUP($J$2:$J$12502,Pollutant_mapping!$A$2:$B$9,2, FALSE),"")</f>
        <v>PM25</v>
      </c>
    </row>
    <row r="8276" spans="1:17" hidden="1">
      <c r="A8276" t="s">
        <v>1466</v>
      </c>
      <c r="C8276" t="s">
        <v>1467</v>
      </c>
      <c r="D8276" t="s">
        <v>38</v>
      </c>
      <c r="E8276" t="s">
        <v>39</v>
      </c>
      <c r="F8276" t="s">
        <v>1501</v>
      </c>
      <c r="G8276" t="s">
        <v>41</v>
      </c>
      <c r="J8276" t="s">
        <v>65</v>
      </c>
      <c r="K8276">
        <v>80</v>
      </c>
      <c r="L8276" t="s">
        <v>1526</v>
      </c>
      <c r="M8276">
        <v>70</v>
      </c>
      <c r="N8276">
        <v>110</v>
      </c>
      <c r="O8276" t="s">
        <v>3646</v>
      </c>
      <c r="Q8276" t="str">
        <f>IFERROR(VLOOKUP($J$2:$J$12502,Pollutant_mapping!$A$2:$B$9,2, FALSE),"")</f>
        <v>PM25</v>
      </c>
    </row>
    <row r="8277" spans="1:17" hidden="1">
      <c r="A8277" t="s">
        <v>1466</v>
      </c>
      <c r="C8277" t="s">
        <v>1467</v>
      </c>
      <c r="D8277" t="s">
        <v>129</v>
      </c>
      <c r="E8277" t="s">
        <v>39</v>
      </c>
      <c r="F8277" t="s">
        <v>1501</v>
      </c>
      <c r="G8277" t="s">
        <v>41</v>
      </c>
      <c r="J8277" t="s">
        <v>65</v>
      </c>
      <c r="K8277">
        <v>80</v>
      </c>
      <c r="L8277" t="s">
        <v>1526</v>
      </c>
      <c r="M8277">
        <v>70</v>
      </c>
      <c r="N8277">
        <v>110</v>
      </c>
      <c r="O8277" t="s">
        <v>3646</v>
      </c>
      <c r="Q8277" t="str">
        <f>IFERROR(VLOOKUP($J$2:$J$12502,Pollutant_mapping!$A$2:$B$9,2, FALSE),"")</f>
        <v>PM25</v>
      </c>
    </row>
    <row r="8278" spans="1:17" hidden="1">
      <c r="A8278" t="s">
        <v>1466</v>
      </c>
      <c r="C8278" t="s">
        <v>1467</v>
      </c>
      <c r="D8278" t="s">
        <v>183</v>
      </c>
      <c r="E8278" t="s">
        <v>39</v>
      </c>
      <c r="F8278" t="s">
        <v>1501</v>
      </c>
      <c r="G8278" t="s">
        <v>41</v>
      </c>
      <c r="J8278" t="s">
        <v>65</v>
      </c>
      <c r="K8278">
        <v>80</v>
      </c>
      <c r="L8278" t="s">
        <v>1526</v>
      </c>
      <c r="M8278">
        <v>70</v>
      </c>
      <c r="N8278">
        <v>110</v>
      </c>
      <c r="O8278" t="s">
        <v>3646</v>
      </c>
      <c r="Q8278" t="str">
        <f>IFERROR(VLOOKUP($J$2:$J$12502,Pollutant_mapping!$A$2:$B$9,2, FALSE),"")</f>
        <v>PM25</v>
      </c>
    </row>
    <row r="8279" spans="1:17" hidden="1">
      <c r="A8279" t="s">
        <v>1466</v>
      </c>
      <c r="C8279" t="s">
        <v>1467</v>
      </c>
      <c r="D8279" t="s">
        <v>243</v>
      </c>
      <c r="E8279" t="s">
        <v>39</v>
      </c>
      <c r="F8279" t="s">
        <v>1501</v>
      </c>
      <c r="G8279" t="s">
        <v>41</v>
      </c>
      <c r="J8279" t="s">
        <v>65</v>
      </c>
      <c r="K8279">
        <v>80</v>
      </c>
      <c r="L8279" t="s">
        <v>1526</v>
      </c>
      <c r="M8279">
        <v>70</v>
      </c>
      <c r="N8279">
        <v>110</v>
      </c>
      <c r="O8279" t="s">
        <v>3646</v>
      </c>
      <c r="Q8279" t="str">
        <f>IFERROR(VLOOKUP($J$2:$J$12502,Pollutant_mapping!$A$2:$B$9,2, FALSE),"")</f>
        <v>PM25</v>
      </c>
    </row>
    <row r="8280" spans="1:17" hidden="1">
      <c r="A8280" t="s">
        <v>1466</v>
      </c>
      <c r="C8280" t="s">
        <v>1467</v>
      </c>
      <c r="D8280" t="s">
        <v>114</v>
      </c>
      <c r="E8280" t="s">
        <v>39</v>
      </c>
      <c r="F8280" t="s">
        <v>1501</v>
      </c>
      <c r="G8280" t="s">
        <v>41</v>
      </c>
      <c r="J8280" t="s">
        <v>47</v>
      </c>
      <c r="K8280">
        <v>100</v>
      </c>
      <c r="L8280" t="s">
        <v>1526</v>
      </c>
      <c r="M8280">
        <v>80</v>
      </c>
      <c r="N8280">
        <v>130</v>
      </c>
      <c r="O8280" t="s">
        <v>3646</v>
      </c>
      <c r="Q8280" t="str">
        <f>IFERROR(VLOOKUP($J$2:$J$12502,Pollutant_mapping!$A$2:$B$9,2, FALSE),"")</f>
        <v>PM10</v>
      </c>
    </row>
    <row r="8281" spans="1:17" hidden="1">
      <c r="A8281" t="s">
        <v>1466</v>
      </c>
      <c r="C8281" t="s">
        <v>1467</v>
      </c>
      <c r="D8281" t="s">
        <v>38</v>
      </c>
      <c r="E8281" t="s">
        <v>39</v>
      </c>
      <c r="F8281" t="s">
        <v>1501</v>
      </c>
      <c r="G8281" t="s">
        <v>41</v>
      </c>
      <c r="J8281" t="s">
        <v>47</v>
      </c>
      <c r="K8281">
        <v>100</v>
      </c>
      <c r="L8281" t="s">
        <v>1526</v>
      </c>
      <c r="M8281">
        <v>80</v>
      </c>
      <c r="N8281">
        <v>130</v>
      </c>
      <c r="O8281" t="s">
        <v>3646</v>
      </c>
      <c r="Q8281" t="str">
        <f>IFERROR(VLOOKUP($J$2:$J$12502,Pollutant_mapping!$A$2:$B$9,2, FALSE),"")</f>
        <v>PM10</v>
      </c>
    </row>
    <row r="8282" spans="1:17" hidden="1">
      <c r="A8282" t="s">
        <v>1466</v>
      </c>
      <c r="C8282" t="s">
        <v>1467</v>
      </c>
      <c r="D8282" t="s">
        <v>129</v>
      </c>
      <c r="E8282" t="s">
        <v>39</v>
      </c>
      <c r="F8282" t="s">
        <v>1501</v>
      </c>
      <c r="G8282" t="s">
        <v>41</v>
      </c>
      <c r="J8282" t="s">
        <v>47</v>
      </c>
      <c r="K8282">
        <v>100</v>
      </c>
      <c r="L8282" t="s">
        <v>1526</v>
      </c>
      <c r="M8282">
        <v>80</v>
      </c>
      <c r="N8282">
        <v>130</v>
      </c>
      <c r="O8282" t="s">
        <v>3646</v>
      </c>
      <c r="Q8282" t="str">
        <f>IFERROR(VLOOKUP($J$2:$J$12502,Pollutant_mapping!$A$2:$B$9,2, FALSE),"")</f>
        <v>PM10</v>
      </c>
    </row>
    <row r="8283" spans="1:17" hidden="1">
      <c r="A8283" t="s">
        <v>1466</v>
      </c>
      <c r="C8283" t="s">
        <v>1467</v>
      </c>
      <c r="D8283" t="s">
        <v>183</v>
      </c>
      <c r="E8283" t="s">
        <v>39</v>
      </c>
      <c r="F8283" t="s">
        <v>1501</v>
      </c>
      <c r="G8283" t="s">
        <v>41</v>
      </c>
      <c r="J8283" t="s">
        <v>47</v>
      </c>
      <c r="K8283">
        <v>100</v>
      </c>
      <c r="L8283" t="s">
        <v>1526</v>
      </c>
      <c r="M8283">
        <v>80</v>
      </c>
      <c r="N8283">
        <v>130</v>
      </c>
      <c r="O8283" t="s">
        <v>3646</v>
      </c>
      <c r="Q8283" t="str">
        <f>IFERROR(VLOOKUP($J$2:$J$12502,Pollutant_mapping!$A$2:$B$9,2, FALSE),"")</f>
        <v>PM10</v>
      </c>
    </row>
    <row r="8284" spans="1:17" hidden="1">
      <c r="A8284" t="s">
        <v>1466</v>
      </c>
      <c r="C8284" t="s">
        <v>1467</v>
      </c>
      <c r="D8284" t="s">
        <v>243</v>
      </c>
      <c r="E8284" t="s">
        <v>39</v>
      </c>
      <c r="F8284" t="s">
        <v>1501</v>
      </c>
      <c r="G8284" t="s">
        <v>41</v>
      </c>
      <c r="J8284" t="s">
        <v>47</v>
      </c>
      <c r="K8284">
        <v>100</v>
      </c>
      <c r="L8284" t="s">
        <v>1526</v>
      </c>
      <c r="M8284">
        <v>80</v>
      </c>
      <c r="N8284">
        <v>130</v>
      </c>
      <c r="O8284" t="s">
        <v>3646</v>
      </c>
      <c r="Q8284" t="str">
        <f>IFERROR(VLOOKUP($J$2:$J$12502,Pollutant_mapping!$A$2:$B$9,2, FALSE),"")</f>
        <v>PM10</v>
      </c>
    </row>
    <row r="8285" spans="1:17" hidden="1">
      <c r="A8285" t="s">
        <v>278</v>
      </c>
      <c r="C8285" t="s">
        <v>279</v>
      </c>
      <c r="D8285" t="s">
        <v>38</v>
      </c>
      <c r="E8285" t="s">
        <v>39</v>
      </c>
      <c r="F8285" t="s">
        <v>1998</v>
      </c>
      <c r="G8285" t="s">
        <v>41</v>
      </c>
      <c r="J8285" t="s">
        <v>65</v>
      </c>
      <c r="K8285">
        <v>70</v>
      </c>
      <c r="L8285" t="s">
        <v>282</v>
      </c>
      <c r="M8285">
        <v>21</v>
      </c>
      <c r="N8285">
        <v>280</v>
      </c>
      <c r="O8285" t="s">
        <v>3646</v>
      </c>
      <c r="Q8285" t="str">
        <f>IFERROR(VLOOKUP($J$2:$J$12502,Pollutant_mapping!$A$2:$B$9,2, FALSE),"")</f>
        <v>PM25</v>
      </c>
    </row>
    <row r="8286" spans="1:17" hidden="1">
      <c r="A8286" t="s">
        <v>278</v>
      </c>
      <c r="C8286" t="s">
        <v>279</v>
      </c>
      <c r="D8286" t="s">
        <v>38</v>
      </c>
      <c r="E8286" t="s">
        <v>39</v>
      </c>
      <c r="F8286" t="s">
        <v>1998</v>
      </c>
      <c r="G8286" t="s">
        <v>41</v>
      </c>
      <c r="J8286" t="s">
        <v>47</v>
      </c>
      <c r="K8286">
        <v>90</v>
      </c>
      <c r="L8286" t="s">
        <v>282</v>
      </c>
      <c r="M8286">
        <v>27</v>
      </c>
      <c r="N8286">
        <v>315</v>
      </c>
      <c r="O8286" t="s">
        <v>3646</v>
      </c>
      <c r="Q8286" t="str">
        <f>IFERROR(VLOOKUP($J$2:$J$12502,Pollutant_mapping!$A$2:$B$9,2, FALSE),"")</f>
        <v>PM10</v>
      </c>
    </row>
    <row r="8287" spans="1:17" hidden="1">
      <c r="A8287" t="s">
        <v>1195</v>
      </c>
      <c r="C8287" t="s">
        <v>1196</v>
      </c>
      <c r="D8287" t="s">
        <v>136</v>
      </c>
      <c r="E8287" t="s">
        <v>39</v>
      </c>
      <c r="F8287" t="s">
        <v>1197</v>
      </c>
      <c r="G8287" t="s">
        <v>41</v>
      </c>
      <c r="J8287" t="s">
        <v>47</v>
      </c>
      <c r="K8287">
        <v>200</v>
      </c>
      <c r="L8287" t="s">
        <v>1937</v>
      </c>
      <c r="M8287">
        <v>60</v>
      </c>
      <c r="N8287">
        <v>400</v>
      </c>
      <c r="O8287" t="s">
        <v>3646</v>
      </c>
      <c r="Q8287" t="str">
        <f>IFERROR(VLOOKUP($J$2:$J$12502,Pollutant_mapping!$A$2:$B$9,2, FALSE),"")</f>
        <v>PM10</v>
      </c>
    </row>
    <row r="8288" spans="1:17" hidden="1">
      <c r="A8288" t="s">
        <v>278</v>
      </c>
      <c r="C8288" t="s">
        <v>279</v>
      </c>
      <c r="D8288" t="s">
        <v>136</v>
      </c>
      <c r="E8288" t="s">
        <v>39</v>
      </c>
      <c r="F8288" t="s">
        <v>1989</v>
      </c>
      <c r="G8288" t="s">
        <v>41</v>
      </c>
      <c r="J8288" t="s">
        <v>65</v>
      </c>
      <c r="K8288">
        <v>220</v>
      </c>
      <c r="L8288" t="s">
        <v>282</v>
      </c>
      <c r="M8288">
        <v>80</v>
      </c>
      <c r="N8288">
        <v>460</v>
      </c>
      <c r="O8288" t="s">
        <v>3646</v>
      </c>
      <c r="Q8288" t="str">
        <f>IFERROR(VLOOKUP($J$2:$J$12502,Pollutant_mapping!$A$2:$B$9,2, FALSE),"")</f>
        <v>PM25</v>
      </c>
    </row>
    <row r="8289" spans="1:17" hidden="1">
      <c r="A8289" t="s">
        <v>278</v>
      </c>
      <c r="C8289" t="s">
        <v>279</v>
      </c>
      <c r="D8289" t="s">
        <v>243</v>
      </c>
      <c r="E8289" t="s">
        <v>39</v>
      </c>
      <c r="F8289" t="s">
        <v>1999</v>
      </c>
      <c r="G8289" t="s">
        <v>41</v>
      </c>
      <c r="J8289" t="s">
        <v>65</v>
      </c>
      <c r="K8289">
        <v>160</v>
      </c>
      <c r="L8289" t="s">
        <v>282</v>
      </c>
      <c r="M8289">
        <v>50</v>
      </c>
      <c r="N8289">
        <v>480</v>
      </c>
      <c r="O8289" t="s">
        <v>3646</v>
      </c>
      <c r="Q8289" t="str">
        <f>IFERROR(VLOOKUP($J$2:$J$12502,Pollutant_mapping!$A$2:$B$9,2, FALSE),"")</f>
        <v>PM25</v>
      </c>
    </row>
    <row r="8290" spans="1:17" hidden="1">
      <c r="A8290" t="s">
        <v>2035</v>
      </c>
      <c r="C8290" t="s">
        <v>2036</v>
      </c>
      <c r="D8290" t="s">
        <v>114</v>
      </c>
      <c r="E8290" t="s">
        <v>39</v>
      </c>
      <c r="F8290" t="s">
        <v>1946</v>
      </c>
      <c r="G8290" t="s">
        <v>41</v>
      </c>
      <c r="J8290" t="s">
        <v>65</v>
      </c>
      <c r="K8290">
        <v>200</v>
      </c>
      <c r="L8290" t="s">
        <v>2051</v>
      </c>
      <c r="M8290">
        <v>80</v>
      </c>
      <c r="N8290">
        <v>480</v>
      </c>
      <c r="O8290" t="s">
        <v>3646</v>
      </c>
      <c r="Q8290" t="str">
        <f>IFERROR(VLOOKUP($J$2:$J$12502,Pollutant_mapping!$A$2:$B$9,2, FALSE),"")</f>
        <v>PM25</v>
      </c>
    </row>
    <row r="8291" spans="1:17" hidden="1">
      <c r="A8291" t="s">
        <v>278</v>
      </c>
      <c r="C8291" t="s">
        <v>279</v>
      </c>
      <c r="D8291" t="s">
        <v>280</v>
      </c>
      <c r="E8291" t="s">
        <v>120</v>
      </c>
      <c r="G8291" t="s">
        <v>41</v>
      </c>
      <c r="J8291" t="s">
        <v>65</v>
      </c>
      <c r="K8291">
        <v>240</v>
      </c>
      <c r="L8291" t="s">
        <v>282</v>
      </c>
      <c r="M8291">
        <v>80</v>
      </c>
      <c r="N8291">
        <v>480</v>
      </c>
      <c r="O8291" t="s">
        <v>3646</v>
      </c>
      <c r="Q8291" t="str">
        <f>IFERROR(VLOOKUP($J$2:$J$12502,Pollutant_mapping!$A$2:$B$9,2, FALSE),"")</f>
        <v>PM25</v>
      </c>
    </row>
    <row r="8292" spans="1:17" hidden="1">
      <c r="A8292" t="s">
        <v>278</v>
      </c>
      <c r="C8292" t="s">
        <v>279</v>
      </c>
      <c r="D8292" t="s">
        <v>136</v>
      </c>
      <c r="E8292" t="s">
        <v>39</v>
      </c>
      <c r="F8292" t="s">
        <v>1989</v>
      </c>
      <c r="G8292" t="s">
        <v>41</v>
      </c>
      <c r="J8292" t="s">
        <v>47</v>
      </c>
      <c r="K8292">
        <v>250</v>
      </c>
      <c r="L8292" t="s">
        <v>282</v>
      </c>
      <c r="M8292">
        <v>90</v>
      </c>
      <c r="N8292">
        <v>520</v>
      </c>
      <c r="O8292" t="s">
        <v>3646</v>
      </c>
      <c r="Q8292" t="str">
        <f>IFERROR(VLOOKUP($J$2:$J$12502,Pollutant_mapping!$A$2:$B$9,2, FALSE),"")</f>
        <v>PM10</v>
      </c>
    </row>
    <row r="8293" spans="1:17" hidden="1">
      <c r="A8293" t="s">
        <v>278</v>
      </c>
      <c r="C8293" t="s">
        <v>279</v>
      </c>
      <c r="D8293" t="s">
        <v>243</v>
      </c>
      <c r="E8293" t="s">
        <v>39</v>
      </c>
      <c r="F8293" t="s">
        <v>1999</v>
      </c>
      <c r="G8293" t="s">
        <v>41</v>
      </c>
      <c r="J8293" t="s">
        <v>47</v>
      </c>
      <c r="K8293">
        <v>180</v>
      </c>
      <c r="L8293" t="s">
        <v>282</v>
      </c>
      <c r="M8293">
        <v>60</v>
      </c>
      <c r="N8293">
        <v>540</v>
      </c>
      <c r="O8293" t="s">
        <v>3646</v>
      </c>
      <c r="Q8293" t="str">
        <f>IFERROR(VLOOKUP($J$2:$J$12502,Pollutant_mapping!$A$2:$B$9,2, FALSE),"")</f>
        <v>PM10</v>
      </c>
    </row>
    <row r="8294" spans="1:17" hidden="1">
      <c r="A8294" t="s">
        <v>278</v>
      </c>
      <c r="C8294" t="s">
        <v>279</v>
      </c>
      <c r="D8294" t="s">
        <v>280</v>
      </c>
      <c r="E8294" t="s">
        <v>120</v>
      </c>
      <c r="G8294" t="s">
        <v>41</v>
      </c>
      <c r="J8294" t="s">
        <v>47</v>
      </c>
      <c r="K8294">
        <v>270</v>
      </c>
      <c r="L8294" t="s">
        <v>282</v>
      </c>
      <c r="M8294">
        <v>90</v>
      </c>
      <c r="N8294">
        <v>540</v>
      </c>
      <c r="O8294" t="s">
        <v>3646</v>
      </c>
      <c r="Q8294" t="str">
        <f>IFERROR(VLOOKUP($J$2:$J$12502,Pollutant_mapping!$A$2:$B$9,2, FALSE),"")</f>
        <v>PM10</v>
      </c>
    </row>
    <row r="8295" spans="1:17" hidden="1">
      <c r="A8295" t="s">
        <v>2035</v>
      </c>
      <c r="C8295" t="s">
        <v>2036</v>
      </c>
      <c r="D8295" t="s">
        <v>136</v>
      </c>
      <c r="E8295" t="s">
        <v>39</v>
      </c>
      <c r="F8295" t="s">
        <v>1938</v>
      </c>
      <c r="G8295" t="s">
        <v>41</v>
      </c>
      <c r="J8295" t="s">
        <v>65</v>
      </c>
      <c r="K8295">
        <v>190</v>
      </c>
      <c r="L8295" t="s">
        <v>2051</v>
      </c>
      <c r="M8295">
        <v>60</v>
      </c>
      <c r="N8295">
        <v>600</v>
      </c>
      <c r="O8295" t="s">
        <v>3646</v>
      </c>
      <c r="Q8295" t="str">
        <f>IFERROR(VLOOKUP($J$2:$J$12502,Pollutant_mapping!$A$2:$B$9,2, FALSE),"")</f>
        <v>PM25</v>
      </c>
    </row>
    <row r="8296" spans="1:17" hidden="1">
      <c r="A8296" t="s">
        <v>278</v>
      </c>
      <c r="C8296" t="s">
        <v>279</v>
      </c>
      <c r="D8296" t="s">
        <v>114</v>
      </c>
      <c r="E8296" t="s">
        <v>39</v>
      </c>
      <c r="F8296" t="s">
        <v>2000</v>
      </c>
      <c r="G8296" t="s">
        <v>41</v>
      </c>
      <c r="J8296" t="s">
        <v>65</v>
      </c>
      <c r="K8296">
        <v>100</v>
      </c>
      <c r="L8296" t="s">
        <v>282</v>
      </c>
      <c r="M8296">
        <v>16</v>
      </c>
      <c r="N8296">
        <v>640</v>
      </c>
      <c r="O8296" t="s">
        <v>3646</v>
      </c>
      <c r="Q8296" t="str">
        <f>IFERROR(VLOOKUP($J$2:$J$12502,Pollutant_mapping!$A$2:$B$9,2, FALSE),"")</f>
        <v>PM25</v>
      </c>
    </row>
    <row r="8297" spans="1:17" hidden="1">
      <c r="A8297" t="s">
        <v>2035</v>
      </c>
      <c r="C8297" t="s">
        <v>2036</v>
      </c>
      <c r="D8297" t="s">
        <v>114</v>
      </c>
      <c r="E8297" t="s">
        <v>39</v>
      </c>
      <c r="F8297" t="s">
        <v>1946</v>
      </c>
      <c r="G8297" t="s">
        <v>41</v>
      </c>
      <c r="J8297" t="s">
        <v>47</v>
      </c>
      <c r="K8297">
        <v>260</v>
      </c>
      <c r="L8297" t="s">
        <v>2051</v>
      </c>
      <c r="M8297">
        <v>105</v>
      </c>
      <c r="N8297">
        <v>640</v>
      </c>
      <c r="O8297" t="s">
        <v>3646</v>
      </c>
      <c r="Q8297" t="str">
        <f>IFERROR(VLOOKUP($J$2:$J$12502,Pollutant_mapping!$A$2:$B$9,2, FALSE),"")</f>
        <v>PM10</v>
      </c>
    </row>
    <row r="8298" spans="1:17" hidden="1">
      <c r="A8298" t="s">
        <v>278</v>
      </c>
      <c r="C8298" t="s">
        <v>279</v>
      </c>
      <c r="D8298" t="s">
        <v>114</v>
      </c>
      <c r="E8298" t="s">
        <v>39</v>
      </c>
      <c r="F8298" t="s">
        <v>2000</v>
      </c>
      <c r="G8298" t="s">
        <v>41</v>
      </c>
      <c r="J8298" t="s">
        <v>47</v>
      </c>
      <c r="K8298">
        <v>120</v>
      </c>
      <c r="L8298" t="s">
        <v>282</v>
      </c>
      <c r="M8298">
        <v>18</v>
      </c>
      <c r="N8298">
        <v>720</v>
      </c>
      <c r="O8298" t="s">
        <v>3646</v>
      </c>
      <c r="Q8298" t="str">
        <f>IFERROR(VLOOKUP($J$2:$J$12502,Pollutant_mapping!$A$2:$B$9,2, FALSE),"")</f>
        <v>PM10</v>
      </c>
    </row>
    <row r="8299" spans="1:17" hidden="1">
      <c r="A8299" t="s">
        <v>2035</v>
      </c>
      <c r="C8299" t="s">
        <v>2036</v>
      </c>
      <c r="D8299" t="s">
        <v>136</v>
      </c>
      <c r="E8299" t="s">
        <v>39</v>
      </c>
      <c r="F8299" t="s">
        <v>1938</v>
      </c>
      <c r="G8299" t="s">
        <v>41</v>
      </c>
      <c r="J8299" t="s">
        <v>47</v>
      </c>
      <c r="K8299">
        <v>250</v>
      </c>
      <c r="L8299" t="s">
        <v>2051</v>
      </c>
      <c r="M8299">
        <v>80</v>
      </c>
      <c r="N8299">
        <v>800</v>
      </c>
      <c r="O8299" t="s">
        <v>3646</v>
      </c>
      <c r="Q8299" t="str">
        <f>IFERROR(VLOOKUP($J$2:$J$12502,Pollutant_mapping!$A$2:$B$9,2, FALSE),"")</f>
        <v>PM10</v>
      </c>
    </row>
    <row r="8300" spans="1:17" hidden="1">
      <c r="A8300" t="s">
        <v>1195</v>
      </c>
      <c r="C8300" t="s">
        <v>1196</v>
      </c>
      <c r="D8300" t="s">
        <v>114</v>
      </c>
      <c r="E8300" t="s">
        <v>39</v>
      </c>
      <c r="F8300" t="s">
        <v>1197</v>
      </c>
      <c r="G8300" t="s">
        <v>41</v>
      </c>
      <c r="J8300" t="s">
        <v>65</v>
      </c>
      <c r="K8300">
        <v>700</v>
      </c>
      <c r="L8300" t="s">
        <v>1937</v>
      </c>
      <c r="M8300">
        <v>300</v>
      </c>
      <c r="N8300">
        <v>2000</v>
      </c>
      <c r="O8300" t="s">
        <v>3646</v>
      </c>
      <c r="Q8300" t="str">
        <f>IFERROR(VLOOKUP($J$2:$J$12502,Pollutant_mapping!$A$2:$B$9,2, FALSE),"")</f>
        <v>PM25</v>
      </c>
    </row>
    <row r="8301" spans="1:17" hidden="1">
      <c r="A8301" t="s">
        <v>278</v>
      </c>
      <c r="C8301" t="s">
        <v>279</v>
      </c>
      <c r="D8301" t="s">
        <v>129</v>
      </c>
      <c r="E8301" t="s">
        <v>39</v>
      </c>
      <c r="F8301" t="s">
        <v>2004</v>
      </c>
      <c r="G8301" t="s">
        <v>41</v>
      </c>
      <c r="J8301" t="s">
        <v>65</v>
      </c>
      <c r="K8301">
        <v>520</v>
      </c>
      <c r="L8301" t="s">
        <v>282</v>
      </c>
      <c r="M8301">
        <v>60</v>
      </c>
      <c r="N8301">
        <v>4500</v>
      </c>
      <c r="O8301" t="s">
        <v>3646</v>
      </c>
      <c r="Q8301" t="str">
        <f>IFERROR(VLOOKUP($J$2:$J$12502,Pollutant_mapping!$A$2:$B$9,2, FALSE),"")</f>
        <v>PM25</v>
      </c>
    </row>
    <row r="8302" spans="1:17" hidden="1">
      <c r="A8302" t="s">
        <v>278</v>
      </c>
      <c r="C8302" t="s">
        <v>279</v>
      </c>
      <c r="D8302" t="s">
        <v>129</v>
      </c>
      <c r="E8302" t="s">
        <v>39</v>
      </c>
      <c r="F8302" t="s">
        <v>2004</v>
      </c>
      <c r="G8302" t="s">
        <v>41</v>
      </c>
      <c r="J8302" t="s">
        <v>47</v>
      </c>
      <c r="K8302">
        <v>590</v>
      </c>
      <c r="L8302" t="s">
        <v>282</v>
      </c>
      <c r="M8302">
        <v>70</v>
      </c>
      <c r="N8302">
        <v>5000</v>
      </c>
      <c r="O8302" t="s">
        <v>3646</v>
      </c>
      <c r="Q8302" t="str">
        <f>IFERROR(VLOOKUP($J$2:$J$12502,Pollutant_mapping!$A$2:$B$9,2, FALSE),"")</f>
        <v>PM10</v>
      </c>
    </row>
    <row r="8303" spans="1:17" hidden="1">
      <c r="A8303" t="s">
        <v>1195</v>
      </c>
      <c r="C8303" t="s">
        <v>1196</v>
      </c>
      <c r="D8303" t="s">
        <v>114</v>
      </c>
      <c r="E8303" t="s">
        <v>39</v>
      </c>
      <c r="F8303" t="s">
        <v>1197</v>
      </c>
      <c r="G8303" t="s">
        <v>41</v>
      </c>
      <c r="J8303" t="s">
        <v>47</v>
      </c>
      <c r="K8303">
        <v>3500</v>
      </c>
      <c r="L8303" t="s">
        <v>1937</v>
      </c>
      <c r="M8303">
        <v>1000</v>
      </c>
      <c r="N8303">
        <v>9000</v>
      </c>
      <c r="O8303" t="s">
        <v>3646</v>
      </c>
      <c r="Q8303" t="str">
        <f>IFERROR(VLOOKUP($J$2:$J$12502,Pollutant_mapping!$A$2:$B$9,2, FALSE),"")</f>
        <v>PM10</v>
      </c>
    </row>
    <row r="8304" spans="1:17" hidden="1">
      <c r="A8304" t="s">
        <v>378</v>
      </c>
      <c r="C8304" t="s">
        <v>379</v>
      </c>
      <c r="D8304" t="s">
        <v>114</v>
      </c>
      <c r="E8304" t="s">
        <v>39</v>
      </c>
      <c r="F8304" t="s">
        <v>380</v>
      </c>
      <c r="G8304" t="s">
        <v>41</v>
      </c>
      <c r="J8304" t="s">
        <v>47</v>
      </c>
      <c r="K8304">
        <v>0.5</v>
      </c>
      <c r="L8304" t="s">
        <v>2050</v>
      </c>
      <c r="M8304" t="s">
        <v>2268</v>
      </c>
      <c r="N8304" t="s">
        <v>123</v>
      </c>
      <c r="O8304" t="s">
        <v>3646</v>
      </c>
      <c r="Q8304" t="str">
        <f>IFERROR(VLOOKUP($J$2:$J$12502,Pollutant_mapping!$A$2:$B$9,2, FALSE),"")</f>
        <v>PM10</v>
      </c>
    </row>
    <row r="8305" spans="1:17" hidden="1">
      <c r="A8305" t="s">
        <v>378</v>
      </c>
      <c r="C8305" t="s">
        <v>379</v>
      </c>
      <c r="D8305" t="s">
        <v>136</v>
      </c>
      <c r="E8305" t="s">
        <v>39</v>
      </c>
      <c r="F8305" t="s">
        <v>384</v>
      </c>
      <c r="G8305" t="s">
        <v>41</v>
      </c>
      <c r="J8305" t="s">
        <v>65</v>
      </c>
      <c r="K8305">
        <v>1.1000000000000001</v>
      </c>
      <c r="L8305" t="s">
        <v>2050</v>
      </c>
      <c r="M8305" t="s">
        <v>140</v>
      </c>
      <c r="N8305" t="s">
        <v>1245</v>
      </c>
      <c r="O8305" t="s">
        <v>3646</v>
      </c>
      <c r="Q8305" t="str">
        <f>IFERROR(VLOOKUP($J$2:$J$12502,Pollutant_mapping!$A$2:$B$9,2, FALSE),"")</f>
        <v>PM25</v>
      </c>
    </row>
    <row r="8306" spans="1:17" hidden="1">
      <c r="A8306" t="s">
        <v>378</v>
      </c>
      <c r="C8306" t="s">
        <v>379</v>
      </c>
      <c r="D8306" t="s">
        <v>136</v>
      </c>
      <c r="E8306" t="s">
        <v>39</v>
      </c>
      <c r="F8306" t="s">
        <v>384</v>
      </c>
      <c r="G8306" t="s">
        <v>41</v>
      </c>
      <c r="J8306" t="s">
        <v>47</v>
      </c>
      <c r="K8306">
        <v>1.5</v>
      </c>
      <c r="L8306" t="s">
        <v>2050</v>
      </c>
      <c r="M8306" t="s">
        <v>144</v>
      </c>
      <c r="N8306" t="s">
        <v>1503</v>
      </c>
      <c r="O8306" t="s">
        <v>3646</v>
      </c>
      <c r="Q8306" t="str">
        <f>IFERROR(VLOOKUP($J$2:$J$12502,Pollutant_mapping!$A$2:$B$9,2, FALSE),"")</f>
        <v>PM10</v>
      </c>
    </row>
    <row r="8307" spans="1:17" hidden="1">
      <c r="A8307" t="s">
        <v>278</v>
      </c>
      <c r="C8307" t="s">
        <v>279</v>
      </c>
      <c r="D8307" t="s">
        <v>272</v>
      </c>
      <c r="E8307" t="s">
        <v>273</v>
      </c>
      <c r="F8307" t="s">
        <v>3647</v>
      </c>
      <c r="G8307" t="s">
        <v>41</v>
      </c>
      <c r="H8307" t="s">
        <v>3648</v>
      </c>
      <c r="J8307" t="s">
        <v>1472</v>
      </c>
      <c r="K8307">
        <v>0.99</v>
      </c>
      <c r="M8307" t="s">
        <v>1404</v>
      </c>
      <c r="N8307">
        <v>1</v>
      </c>
      <c r="O8307" t="s">
        <v>3649</v>
      </c>
      <c r="Q8307" t="str">
        <f>IFERROR(VLOOKUP($J$2:$J$12502,Pollutant_mapping!$A$2:$B$9,2, FALSE),"")</f>
        <v/>
      </c>
    </row>
    <row r="8308" spans="1:17" hidden="1">
      <c r="A8308" t="s">
        <v>278</v>
      </c>
      <c r="C8308" t="s">
        <v>279</v>
      </c>
      <c r="D8308" t="s">
        <v>272</v>
      </c>
      <c r="E8308" t="s">
        <v>273</v>
      </c>
      <c r="F8308" t="s">
        <v>3647</v>
      </c>
      <c r="G8308" t="s">
        <v>41</v>
      </c>
      <c r="H8308" t="s">
        <v>3648</v>
      </c>
      <c r="J8308" t="s">
        <v>1473</v>
      </c>
      <c r="K8308">
        <v>0.99</v>
      </c>
      <c r="M8308" t="s">
        <v>1404</v>
      </c>
      <c r="N8308">
        <v>1</v>
      </c>
      <c r="O8308" t="s">
        <v>3649</v>
      </c>
      <c r="Q8308" t="str">
        <f>IFERROR(VLOOKUP($J$2:$J$12502,Pollutant_mapping!$A$2:$B$9,2, FALSE),"")</f>
        <v/>
      </c>
    </row>
    <row r="8309" spans="1:17" hidden="1">
      <c r="A8309" t="s">
        <v>278</v>
      </c>
      <c r="C8309" t="s">
        <v>279</v>
      </c>
      <c r="D8309" t="s">
        <v>272</v>
      </c>
      <c r="E8309" t="s">
        <v>273</v>
      </c>
      <c r="F8309" t="s">
        <v>3647</v>
      </c>
      <c r="G8309" t="s">
        <v>41</v>
      </c>
      <c r="H8309" t="s">
        <v>3648</v>
      </c>
      <c r="J8309" t="s">
        <v>1469</v>
      </c>
      <c r="K8309">
        <v>0.99</v>
      </c>
      <c r="M8309" t="s">
        <v>1404</v>
      </c>
      <c r="N8309">
        <v>1</v>
      </c>
      <c r="O8309" t="s">
        <v>3649</v>
      </c>
      <c r="Q8309" t="str">
        <f>IFERROR(VLOOKUP($J$2:$J$12502,Pollutant_mapping!$A$2:$B$9,2, FALSE),"")</f>
        <v/>
      </c>
    </row>
    <row r="8310" spans="1:17" hidden="1">
      <c r="A8310" t="s">
        <v>278</v>
      </c>
      <c r="C8310" t="s">
        <v>279</v>
      </c>
      <c r="D8310" t="s">
        <v>313</v>
      </c>
      <c r="E8310" t="s">
        <v>273</v>
      </c>
      <c r="F8310" t="s">
        <v>3650</v>
      </c>
      <c r="G8310" t="s">
        <v>41</v>
      </c>
      <c r="H8310" t="s">
        <v>3651</v>
      </c>
      <c r="J8310" t="s">
        <v>1472</v>
      </c>
      <c r="K8310">
        <v>0.5</v>
      </c>
      <c r="M8310">
        <v>0</v>
      </c>
      <c r="N8310" t="s">
        <v>2289</v>
      </c>
      <c r="O8310" t="s">
        <v>3649</v>
      </c>
      <c r="Q8310" t="str">
        <f>IFERROR(VLOOKUP($J$2:$J$12502,Pollutant_mapping!$A$2:$B$9,2, FALSE),"")</f>
        <v/>
      </c>
    </row>
    <row r="8311" spans="1:17" hidden="1">
      <c r="A8311" t="s">
        <v>278</v>
      </c>
      <c r="C8311" t="s">
        <v>279</v>
      </c>
      <c r="D8311" t="s">
        <v>313</v>
      </c>
      <c r="E8311" t="s">
        <v>273</v>
      </c>
      <c r="F8311" t="s">
        <v>3650</v>
      </c>
      <c r="G8311" t="s">
        <v>41</v>
      </c>
      <c r="H8311" t="s">
        <v>3651</v>
      </c>
      <c r="J8311" t="s">
        <v>1473</v>
      </c>
      <c r="K8311">
        <v>0.5</v>
      </c>
      <c r="M8311">
        <v>0</v>
      </c>
      <c r="N8311" t="s">
        <v>2289</v>
      </c>
      <c r="O8311" t="s">
        <v>3649</v>
      </c>
      <c r="Q8311" t="str">
        <f>IFERROR(VLOOKUP($J$2:$J$12502,Pollutant_mapping!$A$2:$B$9,2, FALSE),"")</f>
        <v/>
      </c>
    </row>
    <row r="8312" spans="1:17" hidden="1">
      <c r="A8312" t="s">
        <v>278</v>
      </c>
      <c r="C8312" t="s">
        <v>279</v>
      </c>
      <c r="D8312" t="s">
        <v>313</v>
      </c>
      <c r="E8312" t="s">
        <v>273</v>
      </c>
      <c r="F8312" t="s">
        <v>3650</v>
      </c>
      <c r="G8312" t="s">
        <v>41</v>
      </c>
      <c r="H8312" t="s">
        <v>3651</v>
      </c>
      <c r="J8312" t="s">
        <v>1469</v>
      </c>
      <c r="K8312">
        <v>0.5</v>
      </c>
      <c r="M8312">
        <v>0</v>
      </c>
      <c r="N8312" t="s">
        <v>2289</v>
      </c>
      <c r="O8312" t="s">
        <v>3649</v>
      </c>
      <c r="Q8312" t="str">
        <f>IFERROR(VLOOKUP($J$2:$J$12502,Pollutant_mapping!$A$2:$B$9,2, FALSE),"")</f>
        <v/>
      </c>
    </row>
    <row r="8313" spans="1:17" hidden="1">
      <c r="A8313" t="s">
        <v>278</v>
      </c>
      <c r="C8313" t="s">
        <v>279</v>
      </c>
      <c r="D8313" t="s">
        <v>313</v>
      </c>
      <c r="E8313" t="s">
        <v>273</v>
      </c>
      <c r="F8313" t="s">
        <v>3650</v>
      </c>
      <c r="G8313" t="s">
        <v>41</v>
      </c>
      <c r="H8313" t="s">
        <v>3648</v>
      </c>
      <c r="J8313" t="s">
        <v>1472</v>
      </c>
      <c r="K8313">
        <v>0.75</v>
      </c>
      <c r="M8313" t="s">
        <v>1538</v>
      </c>
      <c r="N8313" t="s">
        <v>1199</v>
      </c>
      <c r="O8313" t="s">
        <v>3649</v>
      </c>
      <c r="Q8313" t="str">
        <f>IFERROR(VLOOKUP($J$2:$J$12502,Pollutant_mapping!$A$2:$B$9,2, FALSE),"")</f>
        <v/>
      </c>
    </row>
    <row r="8314" spans="1:17" hidden="1">
      <c r="A8314" t="s">
        <v>278</v>
      </c>
      <c r="C8314" t="s">
        <v>279</v>
      </c>
      <c r="D8314" t="s">
        <v>272</v>
      </c>
      <c r="E8314" t="s">
        <v>273</v>
      </c>
      <c r="F8314" t="s">
        <v>3647</v>
      </c>
      <c r="G8314" t="s">
        <v>41</v>
      </c>
      <c r="H8314" t="s">
        <v>3651</v>
      </c>
      <c r="J8314" t="s">
        <v>1472</v>
      </c>
      <c r="K8314">
        <v>0.75</v>
      </c>
      <c r="M8314" t="s">
        <v>1538</v>
      </c>
      <c r="N8314" t="s">
        <v>1199</v>
      </c>
      <c r="O8314" t="s">
        <v>3649</v>
      </c>
      <c r="Q8314" t="str">
        <f>IFERROR(VLOOKUP($J$2:$J$12502,Pollutant_mapping!$A$2:$B$9,2, FALSE),"")</f>
        <v/>
      </c>
    </row>
    <row r="8315" spans="1:17" hidden="1">
      <c r="A8315" t="s">
        <v>278</v>
      </c>
      <c r="C8315" t="s">
        <v>279</v>
      </c>
      <c r="D8315" t="s">
        <v>313</v>
      </c>
      <c r="E8315" t="s">
        <v>273</v>
      </c>
      <c r="F8315" t="s">
        <v>3650</v>
      </c>
      <c r="G8315" t="s">
        <v>41</v>
      </c>
      <c r="H8315" t="s">
        <v>3648</v>
      </c>
      <c r="J8315" t="s">
        <v>1473</v>
      </c>
      <c r="K8315">
        <v>0.75</v>
      </c>
      <c r="M8315" t="s">
        <v>1538</v>
      </c>
      <c r="N8315" t="s">
        <v>1199</v>
      </c>
      <c r="O8315" t="s">
        <v>3649</v>
      </c>
      <c r="Q8315" t="str">
        <f>IFERROR(VLOOKUP($J$2:$J$12502,Pollutant_mapping!$A$2:$B$9,2, FALSE),"")</f>
        <v/>
      </c>
    </row>
    <row r="8316" spans="1:17" hidden="1">
      <c r="A8316" t="s">
        <v>278</v>
      </c>
      <c r="C8316" t="s">
        <v>279</v>
      </c>
      <c r="D8316" t="s">
        <v>272</v>
      </c>
      <c r="E8316" t="s">
        <v>273</v>
      </c>
      <c r="F8316" t="s">
        <v>3647</v>
      </c>
      <c r="G8316" t="s">
        <v>41</v>
      </c>
      <c r="H8316" t="s">
        <v>3651</v>
      </c>
      <c r="J8316" t="s">
        <v>1473</v>
      </c>
      <c r="K8316">
        <v>0.75</v>
      </c>
      <c r="M8316" t="s">
        <v>1538</v>
      </c>
      <c r="N8316" t="s">
        <v>1199</v>
      </c>
      <c r="O8316" t="s">
        <v>3649</v>
      </c>
      <c r="Q8316" t="str">
        <f>IFERROR(VLOOKUP($J$2:$J$12502,Pollutant_mapping!$A$2:$B$9,2, FALSE),"")</f>
        <v/>
      </c>
    </row>
    <row r="8317" spans="1:17" hidden="1">
      <c r="A8317" t="s">
        <v>278</v>
      </c>
      <c r="C8317" t="s">
        <v>279</v>
      </c>
      <c r="D8317" t="s">
        <v>313</v>
      </c>
      <c r="E8317" t="s">
        <v>273</v>
      </c>
      <c r="F8317" t="s">
        <v>3650</v>
      </c>
      <c r="G8317" t="s">
        <v>41</v>
      </c>
      <c r="H8317" t="s">
        <v>3648</v>
      </c>
      <c r="J8317" t="s">
        <v>1469</v>
      </c>
      <c r="K8317">
        <v>0.75</v>
      </c>
      <c r="M8317" t="s">
        <v>1538</v>
      </c>
      <c r="N8317" t="s">
        <v>1199</v>
      </c>
      <c r="O8317" t="s">
        <v>3649</v>
      </c>
      <c r="Q8317" t="str">
        <f>IFERROR(VLOOKUP($J$2:$J$12502,Pollutant_mapping!$A$2:$B$9,2, FALSE),"")</f>
        <v/>
      </c>
    </row>
    <row r="8318" spans="1:17" hidden="1">
      <c r="A8318" t="s">
        <v>278</v>
      </c>
      <c r="C8318" t="s">
        <v>279</v>
      </c>
      <c r="D8318" t="s">
        <v>272</v>
      </c>
      <c r="E8318" t="s">
        <v>273</v>
      </c>
      <c r="F8318" t="s">
        <v>3647</v>
      </c>
      <c r="G8318" t="s">
        <v>41</v>
      </c>
      <c r="H8318" t="s">
        <v>3651</v>
      </c>
      <c r="J8318" t="s">
        <v>1469</v>
      </c>
      <c r="K8318">
        <v>0.75</v>
      </c>
      <c r="M8318" t="s">
        <v>1538</v>
      </c>
      <c r="N8318" t="s">
        <v>1199</v>
      </c>
      <c r="O8318" t="s">
        <v>3649</v>
      </c>
      <c r="Q8318" t="str">
        <f>IFERROR(VLOOKUP($J$2:$J$12502,Pollutant_mapping!$A$2:$B$9,2, FALSE),"")</f>
        <v/>
      </c>
    </row>
    <row r="8319" spans="1:17" hidden="1">
      <c r="A8319" t="s">
        <v>393</v>
      </c>
      <c r="C8319" t="s">
        <v>394</v>
      </c>
      <c r="D8319" t="s">
        <v>68</v>
      </c>
      <c r="E8319" t="s">
        <v>39</v>
      </c>
      <c r="F8319" t="s">
        <v>2236</v>
      </c>
      <c r="G8319" t="s">
        <v>41</v>
      </c>
      <c r="J8319" t="s">
        <v>65</v>
      </c>
      <c r="K8319">
        <v>0.24</v>
      </c>
      <c r="L8319" t="s">
        <v>1324</v>
      </c>
      <c r="M8319" t="s">
        <v>81</v>
      </c>
      <c r="N8319" t="s">
        <v>3172</v>
      </c>
      <c r="O8319" t="s">
        <v>3652</v>
      </c>
      <c r="Q8319" t="str">
        <f>IFERROR(VLOOKUP($J$2:$J$12502,Pollutant_mapping!$A$2:$B$9,2, FALSE),"")</f>
        <v>PM25</v>
      </c>
    </row>
    <row r="8320" spans="1:17" hidden="1">
      <c r="A8320" t="s">
        <v>393</v>
      </c>
      <c r="C8320" t="s">
        <v>394</v>
      </c>
      <c r="D8320" t="s">
        <v>68</v>
      </c>
      <c r="E8320" t="s">
        <v>39</v>
      </c>
      <c r="F8320" t="s">
        <v>2236</v>
      </c>
      <c r="G8320" t="s">
        <v>41</v>
      </c>
      <c r="J8320" t="s">
        <v>47</v>
      </c>
      <c r="K8320">
        <v>0.27</v>
      </c>
      <c r="L8320" t="s">
        <v>1324</v>
      </c>
      <c r="M8320" t="s">
        <v>2800</v>
      </c>
      <c r="N8320" t="s">
        <v>212</v>
      </c>
      <c r="O8320" t="s">
        <v>3652</v>
      </c>
      <c r="Q8320" t="str">
        <f>IFERROR(VLOOKUP($J$2:$J$12502,Pollutant_mapping!$A$2:$B$9,2, FALSE),"")</f>
        <v>PM10</v>
      </c>
    </row>
    <row r="8321" spans="1:17" hidden="1">
      <c r="A8321" t="s">
        <v>270</v>
      </c>
      <c r="C8321" t="s">
        <v>271</v>
      </c>
      <c r="D8321" t="s">
        <v>183</v>
      </c>
      <c r="E8321" t="s">
        <v>39</v>
      </c>
      <c r="F8321" t="s">
        <v>274</v>
      </c>
      <c r="G8321" t="s">
        <v>41</v>
      </c>
      <c r="J8321" t="s">
        <v>65</v>
      </c>
      <c r="K8321">
        <v>4.1000000000000002E-2</v>
      </c>
      <c r="L8321" t="s">
        <v>2881</v>
      </c>
      <c r="M8321" t="s">
        <v>2133</v>
      </c>
      <c r="N8321" t="s">
        <v>1679</v>
      </c>
      <c r="O8321" t="s">
        <v>3653</v>
      </c>
      <c r="Q8321" t="str">
        <f>IFERROR(VLOOKUP($J$2:$J$12502,Pollutant_mapping!$A$2:$B$9,2, FALSE),"")</f>
        <v>PM25</v>
      </c>
    </row>
    <row r="8322" spans="1:17" hidden="1">
      <c r="A8322" t="s">
        <v>270</v>
      </c>
      <c r="C8322" t="s">
        <v>271</v>
      </c>
      <c r="D8322" t="s">
        <v>183</v>
      </c>
      <c r="E8322" t="s">
        <v>39</v>
      </c>
      <c r="F8322" t="s">
        <v>274</v>
      </c>
      <c r="G8322" t="s">
        <v>41</v>
      </c>
      <c r="J8322" t="s">
        <v>49</v>
      </c>
      <c r="K8322">
        <v>1.0249999999999999</v>
      </c>
      <c r="L8322" t="s">
        <v>2881</v>
      </c>
      <c r="M8322" t="s">
        <v>3654</v>
      </c>
      <c r="N8322" t="s">
        <v>3655</v>
      </c>
      <c r="O8322" t="s">
        <v>3653</v>
      </c>
      <c r="Q8322" t="str">
        <f>IFERROR(VLOOKUP($J$2:$J$12502,Pollutant_mapping!$A$2:$B$9,2, FALSE),"")</f>
        <v/>
      </c>
    </row>
    <row r="8323" spans="1:17" hidden="1">
      <c r="A8323" t="s">
        <v>270</v>
      </c>
      <c r="C8323" t="s">
        <v>271</v>
      </c>
      <c r="D8323" t="s">
        <v>129</v>
      </c>
      <c r="E8323" t="s">
        <v>39</v>
      </c>
      <c r="F8323" t="s">
        <v>274</v>
      </c>
      <c r="G8323" t="s">
        <v>41</v>
      </c>
      <c r="J8323" t="s">
        <v>49</v>
      </c>
      <c r="K8323">
        <v>10.25</v>
      </c>
      <c r="L8323" t="s">
        <v>2881</v>
      </c>
      <c r="M8323" t="s">
        <v>3656</v>
      </c>
      <c r="N8323" t="s">
        <v>3657</v>
      </c>
      <c r="O8323" t="s">
        <v>3653</v>
      </c>
      <c r="Q8323" t="str">
        <f>IFERROR(VLOOKUP($J$2:$J$12502,Pollutant_mapping!$A$2:$B$9,2, FALSE),"")</f>
        <v/>
      </c>
    </row>
    <row r="8324" spans="1:17" hidden="1">
      <c r="A8324" t="s">
        <v>270</v>
      </c>
      <c r="C8324" t="s">
        <v>271</v>
      </c>
      <c r="D8324" t="s">
        <v>129</v>
      </c>
      <c r="E8324" t="s">
        <v>39</v>
      </c>
      <c r="F8324" t="s">
        <v>274</v>
      </c>
      <c r="G8324" t="s">
        <v>41</v>
      </c>
      <c r="J8324" t="s">
        <v>65</v>
      </c>
      <c r="K8324">
        <v>0.41</v>
      </c>
      <c r="L8324" t="s">
        <v>2881</v>
      </c>
      <c r="M8324" t="s">
        <v>2882</v>
      </c>
      <c r="N8324" t="s">
        <v>2883</v>
      </c>
      <c r="O8324" t="s">
        <v>3653</v>
      </c>
      <c r="Q8324" t="str">
        <f>IFERROR(VLOOKUP($J$2:$J$12502,Pollutant_mapping!$A$2:$B$9,2, FALSE),"")</f>
        <v>PM25</v>
      </c>
    </row>
    <row r="8325" spans="1:17" hidden="1">
      <c r="A8325" t="s">
        <v>1177</v>
      </c>
      <c r="C8325" t="s">
        <v>1178</v>
      </c>
      <c r="D8325" t="s">
        <v>108</v>
      </c>
      <c r="E8325" t="s">
        <v>120</v>
      </c>
      <c r="F8325" t="s">
        <v>41</v>
      </c>
      <c r="G8325" t="s">
        <v>41</v>
      </c>
      <c r="I8325" t="s">
        <v>41</v>
      </c>
      <c r="J8325" t="s">
        <v>199</v>
      </c>
      <c r="K8325">
        <v>13.2</v>
      </c>
      <c r="L8325" t="s">
        <v>3658</v>
      </c>
      <c r="M8325" t="s">
        <v>3659</v>
      </c>
      <c r="N8325">
        <v>132</v>
      </c>
      <c r="O8325" t="s">
        <v>3660</v>
      </c>
      <c r="Q8325" t="str">
        <f>IFERROR(VLOOKUP($J$2:$J$12502,Pollutant_mapping!$A$2:$B$9,2, FALSE),"")</f>
        <v/>
      </c>
    </row>
    <row r="8326" spans="1:17" hidden="1">
      <c r="A8326" t="s">
        <v>1177</v>
      </c>
      <c r="C8326" t="s">
        <v>1178</v>
      </c>
      <c r="D8326" t="s">
        <v>108</v>
      </c>
      <c r="E8326" t="s">
        <v>120</v>
      </c>
      <c r="F8326" t="s">
        <v>41</v>
      </c>
      <c r="G8326" t="s">
        <v>41</v>
      </c>
      <c r="I8326" t="s">
        <v>41</v>
      </c>
      <c r="J8326" t="s">
        <v>47</v>
      </c>
      <c r="K8326">
        <v>34.700000000000003</v>
      </c>
      <c r="L8326" t="s">
        <v>3661</v>
      </c>
      <c r="M8326" t="s">
        <v>3662</v>
      </c>
      <c r="N8326">
        <v>347</v>
      </c>
      <c r="O8326" t="s">
        <v>3660</v>
      </c>
      <c r="Q8326" t="str">
        <f>IFERROR(VLOOKUP($J$2:$J$12502,Pollutant_mapping!$A$2:$B$9,2, FALSE),"")</f>
        <v>PM10</v>
      </c>
    </row>
    <row r="8327" spans="1:17" hidden="1">
      <c r="A8327" t="s">
        <v>1177</v>
      </c>
      <c r="C8327" t="s">
        <v>1178</v>
      </c>
      <c r="D8327" t="s">
        <v>108</v>
      </c>
      <c r="E8327" t="s">
        <v>120</v>
      </c>
      <c r="F8327" t="s">
        <v>41</v>
      </c>
      <c r="G8327" t="s">
        <v>41</v>
      </c>
      <c r="I8327" t="s">
        <v>41</v>
      </c>
      <c r="J8327" t="s">
        <v>65</v>
      </c>
      <c r="K8327">
        <v>34.700000000000003</v>
      </c>
      <c r="L8327" t="s">
        <v>3661</v>
      </c>
      <c r="M8327" t="s">
        <v>3662</v>
      </c>
      <c r="N8327">
        <v>347</v>
      </c>
      <c r="O8327" t="s">
        <v>3660</v>
      </c>
      <c r="Q8327" t="str">
        <f>IFERROR(VLOOKUP($J$2:$J$12502,Pollutant_mapping!$A$2:$B$9,2, FALSE),"")</f>
        <v>PM25</v>
      </c>
    </row>
    <row r="8328" spans="1:17" hidden="1">
      <c r="A8328" t="s">
        <v>1177</v>
      </c>
      <c r="C8328" t="s">
        <v>1178</v>
      </c>
      <c r="D8328" t="s">
        <v>108</v>
      </c>
      <c r="E8328" t="s">
        <v>120</v>
      </c>
      <c r="F8328" t="s">
        <v>41</v>
      </c>
      <c r="G8328" t="s">
        <v>41</v>
      </c>
      <c r="I8328" t="s">
        <v>41</v>
      </c>
      <c r="J8328" t="s">
        <v>142</v>
      </c>
      <c r="K8328">
        <v>2.7E-2</v>
      </c>
      <c r="L8328" t="s">
        <v>3658</v>
      </c>
      <c r="M8328" t="s">
        <v>3663</v>
      </c>
      <c r="N8328" t="s">
        <v>86</v>
      </c>
      <c r="O8328" t="s">
        <v>3660</v>
      </c>
      <c r="Q8328" t="str">
        <f>IFERROR(VLOOKUP($J$2:$J$12502,Pollutant_mapping!$A$2:$B$9,2, FALSE),"")</f>
        <v/>
      </c>
    </row>
    <row r="8329" spans="1:17" hidden="1">
      <c r="A8329" t="s">
        <v>1177</v>
      </c>
      <c r="C8329" t="s">
        <v>1178</v>
      </c>
      <c r="D8329" t="s">
        <v>108</v>
      </c>
      <c r="E8329" t="s">
        <v>120</v>
      </c>
      <c r="F8329" t="s">
        <v>41</v>
      </c>
      <c r="G8329" t="s">
        <v>41</v>
      </c>
      <c r="I8329" t="s">
        <v>41</v>
      </c>
      <c r="J8329" t="s">
        <v>125</v>
      </c>
      <c r="K8329">
        <v>12.43</v>
      </c>
      <c r="L8329" t="s">
        <v>3212</v>
      </c>
      <c r="M8329" t="s">
        <v>3664</v>
      </c>
      <c r="N8329" t="s">
        <v>3665</v>
      </c>
      <c r="O8329" t="s">
        <v>3660</v>
      </c>
      <c r="Q8329" t="str">
        <f>IFERROR(VLOOKUP($J$2:$J$12502,Pollutant_mapping!$A$2:$B$9,2, FALSE),"")</f>
        <v/>
      </c>
    </row>
    <row r="8330" spans="1:17" hidden="1">
      <c r="A8330" t="s">
        <v>1177</v>
      </c>
      <c r="C8330" t="s">
        <v>1178</v>
      </c>
      <c r="D8330" t="s">
        <v>108</v>
      </c>
      <c r="E8330" t="s">
        <v>120</v>
      </c>
      <c r="F8330" t="s">
        <v>41</v>
      </c>
      <c r="G8330" t="s">
        <v>41</v>
      </c>
      <c r="I8330" t="s">
        <v>41</v>
      </c>
      <c r="J8330" t="s">
        <v>139</v>
      </c>
      <c r="K8330">
        <v>13.56</v>
      </c>
      <c r="L8330" t="s">
        <v>3212</v>
      </c>
      <c r="M8330" t="s">
        <v>3666</v>
      </c>
      <c r="N8330" t="s">
        <v>3667</v>
      </c>
      <c r="O8330" t="s">
        <v>3660</v>
      </c>
      <c r="Q8330" t="str">
        <f>IFERROR(VLOOKUP($J$2:$J$12502,Pollutant_mapping!$A$2:$B$9,2, FALSE),"")</f>
        <v/>
      </c>
    </row>
    <row r="8331" spans="1:17" hidden="1">
      <c r="A8331" t="s">
        <v>1177</v>
      </c>
      <c r="C8331" t="s">
        <v>1178</v>
      </c>
      <c r="D8331" t="s">
        <v>108</v>
      </c>
      <c r="E8331" t="s">
        <v>120</v>
      </c>
      <c r="F8331" t="s">
        <v>41</v>
      </c>
      <c r="G8331" t="s">
        <v>41</v>
      </c>
      <c r="I8331" t="s">
        <v>41</v>
      </c>
      <c r="J8331" t="s">
        <v>141</v>
      </c>
      <c r="K8331">
        <v>13.61</v>
      </c>
      <c r="L8331" t="s">
        <v>3212</v>
      </c>
      <c r="M8331" t="s">
        <v>3668</v>
      </c>
      <c r="N8331" t="s">
        <v>3669</v>
      </c>
      <c r="O8331" t="s">
        <v>3660</v>
      </c>
      <c r="Q8331" t="str">
        <f>IFERROR(VLOOKUP($J$2:$J$12502,Pollutant_mapping!$A$2:$B$9,2, FALSE),"")</f>
        <v/>
      </c>
    </row>
    <row r="8332" spans="1:17" hidden="1">
      <c r="A8332" t="s">
        <v>1177</v>
      </c>
      <c r="C8332" t="s">
        <v>1178</v>
      </c>
      <c r="D8332" t="s">
        <v>108</v>
      </c>
      <c r="E8332" t="s">
        <v>120</v>
      </c>
      <c r="F8332" t="s">
        <v>41</v>
      </c>
      <c r="G8332" t="s">
        <v>41</v>
      </c>
      <c r="I8332" t="s">
        <v>41</v>
      </c>
      <c r="J8332" t="s">
        <v>135</v>
      </c>
      <c r="K8332">
        <v>1.49</v>
      </c>
      <c r="L8332" t="s">
        <v>3661</v>
      </c>
      <c r="M8332" t="s">
        <v>3670</v>
      </c>
      <c r="N8332" t="s">
        <v>3671</v>
      </c>
      <c r="O8332" t="s">
        <v>3660</v>
      </c>
      <c r="Q8332" t="str">
        <f>IFERROR(VLOOKUP($J$2:$J$12502,Pollutant_mapping!$A$2:$B$9,2, FALSE),"")</f>
        <v/>
      </c>
    </row>
    <row r="8333" spans="1:17" hidden="1">
      <c r="A8333" t="s">
        <v>1177</v>
      </c>
      <c r="C8333" t="s">
        <v>1178</v>
      </c>
      <c r="D8333" t="s">
        <v>108</v>
      </c>
      <c r="E8333" t="s">
        <v>120</v>
      </c>
      <c r="F8333" t="s">
        <v>41</v>
      </c>
      <c r="G8333" t="s">
        <v>41</v>
      </c>
      <c r="I8333" t="s">
        <v>41</v>
      </c>
      <c r="J8333" t="s">
        <v>289</v>
      </c>
      <c r="K8333">
        <v>160.12</v>
      </c>
      <c r="L8333" t="s">
        <v>3212</v>
      </c>
      <c r="M8333" t="s">
        <v>3672</v>
      </c>
      <c r="N8333" t="s">
        <v>3673</v>
      </c>
      <c r="O8333" t="s">
        <v>3660</v>
      </c>
      <c r="Q8333" t="str">
        <f>IFERROR(VLOOKUP($J$2:$J$12502,Pollutant_mapping!$A$2:$B$9,2, FALSE),"")</f>
        <v/>
      </c>
    </row>
    <row r="8334" spans="1:17" hidden="1">
      <c r="A8334" t="s">
        <v>1177</v>
      </c>
      <c r="C8334" t="s">
        <v>1178</v>
      </c>
      <c r="D8334" t="s">
        <v>108</v>
      </c>
      <c r="E8334" t="s">
        <v>120</v>
      </c>
      <c r="F8334" t="s">
        <v>41</v>
      </c>
      <c r="G8334" t="s">
        <v>41</v>
      </c>
      <c r="I8334" t="s">
        <v>41</v>
      </c>
      <c r="J8334" t="s">
        <v>281</v>
      </c>
      <c r="K8334">
        <v>17.329999999999998</v>
      </c>
      <c r="L8334" t="s">
        <v>3212</v>
      </c>
      <c r="M8334" t="s">
        <v>3674</v>
      </c>
      <c r="N8334" t="s">
        <v>3675</v>
      </c>
      <c r="O8334" t="s">
        <v>3660</v>
      </c>
      <c r="Q8334" t="str">
        <f>IFERROR(VLOOKUP($J$2:$J$12502,Pollutant_mapping!$A$2:$B$9,2, FALSE),"")</f>
        <v/>
      </c>
    </row>
    <row r="8335" spans="1:17" hidden="1">
      <c r="A8335" t="s">
        <v>1177</v>
      </c>
      <c r="C8335" t="s">
        <v>1178</v>
      </c>
      <c r="D8335" t="s">
        <v>108</v>
      </c>
      <c r="E8335" t="s">
        <v>120</v>
      </c>
      <c r="F8335" t="s">
        <v>41</v>
      </c>
      <c r="G8335" t="s">
        <v>41</v>
      </c>
      <c r="I8335" t="s">
        <v>41</v>
      </c>
      <c r="J8335" t="s">
        <v>293</v>
      </c>
      <c r="K8335">
        <v>19.78</v>
      </c>
      <c r="L8335" t="s">
        <v>3212</v>
      </c>
      <c r="M8335" t="s">
        <v>3676</v>
      </c>
      <c r="N8335" t="s">
        <v>3677</v>
      </c>
      <c r="O8335" t="s">
        <v>3660</v>
      </c>
      <c r="Q8335" t="str">
        <f>IFERROR(VLOOKUP($J$2:$J$12502,Pollutant_mapping!$A$2:$B$9,2, FALSE),"")</f>
        <v/>
      </c>
    </row>
    <row r="8336" spans="1:17" hidden="1">
      <c r="A8336" t="s">
        <v>1177</v>
      </c>
      <c r="C8336" t="s">
        <v>1178</v>
      </c>
      <c r="D8336" t="s">
        <v>108</v>
      </c>
      <c r="E8336" t="s">
        <v>120</v>
      </c>
      <c r="F8336" t="s">
        <v>41</v>
      </c>
      <c r="G8336" t="s">
        <v>41</v>
      </c>
      <c r="I8336" t="s">
        <v>41</v>
      </c>
      <c r="J8336" t="s">
        <v>131</v>
      </c>
      <c r="K8336">
        <v>30.03</v>
      </c>
      <c r="L8336" t="s">
        <v>3212</v>
      </c>
      <c r="M8336" t="s">
        <v>3678</v>
      </c>
      <c r="N8336" t="s">
        <v>3679</v>
      </c>
      <c r="O8336" t="s">
        <v>3660</v>
      </c>
      <c r="Q8336" t="str">
        <f>IFERROR(VLOOKUP($J$2:$J$12502,Pollutant_mapping!$A$2:$B$9,2, FALSE),"")</f>
        <v/>
      </c>
    </row>
    <row r="8337" spans="1:17" hidden="1">
      <c r="A8337" t="s">
        <v>1177</v>
      </c>
      <c r="C8337" t="s">
        <v>1178</v>
      </c>
      <c r="D8337" t="s">
        <v>108</v>
      </c>
      <c r="E8337" t="s">
        <v>120</v>
      </c>
      <c r="F8337" t="s">
        <v>41</v>
      </c>
      <c r="G8337" t="s">
        <v>41</v>
      </c>
      <c r="I8337" t="s">
        <v>41</v>
      </c>
      <c r="J8337" t="s">
        <v>49</v>
      </c>
      <c r="K8337">
        <v>38.56</v>
      </c>
      <c r="L8337" t="s">
        <v>3661</v>
      </c>
      <c r="M8337" t="s">
        <v>3680</v>
      </c>
      <c r="N8337" t="s">
        <v>3681</v>
      </c>
      <c r="O8337" t="s">
        <v>3660</v>
      </c>
      <c r="Q8337" t="str">
        <f>IFERROR(VLOOKUP($J$2:$J$12502,Pollutant_mapping!$A$2:$B$9,2, FALSE),"")</f>
        <v/>
      </c>
    </row>
    <row r="8338" spans="1:17" hidden="1">
      <c r="A8338" t="s">
        <v>1177</v>
      </c>
      <c r="C8338" t="s">
        <v>1178</v>
      </c>
      <c r="D8338" t="s">
        <v>108</v>
      </c>
      <c r="E8338" t="s">
        <v>120</v>
      </c>
      <c r="F8338" t="s">
        <v>41</v>
      </c>
      <c r="G8338" t="s">
        <v>41</v>
      </c>
      <c r="I8338" t="s">
        <v>41</v>
      </c>
      <c r="J8338" t="s">
        <v>134</v>
      </c>
      <c r="K8338">
        <v>5.03</v>
      </c>
      <c r="L8338" t="s">
        <v>3212</v>
      </c>
      <c r="M8338" t="s">
        <v>3682</v>
      </c>
      <c r="N8338" t="s">
        <v>3683</v>
      </c>
      <c r="O8338" t="s">
        <v>3660</v>
      </c>
      <c r="Q8338" t="str">
        <f>IFERROR(VLOOKUP($J$2:$J$12502,Pollutant_mapping!$A$2:$B$9,2, FALSE),"")</f>
        <v/>
      </c>
    </row>
    <row r="8339" spans="1:17" hidden="1">
      <c r="A8339" t="s">
        <v>1177</v>
      </c>
      <c r="C8339" t="s">
        <v>1178</v>
      </c>
      <c r="D8339" t="s">
        <v>108</v>
      </c>
      <c r="E8339" t="s">
        <v>120</v>
      </c>
      <c r="F8339" t="s">
        <v>41</v>
      </c>
      <c r="G8339" t="s">
        <v>41</v>
      </c>
      <c r="I8339" t="s">
        <v>41</v>
      </c>
      <c r="J8339" t="s">
        <v>192</v>
      </c>
      <c r="K8339">
        <v>6.44</v>
      </c>
      <c r="L8339" t="s">
        <v>3658</v>
      </c>
      <c r="M8339" t="s">
        <v>3365</v>
      </c>
      <c r="N8339" t="s">
        <v>3684</v>
      </c>
      <c r="O8339" t="s">
        <v>3660</v>
      </c>
      <c r="Q8339" t="str">
        <f>IFERROR(VLOOKUP($J$2:$J$12502,Pollutant_mapping!$A$2:$B$9,2, FALSE),"")</f>
        <v/>
      </c>
    </row>
    <row r="8340" spans="1:17" hidden="1">
      <c r="A8340" t="s">
        <v>1177</v>
      </c>
      <c r="C8340" t="s">
        <v>1178</v>
      </c>
      <c r="D8340" t="s">
        <v>108</v>
      </c>
      <c r="E8340" t="s">
        <v>120</v>
      </c>
      <c r="F8340" t="s">
        <v>41</v>
      </c>
      <c r="G8340" t="s">
        <v>41</v>
      </c>
      <c r="I8340" t="s">
        <v>41</v>
      </c>
      <c r="J8340" t="s">
        <v>198</v>
      </c>
      <c r="K8340">
        <v>6.99</v>
      </c>
      <c r="L8340" t="s">
        <v>3658</v>
      </c>
      <c r="M8340" t="s">
        <v>3685</v>
      </c>
      <c r="N8340" t="s">
        <v>3686</v>
      </c>
      <c r="O8340" t="s">
        <v>3660</v>
      </c>
      <c r="Q8340" t="str">
        <f>IFERROR(VLOOKUP($J$2:$J$12502,Pollutant_mapping!$A$2:$B$9,2, FALSE),"")</f>
        <v/>
      </c>
    </row>
    <row r="8341" spans="1:17" hidden="1">
      <c r="A8341" t="s">
        <v>1177</v>
      </c>
      <c r="C8341" t="s">
        <v>1178</v>
      </c>
      <c r="D8341" t="s">
        <v>108</v>
      </c>
      <c r="E8341" t="s">
        <v>120</v>
      </c>
      <c r="F8341" t="s">
        <v>41</v>
      </c>
      <c r="G8341" t="s">
        <v>41</v>
      </c>
      <c r="I8341" t="s">
        <v>41</v>
      </c>
      <c r="J8341" t="s">
        <v>202</v>
      </c>
      <c r="K8341">
        <v>7.21</v>
      </c>
      <c r="L8341" t="s">
        <v>3658</v>
      </c>
      <c r="M8341" t="s">
        <v>3687</v>
      </c>
      <c r="N8341" t="s">
        <v>3688</v>
      </c>
      <c r="O8341" t="s">
        <v>3660</v>
      </c>
      <c r="Q8341" t="str">
        <f>IFERROR(VLOOKUP($J$2:$J$12502,Pollutant_mapping!$A$2:$B$9,2, FALSE),"")</f>
        <v/>
      </c>
    </row>
    <row r="8342" spans="1:17" hidden="1">
      <c r="A8342" t="s">
        <v>247</v>
      </c>
      <c r="B8342" t="s">
        <v>248</v>
      </c>
      <c r="C8342" t="s">
        <v>249</v>
      </c>
      <c r="D8342" t="s">
        <v>136</v>
      </c>
      <c r="E8342" t="s">
        <v>120</v>
      </c>
      <c r="F8342" t="s">
        <v>41</v>
      </c>
      <c r="G8342" t="s">
        <v>1477</v>
      </c>
      <c r="I8342" t="s">
        <v>41</v>
      </c>
      <c r="J8342" t="s">
        <v>192</v>
      </c>
      <c r="K8342">
        <v>29</v>
      </c>
      <c r="L8342" t="s">
        <v>193</v>
      </c>
      <c r="M8342" t="s">
        <v>153</v>
      </c>
      <c r="N8342">
        <v>290</v>
      </c>
      <c r="O8342" t="s">
        <v>3689</v>
      </c>
      <c r="P8342" t="s">
        <v>1478</v>
      </c>
      <c r="Q8342" t="str">
        <f>IFERROR(VLOOKUP($J$2:$J$12502,Pollutant_mapping!$A$2:$B$9,2, FALSE),"")</f>
        <v/>
      </c>
    </row>
    <row r="8343" spans="1:17" hidden="1">
      <c r="A8343" t="s">
        <v>247</v>
      </c>
      <c r="B8343" t="s">
        <v>248</v>
      </c>
      <c r="C8343" t="s">
        <v>249</v>
      </c>
      <c r="D8343" t="s">
        <v>114</v>
      </c>
      <c r="E8343" t="s">
        <v>120</v>
      </c>
      <c r="F8343" t="s">
        <v>41</v>
      </c>
      <c r="G8343" t="s">
        <v>1977</v>
      </c>
      <c r="I8343" t="s">
        <v>41</v>
      </c>
      <c r="J8343" t="s">
        <v>192</v>
      </c>
      <c r="K8343">
        <v>29</v>
      </c>
      <c r="L8343" t="s">
        <v>193</v>
      </c>
      <c r="M8343" t="s">
        <v>153</v>
      </c>
      <c r="N8343">
        <v>290</v>
      </c>
      <c r="O8343" t="s">
        <v>3689</v>
      </c>
      <c r="P8343" t="s">
        <v>1978</v>
      </c>
      <c r="Q8343" t="str">
        <f>IFERROR(VLOOKUP($J$2:$J$12502,Pollutant_mapping!$A$2:$B$9,2, FALSE),"")</f>
        <v/>
      </c>
    </row>
    <row r="8344" spans="1:17" hidden="1">
      <c r="A8344" t="s">
        <v>247</v>
      </c>
      <c r="B8344" t="s">
        <v>248</v>
      </c>
      <c r="C8344" t="s">
        <v>249</v>
      </c>
      <c r="D8344" t="s">
        <v>136</v>
      </c>
      <c r="E8344" t="s">
        <v>120</v>
      </c>
      <c r="F8344" t="s">
        <v>41</v>
      </c>
      <c r="G8344" t="s">
        <v>1477</v>
      </c>
      <c r="I8344" t="s">
        <v>41</v>
      </c>
      <c r="J8344" t="s">
        <v>202</v>
      </c>
      <c r="K8344">
        <v>37</v>
      </c>
      <c r="L8344" t="s">
        <v>193</v>
      </c>
      <c r="M8344" t="s">
        <v>2317</v>
      </c>
      <c r="N8344">
        <v>370</v>
      </c>
      <c r="O8344" t="s">
        <v>3689</v>
      </c>
      <c r="P8344" t="s">
        <v>1478</v>
      </c>
      <c r="Q8344" t="str">
        <f>IFERROR(VLOOKUP($J$2:$J$12502,Pollutant_mapping!$A$2:$B$9,2, FALSE),"")</f>
        <v/>
      </c>
    </row>
    <row r="8345" spans="1:17" hidden="1">
      <c r="A8345" t="s">
        <v>247</v>
      </c>
      <c r="B8345" t="s">
        <v>248</v>
      </c>
      <c r="C8345" t="s">
        <v>249</v>
      </c>
      <c r="D8345" t="s">
        <v>114</v>
      </c>
      <c r="E8345" t="s">
        <v>120</v>
      </c>
      <c r="F8345" t="s">
        <v>41</v>
      </c>
      <c r="G8345" t="s">
        <v>1977</v>
      </c>
      <c r="I8345" t="s">
        <v>41</v>
      </c>
      <c r="J8345" t="s">
        <v>202</v>
      </c>
      <c r="K8345">
        <v>37</v>
      </c>
      <c r="L8345" t="s">
        <v>193</v>
      </c>
      <c r="M8345" t="s">
        <v>2317</v>
      </c>
      <c r="N8345">
        <v>370</v>
      </c>
      <c r="O8345" t="s">
        <v>3689</v>
      </c>
      <c r="P8345" t="s">
        <v>1978</v>
      </c>
      <c r="Q8345" t="str">
        <f>IFERROR(VLOOKUP($J$2:$J$12502,Pollutant_mapping!$A$2:$B$9,2, FALSE),"")</f>
        <v/>
      </c>
    </row>
    <row r="8346" spans="1:17" hidden="1">
      <c r="A8346" t="s">
        <v>1466</v>
      </c>
      <c r="C8346" t="s">
        <v>1467</v>
      </c>
      <c r="D8346" t="s">
        <v>51</v>
      </c>
      <c r="E8346" t="s">
        <v>39</v>
      </c>
      <c r="G8346" t="s">
        <v>41</v>
      </c>
      <c r="J8346" t="s">
        <v>289</v>
      </c>
      <c r="K8346">
        <v>8.1</v>
      </c>
      <c r="L8346" t="s">
        <v>1492</v>
      </c>
      <c r="M8346" t="s">
        <v>3690</v>
      </c>
      <c r="N8346">
        <v>150</v>
      </c>
      <c r="O8346" t="s">
        <v>3691</v>
      </c>
      <c r="Q8346" t="str">
        <f>IFERROR(VLOOKUP($J$2:$J$12502,Pollutant_mapping!$A$2:$B$9,2, FALSE),"")</f>
        <v/>
      </c>
    </row>
    <row r="8347" spans="1:17" hidden="1">
      <c r="A8347" t="s">
        <v>1466</v>
      </c>
      <c r="C8347" t="s">
        <v>1467</v>
      </c>
      <c r="D8347" t="s">
        <v>51</v>
      </c>
      <c r="E8347" t="s">
        <v>39</v>
      </c>
      <c r="G8347" t="s">
        <v>41</v>
      </c>
      <c r="J8347" t="s">
        <v>125</v>
      </c>
      <c r="K8347">
        <v>0.3</v>
      </c>
      <c r="L8347" t="s">
        <v>1492</v>
      </c>
      <c r="M8347" t="s">
        <v>332</v>
      </c>
      <c r="N8347" t="s">
        <v>3624</v>
      </c>
      <c r="O8347" t="s">
        <v>3691</v>
      </c>
      <c r="Q8347" t="str">
        <f>IFERROR(VLOOKUP($J$2:$J$12502,Pollutant_mapping!$A$2:$B$9,2, FALSE),"")</f>
        <v/>
      </c>
    </row>
    <row r="8348" spans="1:17" hidden="1">
      <c r="A8348" t="s">
        <v>1184</v>
      </c>
      <c r="C8348" t="s">
        <v>1185</v>
      </c>
      <c r="D8348" t="s">
        <v>129</v>
      </c>
      <c r="E8348" t="s">
        <v>237</v>
      </c>
      <c r="F8348" t="s">
        <v>2152</v>
      </c>
      <c r="H8348" t="s">
        <v>238</v>
      </c>
      <c r="J8348" t="s">
        <v>65</v>
      </c>
      <c r="K8348">
        <v>2E-3</v>
      </c>
      <c r="L8348" t="s">
        <v>239</v>
      </c>
      <c r="O8348" t="s">
        <v>3692</v>
      </c>
      <c r="Q8348" t="str">
        <f>IFERROR(VLOOKUP($J$2:$J$12502,Pollutant_mapping!$A$2:$B$9,2, FALSE),"")</f>
        <v>PM25</v>
      </c>
    </row>
    <row r="8349" spans="1:17" hidden="1">
      <c r="A8349" t="s">
        <v>1184</v>
      </c>
      <c r="C8349" t="s">
        <v>1185</v>
      </c>
      <c r="D8349" t="s">
        <v>129</v>
      </c>
      <c r="E8349" t="s">
        <v>237</v>
      </c>
      <c r="F8349" t="s">
        <v>2154</v>
      </c>
      <c r="H8349" t="s">
        <v>238</v>
      </c>
      <c r="J8349" t="s">
        <v>65</v>
      </c>
      <c r="K8349">
        <v>0.01</v>
      </c>
      <c r="L8349" t="s">
        <v>239</v>
      </c>
      <c r="O8349" t="s">
        <v>3692</v>
      </c>
      <c r="Q8349" t="str">
        <f>IFERROR(VLOOKUP($J$2:$J$12502,Pollutant_mapping!$A$2:$B$9,2, FALSE),"")</f>
        <v>PM25</v>
      </c>
    </row>
    <row r="8350" spans="1:17" hidden="1">
      <c r="A8350" t="s">
        <v>235</v>
      </c>
      <c r="C8350" t="s">
        <v>236</v>
      </c>
      <c r="D8350" t="s">
        <v>129</v>
      </c>
      <c r="E8350" t="s">
        <v>237</v>
      </c>
      <c r="F8350" t="s">
        <v>236</v>
      </c>
      <c r="H8350" t="s">
        <v>238</v>
      </c>
      <c r="J8350" t="s">
        <v>65</v>
      </c>
      <c r="K8350">
        <v>0.02</v>
      </c>
      <c r="L8350" t="s">
        <v>239</v>
      </c>
      <c r="O8350" t="s">
        <v>3692</v>
      </c>
      <c r="Q8350" t="str">
        <f>IFERROR(VLOOKUP($J$2:$J$12502,Pollutant_mapping!$A$2:$B$9,2, FALSE),"")</f>
        <v>PM25</v>
      </c>
    </row>
    <row r="8351" spans="1:17" hidden="1">
      <c r="A8351" t="s">
        <v>1367</v>
      </c>
      <c r="C8351" t="s">
        <v>1368</v>
      </c>
      <c r="D8351" t="s">
        <v>129</v>
      </c>
      <c r="E8351" t="s">
        <v>237</v>
      </c>
      <c r="F8351" t="s">
        <v>1369</v>
      </c>
      <c r="H8351" t="s">
        <v>238</v>
      </c>
      <c r="J8351" t="s">
        <v>49</v>
      </c>
      <c r="K8351">
        <v>0.04</v>
      </c>
      <c r="L8351" t="s">
        <v>239</v>
      </c>
      <c r="O8351" t="s">
        <v>3692</v>
      </c>
      <c r="Q8351" t="str">
        <f>IFERROR(VLOOKUP($J$2:$J$12502,Pollutant_mapping!$A$2:$B$9,2, FALSE),"")</f>
        <v/>
      </c>
    </row>
    <row r="8352" spans="1:17" hidden="1">
      <c r="A8352" t="s">
        <v>1344</v>
      </c>
      <c r="C8352" t="s">
        <v>1345</v>
      </c>
      <c r="D8352" t="s">
        <v>129</v>
      </c>
      <c r="E8352" t="s">
        <v>237</v>
      </c>
      <c r="F8352" t="s">
        <v>1346</v>
      </c>
      <c r="H8352" t="s">
        <v>238</v>
      </c>
      <c r="J8352" t="s">
        <v>49</v>
      </c>
      <c r="K8352">
        <v>0.19</v>
      </c>
      <c r="L8352" t="s">
        <v>239</v>
      </c>
      <c r="O8352" t="s">
        <v>3692</v>
      </c>
      <c r="Q8352" t="str">
        <f>IFERROR(VLOOKUP($J$2:$J$12502,Pollutant_mapping!$A$2:$B$9,2, FALSE),"")</f>
        <v/>
      </c>
    </row>
    <row r="8353" spans="1:17" hidden="1">
      <c r="A8353" t="s">
        <v>1184</v>
      </c>
      <c r="C8353" t="s">
        <v>1185</v>
      </c>
      <c r="D8353" t="s">
        <v>129</v>
      </c>
      <c r="E8353" t="s">
        <v>237</v>
      </c>
      <c r="F8353" t="s">
        <v>2152</v>
      </c>
      <c r="H8353" t="s">
        <v>238</v>
      </c>
      <c r="J8353" t="s">
        <v>49</v>
      </c>
      <c r="K8353">
        <v>0.27</v>
      </c>
      <c r="L8353" t="s">
        <v>239</v>
      </c>
      <c r="O8353" t="s">
        <v>3692</v>
      </c>
      <c r="Q8353" t="str">
        <f>IFERROR(VLOOKUP($J$2:$J$12502,Pollutant_mapping!$A$2:$B$9,2, FALSE),"")</f>
        <v/>
      </c>
    </row>
    <row r="8354" spans="1:17" hidden="1">
      <c r="A8354" t="s">
        <v>1184</v>
      </c>
      <c r="C8354" t="s">
        <v>1185</v>
      </c>
      <c r="D8354" t="s">
        <v>129</v>
      </c>
      <c r="E8354" t="s">
        <v>237</v>
      </c>
      <c r="F8354" t="s">
        <v>2154</v>
      </c>
      <c r="H8354" t="s">
        <v>238</v>
      </c>
      <c r="J8354" t="s">
        <v>49</v>
      </c>
      <c r="K8354">
        <v>0.62</v>
      </c>
      <c r="L8354" t="s">
        <v>239</v>
      </c>
      <c r="O8354" t="s">
        <v>3692</v>
      </c>
      <c r="Q8354" t="str">
        <f>IFERROR(VLOOKUP($J$2:$J$12502,Pollutant_mapping!$A$2:$B$9,2, FALSE),"")</f>
        <v/>
      </c>
    </row>
    <row r="8355" spans="1:17" hidden="1">
      <c r="A8355" t="s">
        <v>1184</v>
      </c>
      <c r="C8355" t="s">
        <v>1185</v>
      </c>
      <c r="D8355" t="s">
        <v>129</v>
      </c>
      <c r="E8355" t="s">
        <v>237</v>
      </c>
      <c r="F8355" t="s">
        <v>1186</v>
      </c>
      <c r="H8355" t="s">
        <v>238</v>
      </c>
      <c r="J8355" t="s">
        <v>49</v>
      </c>
      <c r="K8355">
        <v>1.05</v>
      </c>
      <c r="L8355" t="s">
        <v>239</v>
      </c>
      <c r="O8355" t="s">
        <v>3692</v>
      </c>
      <c r="Q8355" t="str">
        <f>IFERROR(VLOOKUP($J$2:$J$12502,Pollutant_mapping!$A$2:$B$9,2, FALSE),"")</f>
        <v/>
      </c>
    </row>
    <row r="8356" spans="1:17" hidden="1">
      <c r="A8356" t="s">
        <v>350</v>
      </c>
      <c r="C8356" t="s">
        <v>351</v>
      </c>
      <c r="D8356" t="s">
        <v>2066</v>
      </c>
      <c r="E8356" t="s">
        <v>39</v>
      </c>
      <c r="F8356" t="s">
        <v>3693</v>
      </c>
      <c r="G8356" t="s">
        <v>3694</v>
      </c>
      <c r="I8356" t="s">
        <v>41</v>
      </c>
      <c r="J8356" t="s">
        <v>217</v>
      </c>
      <c r="K8356">
        <v>3</v>
      </c>
      <c r="L8356" t="s">
        <v>3695</v>
      </c>
      <c r="O8356" t="s">
        <v>3696</v>
      </c>
      <c r="Q8356" t="str">
        <f>IFERROR(VLOOKUP($J$2:$J$12502,Pollutant_mapping!$A$2:$B$9,2, FALSE),"")</f>
        <v/>
      </c>
    </row>
    <row r="8357" spans="1:17" hidden="1">
      <c r="A8357" t="s">
        <v>350</v>
      </c>
      <c r="C8357" t="s">
        <v>351</v>
      </c>
      <c r="D8357" t="s">
        <v>3697</v>
      </c>
      <c r="E8357" t="s">
        <v>39</v>
      </c>
      <c r="F8357" t="s">
        <v>3698</v>
      </c>
      <c r="G8357" t="s">
        <v>3699</v>
      </c>
      <c r="I8357" t="s">
        <v>41</v>
      </c>
      <c r="J8357" t="s">
        <v>217</v>
      </c>
      <c r="K8357">
        <v>5</v>
      </c>
      <c r="L8357" t="s">
        <v>3695</v>
      </c>
      <c r="O8357" t="s">
        <v>3696</v>
      </c>
      <c r="Q8357" t="str">
        <f>IFERROR(VLOOKUP($J$2:$J$12502,Pollutant_mapping!$A$2:$B$9,2, FALSE),"")</f>
        <v/>
      </c>
    </row>
    <row r="8358" spans="1:17" hidden="1">
      <c r="A8358" t="s">
        <v>350</v>
      </c>
      <c r="C8358" t="s">
        <v>351</v>
      </c>
      <c r="D8358" t="s">
        <v>2063</v>
      </c>
      <c r="E8358" t="s">
        <v>39</v>
      </c>
      <c r="F8358" t="s">
        <v>3693</v>
      </c>
      <c r="G8358" t="s">
        <v>3699</v>
      </c>
      <c r="I8358" t="s">
        <v>41</v>
      </c>
      <c r="J8358" t="s">
        <v>217</v>
      </c>
      <c r="K8358">
        <v>5</v>
      </c>
      <c r="L8358" t="s">
        <v>3695</v>
      </c>
      <c r="O8358" t="s">
        <v>3696</v>
      </c>
      <c r="Q8358" t="str">
        <f>IFERROR(VLOOKUP($J$2:$J$12502,Pollutant_mapping!$A$2:$B$9,2, FALSE),"")</f>
        <v/>
      </c>
    </row>
    <row r="8359" spans="1:17" hidden="1">
      <c r="A8359" t="s">
        <v>350</v>
      </c>
      <c r="C8359" t="s">
        <v>351</v>
      </c>
      <c r="D8359" t="s">
        <v>3700</v>
      </c>
      <c r="E8359" t="s">
        <v>39</v>
      </c>
      <c r="F8359" t="s">
        <v>3698</v>
      </c>
      <c r="G8359" t="s">
        <v>475</v>
      </c>
      <c r="I8359" t="s">
        <v>41</v>
      </c>
      <c r="J8359" t="s">
        <v>217</v>
      </c>
      <c r="K8359">
        <v>7</v>
      </c>
      <c r="L8359" t="s">
        <v>3695</v>
      </c>
      <c r="O8359" t="s">
        <v>3696</v>
      </c>
      <c r="Q8359" t="str">
        <f>IFERROR(VLOOKUP($J$2:$J$12502,Pollutant_mapping!$A$2:$B$9,2, FALSE),"")</f>
        <v/>
      </c>
    </row>
    <row r="8360" spans="1:17" hidden="1">
      <c r="A8360" t="s">
        <v>350</v>
      </c>
      <c r="C8360" t="s">
        <v>351</v>
      </c>
      <c r="D8360" t="s">
        <v>2067</v>
      </c>
      <c r="E8360" t="s">
        <v>39</v>
      </c>
      <c r="F8360" t="s">
        <v>3693</v>
      </c>
      <c r="G8360" t="s">
        <v>475</v>
      </c>
      <c r="I8360" t="s">
        <v>41</v>
      </c>
      <c r="J8360" t="s">
        <v>217</v>
      </c>
      <c r="K8360">
        <v>7</v>
      </c>
      <c r="L8360" t="s">
        <v>3695</v>
      </c>
      <c r="O8360" t="s">
        <v>3696</v>
      </c>
      <c r="Q8360" t="str">
        <f>IFERROR(VLOOKUP($J$2:$J$12502,Pollutant_mapping!$A$2:$B$9,2, FALSE),"")</f>
        <v/>
      </c>
    </row>
    <row r="8361" spans="1:17" hidden="1">
      <c r="A8361" t="s">
        <v>350</v>
      </c>
      <c r="C8361" t="s">
        <v>351</v>
      </c>
      <c r="D8361" t="s">
        <v>3697</v>
      </c>
      <c r="E8361" t="s">
        <v>39</v>
      </c>
      <c r="F8361" t="s">
        <v>3698</v>
      </c>
      <c r="G8361" t="s">
        <v>3699</v>
      </c>
      <c r="I8361" t="s">
        <v>41</v>
      </c>
      <c r="J8361" t="s">
        <v>47</v>
      </c>
      <c r="K8361">
        <v>188</v>
      </c>
      <c r="L8361" t="s">
        <v>3695</v>
      </c>
      <c r="O8361" t="s">
        <v>3696</v>
      </c>
      <c r="Q8361" t="str">
        <f>IFERROR(VLOOKUP($J$2:$J$12502,Pollutant_mapping!$A$2:$B$9,2, FALSE),"")</f>
        <v>PM10</v>
      </c>
    </row>
    <row r="8362" spans="1:17" hidden="1">
      <c r="A8362" t="s">
        <v>350</v>
      </c>
      <c r="C8362" t="s">
        <v>351</v>
      </c>
      <c r="D8362" t="s">
        <v>2063</v>
      </c>
      <c r="E8362" t="s">
        <v>39</v>
      </c>
      <c r="F8362" t="s">
        <v>3693</v>
      </c>
      <c r="G8362" t="s">
        <v>3699</v>
      </c>
      <c r="I8362" t="s">
        <v>41</v>
      </c>
      <c r="J8362" t="s">
        <v>47</v>
      </c>
      <c r="K8362">
        <v>188</v>
      </c>
      <c r="L8362" t="s">
        <v>3695</v>
      </c>
      <c r="O8362" t="s">
        <v>3696</v>
      </c>
      <c r="Q8362" t="str">
        <f>IFERROR(VLOOKUP($J$2:$J$12502,Pollutant_mapping!$A$2:$B$9,2, FALSE),"")</f>
        <v>PM10</v>
      </c>
    </row>
    <row r="8363" spans="1:17" hidden="1">
      <c r="A8363" t="s">
        <v>350</v>
      </c>
      <c r="C8363" t="s">
        <v>351</v>
      </c>
      <c r="D8363" t="s">
        <v>3697</v>
      </c>
      <c r="E8363" t="s">
        <v>39</v>
      </c>
      <c r="F8363" t="s">
        <v>3698</v>
      </c>
      <c r="G8363" t="s">
        <v>3699</v>
      </c>
      <c r="I8363" t="s">
        <v>41</v>
      </c>
      <c r="J8363" t="s">
        <v>65</v>
      </c>
      <c r="K8363">
        <v>188</v>
      </c>
      <c r="L8363" t="s">
        <v>3695</v>
      </c>
      <c r="O8363" t="s">
        <v>3696</v>
      </c>
      <c r="Q8363" t="str">
        <f>IFERROR(VLOOKUP($J$2:$J$12502,Pollutant_mapping!$A$2:$B$9,2, FALSE),"")</f>
        <v>PM25</v>
      </c>
    </row>
    <row r="8364" spans="1:17" hidden="1">
      <c r="A8364" t="s">
        <v>350</v>
      </c>
      <c r="C8364" t="s">
        <v>351</v>
      </c>
      <c r="D8364" t="s">
        <v>2063</v>
      </c>
      <c r="E8364" t="s">
        <v>39</v>
      </c>
      <c r="F8364" t="s">
        <v>3693</v>
      </c>
      <c r="G8364" t="s">
        <v>3699</v>
      </c>
      <c r="I8364" t="s">
        <v>41</v>
      </c>
      <c r="J8364" t="s">
        <v>65</v>
      </c>
      <c r="K8364">
        <v>188</v>
      </c>
      <c r="L8364" t="s">
        <v>3695</v>
      </c>
      <c r="O8364" t="s">
        <v>3696</v>
      </c>
      <c r="Q8364" t="str">
        <f>IFERROR(VLOOKUP($J$2:$J$12502,Pollutant_mapping!$A$2:$B$9,2, FALSE),"")</f>
        <v>PM25</v>
      </c>
    </row>
    <row r="8365" spans="1:17" hidden="1">
      <c r="A8365" t="s">
        <v>350</v>
      </c>
      <c r="C8365" t="s">
        <v>351</v>
      </c>
      <c r="D8365" t="s">
        <v>3697</v>
      </c>
      <c r="E8365" t="s">
        <v>39</v>
      </c>
      <c r="F8365" t="s">
        <v>3698</v>
      </c>
      <c r="G8365" t="s">
        <v>3699</v>
      </c>
      <c r="I8365" t="s">
        <v>41</v>
      </c>
      <c r="J8365" t="s">
        <v>49</v>
      </c>
      <c r="K8365">
        <v>188</v>
      </c>
      <c r="L8365" t="s">
        <v>3695</v>
      </c>
      <c r="O8365" t="s">
        <v>3696</v>
      </c>
      <c r="Q8365" t="str">
        <f>IFERROR(VLOOKUP($J$2:$J$12502,Pollutant_mapping!$A$2:$B$9,2, FALSE),"")</f>
        <v/>
      </c>
    </row>
    <row r="8366" spans="1:17" hidden="1">
      <c r="A8366" t="s">
        <v>350</v>
      </c>
      <c r="C8366" t="s">
        <v>351</v>
      </c>
      <c r="D8366" t="s">
        <v>2063</v>
      </c>
      <c r="E8366" t="s">
        <v>39</v>
      </c>
      <c r="F8366" t="s">
        <v>3693</v>
      </c>
      <c r="G8366" t="s">
        <v>3699</v>
      </c>
      <c r="I8366" t="s">
        <v>41</v>
      </c>
      <c r="J8366" t="s">
        <v>49</v>
      </c>
      <c r="K8366">
        <v>188</v>
      </c>
      <c r="L8366" t="s">
        <v>3695</v>
      </c>
      <c r="O8366" t="s">
        <v>3696</v>
      </c>
      <c r="Q8366" t="str">
        <f>IFERROR(VLOOKUP($J$2:$J$12502,Pollutant_mapping!$A$2:$B$9,2, FALSE),"")</f>
        <v/>
      </c>
    </row>
    <row r="8367" spans="1:17" hidden="1">
      <c r="A8367" t="s">
        <v>350</v>
      </c>
      <c r="C8367" t="s">
        <v>351</v>
      </c>
      <c r="D8367" t="s">
        <v>136</v>
      </c>
      <c r="E8367" t="s">
        <v>120</v>
      </c>
      <c r="F8367" t="s">
        <v>41</v>
      </c>
      <c r="G8367" t="s">
        <v>547</v>
      </c>
      <c r="I8367" t="s">
        <v>41</v>
      </c>
      <c r="J8367" t="s">
        <v>179</v>
      </c>
      <c r="K8367">
        <v>9.4</v>
      </c>
      <c r="L8367" t="s">
        <v>176</v>
      </c>
      <c r="O8367" t="s">
        <v>3696</v>
      </c>
      <c r="Q8367" t="str">
        <f>IFERROR(VLOOKUP($J$2:$J$12502,Pollutant_mapping!$A$2:$B$9,2, FALSE),"")</f>
        <v>NOx</v>
      </c>
    </row>
    <row r="8368" spans="1:17" hidden="1">
      <c r="A8368" t="s">
        <v>350</v>
      </c>
      <c r="C8368" t="s">
        <v>351</v>
      </c>
      <c r="D8368" t="s">
        <v>136</v>
      </c>
      <c r="E8368" t="s">
        <v>120</v>
      </c>
      <c r="F8368" t="s">
        <v>41</v>
      </c>
      <c r="G8368" t="s">
        <v>547</v>
      </c>
      <c r="I8368" t="s">
        <v>41</v>
      </c>
      <c r="J8368" t="s">
        <v>47</v>
      </c>
      <c r="K8368">
        <v>9.5</v>
      </c>
      <c r="L8368" t="s">
        <v>176</v>
      </c>
      <c r="O8368" t="s">
        <v>3696</v>
      </c>
      <c r="Q8368" t="str">
        <f>IFERROR(VLOOKUP($J$2:$J$12502,Pollutant_mapping!$A$2:$B$9,2, FALSE),"")</f>
        <v>PM10</v>
      </c>
    </row>
    <row r="8369" spans="1:17" hidden="1">
      <c r="A8369" t="s">
        <v>350</v>
      </c>
      <c r="C8369" t="s">
        <v>351</v>
      </c>
      <c r="D8369" t="s">
        <v>136</v>
      </c>
      <c r="E8369" t="s">
        <v>120</v>
      </c>
      <c r="F8369" t="s">
        <v>41</v>
      </c>
      <c r="G8369" t="s">
        <v>547</v>
      </c>
      <c r="I8369" t="s">
        <v>41</v>
      </c>
      <c r="J8369" t="s">
        <v>65</v>
      </c>
      <c r="K8369">
        <v>9.5</v>
      </c>
      <c r="L8369" t="s">
        <v>176</v>
      </c>
      <c r="O8369" t="s">
        <v>3696</v>
      </c>
      <c r="Q8369" t="str">
        <f>IFERROR(VLOOKUP($J$2:$J$12502,Pollutant_mapping!$A$2:$B$9,2, FALSE),"")</f>
        <v>PM25</v>
      </c>
    </row>
    <row r="8370" spans="1:17" hidden="1">
      <c r="A8370" t="s">
        <v>350</v>
      </c>
      <c r="C8370" t="s">
        <v>351</v>
      </c>
      <c r="D8370" t="s">
        <v>136</v>
      </c>
      <c r="E8370" t="s">
        <v>120</v>
      </c>
      <c r="F8370" t="s">
        <v>41</v>
      </c>
      <c r="G8370" t="s">
        <v>547</v>
      </c>
      <c r="I8370" t="s">
        <v>41</v>
      </c>
      <c r="J8370" t="s">
        <v>49</v>
      </c>
      <c r="K8370">
        <v>9.5</v>
      </c>
      <c r="L8370" t="s">
        <v>176</v>
      </c>
      <c r="O8370" t="s">
        <v>3696</v>
      </c>
      <c r="Q8370" t="str">
        <f>IFERROR(VLOOKUP($J$2:$J$12502,Pollutant_mapping!$A$2:$B$9,2, FALSE),"")</f>
        <v/>
      </c>
    </row>
    <row r="8371" spans="1:17" hidden="1">
      <c r="A8371" t="s">
        <v>350</v>
      </c>
      <c r="C8371" t="s">
        <v>351</v>
      </c>
      <c r="D8371" t="s">
        <v>136</v>
      </c>
      <c r="E8371" t="s">
        <v>120</v>
      </c>
      <c r="F8371" t="s">
        <v>41</v>
      </c>
      <c r="G8371" t="s">
        <v>547</v>
      </c>
      <c r="I8371" t="s">
        <v>41</v>
      </c>
      <c r="J8371" t="s">
        <v>79</v>
      </c>
      <c r="K8371">
        <v>20</v>
      </c>
      <c r="L8371" t="s">
        <v>176</v>
      </c>
      <c r="O8371" t="s">
        <v>3696</v>
      </c>
      <c r="Q8371" t="str">
        <f>IFERROR(VLOOKUP($J$2:$J$12502,Pollutant_mapping!$A$2:$B$9,2, FALSE),"")</f>
        <v>SOx</v>
      </c>
    </row>
    <row r="8372" spans="1:17" hidden="1">
      <c r="A8372" t="s">
        <v>350</v>
      </c>
      <c r="C8372" t="s">
        <v>351</v>
      </c>
      <c r="D8372" t="s">
        <v>136</v>
      </c>
      <c r="E8372" t="s">
        <v>120</v>
      </c>
      <c r="F8372" t="s">
        <v>41</v>
      </c>
      <c r="G8372" t="s">
        <v>547</v>
      </c>
      <c r="I8372" t="s">
        <v>41</v>
      </c>
      <c r="J8372" t="s">
        <v>54</v>
      </c>
      <c r="K8372">
        <v>181.5</v>
      </c>
      <c r="L8372" t="s">
        <v>176</v>
      </c>
      <c r="O8372" t="s">
        <v>3696</v>
      </c>
      <c r="Q8372" t="str">
        <f>IFERROR(VLOOKUP($J$2:$J$12502,Pollutant_mapping!$A$2:$B$9,2, FALSE),"")</f>
        <v>VOC</v>
      </c>
    </row>
    <row r="8373" spans="1:17" hidden="1">
      <c r="A8373" t="s">
        <v>350</v>
      </c>
      <c r="C8373" t="s">
        <v>351</v>
      </c>
      <c r="D8373" t="s">
        <v>136</v>
      </c>
      <c r="E8373" t="s">
        <v>120</v>
      </c>
      <c r="F8373" t="s">
        <v>41</v>
      </c>
      <c r="G8373" t="s">
        <v>547</v>
      </c>
      <c r="I8373" t="s">
        <v>41</v>
      </c>
      <c r="J8373" t="s">
        <v>298</v>
      </c>
      <c r="K8373">
        <v>573.9</v>
      </c>
      <c r="L8373" t="s">
        <v>176</v>
      </c>
      <c r="O8373" t="s">
        <v>3696</v>
      </c>
      <c r="Q8373" t="str">
        <f>IFERROR(VLOOKUP($J$2:$J$12502,Pollutant_mapping!$A$2:$B$9,2, FALSE),"")</f>
        <v>CO</v>
      </c>
    </row>
    <row r="8374" spans="1:17" hidden="1">
      <c r="A8374" t="s">
        <v>350</v>
      </c>
      <c r="C8374" t="s">
        <v>351</v>
      </c>
      <c r="D8374" t="s">
        <v>2066</v>
      </c>
      <c r="E8374" t="s">
        <v>39</v>
      </c>
      <c r="F8374" t="s">
        <v>3693</v>
      </c>
      <c r="G8374" t="s">
        <v>3694</v>
      </c>
      <c r="I8374" t="s">
        <v>41</v>
      </c>
      <c r="J8374" t="s">
        <v>179</v>
      </c>
      <c r="K8374">
        <v>3.27</v>
      </c>
      <c r="L8374" t="s">
        <v>3701</v>
      </c>
      <c r="O8374" t="s">
        <v>3696</v>
      </c>
      <c r="Q8374" t="str">
        <f>IFERROR(VLOOKUP($J$2:$J$12502,Pollutant_mapping!$A$2:$B$9,2, FALSE),"")</f>
        <v>NOx</v>
      </c>
    </row>
    <row r="8375" spans="1:17" hidden="1">
      <c r="A8375" t="s">
        <v>350</v>
      </c>
      <c r="C8375" t="s">
        <v>351</v>
      </c>
      <c r="D8375" t="s">
        <v>3700</v>
      </c>
      <c r="E8375" t="s">
        <v>39</v>
      </c>
      <c r="F8375" t="s">
        <v>3698</v>
      </c>
      <c r="G8375" t="s">
        <v>475</v>
      </c>
      <c r="I8375" t="s">
        <v>41</v>
      </c>
      <c r="J8375" t="s">
        <v>47</v>
      </c>
      <c r="K8375">
        <v>3.71</v>
      </c>
      <c r="L8375" t="s">
        <v>3701</v>
      </c>
      <c r="O8375" t="s">
        <v>3696</v>
      </c>
      <c r="Q8375" t="str">
        <f>IFERROR(VLOOKUP($J$2:$J$12502,Pollutant_mapping!$A$2:$B$9,2, FALSE),"")</f>
        <v>PM10</v>
      </c>
    </row>
    <row r="8376" spans="1:17" hidden="1">
      <c r="A8376" t="s">
        <v>350</v>
      </c>
      <c r="C8376" t="s">
        <v>351</v>
      </c>
      <c r="D8376" t="s">
        <v>3700</v>
      </c>
      <c r="E8376" t="s">
        <v>39</v>
      </c>
      <c r="F8376" t="s">
        <v>3698</v>
      </c>
      <c r="G8376" t="s">
        <v>475</v>
      </c>
      <c r="I8376" t="s">
        <v>41</v>
      </c>
      <c r="J8376" t="s">
        <v>65</v>
      </c>
      <c r="K8376">
        <v>3.71</v>
      </c>
      <c r="L8376" t="s">
        <v>3701</v>
      </c>
      <c r="O8376" t="s">
        <v>3696</v>
      </c>
      <c r="Q8376" t="str">
        <f>IFERROR(VLOOKUP($J$2:$J$12502,Pollutant_mapping!$A$2:$B$9,2, FALSE),"")</f>
        <v>PM25</v>
      </c>
    </row>
    <row r="8377" spans="1:17" hidden="1">
      <c r="A8377" t="s">
        <v>350</v>
      </c>
      <c r="C8377" t="s">
        <v>351</v>
      </c>
      <c r="D8377" t="s">
        <v>3700</v>
      </c>
      <c r="E8377" t="s">
        <v>39</v>
      </c>
      <c r="F8377" t="s">
        <v>3698</v>
      </c>
      <c r="G8377" t="s">
        <v>475</v>
      </c>
      <c r="I8377" t="s">
        <v>41</v>
      </c>
      <c r="J8377" t="s">
        <v>49</v>
      </c>
      <c r="K8377">
        <v>3.71</v>
      </c>
      <c r="L8377" t="s">
        <v>3701</v>
      </c>
      <c r="O8377" t="s">
        <v>3696</v>
      </c>
      <c r="Q8377" t="str">
        <f>IFERROR(VLOOKUP($J$2:$J$12502,Pollutant_mapping!$A$2:$B$9,2, FALSE),"")</f>
        <v/>
      </c>
    </row>
    <row r="8378" spans="1:17" hidden="1">
      <c r="A8378" t="s">
        <v>350</v>
      </c>
      <c r="C8378" t="s">
        <v>351</v>
      </c>
      <c r="D8378" t="s">
        <v>2067</v>
      </c>
      <c r="E8378" t="s">
        <v>39</v>
      </c>
      <c r="F8378" t="s">
        <v>3693</v>
      </c>
      <c r="G8378" t="s">
        <v>475</v>
      </c>
      <c r="I8378" t="s">
        <v>41</v>
      </c>
      <c r="J8378" t="s">
        <v>47</v>
      </c>
      <c r="K8378">
        <v>4.5999999999999996</v>
      </c>
      <c r="L8378" t="s">
        <v>3701</v>
      </c>
      <c r="O8378" t="s">
        <v>3696</v>
      </c>
      <c r="Q8378" t="str">
        <f>IFERROR(VLOOKUP($J$2:$J$12502,Pollutant_mapping!$A$2:$B$9,2, FALSE),"")</f>
        <v>PM10</v>
      </c>
    </row>
    <row r="8379" spans="1:17" hidden="1">
      <c r="A8379" t="s">
        <v>350</v>
      </c>
      <c r="C8379" t="s">
        <v>351</v>
      </c>
      <c r="D8379" t="s">
        <v>2067</v>
      </c>
      <c r="E8379" t="s">
        <v>39</v>
      </c>
      <c r="F8379" t="s">
        <v>3693</v>
      </c>
      <c r="G8379" t="s">
        <v>475</v>
      </c>
      <c r="I8379" t="s">
        <v>41</v>
      </c>
      <c r="J8379" t="s">
        <v>65</v>
      </c>
      <c r="K8379">
        <v>4.5999999999999996</v>
      </c>
      <c r="L8379" t="s">
        <v>3701</v>
      </c>
      <c r="O8379" t="s">
        <v>3696</v>
      </c>
      <c r="Q8379" t="str">
        <f>IFERROR(VLOOKUP($J$2:$J$12502,Pollutant_mapping!$A$2:$B$9,2, FALSE),"")</f>
        <v>PM25</v>
      </c>
    </row>
    <row r="8380" spans="1:17" hidden="1">
      <c r="A8380" t="s">
        <v>350</v>
      </c>
      <c r="C8380" t="s">
        <v>351</v>
      </c>
      <c r="D8380" t="s">
        <v>2067</v>
      </c>
      <c r="E8380" t="s">
        <v>39</v>
      </c>
      <c r="F8380" t="s">
        <v>3693</v>
      </c>
      <c r="G8380" t="s">
        <v>475</v>
      </c>
      <c r="I8380" t="s">
        <v>41</v>
      </c>
      <c r="J8380" t="s">
        <v>49</v>
      </c>
      <c r="K8380">
        <v>4.5999999999999996</v>
      </c>
      <c r="L8380" t="s">
        <v>3701</v>
      </c>
      <c r="O8380" t="s">
        <v>3696</v>
      </c>
      <c r="Q8380" t="str">
        <f>IFERROR(VLOOKUP($J$2:$J$12502,Pollutant_mapping!$A$2:$B$9,2, FALSE),"")</f>
        <v/>
      </c>
    </row>
    <row r="8381" spans="1:17" hidden="1">
      <c r="A8381" t="s">
        <v>350</v>
      </c>
      <c r="C8381" t="s">
        <v>351</v>
      </c>
      <c r="D8381" t="s">
        <v>3700</v>
      </c>
      <c r="E8381" t="s">
        <v>39</v>
      </c>
      <c r="F8381" t="s">
        <v>3698</v>
      </c>
      <c r="G8381" t="s">
        <v>475</v>
      </c>
      <c r="I8381" t="s">
        <v>41</v>
      </c>
      <c r="J8381" t="s">
        <v>54</v>
      </c>
      <c r="K8381">
        <v>6.18</v>
      </c>
      <c r="L8381" t="s">
        <v>3701</v>
      </c>
      <c r="O8381" t="s">
        <v>3696</v>
      </c>
      <c r="Q8381" t="str">
        <f>IFERROR(VLOOKUP($J$2:$J$12502,Pollutant_mapping!$A$2:$B$9,2, FALSE),"")</f>
        <v>VOC</v>
      </c>
    </row>
    <row r="8382" spans="1:17" hidden="1">
      <c r="A8382" t="s">
        <v>350</v>
      </c>
      <c r="C8382" t="s">
        <v>351</v>
      </c>
      <c r="D8382" t="s">
        <v>2067</v>
      </c>
      <c r="E8382" t="s">
        <v>39</v>
      </c>
      <c r="F8382" t="s">
        <v>3693</v>
      </c>
      <c r="G8382" t="s">
        <v>475</v>
      </c>
      <c r="I8382" t="s">
        <v>41</v>
      </c>
      <c r="J8382" t="s">
        <v>54</v>
      </c>
      <c r="K8382">
        <v>7.45</v>
      </c>
      <c r="L8382" t="s">
        <v>3701</v>
      </c>
      <c r="O8382" t="s">
        <v>3696</v>
      </c>
      <c r="Q8382" t="str">
        <f>IFERROR(VLOOKUP($J$2:$J$12502,Pollutant_mapping!$A$2:$B$9,2, FALSE),"")</f>
        <v>VOC</v>
      </c>
    </row>
    <row r="8383" spans="1:17" hidden="1">
      <c r="A8383" t="s">
        <v>350</v>
      </c>
      <c r="C8383" t="s">
        <v>351</v>
      </c>
      <c r="D8383" t="s">
        <v>2066</v>
      </c>
      <c r="E8383" t="s">
        <v>39</v>
      </c>
      <c r="F8383" t="s">
        <v>3693</v>
      </c>
      <c r="G8383" t="s">
        <v>3694</v>
      </c>
      <c r="I8383" t="s">
        <v>41</v>
      </c>
      <c r="J8383" t="s">
        <v>47</v>
      </c>
      <c r="K8383">
        <v>12.6</v>
      </c>
      <c r="L8383" t="s">
        <v>3701</v>
      </c>
      <c r="O8383" t="s">
        <v>3696</v>
      </c>
      <c r="Q8383" t="str">
        <f>IFERROR(VLOOKUP($J$2:$J$12502,Pollutant_mapping!$A$2:$B$9,2, FALSE),"")</f>
        <v>PM10</v>
      </c>
    </row>
    <row r="8384" spans="1:17" hidden="1">
      <c r="A8384" t="s">
        <v>350</v>
      </c>
      <c r="C8384" t="s">
        <v>351</v>
      </c>
      <c r="D8384" t="s">
        <v>2066</v>
      </c>
      <c r="E8384" t="s">
        <v>39</v>
      </c>
      <c r="F8384" t="s">
        <v>3693</v>
      </c>
      <c r="G8384" t="s">
        <v>3694</v>
      </c>
      <c r="I8384" t="s">
        <v>41</v>
      </c>
      <c r="J8384" t="s">
        <v>65</v>
      </c>
      <c r="K8384">
        <v>12.6</v>
      </c>
      <c r="L8384" t="s">
        <v>3701</v>
      </c>
      <c r="O8384" t="s">
        <v>3696</v>
      </c>
      <c r="Q8384" t="str">
        <f>IFERROR(VLOOKUP($J$2:$J$12502,Pollutant_mapping!$A$2:$B$9,2, FALSE),"")</f>
        <v>PM25</v>
      </c>
    </row>
    <row r="8385" spans="1:17" hidden="1">
      <c r="A8385" t="s">
        <v>350</v>
      </c>
      <c r="C8385" t="s">
        <v>351</v>
      </c>
      <c r="D8385" t="s">
        <v>2066</v>
      </c>
      <c r="E8385" t="s">
        <v>39</v>
      </c>
      <c r="F8385" t="s">
        <v>3693</v>
      </c>
      <c r="G8385" t="s">
        <v>3694</v>
      </c>
      <c r="I8385" t="s">
        <v>41</v>
      </c>
      <c r="J8385" t="s">
        <v>49</v>
      </c>
      <c r="K8385">
        <v>12.6</v>
      </c>
      <c r="L8385" t="s">
        <v>3701</v>
      </c>
      <c r="O8385" t="s">
        <v>3696</v>
      </c>
      <c r="Q8385" t="str">
        <f>IFERROR(VLOOKUP($J$2:$J$12502,Pollutant_mapping!$A$2:$B$9,2, FALSE),"")</f>
        <v/>
      </c>
    </row>
    <row r="8386" spans="1:17" hidden="1">
      <c r="A8386" t="s">
        <v>350</v>
      </c>
      <c r="C8386" t="s">
        <v>351</v>
      </c>
      <c r="D8386" t="s">
        <v>3700</v>
      </c>
      <c r="E8386" t="s">
        <v>39</v>
      </c>
      <c r="F8386" t="s">
        <v>3698</v>
      </c>
      <c r="G8386" t="s">
        <v>475</v>
      </c>
      <c r="I8386" t="s">
        <v>41</v>
      </c>
      <c r="J8386" t="s">
        <v>298</v>
      </c>
      <c r="K8386">
        <v>18.600000000000001</v>
      </c>
      <c r="L8386" t="s">
        <v>3701</v>
      </c>
      <c r="O8386" t="s">
        <v>3696</v>
      </c>
      <c r="Q8386" t="str">
        <f>IFERROR(VLOOKUP($J$2:$J$12502,Pollutant_mapping!$A$2:$B$9,2, FALSE),"")</f>
        <v>CO</v>
      </c>
    </row>
    <row r="8387" spans="1:17" hidden="1">
      <c r="A8387" t="s">
        <v>350</v>
      </c>
      <c r="C8387" t="s">
        <v>351</v>
      </c>
      <c r="D8387" t="s">
        <v>2067</v>
      </c>
      <c r="E8387" t="s">
        <v>39</v>
      </c>
      <c r="F8387" t="s">
        <v>3693</v>
      </c>
      <c r="G8387" t="s">
        <v>475</v>
      </c>
      <c r="I8387" t="s">
        <v>41</v>
      </c>
      <c r="J8387" t="s">
        <v>298</v>
      </c>
      <c r="K8387">
        <v>19.8</v>
      </c>
      <c r="L8387" t="s">
        <v>3701</v>
      </c>
      <c r="O8387" t="s">
        <v>3696</v>
      </c>
      <c r="Q8387" t="str">
        <f>IFERROR(VLOOKUP($J$2:$J$12502,Pollutant_mapping!$A$2:$B$9,2, FALSE),"")</f>
        <v>CO</v>
      </c>
    </row>
    <row r="8388" spans="1:17" hidden="1">
      <c r="A8388" t="s">
        <v>350</v>
      </c>
      <c r="C8388" t="s">
        <v>351</v>
      </c>
      <c r="D8388" t="s">
        <v>3697</v>
      </c>
      <c r="E8388" t="s">
        <v>39</v>
      </c>
      <c r="F8388" t="s">
        <v>3698</v>
      </c>
      <c r="G8388" t="s">
        <v>3699</v>
      </c>
      <c r="I8388" t="s">
        <v>41</v>
      </c>
      <c r="J8388" t="s">
        <v>179</v>
      </c>
      <c r="K8388">
        <v>25.8</v>
      </c>
      <c r="L8388" t="s">
        <v>3701</v>
      </c>
      <c r="O8388" t="s">
        <v>3696</v>
      </c>
      <c r="Q8388" t="str">
        <f>IFERROR(VLOOKUP($J$2:$J$12502,Pollutant_mapping!$A$2:$B$9,2, FALSE),"")</f>
        <v>NOx</v>
      </c>
    </row>
    <row r="8389" spans="1:17" hidden="1">
      <c r="A8389" t="s">
        <v>350</v>
      </c>
      <c r="C8389" t="s">
        <v>351</v>
      </c>
      <c r="D8389" t="s">
        <v>2063</v>
      </c>
      <c r="E8389" t="s">
        <v>39</v>
      </c>
      <c r="F8389" t="s">
        <v>3693</v>
      </c>
      <c r="G8389" t="s">
        <v>3699</v>
      </c>
      <c r="I8389" t="s">
        <v>41</v>
      </c>
      <c r="J8389" t="s">
        <v>54</v>
      </c>
      <c r="K8389">
        <v>26.7</v>
      </c>
      <c r="L8389" t="s">
        <v>3701</v>
      </c>
      <c r="O8389" t="s">
        <v>3696</v>
      </c>
      <c r="Q8389" t="str">
        <f>IFERROR(VLOOKUP($J$2:$J$12502,Pollutant_mapping!$A$2:$B$9,2, FALSE),"")</f>
        <v>VOC</v>
      </c>
    </row>
    <row r="8390" spans="1:17" hidden="1">
      <c r="A8390" t="s">
        <v>350</v>
      </c>
      <c r="C8390" t="s">
        <v>351</v>
      </c>
      <c r="D8390" t="s">
        <v>2063</v>
      </c>
      <c r="E8390" t="s">
        <v>39</v>
      </c>
      <c r="F8390" t="s">
        <v>3693</v>
      </c>
      <c r="G8390" t="s">
        <v>3699</v>
      </c>
      <c r="I8390" t="s">
        <v>41</v>
      </c>
      <c r="J8390" t="s">
        <v>179</v>
      </c>
      <c r="K8390">
        <v>26.8</v>
      </c>
      <c r="L8390" t="s">
        <v>3701</v>
      </c>
      <c r="O8390" t="s">
        <v>3696</v>
      </c>
      <c r="Q8390" t="str">
        <f>IFERROR(VLOOKUP($J$2:$J$12502,Pollutant_mapping!$A$2:$B$9,2, FALSE),"")</f>
        <v>NOx</v>
      </c>
    </row>
    <row r="8391" spans="1:17" hidden="1">
      <c r="A8391" t="s">
        <v>350</v>
      </c>
      <c r="C8391" t="s">
        <v>351</v>
      </c>
      <c r="D8391" t="s">
        <v>3697</v>
      </c>
      <c r="E8391" t="s">
        <v>39</v>
      </c>
      <c r="F8391" t="s">
        <v>3698</v>
      </c>
      <c r="G8391" t="s">
        <v>3699</v>
      </c>
      <c r="I8391" t="s">
        <v>41</v>
      </c>
      <c r="J8391" t="s">
        <v>54</v>
      </c>
      <c r="K8391">
        <v>29.2</v>
      </c>
      <c r="L8391" t="s">
        <v>3701</v>
      </c>
      <c r="O8391" t="s">
        <v>3696</v>
      </c>
      <c r="Q8391" t="str">
        <f>IFERROR(VLOOKUP($J$2:$J$12502,Pollutant_mapping!$A$2:$B$9,2, FALSE),"")</f>
        <v>VOC</v>
      </c>
    </row>
    <row r="8392" spans="1:17" hidden="1">
      <c r="A8392" t="s">
        <v>350</v>
      </c>
      <c r="C8392" t="s">
        <v>351</v>
      </c>
      <c r="D8392" t="s">
        <v>3700</v>
      </c>
      <c r="E8392" t="s">
        <v>39</v>
      </c>
      <c r="F8392" t="s">
        <v>3698</v>
      </c>
      <c r="G8392" t="s">
        <v>475</v>
      </c>
      <c r="I8392" t="s">
        <v>41</v>
      </c>
      <c r="J8392" t="s">
        <v>179</v>
      </c>
      <c r="K8392">
        <v>32.799999999999997</v>
      </c>
      <c r="L8392" t="s">
        <v>3701</v>
      </c>
      <c r="O8392" t="s">
        <v>3696</v>
      </c>
      <c r="Q8392" t="str">
        <f>IFERROR(VLOOKUP($J$2:$J$12502,Pollutant_mapping!$A$2:$B$9,2, FALSE),"")</f>
        <v>NOx</v>
      </c>
    </row>
    <row r="8393" spans="1:17" hidden="1">
      <c r="A8393" t="s">
        <v>350</v>
      </c>
      <c r="C8393" t="s">
        <v>351</v>
      </c>
      <c r="D8393" t="s">
        <v>2067</v>
      </c>
      <c r="E8393" t="s">
        <v>39</v>
      </c>
      <c r="F8393" t="s">
        <v>3693</v>
      </c>
      <c r="G8393" t="s">
        <v>475</v>
      </c>
      <c r="I8393" t="s">
        <v>41</v>
      </c>
      <c r="J8393" t="s">
        <v>179</v>
      </c>
      <c r="K8393">
        <v>38.4</v>
      </c>
      <c r="L8393" t="s">
        <v>3701</v>
      </c>
      <c r="O8393" t="s">
        <v>3696</v>
      </c>
      <c r="Q8393" t="str">
        <f>IFERROR(VLOOKUP($J$2:$J$12502,Pollutant_mapping!$A$2:$B$9,2, FALSE),"")</f>
        <v>NOx</v>
      </c>
    </row>
    <row r="8394" spans="1:17" hidden="1">
      <c r="A8394" t="s">
        <v>350</v>
      </c>
      <c r="C8394" t="s">
        <v>351</v>
      </c>
      <c r="D8394" t="s">
        <v>2066</v>
      </c>
      <c r="E8394" t="s">
        <v>39</v>
      </c>
      <c r="F8394" t="s">
        <v>3693</v>
      </c>
      <c r="G8394" t="s">
        <v>3694</v>
      </c>
      <c r="I8394" t="s">
        <v>41</v>
      </c>
      <c r="J8394" t="s">
        <v>54</v>
      </c>
      <c r="K8394">
        <v>233</v>
      </c>
      <c r="L8394" t="s">
        <v>3701</v>
      </c>
      <c r="O8394" t="s">
        <v>3696</v>
      </c>
      <c r="Q8394" t="str">
        <f>IFERROR(VLOOKUP($J$2:$J$12502,Pollutant_mapping!$A$2:$B$9,2, FALSE),"")</f>
        <v>VOC</v>
      </c>
    </row>
    <row r="8395" spans="1:17" hidden="1">
      <c r="A8395" t="s">
        <v>350</v>
      </c>
      <c r="C8395" t="s">
        <v>351</v>
      </c>
      <c r="D8395" t="s">
        <v>3697</v>
      </c>
      <c r="E8395" t="s">
        <v>39</v>
      </c>
      <c r="F8395" t="s">
        <v>3698</v>
      </c>
      <c r="G8395" t="s">
        <v>3699</v>
      </c>
      <c r="I8395" t="s">
        <v>41</v>
      </c>
      <c r="J8395" t="s">
        <v>298</v>
      </c>
      <c r="K8395">
        <v>348</v>
      </c>
      <c r="L8395" t="s">
        <v>3701</v>
      </c>
      <c r="O8395" t="s">
        <v>3696</v>
      </c>
      <c r="Q8395" t="str">
        <f>IFERROR(VLOOKUP($J$2:$J$12502,Pollutant_mapping!$A$2:$B$9,2, FALSE),"")</f>
        <v>CO</v>
      </c>
    </row>
    <row r="8396" spans="1:17" hidden="1">
      <c r="A8396" t="s">
        <v>350</v>
      </c>
      <c r="C8396" t="s">
        <v>351</v>
      </c>
      <c r="D8396" t="s">
        <v>2066</v>
      </c>
      <c r="E8396" t="s">
        <v>39</v>
      </c>
      <c r="F8396" t="s">
        <v>3693</v>
      </c>
      <c r="G8396" t="s">
        <v>3694</v>
      </c>
      <c r="I8396" t="s">
        <v>41</v>
      </c>
      <c r="J8396" t="s">
        <v>298</v>
      </c>
      <c r="K8396">
        <v>481</v>
      </c>
      <c r="L8396" t="s">
        <v>3701</v>
      </c>
      <c r="O8396" t="s">
        <v>3696</v>
      </c>
      <c r="Q8396" t="str">
        <f>IFERROR(VLOOKUP($J$2:$J$12502,Pollutant_mapping!$A$2:$B$9,2, FALSE),"")</f>
        <v>CO</v>
      </c>
    </row>
    <row r="8397" spans="1:17" hidden="1">
      <c r="A8397" t="s">
        <v>350</v>
      </c>
      <c r="C8397" t="s">
        <v>351</v>
      </c>
      <c r="D8397" t="s">
        <v>2063</v>
      </c>
      <c r="E8397" t="s">
        <v>39</v>
      </c>
      <c r="F8397" t="s">
        <v>3693</v>
      </c>
      <c r="G8397" t="s">
        <v>3699</v>
      </c>
      <c r="I8397" t="s">
        <v>41</v>
      </c>
      <c r="J8397" t="s">
        <v>298</v>
      </c>
      <c r="K8397">
        <v>851</v>
      </c>
      <c r="L8397" t="s">
        <v>3701</v>
      </c>
      <c r="O8397" t="s">
        <v>3696</v>
      </c>
      <c r="Q8397" t="str">
        <f>IFERROR(VLOOKUP($J$2:$J$12502,Pollutant_mapping!$A$2:$B$9,2, FALSE),"")</f>
        <v>CO</v>
      </c>
    </row>
    <row r="8398" spans="1:17" hidden="1">
      <c r="A8398" t="s">
        <v>3702</v>
      </c>
      <c r="C8398" t="s">
        <v>3703</v>
      </c>
      <c r="D8398" t="s">
        <v>3704</v>
      </c>
      <c r="E8398" t="s">
        <v>120</v>
      </c>
      <c r="F8398" t="s">
        <v>41</v>
      </c>
      <c r="G8398" t="s">
        <v>547</v>
      </c>
      <c r="I8398" t="s">
        <v>41</v>
      </c>
      <c r="J8398" t="s">
        <v>125</v>
      </c>
      <c r="K8398">
        <v>1.7</v>
      </c>
      <c r="L8398">
        <v>0</v>
      </c>
      <c r="O8398" t="s">
        <v>3705</v>
      </c>
      <c r="Q8398" t="str">
        <f>IFERROR(VLOOKUP($J$2:$J$12502,Pollutant_mapping!$A$2:$B$9,2, FALSE),"")</f>
        <v/>
      </c>
    </row>
    <row r="8399" spans="1:17" hidden="1">
      <c r="A8399" t="s">
        <v>3706</v>
      </c>
      <c r="B8399" t="s">
        <v>57</v>
      </c>
      <c r="C8399" t="s">
        <v>3707</v>
      </c>
      <c r="D8399" t="s">
        <v>3704</v>
      </c>
      <c r="E8399" t="s">
        <v>120</v>
      </c>
      <c r="F8399" t="s">
        <v>41</v>
      </c>
      <c r="G8399" t="s">
        <v>547</v>
      </c>
      <c r="I8399" t="s">
        <v>41</v>
      </c>
      <c r="J8399" t="s">
        <v>125</v>
      </c>
      <c r="K8399">
        <v>1.7</v>
      </c>
      <c r="L8399">
        <v>0</v>
      </c>
      <c r="O8399" t="s">
        <v>3705</v>
      </c>
      <c r="Q8399" t="str">
        <f>IFERROR(VLOOKUP($J$2:$J$12502,Pollutant_mapping!$A$2:$B$9,2, FALSE),"")</f>
        <v/>
      </c>
    </row>
    <row r="8400" spans="1:17" hidden="1">
      <c r="A8400" t="s">
        <v>3708</v>
      </c>
      <c r="C8400" t="s">
        <v>3709</v>
      </c>
      <c r="D8400" t="s">
        <v>3704</v>
      </c>
      <c r="E8400" t="s">
        <v>120</v>
      </c>
      <c r="F8400" t="s">
        <v>41</v>
      </c>
      <c r="G8400" t="s">
        <v>547</v>
      </c>
      <c r="I8400" t="s">
        <v>41</v>
      </c>
      <c r="J8400" t="s">
        <v>125</v>
      </c>
      <c r="K8400">
        <v>1.7</v>
      </c>
      <c r="L8400">
        <v>0</v>
      </c>
      <c r="O8400" t="s">
        <v>3705</v>
      </c>
      <c r="Q8400" t="str">
        <f>IFERROR(VLOOKUP($J$2:$J$12502,Pollutant_mapping!$A$2:$B$9,2, FALSE),"")</f>
        <v/>
      </c>
    </row>
    <row r="8401" spans="1:26" hidden="1">
      <c r="A8401" t="s">
        <v>3710</v>
      </c>
      <c r="C8401" t="s">
        <v>3711</v>
      </c>
      <c r="D8401" t="s">
        <v>3704</v>
      </c>
      <c r="E8401" t="s">
        <v>120</v>
      </c>
      <c r="F8401" t="s">
        <v>41</v>
      </c>
      <c r="G8401" t="s">
        <v>547</v>
      </c>
      <c r="I8401" t="s">
        <v>41</v>
      </c>
      <c r="J8401" t="s">
        <v>125</v>
      </c>
      <c r="K8401">
        <v>1.7</v>
      </c>
      <c r="L8401">
        <v>0</v>
      </c>
      <c r="O8401" t="s">
        <v>3705</v>
      </c>
      <c r="Q8401" t="str">
        <f>IFERROR(VLOOKUP($J$2:$J$12502,Pollutant_mapping!$A$2:$B$9,2, FALSE),"")</f>
        <v/>
      </c>
    </row>
    <row r="8402" spans="1:26" hidden="1">
      <c r="A8402" t="s">
        <v>3702</v>
      </c>
      <c r="C8402" t="s">
        <v>3703</v>
      </c>
      <c r="D8402" t="s">
        <v>3712</v>
      </c>
      <c r="E8402" t="s">
        <v>120</v>
      </c>
      <c r="F8402" t="s">
        <v>41</v>
      </c>
      <c r="G8402" t="s">
        <v>475</v>
      </c>
      <c r="I8402" t="s">
        <v>41</v>
      </c>
      <c r="J8402" t="s">
        <v>199</v>
      </c>
      <c r="K8402">
        <v>30</v>
      </c>
      <c r="L8402" t="s">
        <v>3713</v>
      </c>
      <c r="O8402" t="s">
        <v>3705</v>
      </c>
      <c r="Q8402" t="str">
        <f>IFERROR(VLOOKUP($J$2:$J$12502,Pollutant_mapping!$A$2:$B$9,2, FALSE),"")</f>
        <v/>
      </c>
    </row>
    <row r="8403" spans="1:26" hidden="1">
      <c r="A8403" t="s">
        <v>3706</v>
      </c>
      <c r="B8403" t="s">
        <v>57</v>
      </c>
      <c r="C8403" t="s">
        <v>3707</v>
      </c>
      <c r="D8403" t="s">
        <v>3712</v>
      </c>
      <c r="E8403" t="s">
        <v>120</v>
      </c>
      <c r="F8403" t="s">
        <v>41</v>
      </c>
      <c r="G8403" t="s">
        <v>475</v>
      </c>
      <c r="I8403" t="s">
        <v>41</v>
      </c>
      <c r="J8403" t="s">
        <v>199</v>
      </c>
      <c r="K8403">
        <v>30</v>
      </c>
      <c r="L8403" t="s">
        <v>3713</v>
      </c>
      <c r="O8403" t="s">
        <v>3705</v>
      </c>
      <c r="Q8403" t="str">
        <f>IFERROR(VLOOKUP($J$2:$J$12502,Pollutant_mapping!$A$2:$B$9,2, FALSE),"")</f>
        <v/>
      </c>
    </row>
    <row r="8404" spans="1:26" hidden="1">
      <c r="A8404" t="s">
        <v>3708</v>
      </c>
      <c r="C8404" t="s">
        <v>3709</v>
      </c>
      <c r="D8404" t="s">
        <v>3712</v>
      </c>
      <c r="E8404" t="s">
        <v>120</v>
      </c>
      <c r="F8404" t="s">
        <v>41</v>
      </c>
      <c r="G8404" t="s">
        <v>475</v>
      </c>
      <c r="I8404" t="s">
        <v>41</v>
      </c>
      <c r="J8404" t="s">
        <v>199</v>
      </c>
      <c r="K8404">
        <v>30</v>
      </c>
      <c r="L8404" t="s">
        <v>3713</v>
      </c>
      <c r="O8404" t="s">
        <v>3705</v>
      </c>
      <c r="Q8404" t="str">
        <f>IFERROR(VLOOKUP($J$2:$J$12502,Pollutant_mapping!$A$2:$B$9,2, FALSE),"")</f>
        <v/>
      </c>
    </row>
    <row r="8405" spans="1:26" hidden="1">
      <c r="A8405" t="s">
        <v>3710</v>
      </c>
      <c r="C8405" t="s">
        <v>3711</v>
      </c>
      <c r="D8405" t="s">
        <v>3712</v>
      </c>
      <c r="E8405" t="s">
        <v>120</v>
      </c>
      <c r="F8405" t="s">
        <v>41</v>
      </c>
      <c r="G8405" t="s">
        <v>475</v>
      </c>
      <c r="I8405" t="s">
        <v>41</v>
      </c>
      <c r="J8405" t="s">
        <v>199</v>
      </c>
      <c r="K8405">
        <v>30</v>
      </c>
      <c r="L8405" t="s">
        <v>3713</v>
      </c>
      <c r="O8405" t="s">
        <v>3705</v>
      </c>
      <c r="Q8405" t="str">
        <f>IFERROR(VLOOKUP($J$2:$J$12502,Pollutant_mapping!$A$2:$B$9,2, FALSE),"")</f>
        <v/>
      </c>
    </row>
    <row r="8406" spans="1:26" hidden="1">
      <c r="A8406" t="s">
        <v>3702</v>
      </c>
      <c r="C8406" t="s">
        <v>3703</v>
      </c>
      <c r="D8406" t="s">
        <v>3704</v>
      </c>
      <c r="E8406" t="s">
        <v>120</v>
      </c>
      <c r="F8406" t="s">
        <v>41</v>
      </c>
      <c r="G8406" t="s">
        <v>547</v>
      </c>
      <c r="I8406" t="s">
        <v>41</v>
      </c>
      <c r="J8406" t="s">
        <v>199</v>
      </c>
      <c r="K8406">
        <v>40</v>
      </c>
      <c r="L8406" t="s">
        <v>3713</v>
      </c>
      <c r="O8406" t="s">
        <v>3705</v>
      </c>
      <c r="Q8406" t="str">
        <f>IFERROR(VLOOKUP($J$2:$J$12502,Pollutant_mapping!$A$2:$B$9,2, FALSE),"")</f>
        <v/>
      </c>
    </row>
    <row r="8407" spans="1:26" hidden="1">
      <c r="A8407" t="s">
        <v>3706</v>
      </c>
      <c r="B8407" t="s">
        <v>57</v>
      </c>
      <c r="C8407" t="s">
        <v>3707</v>
      </c>
      <c r="D8407" t="s">
        <v>3704</v>
      </c>
      <c r="E8407" t="s">
        <v>120</v>
      </c>
      <c r="F8407" t="s">
        <v>41</v>
      </c>
      <c r="G8407" t="s">
        <v>547</v>
      </c>
      <c r="I8407" t="s">
        <v>41</v>
      </c>
      <c r="J8407" t="s">
        <v>199</v>
      </c>
      <c r="K8407">
        <v>40</v>
      </c>
      <c r="L8407" t="s">
        <v>3713</v>
      </c>
      <c r="O8407" t="s">
        <v>3705</v>
      </c>
      <c r="Q8407" t="str">
        <f>IFERROR(VLOOKUP($J$2:$J$12502,Pollutant_mapping!$A$2:$B$9,2, FALSE),"")</f>
        <v/>
      </c>
    </row>
    <row r="8408" spans="1:26" hidden="1">
      <c r="A8408" t="s">
        <v>3708</v>
      </c>
      <c r="C8408" t="s">
        <v>3709</v>
      </c>
      <c r="D8408" t="s">
        <v>3704</v>
      </c>
      <c r="E8408" t="s">
        <v>120</v>
      </c>
      <c r="F8408" t="s">
        <v>41</v>
      </c>
      <c r="G8408" t="s">
        <v>547</v>
      </c>
      <c r="I8408" t="s">
        <v>41</v>
      </c>
      <c r="J8408" t="s">
        <v>199</v>
      </c>
      <c r="K8408">
        <v>40</v>
      </c>
      <c r="L8408" t="s">
        <v>3713</v>
      </c>
      <c r="O8408" t="s">
        <v>3705</v>
      </c>
      <c r="Q8408" t="str">
        <f>IFERROR(VLOOKUP($J$2:$J$12502,Pollutant_mapping!$A$2:$B$9,2, FALSE),"")</f>
        <v/>
      </c>
    </row>
    <row r="8409" spans="1:26" hidden="1">
      <c r="A8409" t="s">
        <v>3710</v>
      </c>
      <c r="C8409" t="s">
        <v>3711</v>
      </c>
      <c r="D8409" t="s">
        <v>3704</v>
      </c>
      <c r="E8409" t="s">
        <v>120</v>
      </c>
      <c r="F8409" t="s">
        <v>41</v>
      </c>
      <c r="G8409" t="s">
        <v>547</v>
      </c>
      <c r="I8409" t="s">
        <v>41</v>
      </c>
      <c r="J8409" t="s">
        <v>199</v>
      </c>
      <c r="K8409">
        <v>40</v>
      </c>
      <c r="L8409" t="s">
        <v>3713</v>
      </c>
      <c r="O8409" t="s">
        <v>3705</v>
      </c>
      <c r="Q8409" t="str">
        <f>IFERROR(VLOOKUP($J$2:$J$12502,Pollutant_mapping!$A$2:$B$9,2, FALSE),"")</f>
        <v/>
      </c>
    </row>
    <row r="8410" spans="1:26" hidden="1">
      <c r="A8410" t="s">
        <v>3702</v>
      </c>
      <c r="C8410" t="s">
        <v>3703</v>
      </c>
      <c r="D8410" t="s">
        <v>3704</v>
      </c>
      <c r="E8410" t="s">
        <v>120</v>
      </c>
      <c r="F8410" t="s">
        <v>41</v>
      </c>
      <c r="G8410" t="s">
        <v>547</v>
      </c>
      <c r="I8410" t="s">
        <v>41</v>
      </c>
      <c r="J8410" t="s">
        <v>202</v>
      </c>
      <c r="K8410">
        <v>40</v>
      </c>
      <c r="L8410" t="s">
        <v>3713</v>
      </c>
      <c r="O8410" t="s">
        <v>3705</v>
      </c>
      <c r="Q8410" t="str">
        <f>IFERROR(VLOOKUP($J$2:$J$12502,Pollutant_mapping!$A$2:$B$9,2, FALSE),"")</f>
        <v/>
      </c>
    </row>
    <row r="8411" spans="1:26" hidden="1">
      <c r="A8411" t="s">
        <v>3706</v>
      </c>
      <c r="B8411" t="s">
        <v>57</v>
      </c>
      <c r="C8411" t="s">
        <v>3707</v>
      </c>
      <c r="D8411" t="s">
        <v>3704</v>
      </c>
      <c r="E8411" t="s">
        <v>120</v>
      </c>
      <c r="F8411" t="s">
        <v>41</v>
      </c>
      <c r="G8411" t="s">
        <v>547</v>
      </c>
      <c r="I8411" t="s">
        <v>41</v>
      </c>
      <c r="J8411" t="s">
        <v>202</v>
      </c>
      <c r="K8411">
        <v>40</v>
      </c>
      <c r="L8411" t="s">
        <v>3713</v>
      </c>
      <c r="O8411" t="s">
        <v>3705</v>
      </c>
      <c r="Q8411" t="str">
        <f>IFERROR(VLOOKUP($J$2:$J$12502,Pollutant_mapping!$A$2:$B$9,2, FALSE),"")</f>
        <v/>
      </c>
    </row>
    <row r="8412" spans="1:26" hidden="1">
      <c r="A8412" t="s">
        <v>3708</v>
      </c>
      <c r="C8412" t="s">
        <v>3709</v>
      </c>
      <c r="D8412" t="s">
        <v>3704</v>
      </c>
      <c r="E8412" t="s">
        <v>120</v>
      </c>
      <c r="F8412" t="s">
        <v>41</v>
      </c>
      <c r="G8412" t="s">
        <v>547</v>
      </c>
      <c r="I8412" t="s">
        <v>41</v>
      </c>
      <c r="J8412" t="s">
        <v>202</v>
      </c>
      <c r="K8412">
        <v>40</v>
      </c>
      <c r="L8412" t="s">
        <v>3713</v>
      </c>
      <c r="O8412" t="s">
        <v>3705</v>
      </c>
      <c r="Q8412" t="str">
        <f>IFERROR(VLOOKUP($J$2:$J$12502,Pollutant_mapping!$A$2:$B$9,2, FALSE),"")</f>
        <v/>
      </c>
    </row>
    <row r="8413" spans="1:26" hidden="1">
      <c r="A8413" t="s">
        <v>3710</v>
      </c>
      <c r="C8413" t="s">
        <v>3711</v>
      </c>
      <c r="D8413" t="s">
        <v>3704</v>
      </c>
      <c r="E8413" t="s">
        <v>120</v>
      </c>
      <c r="F8413" t="s">
        <v>41</v>
      </c>
      <c r="G8413" t="s">
        <v>547</v>
      </c>
      <c r="I8413" t="s">
        <v>41</v>
      </c>
      <c r="J8413" t="s">
        <v>202</v>
      </c>
      <c r="K8413">
        <v>40</v>
      </c>
      <c r="L8413" t="s">
        <v>3713</v>
      </c>
      <c r="O8413" t="s">
        <v>3705</v>
      </c>
      <c r="Q8413" t="str">
        <f>IFERROR(VLOOKUP($J$2:$J$12502,Pollutant_mapping!$A$2:$B$9,2, FALSE),"")</f>
        <v/>
      </c>
    </row>
    <row r="8414" spans="1:26" hidden="1">
      <c r="A8414" t="s">
        <v>3702</v>
      </c>
      <c r="C8414" t="s">
        <v>3703</v>
      </c>
      <c r="D8414" t="s">
        <v>3712</v>
      </c>
      <c r="E8414" t="s">
        <v>120</v>
      </c>
      <c r="F8414" t="s">
        <v>41</v>
      </c>
      <c r="G8414" t="s">
        <v>475</v>
      </c>
      <c r="I8414" t="s">
        <v>41</v>
      </c>
      <c r="J8414" t="s">
        <v>202</v>
      </c>
      <c r="K8414">
        <v>50</v>
      </c>
      <c r="L8414" t="s">
        <v>3713</v>
      </c>
      <c r="O8414" t="s">
        <v>3705</v>
      </c>
      <c r="Q8414" t="str">
        <f>IFERROR(VLOOKUP($J$2:$J$12502,Pollutant_mapping!$A$2:$B$9,2, FALSE),"")</f>
        <v/>
      </c>
    </row>
    <row r="8415" spans="1:26" hidden="1">
      <c r="A8415" t="s">
        <v>3706</v>
      </c>
      <c r="B8415" t="s">
        <v>57</v>
      </c>
      <c r="C8415" t="s">
        <v>3707</v>
      </c>
      <c r="D8415" t="s">
        <v>3712</v>
      </c>
      <c r="E8415" t="s">
        <v>120</v>
      </c>
      <c r="F8415" t="s">
        <v>41</v>
      </c>
      <c r="G8415" t="s">
        <v>475</v>
      </c>
      <c r="I8415" t="s">
        <v>41</v>
      </c>
      <c r="J8415" t="s">
        <v>202</v>
      </c>
      <c r="K8415">
        <v>50</v>
      </c>
      <c r="L8415" t="s">
        <v>3713</v>
      </c>
      <c r="O8415" t="s">
        <v>3705</v>
      </c>
      <c r="Q8415" t="str">
        <f>IFERROR(VLOOKUP($J$2:$J$12502,Pollutant_mapping!$A$2:$B$9,2, FALSE),"")</f>
        <v/>
      </c>
      <c r="Y8415" t="s">
        <v>2245</v>
      </c>
      <c r="Z8415" t="s">
        <v>2222</v>
      </c>
    </row>
    <row r="8416" spans="1:26" hidden="1">
      <c r="A8416" t="s">
        <v>3708</v>
      </c>
      <c r="C8416" t="s">
        <v>3709</v>
      </c>
      <c r="D8416" t="s">
        <v>3712</v>
      </c>
      <c r="E8416" t="s">
        <v>120</v>
      </c>
      <c r="F8416" t="s">
        <v>41</v>
      </c>
      <c r="G8416" t="s">
        <v>475</v>
      </c>
      <c r="I8416" t="s">
        <v>41</v>
      </c>
      <c r="J8416" t="s">
        <v>202</v>
      </c>
      <c r="K8416">
        <v>50</v>
      </c>
      <c r="L8416" t="s">
        <v>3713</v>
      </c>
      <c r="O8416" t="s">
        <v>3705</v>
      </c>
      <c r="Q8416" t="str">
        <f>IFERROR(VLOOKUP($J$2:$J$12502,Pollutant_mapping!$A$2:$B$9,2, FALSE),"")</f>
        <v/>
      </c>
      <c r="Y8416" t="s">
        <v>2222</v>
      </c>
    </row>
    <row r="8417" spans="1:26" hidden="1">
      <c r="A8417" t="s">
        <v>3710</v>
      </c>
      <c r="C8417" t="s">
        <v>3711</v>
      </c>
      <c r="D8417" t="s">
        <v>3712</v>
      </c>
      <c r="E8417" t="s">
        <v>120</v>
      </c>
      <c r="F8417" t="s">
        <v>41</v>
      </c>
      <c r="G8417" t="s">
        <v>475</v>
      </c>
      <c r="I8417" t="s">
        <v>41</v>
      </c>
      <c r="J8417" t="s">
        <v>202</v>
      </c>
      <c r="K8417">
        <v>50</v>
      </c>
      <c r="L8417" t="s">
        <v>3713</v>
      </c>
      <c r="O8417" t="s">
        <v>3705</v>
      </c>
      <c r="Q8417" t="str">
        <f>IFERROR(VLOOKUP($J$2:$J$12502,Pollutant_mapping!$A$2:$B$9,2, FALSE),"")</f>
        <v/>
      </c>
    </row>
    <row r="8418" spans="1:26" hidden="1">
      <c r="A8418" t="s">
        <v>3702</v>
      </c>
      <c r="C8418" t="s">
        <v>3703</v>
      </c>
      <c r="D8418" t="s">
        <v>3714</v>
      </c>
      <c r="E8418" t="s">
        <v>39</v>
      </c>
      <c r="F8418" t="s">
        <v>3715</v>
      </c>
      <c r="G8418" t="s">
        <v>3716</v>
      </c>
      <c r="I8418" t="s">
        <v>41</v>
      </c>
      <c r="J8418" t="s">
        <v>217</v>
      </c>
      <c r="K8418">
        <v>2</v>
      </c>
      <c r="L8418" t="s">
        <v>3695</v>
      </c>
      <c r="O8418" t="s">
        <v>3705</v>
      </c>
      <c r="Q8418" t="str">
        <f>IFERROR(VLOOKUP($J$2:$J$12502,Pollutant_mapping!$A$2:$B$9,2, FALSE),"")</f>
        <v/>
      </c>
    </row>
    <row r="8419" spans="1:26" hidden="1">
      <c r="A8419" t="s">
        <v>3706</v>
      </c>
      <c r="B8419" t="s">
        <v>57</v>
      </c>
      <c r="C8419" t="s">
        <v>3707</v>
      </c>
      <c r="D8419" t="s">
        <v>3714</v>
      </c>
      <c r="E8419" t="s">
        <v>39</v>
      </c>
      <c r="F8419" t="s">
        <v>3715</v>
      </c>
      <c r="G8419" t="s">
        <v>3716</v>
      </c>
      <c r="I8419" t="s">
        <v>41</v>
      </c>
      <c r="J8419" t="s">
        <v>217</v>
      </c>
      <c r="K8419">
        <v>2</v>
      </c>
      <c r="L8419" t="s">
        <v>3695</v>
      </c>
      <c r="O8419" t="s">
        <v>3705</v>
      </c>
      <c r="Q8419" t="str">
        <f>IFERROR(VLOOKUP($J$2:$J$12502,Pollutant_mapping!$A$2:$B$9,2, FALSE),"")</f>
        <v/>
      </c>
    </row>
    <row r="8420" spans="1:26" hidden="1">
      <c r="A8420" t="s">
        <v>3708</v>
      </c>
      <c r="C8420" t="s">
        <v>3709</v>
      </c>
      <c r="D8420" t="s">
        <v>3714</v>
      </c>
      <c r="E8420" t="s">
        <v>39</v>
      </c>
      <c r="F8420" t="s">
        <v>3715</v>
      </c>
      <c r="G8420" t="s">
        <v>3716</v>
      </c>
      <c r="I8420" t="s">
        <v>41</v>
      </c>
      <c r="J8420" t="s">
        <v>217</v>
      </c>
      <c r="K8420">
        <v>2</v>
      </c>
      <c r="L8420" t="s">
        <v>3695</v>
      </c>
      <c r="O8420" t="s">
        <v>3705</v>
      </c>
      <c r="Q8420" t="str">
        <f>IFERROR(VLOOKUP($J$2:$J$12502,Pollutant_mapping!$A$2:$B$9,2, FALSE),"")</f>
        <v/>
      </c>
    </row>
    <row r="8421" spans="1:26" hidden="1">
      <c r="A8421" t="s">
        <v>3710</v>
      </c>
      <c r="C8421" t="s">
        <v>3711</v>
      </c>
      <c r="D8421" t="s">
        <v>3714</v>
      </c>
      <c r="E8421" t="s">
        <v>39</v>
      </c>
      <c r="F8421" t="s">
        <v>3715</v>
      </c>
      <c r="G8421" t="s">
        <v>3716</v>
      </c>
      <c r="I8421" t="s">
        <v>41</v>
      </c>
      <c r="J8421" t="s">
        <v>217</v>
      </c>
      <c r="K8421">
        <v>2</v>
      </c>
      <c r="L8421" t="s">
        <v>3695</v>
      </c>
      <c r="O8421" t="s">
        <v>3705</v>
      </c>
      <c r="Q8421" t="str">
        <f>IFERROR(VLOOKUP($J$2:$J$12502,Pollutant_mapping!$A$2:$B$9,2, FALSE),"")</f>
        <v/>
      </c>
    </row>
    <row r="8422" spans="1:26" hidden="1">
      <c r="A8422" t="s">
        <v>3702</v>
      </c>
      <c r="C8422" t="s">
        <v>3703</v>
      </c>
      <c r="D8422" t="s">
        <v>3717</v>
      </c>
      <c r="E8422" t="s">
        <v>39</v>
      </c>
      <c r="F8422" t="s">
        <v>3718</v>
      </c>
      <c r="G8422" t="s">
        <v>3716</v>
      </c>
      <c r="I8422" t="s">
        <v>41</v>
      </c>
      <c r="J8422" t="s">
        <v>217</v>
      </c>
      <c r="K8422">
        <v>3</v>
      </c>
      <c r="L8422" t="s">
        <v>3695</v>
      </c>
      <c r="O8422" t="s">
        <v>3705</v>
      </c>
      <c r="Q8422" t="str">
        <f>IFERROR(VLOOKUP($J$2:$J$12502,Pollutant_mapping!$A$2:$B$9,2, FALSE),"")</f>
        <v/>
      </c>
    </row>
    <row r="8423" spans="1:26" hidden="1">
      <c r="A8423" t="s">
        <v>3706</v>
      </c>
      <c r="B8423" t="s">
        <v>57</v>
      </c>
      <c r="C8423" t="s">
        <v>3707</v>
      </c>
      <c r="D8423" t="s">
        <v>3717</v>
      </c>
      <c r="E8423" t="s">
        <v>39</v>
      </c>
      <c r="F8423" t="s">
        <v>3718</v>
      </c>
      <c r="G8423" t="s">
        <v>3716</v>
      </c>
      <c r="I8423" t="s">
        <v>41</v>
      </c>
      <c r="J8423" t="s">
        <v>217</v>
      </c>
      <c r="K8423">
        <v>3</v>
      </c>
      <c r="L8423" t="s">
        <v>3695</v>
      </c>
      <c r="O8423" t="s">
        <v>3705</v>
      </c>
      <c r="Q8423" t="str">
        <f>IFERROR(VLOOKUP($J$2:$J$12502,Pollutant_mapping!$A$2:$B$9,2, FALSE),"")</f>
        <v/>
      </c>
      <c r="Y8423" t="s">
        <v>2222</v>
      </c>
    </row>
    <row r="8424" spans="1:26" hidden="1">
      <c r="A8424" t="s">
        <v>3708</v>
      </c>
      <c r="C8424" t="s">
        <v>3709</v>
      </c>
      <c r="D8424" t="s">
        <v>3717</v>
      </c>
      <c r="E8424" t="s">
        <v>39</v>
      </c>
      <c r="F8424" t="s">
        <v>3718</v>
      </c>
      <c r="G8424" t="s">
        <v>3716</v>
      </c>
      <c r="I8424" t="s">
        <v>41</v>
      </c>
      <c r="J8424" t="s">
        <v>217</v>
      </c>
      <c r="K8424">
        <v>3</v>
      </c>
      <c r="L8424" t="s">
        <v>3695</v>
      </c>
      <c r="O8424" t="s">
        <v>3705</v>
      </c>
      <c r="Q8424" t="str">
        <f>IFERROR(VLOOKUP($J$2:$J$12502,Pollutant_mapping!$A$2:$B$9,2, FALSE),"")</f>
        <v/>
      </c>
      <c r="Y8424" t="s">
        <v>2222</v>
      </c>
    </row>
    <row r="8425" spans="1:26" hidden="1">
      <c r="A8425" t="s">
        <v>3710</v>
      </c>
      <c r="C8425" t="s">
        <v>3711</v>
      </c>
      <c r="D8425" t="s">
        <v>3717</v>
      </c>
      <c r="E8425" t="s">
        <v>39</v>
      </c>
      <c r="F8425" t="s">
        <v>3718</v>
      </c>
      <c r="G8425" t="s">
        <v>3716</v>
      </c>
      <c r="I8425" t="s">
        <v>41</v>
      </c>
      <c r="J8425" t="s">
        <v>217</v>
      </c>
      <c r="K8425">
        <v>3</v>
      </c>
      <c r="L8425" t="s">
        <v>3695</v>
      </c>
      <c r="O8425" t="s">
        <v>3705</v>
      </c>
      <c r="Q8425" t="str">
        <f>IFERROR(VLOOKUP($J$2:$J$12502,Pollutant_mapping!$A$2:$B$9,2, FALSE),"")</f>
        <v/>
      </c>
    </row>
    <row r="8426" spans="1:26" hidden="1">
      <c r="A8426" t="s">
        <v>3702</v>
      </c>
      <c r="C8426" t="s">
        <v>3703</v>
      </c>
      <c r="D8426" t="s">
        <v>3719</v>
      </c>
      <c r="E8426" t="s">
        <v>39</v>
      </c>
      <c r="F8426" t="s">
        <v>3720</v>
      </c>
      <c r="G8426" t="s">
        <v>3716</v>
      </c>
      <c r="I8426" t="s">
        <v>41</v>
      </c>
      <c r="J8426" t="s">
        <v>217</v>
      </c>
      <c r="K8426">
        <v>3</v>
      </c>
      <c r="L8426" t="s">
        <v>3695</v>
      </c>
      <c r="O8426" t="s">
        <v>3705</v>
      </c>
      <c r="Q8426" t="str">
        <f>IFERROR(VLOOKUP($J$2:$J$12502,Pollutant_mapping!$A$2:$B$9,2, FALSE),"")</f>
        <v/>
      </c>
    </row>
    <row r="8427" spans="1:26" hidden="1">
      <c r="A8427" t="s">
        <v>3706</v>
      </c>
      <c r="B8427" t="s">
        <v>57</v>
      </c>
      <c r="C8427" t="s">
        <v>3707</v>
      </c>
      <c r="D8427" t="s">
        <v>3719</v>
      </c>
      <c r="E8427" t="s">
        <v>39</v>
      </c>
      <c r="F8427" t="s">
        <v>3720</v>
      </c>
      <c r="G8427" t="s">
        <v>3716</v>
      </c>
      <c r="I8427" t="s">
        <v>41</v>
      </c>
      <c r="J8427" t="s">
        <v>217</v>
      </c>
      <c r="K8427">
        <v>3</v>
      </c>
      <c r="L8427" t="s">
        <v>3695</v>
      </c>
      <c r="O8427" t="s">
        <v>3705</v>
      </c>
      <c r="Q8427" t="str">
        <f>IFERROR(VLOOKUP($J$2:$J$12502,Pollutant_mapping!$A$2:$B$9,2, FALSE),"")</f>
        <v/>
      </c>
    </row>
    <row r="8428" spans="1:26" hidden="1">
      <c r="A8428" t="s">
        <v>3708</v>
      </c>
      <c r="C8428" t="s">
        <v>3709</v>
      </c>
      <c r="D8428" t="s">
        <v>3719</v>
      </c>
      <c r="E8428" t="s">
        <v>39</v>
      </c>
      <c r="F8428" t="s">
        <v>3720</v>
      </c>
      <c r="G8428" t="s">
        <v>3716</v>
      </c>
      <c r="I8428" t="s">
        <v>41</v>
      </c>
      <c r="J8428" t="s">
        <v>217</v>
      </c>
      <c r="K8428">
        <v>3</v>
      </c>
      <c r="L8428" t="s">
        <v>3695</v>
      </c>
      <c r="O8428" t="s">
        <v>3705</v>
      </c>
      <c r="Q8428" t="str">
        <f>IFERROR(VLOOKUP($J$2:$J$12502,Pollutant_mapping!$A$2:$B$9,2, FALSE),"")</f>
        <v/>
      </c>
    </row>
    <row r="8429" spans="1:26" hidden="1">
      <c r="A8429" t="s">
        <v>3710</v>
      </c>
      <c r="C8429" t="s">
        <v>3711</v>
      </c>
      <c r="D8429" t="s">
        <v>3719</v>
      </c>
      <c r="E8429" t="s">
        <v>39</v>
      </c>
      <c r="F8429" t="s">
        <v>3720</v>
      </c>
      <c r="G8429" t="s">
        <v>3716</v>
      </c>
      <c r="I8429" t="s">
        <v>41</v>
      </c>
      <c r="J8429" t="s">
        <v>217</v>
      </c>
      <c r="K8429">
        <v>3</v>
      </c>
      <c r="L8429" t="s">
        <v>3695</v>
      </c>
      <c r="O8429" t="s">
        <v>3705</v>
      </c>
      <c r="Q8429" t="str">
        <f>IFERROR(VLOOKUP($J$2:$J$12502,Pollutant_mapping!$A$2:$B$9,2, FALSE),"")</f>
        <v/>
      </c>
    </row>
    <row r="8430" spans="1:26" hidden="1">
      <c r="A8430" t="s">
        <v>3702</v>
      </c>
      <c r="C8430" t="s">
        <v>3703</v>
      </c>
      <c r="D8430" t="s">
        <v>3721</v>
      </c>
      <c r="E8430" t="s">
        <v>120</v>
      </c>
      <c r="F8430" t="s">
        <v>41</v>
      </c>
      <c r="G8430" t="s">
        <v>3716</v>
      </c>
      <c r="I8430" t="s">
        <v>41</v>
      </c>
      <c r="J8430" t="s">
        <v>217</v>
      </c>
      <c r="K8430">
        <v>3</v>
      </c>
      <c r="L8430" t="s">
        <v>3695</v>
      </c>
      <c r="O8430" t="s">
        <v>3705</v>
      </c>
      <c r="Q8430" t="str">
        <f>IFERROR(VLOOKUP($J$2:$J$12502,Pollutant_mapping!$A$2:$B$9,2, FALSE),"")</f>
        <v/>
      </c>
      <c r="Y8430" t="s">
        <v>2245</v>
      </c>
      <c r="Z8430" t="s">
        <v>2222</v>
      </c>
    </row>
    <row r="8431" spans="1:26" hidden="1">
      <c r="A8431" t="s">
        <v>3706</v>
      </c>
      <c r="B8431" t="s">
        <v>57</v>
      </c>
      <c r="C8431" t="s">
        <v>3707</v>
      </c>
      <c r="D8431" t="s">
        <v>3721</v>
      </c>
      <c r="E8431" t="s">
        <v>120</v>
      </c>
      <c r="F8431" t="s">
        <v>41</v>
      </c>
      <c r="G8431" t="s">
        <v>3716</v>
      </c>
      <c r="I8431" t="s">
        <v>41</v>
      </c>
      <c r="J8431" t="s">
        <v>217</v>
      </c>
      <c r="K8431">
        <v>3</v>
      </c>
      <c r="L8431" t="s">
        <v>3695</v>
      </c>
      <c r="O8431" t="s">
        <v>3705</v>
      </c>
      <c r="Q8431" t="str">
        <f>IFERROR(VLOOKUP($J$2:$J$12502,Pollutant_mapping!$A$2:$B$9,2, FALSE),"")</f>
        <v/>
      </c>
    </row>
    <row r="8432" spans="1:26" hidden="1">
      <c r="A8432" t="s">
        <v>3708</v>
      </c>
      <c r="C8432" t="s">
        <v>3709</v>
      </c>
      <c r="D8432" t="s">
        <v>3721</v>
      </c>
      <c r="E8432" t="s">
        <v>120</v>
      </c>
      <c r="F8432" t="s">
        <v>41</v>
      </c>
      <c r="G8432" t="s">
        <v>3716</v>
      </c>
      <c r="I8432" t="s">
        <v>41</v>
      </c>
      <c r="J8432" t="s">
        <v>217</v>
      </c>
      <c r="K8432">
        <v>3</v>
      </c>
      <c r="L8432" t="s">
        <v>3695</v>
      </c>
      <c r="O8432" t="s">
        <v>3705</v>
      </c>
      <c r="Q8432" t="str">
        <f>IFERROR(VLOOKUP($J$2:$J$12502,Pollutant_mapping!$A$2:$B$9,2, FALSE),"")</f>
        <v/>
      </c>
    </row>
    <row r="8433" spans="1:26" hidden="1">
      <c r="A8433" t="s">
        <v>3710</v>
      </c>
      <c r="C8433" t="s">
        <v>3711</v>
      </c>
      <c r="D8433" t="s">
        <v>3721</v>
      </c>
      <c r="E8433" t="s">
        <v>120</v>
      </c>
      <c r="F8433" t="s">
        <v>41</v>
      </c>
      <c r="G8433" t="s">
        <v>3716</v>
      </c>
      <c r="I8433" t="s">
        <v>41</v>
      </c>
      <c r="J8433" t="s">
        <v>217</v>
      </c>
      <c r="K8433">
        <v>3</v>
      </c>
      <c r="L8433" t="s">
        <v>3695</v>
      </c>
      <c r="O8433" t="s">
        <v>3705</v>
      </c>
      <c r="Q8433" t="str">
        <f>IFERROR(VLOOKUP($J$2:$J$12502,Pollutant_mapping!$A$2:$B$9,2, FALSE),"")</f>
        <v/>
      </c>
      <c r="Y8433" t="s">
        <v>2245</v>
      </c>
      <c r="Z8433" t="s">
        <v>2222</v>
      </c>
    </row>
    <row r="8434" spans="1:26" hidden="1">
      <c r="A8434" t="s">
        <v>3702</v>
      </c>
      <c r="C8434" t="s">
        <v>3703</v>
      </c>
      <c r="D8434" t="s">
        <v>3722</v>
      </c>
      <c r="E8434" t="s">
        <v>39</v>
      </c>
      <c r="F8434" t="s">
        <v>3715</v>
      </c>
      <c r="G8434" t="s">
        <v>3723</v>
      </c>
      <c r="I8434" t="s">
        <v>41</v>
      </c>
      <c r="J8434" t="s">
        <v>217</v>
      </c>
      <c r="K8434">
        <v>4</v>
      </c>
      <c r="L8434" t="s">
        <v>3695</v>
      </c>
      <c r="O8434" t="s">
        <v>3705</v>
      </c>
      <c r="Q8434" t="str">
        <f>IFERROR(VLOOKUP($J$2:$J$12502,Pollutant_mapping!$A$2:$B$9,2, FALSE),"")</f>
        <v/>
      </c>
      <c r="Y8434" t="s">
        <v>2245</v>
      </c>
      <c r="Z8434" t="s">
        <v>2222</v>
      </c>
    </row>
    <row r="8435" spans="1:26" hidden="1">
      <c r="A8435" t="s">
        <v>3706</v>
      </c>
      <c r="B8435" t="s">
        <v>57</v>
      </c>
      <c r="C8435" t="s">
        <v>3707</v>
      </c>
      <c r="D8435" t="s">
        <v>3722</v>
      </c>
      <c r="E8435" t="s">
        <v>39</v>
      </c>
      <c r="F8435" t="s">
        <v>3715</v>
      </c>
      <c r="G8435" t="s">
        <v>3723</v>
      </c>
      <c r="I8435" t="s">
        <v>41</v>
      </c>
      <c r="J8435" t="s">
        <v>217</v>
      </c>
      <c r="K8435">
        <v>4</v>
      </c>
      <c r="L8435" t="s">
        <v>3695</v>
      </c>
      <c r="O8435" t="s">
        <v>3705</v>
      </c>
      <c r="Q8435" t="str">
        <f>IFERROR(VLOOKUP($J$2:$J$12502,Pollutant_mapping!$A$2:$B$9,2, FALSE),"")</f>
        <v/>
      </c>
    </row>
    <row r="8436" spans="1:26" hidden="1">
      <c r="A8436" t="s">
        <v>3708</v>
      </c>
      <c r="C8436" t="s">
        <v>3709</v>
      </c>
      <c r="D8436" t="s">
        <v>3722</v>
      </c>
      <c r="E8436" t="s">
        <v>39</v>
      </c>
      <c r="F8436" t="s">
        <v>3715</v>
      </c>
      <c r="G8436" t="s">
        <v>3723</v>
      </c>
      <c r="I8436" t="s">
        <v>41</v>
      </c>
      <c r="J8436" t="s">
        <v>217</v>
      </c>
      <c r="K8436">
        <v>4</v>
      </c>
      <c r="L8436" t="s">
        <v>3695</v>
      </c>
      <c r="O8436" t="s">
        <v>3705</v>
      </c>
      <c r="Q8436" t="str">
        <f>IFERROR(VLOOKUP($J$2:$J$12502,Pollutant_mapping!$A$2:$B$9,2, FALSE),"")</f>
        <v/>
      </c>
    </row>
    <row r="8437" spans="1:26" hidden="1">
      <c r="A8437" t="s">
        <v>3710</v>
      </c>
      <c r="C8437" t="s">
        <v>3711</v>
      </c>
      <c r="D8437" t="s">
        <v>3722</v>
      </c>
      <c r="E8437" t="s">
        <v>39</v>
      </c>
      <c r="F8437" t="s">
        <v>3715</v>
      </c>
      <c r="G8437" t="s">
        <v>3723</v>
      </c>
      <c r="I8437" t="s">
        <v>41</v>
      </c>
      <c r="J8437" t="s">
        <v>217</v>
      </c>
      <c r="K8437">
        <v>4</v>
      </c>
      <c r="L8437" t="s">
        <v>3695</v>
      </c>
      <c r="O8437" t="s">
        <v>3705</v>
      </c>
      <c r="Q8437" t="str">
        <f>IFERROR(VLOOKUP($J$2:$J$12502,Pollutant_mapping!$A$2:$B$9,2, FALSE),"")</f>
        <v/>
      </c>
    </row>
    <row r="8438" spans="1:26" hidden="1">
      <c r="A8438" t="s">
        <v>3702</v>
      </c>
      <c r="C8438" t="s">
        <v>3703</v>
      </c>
      <c r="D8438" t="s">
        <v>3724</v>
      </c>
      <c r="E8438" t="s">
        <v>39</v>
      </c>
      <c r="F8438" t="s">
        <v>3718</v>
      </c>
      <c r="G8438" t="s">
        <v>3723</v>
      </c>
      <c r="I8438" t="s">
        <v>41</v>
      </c>
      <c r="J8438" t="s">
        <v>217</v>
      </c>
      <c r="K8438">
        <v>4</v>
      </c>
      <c r="L8438" t="s">
        <v>3695</v>
      </c>
      <c r="O8438" t="s">
        <v>3705</v>
      </c>
      <c r="Q8438" t="str">
        <f>IFERROR(VLOOKUP($J$2:$J$12502,Pollutant_mapping!$A$2:$B$9,2, FALSE),"")</f>
        <v/>
      </c>
    </row>
    <row r="8439" spans="1:26" hidden="1">
      <c r="A8439" t="s">
        <v>3706</v>
      </c>
      <c r="B8439" t="s">
        <v>57</v>
      </c>
      <c r="C8439" t="s">
        <v>3707</v>
      </c>
      <c r="D8439" t="s">
        <v>3724</v>
      </c>
      <c r="E8439" t="s">
        <v>39</v>
      </c>
      <c r="F8439" t="s">
        <v>3718</v>
      </c>
      <c r="G8439" t="s">
        <v>3723</v>
      </c>
      <c r="I8439" t="s">
        <v>41</v>
      </c>
      <c r="J8439" t="s">
        <v>217</v>
      </c>
      <c r="K8439">
        <v>4</v>
      </c>
      <c r="L8439" t="s">
        <v>3695</v>
      </c>
      <c r="O8439" t="s">
        <v>3705</v>
      </c>
      <c r="Q8439" t="str">
        <f>IFERROR(VLOOKUP($J$2:$J$12502,Pollutant_mapping!$A$2:$B$9,2, FALSE),"")</f>
        <v/>
      </c>
    </row>
    <row r="8440" spans="1:26" hidden="1">
      <c r="A8440" t="s">
        <v>3708</v>
      </c>
      <c r="C8440" t="s">
        <v>3709</v>
      </c>
      <c r="D8440" t="s">
        <v>3724</v>
      </c>
      <c r="E8440" t="s">
        <v>39</v>
      </c>
      <c r="F8440" t="s">
        <v>3718</v>
      </c>
      <c r="G8440" t="s">
        <v>3723</v>
      </c>
      <c r="I8440" t="s">
        <v>41</v>
      </c>
      <c r="J8440" t="s">
        <v>217</v>
      </c>
      <c r="K8440">
        <v>4</v>
      </c>
      <c r="L8440" t="s">
        <v>3695</v>
      </c>
      <c r="O8440" t="s">
        <v>3705</v>
      </c>
      <c r="Q8440" t="str">
        <f>IFERROR(VLOOKUP($J$2:$J$12502,Pollutant_mapping!$A$2:$B$9,2, FALSE),"")</f>
        <v/>
      </c>
      <c r="Y8440" t="s">
        <v>2222</v>
      </c>
    </row>
    <row r="8441" spans="1:26" hidden="1">
      <c r="A8441" t="s">
        <v>3710</v>
      </c>
      <c r="C8441" t="s">
        <v>3711</v>
      </c>
      <c r="D8441" t="s">
        <v>3724</v>
      </c>
      <c r="E8441" t="s">
        <v>39</v>
      </c>
      <c r="F8441" t="s">
        <v>3718</v>
      </c>
      <c r="G8441" t="s">
        <v>3723</v>
      </c>
      <c r="I8441" t="s">
        <v>41</v>
      </c>
      <c r="J8441" t="s">
        <v>217</v>
      </c>
      <c r="K8441">
        <v>4</v>
      </c>
      <c r="L8441" t="s">
        <v>3695</v>
      </c>
      <c r="O8441" t="s">
        <v>3705</v>
      </c>
      <c r="Q8441" t="str">
        <f>IFERROR(VLOOKUP($J$2:$J$12502,Pollutant_mapping!$A$2:$B$9,2, FALSE),"")</f>
        <v/>
      </c>
    </row>
    <row r="8442" spans="1:26" hidden="1">
      <c r="A8442" t="s">
        <v>3702</v>
      </c>
      <c r="C8442" t="s">
        <v>3703</v>
      </c>
      <c r="D8442" t="s">
        <v>3725</v>
      </c>
      <c r="E8442" t="s">
        <v>39</v>
      </c>
      <c r="F8442" t="s">
        <v>3720</v>
      </c>
      <c r="G8442" t="s">
        <v>3723</v>
      </c>
      <c r="I8442" t="s">
        <v>41</v>
      </c>
      <c r="J8442" t="s">
        <v>217</v>
      </c>
      <c r="K8442">
        <v>4</v>
      </c>
      <c r="L8442" t="s">
        <v>3695</v>
      </c>
      <c r="O8442" t="s">
        <v>3705</v>
      </c>
      <c r="Q8442" t="str">
        <f>IFERROR(VLOOKUP($J$2:$J$12502,Pollutant_mapping!$A$2:$B$9,2, FALSE),"")</f>
        <v/>
      </c>
    </row>
    <row r="8443" spans="1:26" hidden="1">
      <c r="A8443" t="s">
        <v>3706</v>
      </c>
      <c r="B8443" t="s">
        <v>57</v>
      </c>
      <c r="C8443" t="s">
        <v>3707</v>
      </c>
      <c r="D8443" t="s">
        <v>3725</v>
      </c>
      <c r="E8443" t="s">
        <v>39</v>
      </c>
      <c r="F8443" t="s">
        <v>3720</v>
      </c>
      <c r="G8443" t="s">
        <v>3723</v>
      </c>
      <c r="I8443" t="s">
        <v>41</v>
      </c>
      <c r="J8443" t="s">
        <v>217</v>
      </c>
      <c r="K8443">
        <v>4</v>
      </c>
      <c r="L8443" t="s">
        <v>3695</v>
      </c>
      <c r="O8443" t="s">
        <v>3705</v>
      </c>
      <c r="Q8443" t="str">
        <f>IFERROR(VLOOKUP($J$2:$J$12502,Pollutant_mapping!$A$2:$B$9,2, FALSE),"")</f>
        <v/>
      </c>
    </row>
    <row r="8444" spans="1:26" hidden="1">
      <c r="A8444" t="s">
        <v>3708</v>
      </c>
      <c r="C8444" t="s">
        <v>3709</v>
      </c>
      <c r="D8444" t="s">
        <v>3725</v>
      </c>
      <c r="E8444" t="s">
        <v>39</v>
      </c>
      <c r="F8444" t="s">
        <v>3720</v>
      </c>
      <c r="G8444" t="s">
        <v>3723</v>
      </c>
      <c r="I8444" t="s">
        <v>41</v>
      </c>
      <c r="J8444" t="s">
        <v>217</v>
      </c>
      <c r="K8444">
        <v>4</v>
      </c>
      <c r="L8444" t="s">
        <v>3695</v>
      </c>
      <c r="O8444" t="s">
        <v>3705</v>
      </c>
      <c r="Q8444" t="str">
        <f>IFERROR(VLOOKUP($J$2:$J$12502,Pollutant_mapping!$A$2:$B$9,2, FALSE),"")</f>
        <v/>
      </c>
    </row>
    <row r="8445" spans="1:26" hidden="1">
      <c r="A8445" t="s">
        <v>3710</v>
      </c>
      <c r="C8445" t="s">
        <v>3711</v>
      </c>
      <c r="D8445" t="s">
        <v>3725</v>
      </c>
      <c r="E8445" t="s">
        <v>39</v>
      </c>
      <c r="F8445" t="s">
        <v>3720</v>
      </c>
      <c r="G8445" t="s">
        <v>3723</v>
      </c>
      <c r="I8445" t="s">
        <v>41</v>
      </c>
      <c r="J8445" t="s">
        <v>217</v>
      </c>
      <c r="K8445">
        <v>4</v>
      </c>
      <c r="L8445" t="s">
        <v>3695</v>
      </c>
      <c r="O8445" t="s">
        <v>3705</v>
      </c>
      <c r="Q8445" t="str">
        <f>IFERROR(VLOOKUP($J$2:$J$12502,Pollutant_mapping!$A$2:$B$9,2, FALSE),"")</f>
        <v/>
      </c>
    </row>
    <row r="8446" spans="1:26" hidden="1">
      <c r="A8446" t="s">
        <v>3702</v>
      </c>
      <c r="C8446" t="s">
        <v>3703</v>
      </c>
      <c r="D8446" t="s">
        <v>3726</v>
      </c>
      <c r="E8446" t="s">
        <v>120</v>
      </c>
      <c r="F8446" t="s">
        <v>41</v>
      </c>
      <c r="G8446" t="s">
        <v>3723</v>
      </c>
      <c r="I8446" t="s">
        <v>41</v>
      </c>
      <c r="J8446" t="s">
        <v>217</v>
      </c>
      <c r="K8446">
        <v>4</v>
      </c>
      <c r="L8446" t="s">
        <v>3695</v>
      </c>
      <c r="O8446" t="s">
        <v>3705</v>
      </c>
      <c r="Q8446" t="str">
        <f>IFERROR(VLOOKUP($J$2:$J$12502,Pollutant_mapping!$A$2:$B$9,2, FALSE),"")</f>
        <v/>
      </c>
    </row>
    <row r="8447" spans="1:26" hidden="1">
      <c r="A8447" t="s">
        <v>3706</v>
      </c>
      <c r="B8447" t="s">
        <v>57</v>
      </c>
      <c r="C8447" t="s">
        <v>3707</v>
      </c>
      <c r="D8447" t="s">
        <v>3726</v>
      </c>
      <c r="E8447" t="s">
        <v>120</v>
      </c>
      <c r="F8447" t="s">
        <v>41</v>
      </c>
      <c r="G8447" t="s">
        <v>3723</v>
      </c>
      <c r="I8447" t="s">
        <v>41</v>
      </c>
      <c r="J8447" t="s">
        <v>217</v>
      </c>
      <c r="K8447">
        <v>4</v>
      </c>
      <c r="L8447" t="s">
        <v>3695</v>
      </c>
      <c r="O8447" t="s">
        <v>3705</v>
      </c>
      <c r="Q8447" t="str">
        <f>IFERROR(VLOOKUP($J$2:$J$12502,Pollutant_mapping!$A$2:$B$9,2, FALSE),"")</f>
        <v/>
      </c>
      <c r="Y8447" t="s">
        <v>2245</v>
      </c>
      <c r="Z8447" t="s">
        <v>2222</v>
      </c>
    </row>
    <row r="8448" spans="1:26" hidden="1">
      <c r="A8448" t="s">
        <v>3708</v>
      </c>
      <c r="C8448" t="s">
        <v>3709</v>
      </c>
      <c r="D8448" t="s">
        <v>3726</v>
      </c>
      <c r="E8448" t="s">
        <v>120</v>
      </c>
      <c r="F8448" t="s">
        <v>41</v>
      </c>
      <c r="G8448" t="s">
        <v>3723</v>
      </c>
      <c r="I8448" t="s">
        <v>41</v>
      </c>
      <c r="J8448" t="s">
        <v>217</v>
      </c>
      <c r="K8448">
        <v>4</v>
      </c>
      <c r="L8448" t="s">
        <v>3695</v>
      </c>
      <c r="O8448" t="s">
        <v>3705</v>
      </c>
      <c r="Q8448" t="str">
        <f>IFERROR(VLOOKUP($J$2:$J$12502,Pollutant_mapping!$A$2:$B$9,2, FALSE),"")</f>
        <v/>
      </c>
      <c r="Y8448" t="s">
        <v>2245</v>
      </c>
      <c r="Z8448" t="s">
        <v>2222</v>
      </c>
    </row>
    <row r="8449" spans="1:17" hidden="1">
      <c r="A8449" t="s">
        <v>3710</v>
      </c>
      <c r="C8449" t="s">
        <v>3711</v>
      </c>
      <c r="D8449" t="s">
        <v>3726</v>
      </c>
      <c r="E8449" t="s">
        <v>120</v>
      </c>
      <c r="F8449" t="s">
        <v>41</v>
      </c>
      <c r="G8449" t="s">
        <v>3723</v>
      </c>
      <c r="I8449" t="s">
        <v>41</v>
      </c>
      <c r="J8449" t="s">
        <v>217</v>
      </c>
      <c r="K8449">
        <v>4</v>
      </c>
      <c r="L8449" t="s">
        <v>3695</v>
      </c>
      <c r="O8449" t="s">
        <v>3705</v>
      </c>
      <c r="Q8449" t="str">
        <f>IFERROR(VLOOKUP($J$2:$J$12502,Pollutant_mapping!$A$2:$B$9,2, FALSE),"")</f>
        <v/>
      </c>
    </row>
    <row r="8450" spans="1:17" hidden="1">
      <c r="A8450" t="s">
        <v>3702</v>
      </c>
      <c r="C8450" t="s">
        <v>3703</v>
      </c>
      <c r="D8450" t="s">
        <v>3727</v>
      </c>
      <c r="E8450" t="s">
        <v>39</v>
      </c>
      <c r="F8450" t="s">
        <v>3728</v>
      </c>
      <c r="G8450" t="s">
        <v>3723</v>
      </c>
      <c r="I8450" t="s">
        <v>41</v>
      </c>
      <c r="J8450" t="s">
        <v>217</v>
      </c>
      <c r="K8450">
        <v>4</v>
      </c>
      <c r="L8450" t="s">
        <v>3695</v>
      </c>
      <c r="O8450" t="s">
        <v>3705</v>
      </c>
      <c r="Q8450" t="str">
        <f>IFERROR(VLOOKUP($J$2:$J$12502,Pollutant_mapping!$A$2:$B$9,2, FALSE),"")</f>
        <v/>
      </c>
    </row>
    <row r="8451" spans="1:17" hidden="1">
      <c r="A8451" t="s">
        <v>3706</v>
      </c>
      <c r="B8451" t="s">
        <v>57</v>
      </c>
      <c r="C8451" t="s">
        <v>3707</v>
      </c>
      <c r="D8451" t="s">
        <v>3727</v>
      </c>
      <c r="E8451" t="s">
        <v>39</v>
      </c>
      <c r="F8451" t="s">
        <v>3728</v>
      </c>
      <c r="G8451" t="s">
        <v>3723</v>
      </c>
      <c r="I8451" t="s">
        <v>41</v>
      </c>
      <c r="J8451" t="s">
        <v>217</v>
      </c>
      <c r="K8451">
        <v>4</v>
      </c>
      <c r="L8451" t="s">
        <v>3695</v>
      </c>
      <c r="O8451" t="s">
        <v>3705</v>
      </c>
      <c r="Q8451" t="str">
        <f>IFERROR(VLOOKUP($J$2:$J$12502,Pollutant_mapping!$A$2:$B$9,2, FALSE),"")</f>
        <v/>
      </c>
    </row>
    <row r="8452" spans="1:17" hidden="1">
      <c r="A8452" t="s">
        <v>3708</v>
      </c>
      <c r="C8452" t="s">
        <v>3709</v>
      </c>
      <c r="D8452" t="s">
        <v>3727</v>
      </c>
      <c r="E8452" t="s">
        <v>39</v>
      </c>
      <c r="F8452" t="s">
        <v>3728</v>
      </c>
      <c r="G8452" t="s">
        <v>3723</v>
      </c>
      <c r="I8452" t="s">
        <v>41</v>
      </c>
      <c r="J8452" t="s">
        <v>217</v>
      </c>
      <c r="K8452">
        <v>4</v>
      </c>
      <c r="L8452" t="s">
        <v>3695</v>
      </c>
      <c r="O8452" t="s">
        <v>3705</v>
      </c>
      <c r="Q8452" t="str">
        <f>IFERROR(VLOOKUP($J$2:$J$12502,Pollutant_mapping!$A$2:$B$9,2, FALSE),"")</f>
        <v/>
      </c>
    </row>
    <row r="8453" spans="1:17" hidden="1">
      <c r="A8453" t="s">
        <v>3710</v>
      </c>
      <c r="C8453" t="s">
        <v>3711</v>
      </c>
      <c r="D8453" t="s">
        <v>3727</v>
      </c>
      <c r="E8453" t="s">
        <v>39</v>
      </c>
      <c r="F8453" t="s">
        <v>3728</v>
      </c>
      <c r="G8453" t="s">
        <v>3723</v>
      </c>
      <c r="I8453" t="s">
        <v>41</v>
      </c>
      <c r="J8453" t="s">
        <v>217</v>
      </c>
      <c r="K8453">
        <v>4</v>
      </c>
      <c r="L8453" t="s">
        <v>3695</v>
      </c>
      <c r="O8453" t="s">
        <v>3705</v>
      </c>
      <c r="Q8453" t="str">
        <f>IFERROR(VLOOKUP($J$2:$J$12502,Pollutant_mapping!$A$2:$B$9,2, FALSE),"")</f>
        <v/>
      </c>
    </row>
    <row r="8454" spans="1:17" hidden="1">
      <c r="A8454" t="s">
        <v>3702</v>
      </c>
      <c r="C8454" t="s">
        <v>3703</v>
      </c>
      <c r="D8454" t="s">
        <v>3729</v>
      </c>
      <c r="E8454" t="s">
        <v>39</v>
      </c>
      <c r="F8454" t="s">
        <v>3730</v>
      </c>
      <c r="G8454" t="s">
        <v>3723</v>
      </c>
      <c r="I8454" t="s">
        <v>41</v>
      </c>
      <c r="J8454" t="s">
        <v>217</v>
      </c>
      <c r="K8454">
        <v>4</v>
      </c>
      <c r="L8454" t="s">
        <v>3695</v>
      </c>
      <c r="O8454" t="s">
        <v>3705</v>
      </c>
      <c r="Q8454" t="str">
        <f>IFERROR(VLOOKUP($J$2:$J$12502,Pollutant_mapping!$A$2:$B$9,2, FALSE),"")</f>
        <v/>
      </c>
    </row>
    <row r="8455" spans="1:17" hidden="1">
      <c r="A8455" t="s">
        <v>3706</v>
      </c>
      <c r="B8455" t="s">
        <v>57</v>
      </c>
      <c r="C8455" t="s">
        <v>3707</v>
      </c>
      <c r="D8455" t="s">
        <v>3729</v>
      </c>
      <c r="E8455" t="s">
        <v>39</v>
      </c>
      <c r="F8455" t="s">
        <v>3730</v>
      </c>
      <c r="G8455" t="s">
        <v>3723</v>
      </c>
      <c r="I8455" t="s">
        <v>41</v>
      </c>
      <c r="J8455" t="s">
        <v>217</v>
      </c>
      <c r="K8455">
        <v>4</v>
      </c>
      <c r="L8455" t="s">
        <v>3695</v>
      </c>
      <c r="O8455" t="s">
        <v>3705</v>
      </c>
      <c r="Q8455" t="str">
        <f>IFERROR(VLOOKUP($J$2:$J$12502,Pollutant_mapping!$A$2:$B$9,2, FALSE),"")</f>
        <v/>
      </c>
    </row>
    <row r="8456" spans="1:17" hidden="1">
      <c r="A8456" t="s">
        <v>3708</v>
      </c>
      <c r="C8456" t="s">
        <v>3709</v>
      </c>
      <c r="D8456" t="s">
        <v>3729</v>
      </c>
      <c r="E8456" t="s">
        <v>39</v>
      </c>
      <c r="F8456" t="s">
        <v>3730</v>
      </c>
      <c r="G8456" t="s">
        <v>3723</v>
      </c>
      <c r="I8456" t="s">
        <v>41</v>
      </c>
      <c r="J8456" t="s">
        <v>217</v>
      </c>
      <c r="K8456">
        <v>4</v>
      </c>
      <c r="L8456" t="s">
        <v>3695</v>
      </c>
      <c r="O8456" t="s">
        <v>3705</v>
      </c>
      <c r="Q8456" t="str">
        <f>IFERROR(VLOOKUP($J$2:$J$12502,Pollutant_mapping!$A$2:$B$9,2, FALSE),"")</f>
        <v/>
      </c>
    </row>
    <row r="8457" spans="1:17" hidden="1">
      <c r="A8457" t="s">
        <v>3710</v>
      </c>
      <c r="C8457" t="s">
        <v>3711</v>
      </c>
      <c r="D8457" t="s">
        <v>3729</v>
      </c>
      <c r="E8457" t="s">
        <v>39</v>
      </c>
      <c r="F8457" t="s">
        <v>3730</v>
      </c>
      <c r="G8457" t="s">
        <v>3723</v>
      </c>
      <c r="I8457" t="s">
        <v>41</v>
      </c>
      <c r="J8457" t="s">
        <v>217</v>
      </c>
      <c r="K8457">
        <v>4</v>
      </c>
      <c r="L8457" t="s">
        <v>3695</v>
      </c>
      <c r="O8457" t="s">
        <v>3705</v>
      </c>
      <c r="Q8457" t="str">
        <f>IFERROR(VLOOKUP($J$2:$J$12502,Pollutant_mapping!$A$2:$B$9,2, FALSE),"")</f>
        <v/>
      </c>
    </row>
    <row r="8458" spans="1:17" hidden="1">
      <c r="A8458" t="s">
        <v>3702</v>
      </c>
      <c r="C8458" t="s">
        <v>3703</v>
      </c>
      <c r="D8458" t="s">
        <v>3731</v>
      </c>
      <c r="E8458" t="s">
        <v>39</v>
      </c>
      <c r="F8458" t="s">
        <v>3732</v>
      </c>
      <c r="G8458" t="s">
        <v>3723</v>
      </c>
      <c r="I8458" t="s">
        <v>41</v>
      </c>
      <c r="J8458" t="s">
        <v>217</v>
      </c>
      <c r="K8458">
        <v>4</v>
      </c>
      <c r="L8458" t="s">
        <v>3695</v>
      </c>
      <c r="O8458" t="s">
        <v>3705</v>
      </c>
      <c r="Q8458" t="str">
        <f>IFERROR(VLOOKUP($J$2:$J$12502,Pollutant_mapping!$A$2:$B$9,2, FALSE),"")</f>
        <v/>
      </c>
    </row>
    <row r="8459" spans="1:17" hidden="1">
      <c r="A8459" t="s">
        <v>3706</v>
      </c>
      <c r="B8459" t="s">
        <v>57</v>
      </c>
      <c r="C8459" t="s">
        <v>3707</v>
      </c>
      <c r="D8459" t="s">
        <v>3731</v>
      </c>
      <c r="E8459" t="s">
        <v>39</v>
      </c>
      <c r="F8459" t="s">
        <v>3732</v>
      </c>
      <c r="G8459" t="s">
        <v>3723</v>
      </c>
      <c r="I8459" t="s">
        <v>41</v>
      </c>
      <c r="J8459" t="s">
        <v>217</v>
      </c>
      <c r="K8459">
        <v>4</v>
      </c>
      <c r="L8459" t="s">
        <v>3695</v>
      </c>
      <c r="O8459" t="s">
        <v>3705</v>
      </c>
      <c r="Q8459" t="str">
        <f>IFERROR(VLOOKUP($J$2:$J$12502,Pollutant_mapping!$A$2:$B$9,2, FALSE),"")</f>
        <v/>
      </c>
    </row>
    <row r="8460" spans="1:17" hidden="1">
      <c r="A8460" t="s">
        <v>3708</v>
      </c>
      <c r="C8460" t="s">
        <v>3709</v>
      </c>
      <c r="D8460" t="s">
        <v>3731</v>
      </c>
      <c r="E8460" t="s">
        <v>39</v>
      </c>
      <c r="F8460" t="s">
        <v>3732</v>
      </c>
      <c r="G8460" t="s">
        <v>3723</v>
      </c>
      <c r="I8460" t="s">
        <v>41</v>
      </c>
      <c r="J8460" t="s">
        <v>217</v>
      </c>
      <c r="K8460">
        <v>4</v>
      </c>
      <c r="L8460" t="s">
        <v>3695</v>
      </c>
      <c r="O8460" t="s">
        <v>3705</v>
      </c>
      <c r="Q8460" t="str">
        <f>IFERROR(VLOOKUP($J$2:$J$12502,Pollutant_mapping!$A$2:$B$9,2, FALSE),"")</f>
        <v/>
      </c>
    </row>
    <row r="8461" spans="1:17" hidden="1">
      <c r="A8461" t="s">
        <v>3710</v>
      </c>
      <c r="C8461" t="s">
        <v>3711</v>
      </c>
      <c r="D8461" t="s">
        <v>3731</v>
      </c>
      <c r="E8461" t="s">
        <v>39</v>
      </c>
      <c r="F8461" t="s">
        <v>3732</v>
      </c>
      <c r="G8461" t="s">
        <v>3723</v>
      </c>
      <c r="I8461" t="s">
        <v>41</v>
      </c>
      <c r="J8461" t="s">
        <v>217</v>
      </c>
      <c r="K8461">
        <v>4</v>
      </c>
      <c r="L8461" t="s">
        <v>3695</v>
      </c>
      <c r="O8461" t="s">
        <v>3705</v>
      </c>
      <c r="Q8461" t="str">
        <f>IFERROR(VLOOKUP($J$2:$J$12502,Pollutant_mapping!$A$2:$B$9,2, FALSE),"")</f>
        <v/>
      </c>
    </row>
    <row r="8462" spans="1:17" hidden="1">
      <c r="A8462" t="s">
        <v>3702</v>
      </c>
      <c r="C8462" t="s">
        <v>3703</v>
      </c>
      <c r="D8462" t="s">
        <v>3733</v>
      </c>
      <c r="E8462" t="s">
        <v>39</v>
      </c>
      <c r="F8462" t="s">
        <v>3728</v>
      </c>
      <c r="G8462" t="s">
        <v>3716</v>
      </c>
      <c r="I8462" t="s">
        <v>41</v>
      </c>
      <c r="J8462" t="s">
        <v>217</v>
      </c>
      <c r="K8462">
        <v>4</v>
      </c>
      <c r="L8462" t="s">
        <v>3695</v>
      </c>
      <c r="O8462" t="s">
        <v>3705</v>
      </c>
      <c r="Q8462" t="str">
        <f>IFERROR(VLOOKUP($J$2:$J$12502,Pollutant_mapping!$A$2:$B$9,2, FALSE),"")</f>
        <v/>
      </c>
    </row>
    <row r="8463" spans="1:17" hidden="1">
      <c r="A8463" t="s">
        <v>3706</v>
      </c>
      <c r="B8463" t="s">
        <v>57</v>
      </c>
      <c r="C8463" t="s">
        <v>3707</v>
      </c>
      <c r="D8463" t="s">
        <v>3733</v>
      </c>
      <c r="E8463" t="s">
        <v>39</v>
      </c>
      <c r="F8463" t="s">
        <v>3728</v>
      </c>
      <c r="G8463" t="s">
        <v>3716</v>
      </c>
      <c r="I8463" t="s">
        <v>41</v>
      </c>
      <c r="J8463" t="s">
        <v>217</v>
      </c>
      <c r="K8463">
        <v>4</v>
      </c>
      <c r="L8463" t="s">
        <v>3695</v>
      </c>
      <c r="O8463" t="s">
        <v>3705</v>
      </c>
      <c r="Q8463" t="str">
        <f>IFERROR(VLOOKUP($J$2:$J$12502,Pollutant_mapping!$A$2:$B$9,2, FALSE),"")</f>
        <v/>
      </c>
    </row>
    <row r="8464" spans="1:17" hidden="1">
      <c r="A8464" t="s">
        <v>3708</v>
      </c>
      <c r="C8464" t="s">
        <v>3709</v>
      </c>
      <c r="D8464" t="s">
        <v>3733</v>
      </c>
      <c r="E8464" t="s">
        <v>39</v>
      </c>
      <c r="F8464" t="s">
        <v>3728</v>
      </c>
      <c r="G8464" t="s">
        <v>3716</v>
      </c>
      <c r="I8464" t="s">
        <v>41</v>
      </c>
      <c r="J8464" t="s">
        <v>217</v>
      </c>
      <c r="K8464">
        <v>4</v>
      </c>
      <c r="L8464" t="s">
        <v>3695</v>
      </c>
      <c r="O8464" t="s">
        <v>3705</v>
      </c>
      <c r="Q8464" t="str">
        <f>IFERROR(VLOOKUP($J$2:$J$12502,Pollutant_mapping!$A$2:$B$9,2, FALSE),"")</f>
        <v/>
      </c>
    </row>
    <row r="8465" spans="1:17" hidden="1">
      <c r="A8465" t="s">
        <v>3710</v>
      </c>
      <c r="C8465" t="s">
        <v>3711</v>
      </c>
      <c r="D8465" t="s">
        <v>3733</v>
      </c>
      <c r="E8465" t="s">
        <v>39</v>
      </c>
      <c r="F8465" t="s">
        <v>3728</v>
      </c>
      <c r="G8465" t="s">
        <v>3716</v>
      </c>
      <c r="I8465" t="s">
        <v>41</v>
      </c>
      <c r="J8465" t="s">
        <v>217</v>
      </c>
      <c r="K8465">
        <v>4</v>
      </c>
      <c r="L8465" t="s">
        <v>3695</v>
      </c>
      <c r="O8465" t="s">
        <v>3705</v>
      </c>
      <c r="Q8465" t="str">
        <f>IFERROR(VLOOKUP($J$2:$J$12502,Pollutant_mapping!$A$2:$B$9,2, FALSE),"")</f>
        <v/>
      </c>
    </row>
    <row r="8466" spans="1:17" hidden="1">
      <c r="A8466" t="s">
        <v>3702</v>
      </c>
      <c r="C8466" t="s">
        <v>3703</v>
      </c>
      <c r="D8466" t="s">
        <v>3734</v>
      </c>
      <c r="E8466" t="s">
        <v>39</v>
      </c>
      <c r="F8466" t="s">
        <v>3730</v>
      </c>
      <c r="G8466" t="s">
        <v>3716</v>
      </c>
      <c r="I8466" t="s">
        <v>41</v>
      </c>
      <c r="J8466" t="s">
        <v>217</v>
      </c>
      <c r="K8466">
        <v>4</v>
      </c>
      <c r="L8466" t="s">
        <v>3695</v>
      </c>
      <c r="O8466" t="s">
        <v>3705</v>
      </c>
      <c r="Q8466" t="str">
        <f>IFERROR(VLOOKUP($J$2:$J$12502,Pollutant_mapping!$A$2:$B$9,2, FALSE),"")</f>
        <v/>
      </c>
    </row>
    <row r="8467" spans="1:17" hidden="1">
      <c r="A8467" t="s">
        <v>3706</v>
      </c>
      <c r="B8467" t="s">
        <v>57</v>
      </c>
      <c r="C8467" t="s">
        <v>3707</v>
      </c>
      <c r="D8467" t="s">
        <v>3734</v>
      </c>
      <c r="E8467" t="s">
        <v>39</v>
      </c>
      <c r="F8467" t="s">
        <v>3730</v>
      </c>
      <c r="G8467" t="s">
        <v>3716</v>
      </c>
      <c r="I8467" t="s">
        <v>41</v>
      </c>
      <c r="J8467" t="s">
        <v>217</v>
      </c>
      <c r="K8467">
        <v>4</v>
      </c>
      <c r="L8467" t="s">
        <v>3695</v>
      </c>
      <c r="O8467" t="s">
        <v>3705</v>
      </c>
      <c r="Q8467" t="str">
        <f>IFERROR(VLOOKUP($J$2:$J$12502,Pollutant_mapping!$A$2:$B$9,2, FALSE),"")</f>
        <v/>
      </c>
    </row>
    <row r="8468" spans="1:17" hidden="1">
      <c r="A8468" t="s">
        <v>3708</v>
      </c>
      <c r="C8468" t="s">
        <v>3709</v>
      </c>
      <c r="D8468" t="s">
        <v>3734</v>
      </c>
      <c r="E8468" t="s">
        <v>39</v>
      </c>
      <c r="F8468" t="s">
        <v>3730</v>
      </c>
      <c r="G8468" t="s">
        <v>3716</v>
      </c>
      <c r="I8468" t="s">
        <v>41</v>
      </c>
      <c r="J8468" t="s">
        <v>217</v>
      </c>
      <c r="K8468">
        <v>4</v>
      </c>
      <c r="L8468" t="s">
        <v>3695</v>
      </c>
      <c r="O8468" t="s">
        <v>3705</v>
      </c>
      <c r="Q8468" t="str">
        <f>IFERROR(VLOOKUP($J$2:$J$12502,Pollutant_mapping!$A$2:$B$9,2, FALSE),"")</f>
        <v/>
      </c>
    </row>
    <row r="8469" spans="1:17" hidden="1">
      <c r="A8469" t="s">
        <v>3710</v>
      </c>
      <c r="C8469" t="s">
        <v>3711</v>
      </c>
      <c r="D8469" t="s">
        <v>3734</v>
      </c>
      <c r="E8469" t="s">
        <v>39</v>
      </c>
      <c r="F8469" t="s">
        <v>3730</v>
      </c>
      <c r="G8469" t="s">
        <v>3716</v>
      </c>
      <c r="I8469" t="s">
        <v>41</v>
      </c>
      <c r="J8469" t="s">
        <v>217</v>
      </c>
      <c r="K8469">
        <v>4</v>
      </c>
      <c r="L8469" t="s">
        <v>3695</v>
      </c>
      <c r="O8469" t="s">
        <v>3705</v>
      </c>
      <c r="Q8469" t="str">
        <f>IFERROR(VLOOKUP($J$2:$J$12502,Pollutant_mapping!$A$2:$B$9,2, FALSE),"")</f>
        <v/>
      </c>
    </row>
    <row r="8470" spans="1:17" hidden="1">
      <c r="A8470" t="s">
        <v>3702</v>
      </c>
      <c r="C8470" t="s">
        <v>3703</v>
      </c>
      <c r="D8470" t="s">
        <v>3735</v>
      </c>
      <c r="E8470" t="s">
        <v>39</v>
      </c>
      <c r="F8470" t="s">
        <v>3732</v>
      </c>
      <c r="G8470" t="s">
        <v>3716</v>
      </c>
      <c r="I8470" t="s">
        <v>41</v>
      </c>
      <c r="J8470" t="s">
        <v>217</v>
      </c>
      <c r="K8470">
        <v>4</v>
      </c>
      <c r="L8470" t="s">
        <v>3695</v>
      </c>
      <c r="O8470" t="s">
        <v>3705</v>
      </c>
      <c r="Q8470" t="str">
        <f>IFERROR(VLOOKUP($J$2:$J$12502,Pollutant_mapping!$A$2:$B$9,2, FALSE),"")</f>
        <v/>
      </c>
    </row>
    <row r="8471" spans="1:17" hidden="1">
      <c r="A8471" t="s">
        <v>3706</v>
      </c>
      <c r="B8471" t="s">
        <v>57</v>
      </c>
      <c r="C8471" t="s">
        <v>3707</v>
      </c>
      <c r="D8471" t="s">
        <v>3735</v>
      </c>
      <c r="E8471" t="s">
        <v>39</v>
      </c>
      <c r="F8471" t="s">
        <v>3732</v>
      </c>
      <c r="G8471" t="s">
        <v>3716</v>
      </c>
      <c r="I8471" t="s">
        <v>41</v>
      </c>
      <c r="J8471" t="s">
        <v>217</v>
      </c>
      <c r="K8471">
        <v>4</v>
      </c>
      <c r="L8471" t="s">
        <v>3695</v>
      </c>
      <c r="O8471" t="s">
        <v>3705</v>
      </c>
      <c r="Q8471" t="str">
        <f>IFERROR(VLOOKUP($J$2:$J$12502,Pollutant_mapping!$A$2:$B$9,2, FALSE),"")</f>
        <v/>
      </c>
    </row>
    <row r="8472" spans="1:17" hidden="1">
      <c r="A8472" t="s">
        <v>3708</v>
      </c>
      <c r="C8472" t="s">
        <v>3709</v>
      </c>
      <c r="D8472" t="s">
        <v>3735</v>
      </c>
      <c r="E8472" t="s">
        <v>39</v>
      </c>
      <c r="F8472" t="s">
        <v>3732</v>
      </c>
      <c r="G8472" t="s">
        <v>3716</v>
      </c>
      <c r="I8472" t="s">
        <v>41</v>
      </c>
      <c r="J8472" t="s">
        <v>217</v>
      </c>
      <c r="K8472">
        <v>4</v>
      </c>
      <c r="L8472" t="s">
        <v>3695</v>
      </c>
      <c r="O8472" t="s">
        <v>3705</v>
      </c>
      <c r="Q8472" t="str">
        <f>IFERROR(VLOOKUP($J$2:$J$12502,Pollutant_mapping!$A$2:$B$9,2, FALSE),"")</f>
        <v/>
      </c>
    </row>
    <row r="8473" spans="1:17" hidden="1">
      <c r="A8473" t="s">
        <v>3710</v>
      </c>
      <c r="C8473" t="s">
        <v>3711</v>
      </c>
      <c r="D8473" t="s">
        <v>3735</v>
      </c>
      <c r="E8473" t="s">
        <v>39</v>
      </c>
      <c r="F8473" t="s">
        <v>3732</v>
      </c>
      <c r="G8473" t="s">
        <v>3716</v>
      </c>
      <c r="I8473" t="s">
        <v>41</v>
      </c>
      <c r="J8473" t="s">
        <v>217</v>
      </c>
      <c r="K8473">
        <v>4</v>
      </c>
      <c r="L8473" t="s">
        <v>3695</v>
      </c>
      <c r="O8473" t="s">
        <v>3705</v>
      </c>
      <c r="Q8473" t="str">
        <f>IFERROR(VLOOKUP($J$2:$J$12502,Pollutant_mapping!$A$2:$B$9,2, FALSE),"")</f>
        <v/>
      </c>
    </row>
    <row r="8474" spans="1:17" hidden="1">
      <c r="A8474" t="s">
        <v>3702</v>
      </c>
      <c r="C8474" t="s">
        <v>3703</v>
      </c>
      <c r="D8474" t="s">
        <v>3722</v>
      </c>
      <c r="E8474" t="s">
        <v>39</v>
      </c>
      <c r="F8474" t="s">
        <v>3715</v>
      </c>
      <c r="G8474" t="s">
        <v>3723</v>
      </c>
      <c r="I8474" t="s">
        <v>41</v>
      </c>
      <c r="J8474" t="s">
        <v>165</v>
      </c>
      <c r="K8474">
        <v>7</v>
      </c>
      <c r="L8474" t="s">
        <v>3695</v>
      </c>
      <c r="O8474" t="s">
        <v>3705</v>
      </c>
      <c r="Q8474" t="str">
        <f>IFERROR(VLOOKUP($J$2:$J$12502,Pollutant_mapping!$A$2:$B$9,2, FALSE),"")</f>
        <v>BC</v>
      </c>
    </row>
    <row r="8475" spans="1:17" hidden="1">
      <c r="A8475" t="s">
        <v>3706</v>
      </c>
      <c r="B8475" t="s">
        <v>57</v>
      </c>
      <c r="C8475" t="s">
        <v>3707</v>
      </c>
      <c r="D8475" t="s">
        <v>3722</v>
      </c>
      <c r="E8475" t="s">
        <v>39</v>
      </c>
      <c r="F8475" t="s">
        <v>3715</v>
      </c>
      <c r="G8475" t="s">
        <v>3723</v>
      </c>
      <c r="I8475" t="s">
        <v>41</v>
      </c>
      <c r="J8475" t="s">
        <v>165</v>
      </c>
      <c r="K8475">
        <v>7</v>
      </c>
      <c r="L8475" t="s">
        <v>3695</v>
      </c>
      <c r="O8475" t="s">
        <v>3705</v>
      </c>
      <c r="Q8475" t="str">
        <f>IFERROR(VLOOKUP($J$2:$J$12502,Pollutant_mapping!$A$2:$B$9,2, FALSE),"")</f>
        <v>BC</v>
      </c>
    </row>
    <row r="8476" spans="1:17" hidden="1">
      <c r="A8476" t="s">
        <v>3708</v>
      </c>
      <c r="C8476" t="s">
        <v>3709</v>
      </c>
      <c r="D8476" t="s">
        <v>3722</v>
      </c>
      <c r="E8476" t="s">
        <v>39</v>
      </c>
      <c r="F8476" t="s">
        <v>3715</v>
      </c>
      <c r="G8476" t="s">
        <v>3723</v>
      </c>
      <c r="I8476" t="s">
        <v>41</v>
      </c>
      <c r="J8476" t="s">
        <v>165</v>
      </c>
      <c r="K8476">
        <v>7</v>
      </c>
      <c r="L8476" t="s">
        <v>3695</v>
      </c>
      <c r="O8476" t="s">
        <v>3705</v>
      </c>
      <c r="Q8476" t="str">
        <f>IFERROR(VLOOKUP($J$2:$J$12502,Pollutant_mapping!$A$2:$B$9,2, FALSE),"")</f>
        <v>BC</v>
      </c>
    </row>
    <row r="8477" spans="1:17" hidden="1">
      <c r="A8477" t="s">
        <v>3710</v>
      </c>
      <c r="C8477" t="s">
        <v>3711</v>
      </c>
      <c r="D8477" t="s">
        <v>3722</v>
      </c>
      <c r="E8477" t="s">
        <v>39</v>
      </c>
      <c r="F8477" t="s">
        <v>3715</v>
      </c>
      <c r="G8477" t="s">
        <v>3723</v>
      </c>
      <c r="I8477" t="s">
        <v>41</v>
      </c>
      <c r="J8477" t="s">
        <v>165</v>
      </c>
      <c r="K8477">
        <v>7</v>
      </c>
      <c r="L8477" t="s">
        <v>3695</v>
      </c>
      <c r="O8477" t="s">
        <v>3705</v>
      </c>
      <c r="Q8477" t="str">
        <f>IFERROR(VLOOKUP($J$2:$J$12502,Pollutant_mapping!$A$2:$B$9,2, FALSE),"")</f>
        <v>BC</v>
      </c>
    </row>
    <row r="8478" spans="1:17" hidden="1">
      <c r="A8478" t="s">
        <v>3702</v>
      </c>
      <c r="C8478" t="s">
        <v>3703</v>
      </c>
      <c r="D8478" t="s">
        <v>3724</v>
      </c>
      <c r="E8478" t="s">
        <v>39</v>
      </c>
      <c r="F8478" t="s">
        <v>3718</v>
      </c>
      <c r="G8478" t="s">
        <v>3723</v>
      </c>
      <c r="I8478" t="s">
        <v>41</v>
      </c>
      <c r="J8478" t="s">
        <v>165</v>
      </c>
      <c r="K8478">
        <v>7</v>
      </c>
      <c r="L8478" t="s">
        <v>3695</v>
      </c>
      <c r="O8478" t="s">
        <v>3705</v>
      </c>
      <c r="Q8478" t="str">
        <f>IFERROR(VLOOKUP($J$2:$J$12502,Pollutant_mapping!$A$2:$B$9,2, FALSE),"")</f>
        <v>BC</v>
      </c>
    </row>
    <row r="8479" spans="1:17" hidden="1">
      <c r="A8479" t="s">
        <v>3706</v>
      </c>
      <c r="B8479" t="s">
        <v>57</v>
      </c>
      <c r="C8479" t="s">
        <v>3707</v>
      </c>
      <c r="D8479" t="s">
        <v>3724</v>
      </c>
      <c r="E8479" t="s">
        <v>39</v>
      </c>
      <c r="F8479" t="s">
        <v>3718</v>
      </c>
      <c r="G8479" t="s">
        <v>3723</v>
      </c>
      <c r="I8479" t="s">
        <v>41</v>
      </c>
      <c r="J8479" t="s">
        <v>165</v>
      </c>
      <c r="K8479">
        <v>7</v>
      </c>
      <c r="L8479" t="s">
        <v>3695</v>
      </c>
      <c r="O8479" t="s">
        <v>3705</v>
      </c>
      <c r="Q8479" t="str">
        <f>IFERROR(VLOOKUP($J$2:$J$12502,Pollutant_mapping!$A$2:$B$9,2, FALSE),"")</f>
        <v>BC</v>
      </c>
    </row>
    <row r="8480" spans="1:17" hidden="1">
      <c r="A8480" t="s">
        <v>3708</v>
      </c>
      <c r="C8480" t="s">
        <v>3709</v>
      </c>
      <c r="D8480" t="s">
        <v>3724</v>
      </c>
      <c r="E8480" t="s">
        <v>39</v>
      </c>
      <c r="F8480" t="s">
        <v>3718</v>
      </c>
      <c r="G8480" t="s">
        <v>3723</v>
      </c>
      <c r="I8480" t="s">
        <v>41</v>
      </c>
      <c r="J8480" t="s">
        <v>165</v>
      </c>
      <c r="K8480">
        <v>7</v>
      </c>
      <c r="L8480" t="s">
        <v>3695</v>
      </c>
      <c r="O8480" t="s">
        <v>3705</v>
      </c>
      <c r="Q8480" t="str">
        <f>IFERROR(VLOOKUP($J$2:$J$12502,Pollutant_mapping!$A$2:$B$9,2, FALSE),"")</f>
        <v>BC</v>
      </c>
    </row>
    <row r="8481" spans="1:17" hidden="1">
      <c r="A8481" t="s">
        <v>3710</v>
      </c>
      <c r="C8481" t="s">
        <v>3711</v>
      </c>
      <c r="D8481" t="s">
        <v>3724</v>
      </c>
      <c r="E8481" t="s">
        <v>39</v>
      </c>
      <c r="F8481" t="s">
        <v>3718</v>
      </c>
      <c r="G8481" t="s">
        <v>3723</v>
      </c>
      <c r="I8481" t="s">
        <v>41</v>
      </c>
      <c r="J8481" t="s">
        <v>165</v>
      </c>
      <c r="K8481">
        <v>7</v>
      </c>
      <c r="L8481" t="s">
        <v>3695</v>
      </c>
      <c r="O8481" t="s">
        <v>3705</v>
      </c>
      <c r="Q8481" t="str">
        <f>IFERROR(VLOOKUP($J$2:$J$12502,Pollutant_mapping!$A$2:$B$9,2, FALSE),"")</f>
        <v>BC</v>
      </c>
    </row>
    <row r="8482" spans="1:17" hidden="1">
      <c r="A8482" t="s">
        <v>3702</v>
      </c>
      <c r="C8482" t="s">
        <v>3703</v>
      </c>
      <c r="D8482" t="s">
        <v>3099</v>
      </c>
      <c r="E8482" t="s">
        <v>39</v>
      </c>
      <c r="F8482" t="s">
        <v>3715</v>
      </c>
      <c r="G8482" t="s">
        <v>475</v>
      </c>
      <c r="I8482" t="s">
        <v>41</v>
      </c>
      <c r="J8482" t="s">
        <v>217</v>
      </c>
      <c r="K8482">
        <v>7</v>
      </c>
      <c r="L8482" t="s">
        <v>3695</v>
      </c>
      <c r="O8482" t="s">
        <v>3705</v>
      </c>
      <c r="Q8482" t="str">
        <f>IFERROR(VLOOKUP($J$2:$J$12502,Pollutant_mapping!$A$2:$B$9,2, FALSE),"")</f>
        <v/>
      </c>
    </row>
    <row r="8483" spans="1:17" hidden="1">
      <c r="A8483" t="s">
        <v>3702</v>
      </c>
      <c r="C8483" t="s">
        <v>3703</v>
      </c>
      <c r="D8483" t="s">
        <v>3736</v>
      </c>
      <c r="E8483" t="s">
        <v>39</v>
      </c>
      <c r="F8483" t="s">
        <v>3715</v>
      </c>
      <c r="G8483" t="s">
        <v>475</v>
      </c>
      <c r="I8483" t="s">
        <v>41</v>
      </c>
      <c r="J8483" t="s">
        <v>217</v>
      </c>
      <c r="K8483">
        <v>7</v>
      </c>
      <c r="L8483" t="s">
        <v>3695</v>
      </c>
      <c r="O8483" t="s">
        <v>3705</v>
      </c>
      <c r="Q8483" t="str">
        <f>IFERROR(VLOOKUP($J$2:$J$12502,Pollutant_mapping!$A$2:$B$9,2, FALSE),"")</f>
        <v/>
      </c>
    </row>
    <row r="8484" spans="1:17" hidden="1">
      <c r="A8484" t="s">
        <v>3702</v>
      </c>
      <c r="C8484" t="s">
        <v>3703</v>
      </c>
      <c r="D8484" t="s">
        <v>3737</v>
      </c>
      <c r="E8484" t="s">
        <v>39</v>
      </c>
      <c r="F8484" t="s">
        <v>3715</v>
      </c>
      <c r="G8484" t="s">
        <v>475</v>
      </c>
      <c r="I8484" t="s">
        <v>41</v>
      </c>
      <c r="J8484" t="s">
        <v>217</v>
      </c>
      <c r="K8484">
        <v>7</v>
      </c>
      <c r="L8484" t="s">
        <v>3695</v>
      </c>
      <c r="O8484" t="s">
        <v>3705</v>
      </c>
      <c r="Q8484" t="str">
        <f>IFERROR(VLOOKUP($J$2:$J$12502,Pollutant_mapping!$A$2:$B$9,2, FALSE),"")</f>
        <v/>
      </c>
    </row>
    <row r="8485" spans="1:17" hidden="1">
      <c r="A8485" t="s">
        <v>3706</v>
      </c>
      <c r="B8485" t="s">
        <v>57</v>
      </c>
      <c r="C8485" t="s">
        <v>3707</v>
      </c>
      <c r="D8485" t="s">
        <v>3737</v>
      </c>
      <c r="E8485" t="s">
        <v>39</v>
      </c>
      <c r="F8485" t="s">
        <v>3715</v>
      </c>
      <c r="G8485" t="s">
        <v>475</v>
      </c>
      <c r="I8485" t="s">
        <v>41</v>
      </c>
      <c r="J8485" t="s">
        <v>217</v>
      </c>
      <c r="K8485">
        <v>7</v>
      </c>
      <c r="L8485" t="s">
        <v>3695</v>
      </c>
      <c r="O8485" t="s">
        <v>3705</v>
      </c>
      <c r="Q8485" t="str">
        <f>IFERROR(VLOOKUP($J$2:$J$12502,Pollutant_mapping!$A$2:$B$9,2, FALSE),"")</f>
        <v/>
      </c>
    </row>
    <row r="8486" spans="1:17" hidden="1">
      <c r="A8486" t="s">
        <v>3708</v>
      </c>
      <c r="C8486" t="s">
        <v>3709</v>
      </c>
      <c r="D8486" t="s">
        <v>3737</v>
      </c>
      <c r="E8486" t="s">
        <v>39</v>
      </c>
      <c r="F8486" t="s">
        <v>3715</v>
      </c>
      <c r="G8486" t="s">
        <v>475</v>
      </c>
      <c r="I8486" t="s">
        <v>41</v>
      </c>
      <c r="J8486" t="s">
        <v>217</v>
      </c>
      <c r="K8486">
        <v>7</v>
      </c>
      <c r="L8486" t="s">
        <v>3695</v>
      </c>
      <c r="O8486" t="s">
        <v>3705</v>
      </c>
      <c r="Q8486" t="str">
        <f>IFERROR(VLOOKUP($J$2:$J$12502,Pollutant_mapping!$A$2:$B$9,2, FALSE),"")</f>
        <v/>
      </c>
    </row>
    <row r="8487" spans="1:17" hidden="1">
      <c r="A8487" t="s">
        <v>3710</v>
      </c>
      <c r="C8487" t="s">
        <v>3711</v>
      </c>
      <c r="D8487" t="s">
        <v>3737</v>
      </c>
      <c r="E8487" t="s">
        <v>39</v>
      </c>
      <c r="F8487" t="s">
        <v>3715</v>
      </c>
      <c r="G8487" t="s">
        <v>475</v>
      </c>
      <c r="I8487" t="s">
        <v>41</v>
      </c>
      <c r="J8487" t="s">
        <v>217</v>
      </c>
      <c r="K8487">
        <v>7</v>
      </c>
      <c r="L8487" t="s">
        <v>3695</v>
      </c>
      <c r="O8487" t="s">
        <v>3705</v>
      </c>
      <c r="Q8487" t="str">
        <f>IFERROR(VLOOKUP($J$2:$J$12502,Pollutant_mapping!$A$2:$B$9,2, FALSE),"")</f>
        <v/>
      </c>
    </row>
    <row r="8488" spans="1:17" hidden="1">
      <c r="A8488" t="s">
        <v>3702</v>
      </c>
      <c r="C8488" t="s">
        <v>3703</v>
      </c>
      <c r="D8488" t="s">
        <v>3097</v>
      </c>
      <c r="E8488" t="s">
        <v>39</v>
      </c>
      <c r="F8488" t="s">
        <v>3718</v>
      </c>
      <c r="G8488" t="s">
        <v>475</v>
      </c>
      <c r="I8488" t="s">
        <v>41</v>
      </c>
      <c r="J8488" t="s">
        <v>217</v>
      </c>
      <c r="K8488">
        <v>7</v>
      </c>
      <c r="L8488" t="s">
        <v>3695</v>
      </c>
      <c r="O8488" t="s">
        <v>3705</v>
      </c>
      <c r="Q8488" t="str">
        <f>IFERROR(VLOOKUP($J$2:$J$12502,Pollutant_mapping!$A$2:$B$9,2, FALSE),"")</f>
        <v/>
      </c>
    </row>
    <row r="8489" spans="1:17" hidden="1">
      <c r="A8489" t="s">
        <v>3702</v>
      </c>
      <c r="C8489" t="s">
        <v>3703</v>
      </c>
      <c r="D8489" t="s">
        <v>3738</v>
      </c>
      <c r="E8489" t="s">
        <v>39</v>
      </c>
      <c r="F8489" t="s">
        <v>3718</v>
      </c>
      <c r="G8489" t="s">
        <v>475</v>
      </c>
      <c r="I8489" t="s">
        <v>41</v>
      </c>
      <c r="J8489" t="s">
        <v>217</v>
      </c>
      <c r="K8489">
        <v>7</v>
      </c>
      <c r="L8489" t="s">
        <v>3695</v>
      </c>
      <c r="O8489" t="s">
        <v>3705</v>
      </c>
      <c r="Q8489" t="str">
        <f>IFERROR(VLOOKUP($J$2:$J$12502,Pollutant_mapping!$A$2:$B$9,2, FALSE),"")</f>
        <v/>
      </c>
    </row>
    <row r="8490" spans="1:17" hidden="1">
      <c r="A8490" t="s">
        <v>3702</v>
      </c>
      <c r="C8490" t="s">
        <v>3703</v>
      </c>
      <c r="D8490" t="s">
        <v>3739</v>
      </c>
      <c r="E8490" t="s">
        <v>39</v>
      </c>
      <c r="F8490" t="s">
        <v>3718</v>
      </c>
      <c r="G8490" t="s">
        <v>475</v>
      </c>
      <c r="I8490" t="s">
        <v>41</v>
      </c>
      <c r="J8490" t="s">
        <v>217</v>
      </c>
      <c r="K8490">
        <v>7</v>
      </c>
      <c r="L8490" t="s">
        <v>3695</v>
      </c>
      <c r="O8490" t="s">
        <v>3705</v>
      </c>
      <c r="Q8490" t="str">
        <f>IFERROR(VLOOKUP($J$2:$J$12502,Pollutant_mapping!$A$2:$B$9,2, FALSE),"")</f>
        <v/>
      </c>
    </row>
    <row r="8491" spans="1:17" hidden="1">
      <c r="A8491" t="s">
        <v>3706</v>
      </c>
      <c r="B8491" t="s">
        <v>57</v>
      </c>
      <c r="C8491" t="s">
        <v>3707</v>
      </c>
      <c r="D8491" t="s">
        <v>3739</v>
      </c>
      <c r="E8491" t="s">
        <v>39</v>
      </c>
      <c r="F8491" t="s">
        <v>3718</v>
      </c>
      <c r="G8491" t="s">
        <v>475</v>
      </c>
      <c r="I8491" t="s">
        <v>41</v>
      </c>
      <c r="J8491" t="s">
        <v>217</v>
      </c>
      <c r="K8491">
        <v>7</v>
      </c>
      <c r="L8491" t="s">
        <v>3695</v>
      </c>
      <c r="O8491" t="s">
        <v>3705</v>
      </c>
      <c r="Q8491" t="str">
        <f>IFERROR(VLOOKUP($J$2:$J$12502,Pollutant_mapping!$A$2:$B$9,2, FALSE),"")</f>
        <v/>
      </c>
    </row>
    <row r="8492" spans="1:17" hidden="1">
      <c r="A8492" t="s">
        <v>3708</v>
      </c>
      <c r="C8492" t="s">
        <v>3709</v>
      </c>
      <c r="D8492" t="s">
        <v>3739</v>
      </c>
      <c r="E8492" t="s">
        <v>39</v>
      </c>
      <c r="F8492" t="s">
        <v>3718</v>
      </c>
      <c r="G8492" t="s">
        <v>475</v>
      </c>
      <c r="I8492" t="s">
        <v>41</v>
      </c>
      <c r="J8492" t="s">
        <v>217</v>
      </c>
      <c r="K8492">
        <v>7</v>
      </c>
      <c r="L8492" t="s">
        <v>3695</v>
      </c>
      <c r="O8492" t="s">
        <v>3705</v>
      </c>
      <c r="Q8492" t="str">
        <f>IFERROR(VLOOKUP($J$2:$J$12502,Pollutant_mapping!$A$2:$B$9,2, FALSE),"")</f>
        <v/>
      </c>
    </row>
    <row r="8493" spans="1:17" hidden="1">
      <c r="A8493" t="s">
        <v>3710</v>
      </c>
      <c r="C8493" t="s">
        <v>3711</v>
      </c>
      <c r="D8493" t="s">
        <v>3739</v>
      </c>
      <c r="E8493" t="s">
        <v>39</v>
      </c>
      <c r="F8493" t="s">
        <v>3718</v>
      </c>
      <c r="G8493" t="s">
        <v>475</v>
      </c>
      <c r="I8493" t="s">
        <v>41</v>
      </c>
      <c r="J8493" t="s">
        <v>217</v>
      </c>
      <c r="K8493">
        <v>7</v>
      </c>
      <c r="L8493" t="s">
        <v>3695</v>
      </c>
      <c r="O8493" t="s">
        <v>3705</v>
      </c>
      <c r="Q8493" t="str">
        <f>IFERROR(VLOOKUP($J$2:$J$12502,Pollutant_mapping!$A$2:$B$9,2, FALSE),"")</f>
        <v/>
      </c>
    </row>
    <row r="8494" spans="1:17" hidden="1">
      <c r="A8494" t="s">
        <v>3702</v>
      </c>
      <c r="C8494" t="s">
        <v>3703</v>
      </c>
      <c r="D8494" t="s">
        <v>3725</v>
      </c>
      <c r="E8494" t="s">
        <v>39</v>
      </c>
      <c r="F8494" t="s">
        <v>3720</v>
      </c>
      <c r="G8494" t="s">
        <v>3723</v>
      </c>
      <c r="I8494" t="s">
        <v>41</v>
      </c>
      <c r="J8494" t="s">
        <v>165</v>
      </c>
      <c r="K8494">
        <v>8</v>
      </c>
      <c r="L8494" t="s">
        <v>3695</v>
      </c>
      <c r="O8494" t="s">
        <v>3705</v>
      </c>
      <c r="Q8494" t="str">
        <f>IFERROR(VLOOKUP($J$2:$J$12502,Pollutant_mapping!$A$2:$B$9,2, FALSE),"")</f>
        <v>BC</v>
      </c>
    </row>
    <row r="8495" spans="1:17" hidden="1">
      <c r="A8495" t="s">
        <v>3706</v>
      </c>
      <c r="B8495" t="s">
        <v>57</v>
      </c>
      <c r="C8495" t="s">
        <v>3707</v>
      </c>
      <c r="D8495" t="s">
        <v>3725</v>
      </c>
      <c r="E8495" t="s">
        <v>39</v>
      </c>
      <c r="F8495" t="s">
        <v>3720</v>
      </c>
      <c r="G8495" t="s">
        <v>3723</v>
      </c>
      <c r="I8495" t="s">
        <v>41</v>
      </c>
      <c r="J8495" t="s">
        <v>165</v>
      </c>
      <c r="K8495">
        <v>8</v>
      </c>
      <c r="L8495" t="s">
        <v>3695</v>
      </c>
      <c r="O8495" t="s">
        <v>3705</v>
      </c>
      <c r="Q8495" t="str">
        <f>IFERROR(VLOOKUP($J$2:$J$12502,Pollutant_mapping!$A$2:$B$9,2, FALSE),"")</f>
        <v>BC</v>
      </c>
    </row>
    <row r="8496" spans="1:17" hidden="1">
      <c r="A8496" t="s">
        <v>3708</v>
      </c>
      <c r="C8496" t="s">
        <v>3709</v>
      </c>
      <c r="D8496" t="s">
        <v>3725</v>
      </c>
      <c r="E8496" t="s">
        <v>39</v>
      </c>
      <c r="F8496" t="s">
        <v>3720</v>
      </c>
      <c r="G8496" t="s">
        <v>3723</v>
      </c>
      <c r="I8496" t="s">
        <v>41</v>
      </c>
      <c r="J8496" t="s">
        <v>165</v>
      </c>
      <c r="K8496">
        <v>8</v>
      </c>
      <c r="L8496" t="s">
        <v>3695</v>
      </c>
      <c r="O8496" t="s">
        <v>3705</v>
      </c>
      <c r="Q8496" t="str">
        <f>IFERROR(VLOOKUP($J$2:$J$12502,Pollutant_mapping!$A$2:$B$9,2, FALSE),"")</f>
        <v>BC</v>
      </c>
    </row>
    <row r="8497" spans="1:17" hidden="1">
      <c r="A8497" t="s">
        <v>3710</v>
      </c>
      <c r="C8497" t="s">
        <v>3711</v>
      </c>
      <c r="D8497" t="s">
        <v>3725</v>
      </c>
      <c r="E8497" t="s">
        <v>39</v>
      </c>
      <c r="F8497" t="s">
        <v>3720</v>
      </c>
      <c r="G8497" t="s">
        <v>3723</v>
      </c>
      <c r="I8497" t="s">
        <v>41</v>
      </c>
      <c r="J8497" t="s">
        <v>165</v>
      </c>
      <c r="K8497">
        <v>8</v>
      </c>
      <c r="L8497" t="s">
        <v>3695</v>
      </c>
      <c r="O8497" t="s">
        <v>3705</v>
      </c>
      <c r="Q8497" t="str">
        <f>IFERROR(VLOOKUP($J$2:$J$12502,Pollutant_mapping!$A$2:$B$9,2, FALSE),"")</f>
        <v>BC</v>
      </c>
    </row>
    <row r="8498" spans="1:17" hidden="1">
      <c r="A8498" t="s">
        <v>3702</v>
      </c>
      <c r="C8498" t="s">
        <v>3703</v>
      </c>
      <c r="D8498" t="s">
        <v>3726</v>
      </c>
      <c r="E8498" t="s">
        <v>120</v>
      </c>
      <c r="F8498" t="s">
        <v>41</v>
      </c>
      <c r="G8498" t="s">
        <v>3723</v>
      </c>
      <c r="I8498" t="s">
        <v>41</v>
      </c>
      <c r="J8498" t="s">
        <v>165</v>
      </c>
      <c r="K8498">
        <v>8</v>
      </c>
      <c r="L8498" t="s">
        <v>3695</v>
      </c>
      <c r="O8498" t="s">
        <v>3705</v>
      </c>
      <c r="Q8498" t="str">
        <f>IFERROR(VLOOKUP($J$2:$J$12502,Pollutant_mapping!$A$2:$B$9,2, FALSE),"")</f>
        <v>BC</v>
      </c>
    </row>
    <row r="8499" spans="1:17" hidden="1">
      <c r="A8499" t="s">
        <v>3706</v>
      </c>
      <c r="B8499" t="s">
        <v>57</v>
      </c>
      <c r="C8499" t="s">
        <v>3707</v>
      </c>
      <c r="D8499" t="s">
        <v>3726</v>
      </c>
      <c r="E8499" t="s">
        <v>120</v>
      </c>
      <c r="F8499" t="s">
        <v>41</v>
      </c>
      <c r="G8499" t="s">
        <v>3723</v>
      </c>
      <c r="I8499" t="s">
        <v>41</v>
      </c>
      <c r="J8499" t="s">
        <v>165</v>
      </c>
      <c r="K8499">
        <v>8</v>
      </c>
      <c r="L8499" t="s">
        <v>3695</v>
      </c>
      <c r="O8499" t="s">
        <v>3705</v>
      </c>
      <c r="Q8499" t="str">
        <f>IFERROR(VLOOKUP($J$2:$J$12502,Pollutant_mapping!$A$2:$B$9,2, FALSE),"")</f>
        <v>BC</v>
      </c>
    </row>
    <row r="8500" spans="1:17" hidden="1">
      <c r="A8500" t="s">
        <v>3708</v>
      </c>
      <c r="C8500" t="s">
        <v>3709</v>
      </c>
      <c r="D8500" t="s">
        <v>3726</v>
      </c>
      <c r="E8500" t="s">
        <v>120</v>
      </c>
      <c r="F8500" t="s">
        <v>41</v>
      </c>
      <c r="G8500" t="s">
        <v>3723</v>
      </c>
      <c r="I8500" t="s">
        <v>41</v>
      </c>
      <c r="J8500" t="s">
        <v>165</v>
      </c>
      <c r="K8500">
        <v>8</v>
      </c>
      <c r="L8500" t="s">
        <v>3695</v>
      </c>
      <c r="O8500" t="s">
        <v>3705</v>
      </c>
      <c r="Q8500" t="str">
        <f>IFERROR(VLOOKUP($J$2:$J$12502,Pollutant_mapping!$A$2:$B$9,2, FALSE),"")</f>
        <v>BC</v>
      </c>
    </row>
    <row r="8501" spans="1:17" hidden="1">
      <c r="A8501" t="s">
        <v>3710</v>
      </c>
      <c r="C8501" t="s">
        <v>3711</v>
      </c>
      <c r="D8501" t="s">
        <v>3726</v>
      </c>
      <c r="E8501" t="s">
        <v>120</v>
      </c>
      <c r="F8501" t="s">
        <v>41</v>
      </c>
      <c r="G8501" t="s">
        <v>3723</v>
      </c>
      <c r="I8501" t="s">
        <v>41</v>
      </c>
      <c r="J8501" t="s">
        <v>165</v>
      </c>
      <c r="K8501">
        <v>8</v>
      </c>
      <c r="L8501" t="s">
        <v>3695</v>
      </c>
      <c r="O8501" t="s">
        <v>3705</v>
      </c>
      <c r="Q8501" t="str">
        <f>IFERROR(VLOOKUP($J$2:$J$12502,Pollutant_mapping!$A$2:$B$9,2, FALSE),"")</f>
        <v>BC</v>
      </c>
    </row>
    <row r="8502" spans="1:17" hidden="1">
      <c r="A8502" t="s">
        <v>3702</v>
      </c>
      <c r="C8502" t="s">
        <v>3703</v>
      </c>
      <c r="D8502" t="s">
        <v>3727</v>
      </c>
      <c r="E8502" t="s">
        <v>39</v>
      </c>
      <c r="F8502" t="s">
        <v>3728</v>
      </c>
      <c r="G8502" t="s">
        <v>3723</v>
      </c>
      <c r="I8502" t="s">
        <v>41</v>
      </c>
      <c r="J8502" t="s">
        <v>165</v>
      </c>
      <c r="K8502">
        <v>8</v>
      </c>
      <c r="L8502" t="s">
        <v>3695</v>
      </c>
      <c r="O8502" t="s">
        <v>3705</v>
      </c>
      <c r="Q8502" t="str">
        <f>IFERROR(VLOOKUP($J$2:$J$12502,Pollutant_mapping!$A$2:$B$9,2, FALSE),"")</f>
        <v>BC</v>
      </c>
    </row>
    <row r="8503" spans="1:17" hidden="1">
      <c r="A8503" t="s">
        <v>3706</v>
      </c>
      <c r="B8503" t="s">
        <v>57</v>
      </c>
      <c r="C8503" t="s">
        <v>3707</v>
      </c>
      <c r="D8503" t="s">
        <v>3727</v>
      </c>
      <c r="E8503" t="s">
        <v>39</v>
      </c>
      <c r="F8503" t="s">
        <v>3728</v>
      </c>
      <c r="G8503" t="s">
        <v>3723</v>
      </c>
      <c r="I8503" t="s">
        <v>41</v>
      </c>
      <c r="J8503" t="s">
        <v>165</v>
      </c>
      <c r="K8503">
        <v>8</v>
      </c>
      <c r="L8503" t="s">
        <v>3695</v>
      </c>
      <c r="O8503" t="s">
        <v>3705</v>
      </c>
      <c r="Q8503" t="str">
        <f>IFERROR(VLOOKUP($J$2:$J$12502,Pollutant_mapping!$A$2:$B$9,2, FALSE),"")</f>
        <v>BC</v>
      </c>
    </row>
    <row r="8504" spans="1:17" hidden="1">
      <c r="A8504" t="s">
        <v>3708</v>
      </c>
      <c r="C8504" t="s">
        <v>3709</v>
      </c>
      <c r="D8504" t="s">
        <v>3727</v>
      </c>
      <c r="E8504" t="s">
        <v>39</v>
      </c>
      <c r="F8504" t="s">
        <v>3728</v>
      </c>
      <c r="G8504" t="s">
        <v>3723</v>
      </c>
      <c r="I8504" t="s">
        <v>41</v>
      </c>
      <c r="J8504" t="s">
        <v>165</v>
      </c>
      <c r="K8504">
        <v>8</v>
      </c>
      <c r="L8504" t="s">
        <v>3695</v>
      </c>
      <c r="O8504" t="s">
        <v>3705</v>
      </c>
      <c r="Q8504" t="str">
        <f>IFERROR(VLOOKUP($J$2:$J$12502,Pollutant_mapping!$A$2:$B$9,2, FALSE),"")</f>
        <v>BC</v>
      </c>
    </row>
    <row r="8505" spans="1:17" hidden="1">
      <c r="A8505" t="s">
        <v>3710</v>
      </c>
      <c r="C8505" t="s">
        <v>3711</v>
      </c>
      <c r="D8505" t="s">
        <v>3727</v>
      </c>
      <c r="E8505" t="s">
        <v>39</v>
      </c>
      <c r="F8505" t="s">
        <v>3728</v>
      </c>
      <c r="G8505" t="s">
        <v>3723</v>
      </c>
      <c r="I8505" t="s">
        <v>41</v>
      </c>
      <c r="J8505" t="s">
        <v>165</v>
      </c>
      <c r="K8505">
        <v>8</v>
      </c>
      <c r="L8505" t="s">
        <v>3695</v>
      </c>
      <c r="O8505" t="s">
        <v>3705</v>
      </c>
      <c r="Q8505" t="str">
        <f>IFERROR(VLOOKUP($J$2:$J$12502,Pollutant_mapping!$A$2:$B$9,2, FALSE),"")</f>
        <v>BC</v>
      </c>
    </row>
    <row r="8506" spans="1:17" hidden="1">
      <c r="A8506" t="s">
        <v>3702</v>
      </c>
      <c r="C8506" t="s">
        <v>3703</v>
      </c>
      <c r="D8506" t="s">
        <v>3729</v>
      </c>
      <c r="E8506" t="s">
        <v>39</v>
      </c>
      <c r="F8506" t="s">
        <v>3730</v>
      </c>
      <c r="G8506" t="s">
        <v>3723</v>
      </c>
      <c r="I8506" t="s">
        <v>41</v>
      </c>
      <c r="J8506" t="s">
        <v>165</v>
      </c>
      <c r="K8506">
        <v>8</v>
      </c>
      <c r="L8506" t="s">
        <v>3695</v>
      </c>
      <c r="O8506" t="s">
        <v>3705</v>
      </c>
      <c r="Q8506" t="str">
        <f>IFERROR(VLOOKUP($J$2:$J$12502,Pollutant_mapping!$A$2:$B$9,2, FALSE),"")</f>
        <v>BC</v>
      </c>
    </row>
    <row r="8507" spans="1:17" hidden="1">
      <c r="A8507" t="s">
        <v>3706</v>
      </c>
      <c r="B8507" t="s">
        <v>57</v>
      </c>
      <c r="C8507" t="s">
        <v>3707</v>
      </c>
      <c r="D8507" t="s">
        <v>3729</v>
      </c>
      <c r="E8507" t="s">
        <v>39</v>
      </c>
      <c r="F8507" t="s">
        <v>3730</v>
      </c>
      <c r="G8507" t="s">
        <v>3723</v>
      </c>
      <c r="I8507" t="s">
        <v>41</v>
      </c>
      <c r="J8507" t="s">
        <v>165</v>
      </c>
      <c r="K8507">
        <v>8</v>
      </c>
      <c r="L8507" t="s">
        <v>3695</v>
      </c>
      <c r="O8507" t="s">
        <v>3705</v>
      </c>
      <c r="Q8507" t="str">
        <f>IFERROR(VLOOKUP($J$2:$J$12502,Pollutant_mapping!$A$2:$B$9,2, FALSE),"")</f>
        <v>BC</v>
      </c>
    </row>
    <row r="8508" spans="1:17" hidden="1">
      <c r="A8508" t="s">
        <v>3708</v>
      </c>
      <c r="C8508" t="s">
        <v>3709</v>
      </c>
      <c r="D8508" t="s">
        <v>3729</v>
      </c>
      <c r="E8508" t="s">
        <v>39</v>
      </c>
      <c r="F8508" t="s">
        <v>3730</v>
      </c>
      <c r="G8508" t="s">
        <v>3723</v>
      </c>
      <c r="I8508" t="s">
        <v>41</v>
      </c>
      <c r="J8508" t="s">
        <v>165</v>
      </c>
      <c r="K8508">
        <v>8</v>
      </c>
      <c r="L8508" t="s">
        <v>3695</v>
      </c>
      <c r="O8508" t="s">
        <v>3705</v>
      </c>
      <c r="Q8508" t="str">
        <f>IFERROR(VLOOKUP($J$2:$J$12502,Pollutant_mapping!$A$2:$B$9,2, FALSE),"")</f>
        <v>BC</v>
      </c>
    </row>
    <row r="8509" spans="1:17" hidden="1">
      <c r="A8509" t="s">
        <v>3710</v>
      </c>
      <c r="C8509" t="s">
        <v>3711</v>
      </c>
      <c r="D8509" t="s">
        <v>3729</v>
      </c>
      <c r="E8509" t="s">
        <v>39</v>
      </c>
      <c r="F8509" t="s">
        <v>3730</v>
      </c>
      <c r="G8509" t="s">
        <v>3723</v>
      </c>
      <c r="I8509" t="s">
        <v>41</v>
      </c>
      <c r="J8509" t="s">
        <v>165</v>
      </c>
      <c r="K8509">
        <v>8</v>
      </c>
      <c r="L8509" t="s">
        <v>3695</v>
      </c>
      <c r="O8509" t="s">
        <v>3705</v>
      </c>
      <c r="Q8509" t="str">
        <f>IFERROR(VLOOKUP($J$2:$J$12502,Pollutant_mapping!$A$2:$B$9,2, FALSE),"")</f>
        <v>BC</v>
      </c>
    </row>
    <row r="8510" spans="1:17" hidden="1">
      <c r="A8510" t="s">
        <v>3702</v>
      </c>
      <c r="C8510" t="s">
        <v>3703</v>
      </c>
      <c r="D8510" t="s">
        <v>3731</v>
      </c>
      <c r="E8510" t="s">
        <v>39</v>
      </c>
      <c r="F8510" t="s">
        <v>3732</v>
      </c>
      <c r="G8510" t="s">
        <v>3723</v>
      </c>
      <c r="I8510" t="s">
        <v>41</v>
      </c>
      <c r="J8510" t="s">
        <v>165</v>
      </c>
      <c r="K8510">
        <v>8</v>
      </c>
      <c r="L8510" t="s">
        <v>3695</v>
      </c>
      <c r="O8510" t="s">
        <v>3705</v>
      </c>
      <c r="Q8510" t="str">
        <f>IFERROR(VLOOKUP($J$2:$J$12502,Pollutant_mapping!$A$2:$B$9,2, FALSE),"")</f>
        <v>BC</v>
      </c>
    </row>
    <row r="8511" spans="1:17" hidden="1">
      <c r="A8511" t="s">
        <v>3706</v>
      </c>
      <c r="B8511" t="s">
        <v>57</v>
      </c>
      <c r="C8511" t="s">
        <v>3707</v>
      </c>
      <c r="D8511" t="s">
        <v>3731</v>
      </c>
      <c r="E8511" t="s">
        <v>39</v>
      </c>
      <c r="F8511" t="s">
        <v>3732</v>
      </c>
      <c r="G8511" t="s">
        <v>3723</v>
      </c>
      <c r="I8511" t="s">
        <v>41</v>
      </c>
      <c r="J8511" t="s">
        <v>165</v>
      </c>
      <c r="K8511">
        <v>8</v>
      </c>
      <c r="L8511" t="s">
        <v>3695</v>
      </c>
      <c r="O8511" t="s">
        <v>3705</v>
      </c>
      <c r="Q8511" t="str">
        <f>IFERROR(VLOOKUP($J$2:$J$12502,Pollutant_mapping!$A$2:$B$9,2, FALSE),"")</f>
        <v>BC</v>
      </c>
    </row>
    <row r="8512" spans="1:17" hidden="1">
      <c r="A8512" t="s">
        <v>3708</v>
      </c>
      <c r="C8512" t="s">
        <v>3709</v>
      </c>
      <c r="D8512" t="s">
        <v>3731</v>
      </c>
      <c r="E8512" t="s">
        <v>39</v>
      </c>
      <c r="F8512" t="s">
        <v>3732</v>
      </c>
      <c r="G8512" t="s">
        <v>3723</v>
      </c>
      <c r="I8512" t="s">
        <v>41</v>
      </c>
      <c r="J8512" t="s">
        <v>165</v>
      </c>
      <c r="K8512">
        <v>8</v>
      </c>
      <c r="L8512" t="s">
        <v>3695</v>
      </c>
      <c r="O8512" t="s">
        <v>3705</v>
      </c>
      <c r="Q8512" t="str">
        <f>IFERROR(VLOOKUP($J$2:$J$12502,Pollutant_mapping!$A$2:$B$9,2, FALSE),"")</f>
        <v>BC</v>
      </c>
    </row>
    <row r="8513" spans="1:17" hidden="1">
      <c r="A8513" t="s">
        <v>3710</v>
      </c>
      <c r="C8513" t="s">
        <v>3711</v>
      </c>
      <c r="D8513" t="s">
        <v>3731</v>
      </c>
      <c r="E8513" t="s">
        <v>39</v>
      </c>
      <c r="F8513" t="s">
        <v>3732</v>
      </c>
      <c r="G8513" t="s">
        <v>3723</v>
      </c>
      <c r="I8513" t="s">
        <v>41</v>
      </c>
      <c r="J8513" t="s">
        <v>165</v>
      </c>
      <c r="K8513">
        <v>8</v>
      </c>
      <c r="L8513" t="s">
        <v>3695</v>
      </c>
      <c r="O8513" t="s">
        <v>3705</v>
      </c>
      <c r="Q8513" t="str">
        <f>IFERROR(VLOOKUP($J$2:$J$12502,Pollutant_mapping!$A$2:$B$9,2, FALSE),"")</f>
        <v>BC</v>
      </c>
    </row>
    <row r="8514" spans="1:17" hidden="1">
      <c r="A8514" t="s">
        <v>3702</v>
      </c>
      <c r="C8514" t="s">
        <v>3703</v>
      </c>
      <c r="D8514" t="s">
        <v>3094</v>
      </c>
      <c r="E8514" t="s">
        <v>39</v>
      </c>
      <c r="F8514" t="s">
        <v>3720</v>
      </c>
      <c r="G8514" t="s">
        <v>475</v>
      </c>
      <c r="I8514" t="s">
        <v>41</v>
      </c>
      <c r="J8514" t="s">
        <v>217</v>
      </c>
      <c r="K8514">
        <v>8</v>
      </c>
      <c r="L8514" t="s">
        <v>3695</v>
      </c>
      <c r="O8514" t="s">
        <v>3705</v>
      </c>
      <c r="Q8514" t="str">
        <f>IFERROR(VLOOKUP($J$2:$J$12502,Pollutant_mapping!$A$2:$B$9,2, FALSE),"")</f>
        <v/>
      </c>
    </row>
    <row r="8515" spans="1:17" hidden="1">
      <c r="A8515" t="s">
        <v>3702</v>
      </c>
      <c r="C8515" t="s">
        <v>3703</v>
      </c>
      <c r="D8515" t="s">
        <v>3740</v>
      </c>
      <c r="E8515" t="s">
        <v>39</v>
      </c>
      <c r="F8515" t="s">
        <v>3720</v>
      </c>
      <c r="G8515" t="s">
        <v>475</v>
      </c>
      <c r="I8515" t="s">
        <v>41</v>
      </c>
      <c r="J8515" t="s">
        <v>217</v>
      </c>
      <c r="K8515">
        <v>8</v>
      </c>
      <c r="L8515" t="s">
        <v>3695</v>
      </c>
      <c r="O8515" t="s">
        <v>3705</v>
      </c>
      <c r="Q8515" t="str">
        <f>IFERROR(VLOOKUP($J$2:$J$12502,Pollutant_mapping!$A$2:$B$9,2, FALSE),"")</f>
        <v/>
      </c>
    </row>
    <row r="8516" spans="1:17" hidden="1">
      <c r="A8516" t="s">
        <v>3702</v>
      </c>
      <c r="C8516" t="s">
        <v>3703</v>
      </c>
      <c r="D8516" t="s">
        <v>3741</v>
      </c>
      <c r="E8516" t="s">
        <v>39</v>
      </c>
      <c r="F8516" t="s">
        <v>3720</v>
      </c>
      <c r="G8516" t="s">
        <v>475</v>
      </c>
      <c r="I8516" t="s">
        <v>41</v>
      </c>
      <c r="J8516" t="s">
        <v>217</v>
      </c>
      <c r="K8516">
        <v>8</v>
      </c>
      <c r="L8516" t="s">
        <v>3695</v>
      </c>
      <c r="O8516" t="s">
        <v>3705</v>
      </c>
      <c r="Q8516" t="str">
        <f>IFERROR(VLOOKUP($J$2:$J$12502,Pollutant_mapping!$A$2:$B$9,2, FALSE),"")</f>
        <v/>
      </c>
    </row>
    <row r="8517" spans="1:17" hidden="1">
      <c r="A8517" t="s">
        <v>3706</v>
      </c>
      <c r="B8517" t="s">
        <v>57</v>
      </c>
      <c r="C8517" t="s">
        <v>3707</v>
      </c>
      <c r="D8517" t="s">
        <v>3741</v>
      </c>
      <c r="E8517" t="s">
        <v>39</v>
      </c>
      <c r="F8517" t="s">
        <v>3720</v>
      </c>
      <c r="G8517" t="s">
        <v>475</v>
      </c>
      <c r="I8517" t="s">
        <v>41</v>
      </c>
      <c r="J8517" t="s">
        <v>217</v>
      </c>
      <c r="K8517">
        <v>8</v>
      </c>
      <c r="L8517" t="s">
        <v>3695</v>
      </c>
      <c r="O8517" t="s">
        <v>3705</v>
      </c>
      <c r="Q8517" t="str">
        <f>IFERROR(VLOOKUP($J$2:$J$12502,Pollutant_mapping!$A$2:$B$9,2, FALSE),"")</f>
        <v/>
      </c>
    </row>
    <row r="8518" spans="1:17" hidden="1">
      <c r="A8518" t="s">
        <v>3708</v>
      </c>
      <c r="C8518" t="s">
        <v>3709</v>
      </c>
      <c r="D8518" t="s">
        <v>3741</v>
      </c>
      <c r="E8518" t="s">
        <v>39</v>
      </c>
      <c r="F8518" t="s">
        <v>3720</v>
      </c>
      <c r="G8518" t="s">
        <v>475</v>
      </c>
      <c r="I8518" t="s">
        <v>41</v>
      </c>
      <c r="J8518" t="s">
        <v>217</v>
      </c>
      <c r="K8518">
        <v>8</v>
      </c>
      <c r="L8518" t="s">
        <v>3695</v>
      </c>
      <c r="O8518" t="s">
        <v>3705</v>
      </c>
      <c r="Q8518" t="str">
        <f>IFERROR(VLOOKUP($J$2:$J$12502,Pollutant_mapping!$A$2:$B$9,2, FALSE),"")</f>
        <v/>
      </c>
    </row>
    <row r="8519" spans="1:17" hidden="1">
      <c r="A8519" t="s">
        <v>3710</v>
      </c>
      <c r="C8519" t="s">
        <v>3711</v>
      </c>
      <c r="D8519" t="s">
        <v>3741</v>
      </c>
      <c r="E8519" t="s">
        <v>39</v>
      </c>
      <c r="F8519" t="s">
        <v>3720</v>
      </c>
      <c r="G8519" t="s">
        <v>475</v>
      </c>
      <c r="I8519" t="s">
        <v>41</v>
      </c>
      <c r="J8519" t="s">
        <v>217</v>
      </c>
      <c r="K8519">
        <v>8</v>
      </c>
      <c r="L8519" t="s">
        <v>3695</v>
      </c>
      <c r="O8519" t="s">
        <v>3705</v>
      </c>
      <c r="Q8519" t="str">
        <f>IFERROR(VLOOKUP($J$2:$J$12502,Pollutant_mapping!$A$2:$B$9,2, FALSE),"")</f>
        <v/>
      </c>
    </row>
    <row r="8520" spans="1:17" hidden="1">
      <c r="A8520" t="s">
        <v>3702</v>
      </c>
      <c r="C8520" t="s">
        <v>3703</v>
      </c>
      <c r="D8520" t="s">
        <v>3742</v>
      </c>
      <c r="E8520" t="s">
        <v>120</v>
      </c>
      <c r="F8520" t="s">
        <v>41</v>
      </c>
      <c r="G8520" t="s">
        <v>475</v>
      </c>
      <c r="I8520" t="s">
        <v>41</v>
      </c>
      <c r="J8520" t="s">
        <v>217</v>
      </c>
      <c r="K8520">
        <v>8</v>
      </c>
      <c r="L8520" t="s">
        <v>3695</v>
      </c>
      <c r="O8520" t="s">
        <v>3705</v>
      </c>
      <c r="Q8520" t="str">
        <f>IFERROR(VLOOKUP($J$2:$J$12502,Pollutant_mapping!$A$2:$B$9,2, FALSE),"")</f>
        <v/>
      </c>
    </row>
    <row r="8521" spans="1:17" hidden="1">
      <c r="A8521" t="s">
        <v>3702</v>
      </c>
      <c r="C8521" t="s">
        <v>3703</v>
      </c>
      <c r="D8521" t="s">
        <v>3743</v>
      </c>
      <c r="E8521" t="s">
        <v>120</v>
      </c>
      <c r="F8521" t="s">
        <v>41</v>
      </c>
      <c r="G8521" t="s">
        <v>475</v>
      </c>
      <c r="I8521" t="s">
        <v>41</v>
      </c>
      <c r="J8521" t="s">
        <v>217</v>
      </c>
      <c r="K8521">
        <v>8</v>
      </c>
      <c r="L8521" t="s">
        <v>3695</v>
      </c>
      <c r="O8521" t="s">
        <v>3705</v>
      </c>
      <c r="Q8521" t="str">
        <f>IFERROR(VLOOKUP($J$2:$J$12502,Pollutant_mapping!$A$2:$B$9,2, FALSE),"")</f>
        <v/>
      </c>
    </row>
    <row r="8522" spans="1:17" hidden="1">
      <c r="A8522" t="s">
        <v>3706</v>
      </c>
      <c r="B8522" t="s">
        <v>57</v>
      </c>
      <c r="C8522" t="s">
        <v>3707</v>
      </c>
      <c r="D8522" t="s">
        <v>3744</v>
      </c>
      <c r="E8522" t="s">
        <v>120</v>
      </c>
      <c r="F8522" t="s">
        <v>41</v>
      </c>
      <c r="G8522" t="s">
        <v>475</v>
      </c>
      <c r="I8522" t="s">
        <v>41</v>
      </c>
      <c r="J8522" t="s">
        <v>217</v>
      </c>
      <c r="K8522">
        <v>8</v>
      </c>
      <c r="L8522" t="s">
        <v>3695</v>
      </c>
      <c r="O8522" t="s">
        <v>3705</v>
      </c>
      <c r="Q8522" t="str">
        <f>IFERROR(VLOOKUP($J$2:$J$12502,Pollutant_mapping!$A$2:$B$9,2, FALSE),"")</f>
        <v/>
      </c>
    </row>
    <row r="8523" spans="1:17" hidden="1">
      <c r="A8523" t="s">
        <v>3710</v>
      </c>
      <c r="C8523" t="s">
        <v>3711</v>
      </c>
      <c r="D8523" t="s">
        <v>3744</v>
      </c>
      <c r="E8523" t="s">
        <v>120</v>
      </c>
      <c r="F8523" t="s">
        <v>41</v>
      </c>
      <c r="G8523" t="s">
        <v>475</v>
      </c>
      <c r="I8523" t="s">
        <v>41</v>
      </c>
      <c r="J8523" t="s">
        <v>217</v>
      </c>
      <c r="K8523">
        <v>8</v>
      </c>
      <c r="L8523" t="s">
        <v>3695</v>
      </c>
      <c r="O8523" t="s">
        <v>3705</v>
      </c>
      <c r="Q8523" t="str">
        <f>IFERROR(VLOOKUP($J$2:$J$12502,Pollutant_mapping!$A$2:$B$9,2, FALSE),"")</f>
        <v/>
      </c>
    </row>
    <row r="8524" spans="1:17" hidden="1">
      <c r="A8524" t="s">
        <v>3702</v>
      </c>
      <c r="C8524" t="s">
        <v>3703</v>
      </c>
      <c r="D8524" t="s">
        <v>3104</v>
      </c>
      <c r="E8524" t="s">
        <v>39</v>
      </c>
      <c r="F8524" t="s">
        <v>3728</v>
      </c>
      <c r="G8524" t="s">
        <v>475</v>
      </c>
      <c r="I8524" t="s">
        <v>41</v>
      </c>
      <c r="J8524" t="s">
        <v>217</v>
      </c>
      <c r="K8524">
        <v>8</v>
      </c>
      <c r="L8524" t="s">
        <v>3695</v>
      </c>
      <c r="O8524" t="s">
        <v>3705</v>
      </c>
      <c r="Q8524" t="str">
        <f>IFERROR(VLOOKUP($J$2:$J$12502,Pollutant_mapping!$A$2:$B$9,2, FALSE),"")</f>
        <v/>
      </c>
    </row>
    <row r="8525" spans="1:17" hidden="1">
      <c r="A8525" t="s">
        <v>3702</v>
      </c>
      <c r="C8525" t="s">
        <v>3703</v>
      </c>
      <c r="D8525" t="s">
        <v>3745</v>
      </c>
      <c r="E8525" t="s">
        <v>39</v>
      </c>
      <c r="F8525" t="s">
        <v>3728</v>
      </c>
      <c r="G8525" t="s">
        <v>475</v>
      </c>
      <c r="I8525" t="s">
        <v>41</v>
      </c>
      <c r="J8525" t="s">
        <v>217</v>
      </c>
      <c r="K8525">
        <v>8</v>
      </c>
      <c r="L8525" t="s">
        <v>3695</v>
      </c>
      <c r="O8525" t="s">
        <v>3705</v>
      </c>
      <c r="Q8525" t="str">
        <f>IFERROR(VLOOKUP($J$2:$J$12502,Pollutant_mapping!$A$2:$B$9,2, FALSE),"")</f>
        <v/>
      </c>
    </row>
    <row r="8526" spans="1:17" hidden="1">
      <c r="A8526" t="s">
        <v>3702</v>
      </c>
      <c r="C8526" t="s">
        <v>3703</v>
      </c>
      <c r="D8526" t="s">
        <v>3746</v>
      </c>
      <c r="E8526" t="s">
        <v>39</v>
      </c>
      <c r="F8526" t="s">
        <v>3728</v>
      </c>
      <c r="G8526" t="s">
        <v>475</v>
      </c>
      <c r="I8526" t="s">
        <v>41</v>
      </c>
      <c r="J8526" t="s">
        <v>217</v>
      </c>
      <c r="K8526">
        <v>8</v>
      </c>
      <c r="L8526" t="s">
        <v>3695</v>
      </c>
      <c r="O8526" t="s">
        <v>3705</v>
      </c>
      <c r="Q8526" t="str">
        <f>IFERROR(VLOOKUP($J$2:$J$12502,Pollutant_mapping!$A$2:$B$9,2, FALSE),"")</f>
        <v/>
      </c>
    </row>
    <row r="8527" spans="1:17" hidden="1">
      <c r="A8527" t="s">
        <v>3706</v>
      </c>
      <c r="B8527" t="s">
        <v>57</v>
      </c>
      <c r="C8527" t="s">
        <v>3707</v>
      </c>
      <c r="D8527" t="s">
        <v>3746</v>
      </c>
      <c r="E8527" t="s">
        <v>39</v>
      </c>
      <c r="F8527" t="s">
        <v>3728</v>
      </c>
      <c r="G8527" t="s">
        <v>475</v>
      </c>
      <c r="I8527" t="s">
        <v>41</v>
      </c>
      <c r="J8527" t="s">
        <v>217</v>
      </c>
      <c r="K8527">
        <v>8</v>
      </c>
      <c r="L8527" t="s">
        <v>3695</v>
      </c>
      <c r="O8527" t="s">
        <v>3705</v>
      </c>
      <c r="Q8527" t="str">
        <f>IFERROR(VLOOKUP($J$2:$J$12502,Pollutant_mapping!$A$2:$B$9,2, FALSE),"")</f>
        <v/>
      </c>
    </row>
    <row r="8528" spans="1:17" hidden="1">
      <c r="A8528" t="s">
        <v>3708</v>
      </c>
      <c r="C8528" t="s">
        <v>3709</v>
      </c>
      <c r="D8528" t="s">
        <v>3746</v>
      </c>
      <c r="E8528" t="s">
        <v>39</v>
      </c>
      <c r="F8528" t="s">
        <v>3728</v>
      </c>
      <c r="G8528" t="s">
        <v>475</v>
      </c>
      <c r="I8528" t="s">
        <v>41</v>
      </c>
      <c r="J8528" t="s">
        <v>217</v>
      </c>
      <c r="K8528">
        <v>8</v>
      </c>
      <c r="L8528" t="s">
        <v>3695</v>
      </c>
      <c r="O8528" t="s">
        <v>3705</v>
      </c>
      <c r="Q8528" t="str">
        <f>IFERROR(VLOOKUP($J$2:$J$12502,Pollutant_mapping!$A$2:$B$9,2, FALSE),"")</f>
        <v/>
      </c>
    </row>
    <row r="8529" spans="1:17" hidden="1">
      <c r="A8529" t="s">
        <v>3710</v>
      </c>
      <c r="C8529" t="s">
        <v>3711</v>
      </c>
      <c r="D8529" t="s">
        <v>3746</v>
      </c>
      <c r="E8529" t="s">
        <v>39</v>
      </c>
      <c r="F8529" t="s">
        <v>3728</v>
      </c>
      <c r="G8529" t="s">
        <v>475</v>
      </c>
      <c r="I8529" t="s">
        <v>41</v>
      </c>
      <c r="J8529" t="s">
        <v>217</v>
      </c>
      <c r="K8529">
        <v>8</v>
      </c>
      <c r="L8529" t="s">
        <v>3695</v>
      </c>
      <c r="O8529" t="s">
        <v>3705</v>
      </c>
      <c r="Q8529" t="str">
        <f>IFERROR(VLOOKUP($J$2:$J$12502,Pollutant_mapping!$A$2:$B$9,2, FALSE),"")</f>
        <v/>
      </c>
    </row>
    <row r="8530" spans="1:17" hidden="1">
      <c r="A8530" t="s">
        <v>3702</v>
      </c>
      <c r="C8530" t="s">
        <v>3703</v>
      </c>
      <c r="D8530" t="s">
        <v>3103</v>
      </c>
      <c r="E8530" t="s">
        <v>39</v>
      </c>
      <c r="F8530" t="s">
        <v>3730</v>
      </c>
      <c r="G8530" t="s">
        <v>475</v>
      </c>
      <c r="I8530" t="s">
        <v>41</v>
      </c>
      <c r="J8530" t="s">
        <v>217</v>
      </c>
      <c r="K8530">
        <v>8</v>
      </c>
      <c r="L8530" t="s">
        <v>3695</v>
      </c>
      <c r="O8530" t="s">
        <v>3705</v>
      </c>
      <c r="Q8530" t="str">
        <f>IFERROR(VLOOKUP($J$2:$J$12502,Pollutant_mapping!$A$2:$B$9,2, FALSE),"")</f>
        <v/>
      </c>
    </row>
    <row r="8531" spans="1:17" hidden="1">
      <c r="A8531" t="s">
        <v>3702</v>
      </c>
      <c r="C8531" t="s">
        <v>3703</v>
      </c>
      <c r="D8531" t="s">
        <v>3747</v>
      </c>
      <c r="E8531" t="s">
        <v>39</v>
      </c>
      <c r="F8531" t="s">
        <v>3730</v>
      </c>
      <c r="G8531" t="s">
        <v>475</v>
      </c>
      <c r="I8531" t="s">
        <v>41</v>
      </c>
      <c r="J8531" t="s">
        <v>217</v>
      </c>
      <c r="K8531">
        <v>8</v>
      </c>
      <c r="L8531" t="s">
        <v>3695</v>
      </c>
      <c r="O8531" t="s">
        <v>3705</v>
      </c>
      <c r="Q8531" t="str">
        <f>IFERROR(VLOOKUP($J$2:$J$12502,Pollutant_mapping!$A$2:$B$9,2, FALSE),"")</f>
        <v/>
      </c>
    </row>
    <row r="8532" spans="1:17" hidden="1">
      <c r="A8532" t="s">
        <v>3702</v>
      </c>
      <c r="C8532" t="s">
        <v>3703</v>
      </c>
      <c r="D8532" t="s">
        <v>3748</v>
      </c>
      <c r="E8532" t="s">
        <v>39</v>
      </c>
      <c r="F8532" t="s">
        <v>3730</v>
      </c>
      <c r="G8532" t="s">
        <v>475</v>
      </c>
      <c r="I8532" t="s">
        <v>41</v>
      </c>
      <c r="J8532" t="s">
        <v>217</v>
      </c>
      <c r="K8532">
        <v>8</v>
      </c>
      <c r="L8532" t="s">
        <v>3695</v>
      </c>
      <c r="O8532" t="s">
        <v>3705</v>
      </c>
      <c r="Q8532" t="str">
        <f>IFERROR(VLOOKUP($J$2:$J$12502,Pollutant_mapping!$A$2:$B$9,2, FALSE),"")</f>
        <v/>
      </c>
    </row>
    <row r="8533" spans="1:17" hidden="1">
      <c r="A8533" t="s">
        <v>3706</v>
      </c>
      <c r="B8533" t="s">
        <v>57</v>
      </c>
      <c r="C8533" t="s">
        <v>3707</v>
      </c>
      <c r="D8533" t="s">
        <v>3748</v>
      </c>
      <c r="E8533" t="s">
        <v>39</v>
      </c>
      <c r="F8533" t="s">
        <v>3730</v>
      </c>
      <c r="G8533" t="s">
        <v>475</v>
      </c>
      <c r="I8533" t="s">
        <v>41</v>
      </c>
      <c r="J8533" t="s">
        <v>217</v>
      </c>
      <c r="K8533">
        <v>8</v>
      </c>
      <c r="L8533" t="s">
        <v>3695</v>
      </c>
      <c r="O8533" t="s">
        <v>3705</v>
      </c>
      <c r="Q8533" t="str">
        <f>IFERROR(VLOOKUP($J$2:$J$12502,Pollutant_mapping!$A$2:$B$9,2, FALSE),"")</f>
        <v/>
      </c>
    </row>
    <row r="8534" spans="1:17" hidden="1">
      <c r="A8534" t="s">
        <v>3708</v>
      </c>
      <c r="C8534" t="s">
        <v>3709</v>
      </c>
      <c r="D8534" t="s">
        <v>3748</v>
      </c>
      <c r="E8534" t="s">
        <v>39</v>
      </c>
      <c r="F8534" t="s">
        <v>3730</v>
      </c>
      <c r="G8534" t="s">
        <v>475</v>
      </c>
      <c r="I8534" t="s">
        <v>41</v>
      </c>
      <c r="J8534" t="s">
        <v>217</v>
      </c>
      <c r="K8534">
        <v>8</v>
      </c>
      <c r="L8534" t="s">
        <v>3695</v>
      </c>
      <c r="O8534" t="s">
        <v>3705</v>
      </c>
      <c r="Q8534" t="str">
        <f>IFERROR(VLOOKUP($J$2:$J$12502,Pollutant_mapping!$A$2:$B$9,2, FALSE),"")</f>
        <v/>
      </c>
    </row>
    <row r="8535" spans="1:17" hidden="1">
      <c r="A8535" t="s">
        <v>3710</v>
      </c>
      <c r="C8535" t="s">
        <v>3711</v>
      </c>
      <c r="D8535" t="s">
        <v>3748</v>
      </c>
      <c r="E8535" t="s">
        <v>39</v>
      </c>
      <c r="F8535" t="s">
        <v>3730</v>
      </c>
      <c r="G8535" t="s">
        <v>475</v>
      </c>
      <c r="I8535" t="s">
        <v>41</v>
      </c>
      <c r="J8535" t="s">
        <v>217</v>
      </c>
      <c r="K8535">
        <v>8</v>
      </c>
      <c r="L8535" t="s">
        <v>3695</v>
      </c>
      <c r="O8535" t="s">
        <v>3705</v>
      </c>
      <c r="Q8535" t="str">
        <f>IFERROR(VLOOKUP($J$2:$J$12502,Pollutant_mapping!$A$2:$B$9,2, FALSE),"")</f>
        <v/>
      </c>
    </row>
    <row r="8536" spans="1:17" hidden="1">
      <c r="A8536" t="s">
        <v>3702</v>
      </c>
      <c r="C8536" t="s">
        <v>3703</v>
      </c>
      <c r="D8536" t="s">
        <v>3101</v>
      </c>
      <c r="E8536" t="s">
        <v>39</v>
      </c>
      <c r="F8536" t="s">
        <v>3749</v>
      </c>
      <c r="G8536" t="s">
        <v>475</v>
      </c>
      <c r="I8536" t="s">
        <v>41</v>
      </c>
      <c r="J8536" t="s">
        <v>217</v>
      </c>
      <c r="K8536">
        <v>8</v>
      </c>
      <c r="L8536" t="s">
        <v>3695</v>
      </c>
      <c r="O8536" t="s">
        <v>3705</v>
      </c>
      <c r="Q8536" t="str">
        <f>IFERROR(VLOOKUP($J$2:$J$12502,Pollutant_mapping!$A$2:$B$9,2, FALSE),"")</f>
        <v/>
      </c>
    </row>
    <row r="8537" spans="1:17" hidden="1">
      <c r="A8537" t="s">
        <v>3702</v>
      </c>
      <c r="C8537" t="s">
        <v>3703</v>
      </c>
      <c r="D8537" t="s">
        <v>3750</v>
      </c>
      <c r="E8537" t="s">
        <v>39</v>
      </c>
      <c r="F8537" t="s">
        <v>3749</v>
      </c>
      <c r="G8537" t="s">
        <v>475</v>
      </c>
      <c r="I8537" t="s">
        <v>41</v>
      </c>
      <c r="J8537" t="s">
        <v>217</v>
      </c>
      <c r="K8537">
        <v>8</v>
      </c>
      <c r="L8537" t="s">
        <v>3695</v>
      </c>
      <c r="O8537" t="s">
        <v>3705</v>
      </c>
      <c r="Q8537" t="str">
        <f>IFERROR(VLOOKUP($J$2:$J$12502,Pollutant_mapping!$A$2:$B$9,2, FALSE),"")</f>
        <v/>
      </c>
    </row>
    <row r="8538" spans="1:17" hidden="1">
      <c r="A8538" t="s">
        <v>3702</v>
      </c>
      <c r="C8538" t="s">
        <v>3703</v>
      </c>
      <c r="D8538" t="s">
        <v>3751</v>
      </c>
      <c r="E8538" t="s">
        <v>39</v>
      </c>
      <c r="F8538" t="s">
        <v>3749</v>
      </c>
      <c r="G8538" t="s">
        <v>475</v>
      </c>
      <c r="I8538" t="s">
        <v>41</v>
      </c>
      <c r="J8538" t="s">
        <v>217</v>
      </c>
      <c r="K8538">
        <v>8</v>
      </c>
      <c r="L8538" t="s">
        <v>3695</v>
      </c>
      <c r="O8538" t="s">
        <v>3705</v>
      </c>
      <c r="Q8538" t="str">
        <f>IFERROR(VLOOKUP($J$2:$J$12502,Pollutant_mapping!$A$2:$B$9,2, FALSE),"")</f>
        <v/>
      </c>
    </row>
    <row r="8539" spans="1:17" hidden="1">
      <c r="A8539" t="s">
        <v>3706</v>
      </c>
      <c r="B8539" t="s">
        <v>57</v>
      </c>
      <c r="C8539" t="s">
        <v>3707</v>
      </c>
      <c r="D8539" t="s">
        <v>3751</v>
      </c>
      <c r="E8539" t="s">
        <v>39</v>
      </c>
      <c r="F8539" t="s">
        <v>3749</v>
      </c>
      <c r="G8539" t="s">
        <v>475</v>
      </c>
      <c r="I8539" t="s">
        <v>41</v>
      </c>
      <c r="J8539" t="s">
        <v>217</v>
      </c>
      <c r="K8539">
        <v>8</v>
      </c>
      <c r="L8539" t="s">
        <v>3695</v>
      </c>
      <c r="O8539" t="s">
        <v>3705</v>
      </c>
      <c r="Q8539" t="str">
        <f>IFERROR(VLOOKUP($J$2:$J$12502,Pollutant_mapping!$A$2:$B$9,2, FALSE),"")</f>
        <v/>
      </c>
    </row>
    <row r="8540" spans="1:17" hidden="1">
      <c r="A8540" t="s">
        <v>3708</v>
      </c>
      <c r="C8540" t="s">
        <v>3709</v>
      </c>
      <c r="D8540" t="s">
        <v>3751</v>
      </c>
      <c r="E8540" t="s">
        <v>39</v>
      </c>
      <c r="F8540" t="s">
        <v>3749</v>
      </c>
      <c r="G8540" t="s">
        <v>475</v>
      </c>
      <c r="I8540" t="s">
        <v>41</v>
      </c>
      <c r="J8540" t="s">
        <v>217</v>
      </c>
      <c r="K8540">
        <v>8</v>
      </c>
      <c r="L8540" t="s">
        <v>3695</v>
      </c>
      <c r="O8540" t="s">
        <v>3705</v>
      </c>
      <c r="Q8540" t="str">
        <f>IFERROR(VLOOKUP($J$2:$J$12502,Pollutant_mapping!$A$2:$B$9,2, FALSE),"")</f>
        <v/>
      </c>
    </row>
    <row r="8541" spans="1:17" hidden="1">
      <c r="A8541" t="s">
        <v>3710</v>
      </c>
      <c r="C8541" t="s">
        <v>3711</v>
      </c>
      <c r="D8541" t="s">
        <v>3751</v>
      </c>
      <c r="E8541" t="s">
        <v>39</v>
      </c>
      <c r="F8541" t="s">
        <v>3749</v>
      </c>
      <c r="G8541" t="s">
        <v>475</v>
      </c>
      <c r="I8541" t="s">
        <v>41</v>
      </c>
      <c r="J8541" t="s">
        <v>217</v>
      </c>
      <c r="K8541">
        <v>8</v>
      </c>
      <c r="L8541" t="s">
        <v>3695</v>
      </c>
      <c r="O8541" t="s">
        <v>3705</v>
      </c>
      <c r="Q8541" t="str">
        <f>IFERROR(VLOOKUP($J$2:$J$12502,Pollutant_mapping!$A$2:$B$9,2, FALSE),"")</f>
        <v/>
      </c>
    </row>
    <row r="8542" spans="1:17" hidden="1">
      <c r="A8542" t="s">
        <v>3702</v>
      </c>
      <c r="C8542" t="s">
        <v>3703</v>
      </c>
      <c r="D8542" t="s">
        <v>3752</v>
      </c>
      <c r="E8542" t="s">
        <v>39</v>
      </c>
      <c r="F8542" t="s">
        <v>3753</v>
      </c>
      <c r="G8542" t="s">
        <v>475</v>
      </c>
      <c r="I8542" t="s">
        <v>41</v>
      </c>
      <c r="J8542" t="s">
        <v>217</v>
      </c>
      <c r="K8542">
        <v>8</v>
      </c>
      <c r="L8542" t="s">
        <v>3695</v>
      </c>
      <c r="O8542" t="s">
        <v>3705</v>
      </c>
      <c r="Q8542" t="str">
        <f>IFERROR(VLOOKUP($J$2:$J$12502,Pollutant_mapping!$A$2:$B$9,2, FALSE),"")</f>
        <v/>
      </c>
    </row>
    <row r="8543" spans="1:17" hidden="1">
      <c r="A8543" t="s">
        <v>3702</v>
      </c>
      <c r="C8543" t="s">
        <v>3703</v>
      </c>
      <c r="D8543" t="s">
        <v>3754</v>
      </c>
      <c r="E8543" t="s">
        <v>39</v>
      </c>
      <c r="F8543" t="s">
        <v>3753</v>
      </c>
      <c r="G8543" t="s">
        <v>475</v>
      </c>
      <c r="I8543" t="s">
        <v>41</v>
      </c>
      <c r="J8543" t="s">
        <v>217</v>
      </c>
      <c r="K8543">
        <v>8</v>
      </c>
      <c r="L8543" t="s">
        <v>3695</v>
      </c>
      <c r="O8543" t="s">
        <v>3705</v>
      </c>
      <c r="Q8543" t="str">
        <f>IFERROR(VLOOKUP($J$2:$J$12502,Pollutant_mapping!$A$2:$B$9,2, FALSE),"")</f>
        <v/>
      </c>
    </row>
    <row r="8544" spans="1:17" hidden="1">
      <c r="A8544" t="s">
        <v>3702</v>
      </c>
      <c r="C8544" t="s">
        <v>3703</v>
      </c>
      <c r="D8544" t="s">
        <v>3755</v>
      </c>
      <c r="E8544" t="s">
        <v>39</v>
      </c>
      <c r="F8544" t="s">
        <v>3753</v>
      </c>
      <c r="G8544" t="s">
        <v>475</v>
      </c>
      <c r="I8544" t="s">
        <v>41</v>
      </c>
      <c r="J8544" t="s">
        <v>217</v>
      </c>
      <c r="K8544">
        <v>8</v>
      </c>
      <c r="L8544" t="s">
        <v>3695</v>
      </c>
      <c r="O8544" t="s">
        <v>3705</v>
      </c>
      <c r="Q8544" t="str">
        <f>IFERROR(VLOOKUP($J$2:$J$12502,Pollutant_mapping!$A$2:$B$9,2, FALSE),"")</f>
        <v/>
      </c>
    </row>
    <row r="8545" spans="1:17" hidden="1">
      <c r="A8545" t="s">
        <v>3706</v>
      </c>
      <c r="B8545" t="s">
        <v>57</v>
      </c>
      <c r="C8545" t="s">
        <v>3707</v>
      </c>
      <c r="D8545" t="s">
        <v>3755</v>
      </c>
      <c r="E8545" t="s">
        <v>39</v>
      </c>
      <c r="F8545" t="s">
        <v>3753</v>
      </c>
      <c r="G8545" t="s">
        <v>475</v>
      </c>
      <c r="I8545" t="s">
        <v>41</v>
      </c>
      <c r="J8545" t="s">
        <v>217</v>
      </c>
      <c r="K8545">
        <v>8</v>
      </c>
      <c r="L8545" t="s">
        <v>3695</v>
      </c>
      <c r="O8545" t="s">
        <v>3705</v>
      </c>
      <c r="Q8545" t="str">
        <f>IFERROR(VLOOKUP($J$2:$J$12502,Pollutant_mapping!$A$2:$B$9,2, FALSE),"")</f>
        <v/>
      </c>
    </row>
    <row r="8546" spans="1:17" hidden="1">
      <c r="A8546" t="s">
        <v>3708</v>
      </c>
      <c r="C8546" t="s">
        <v>3709</v>
      </c>
      <c r="D8546" t="s">
        <v>3755</v>
      </c>
      <c r="E8546" t="s">
        <v>39</v>
      </c>
      <c r="F8546" t="s">
        <v>3753</v>
      </c>
      <c r="G8546" t="s">
        <v>475</v>
      </c>
      <c r="I8546" t="s">
        <v>41</v>
      </c>
      <c r="J8546" t="s">
        <v>217</v>
      </c>
      <c r="K8546">
        <v>8</v>
      </c>
      <c r="L8546" t="s">
        <v>3695</v>
      </c>
      <c r="O8546" t="s">
        <v>3705</v>
      </c>
      <c r="Q8546" t="str">
        <f>IFERROR(VLOOKUP($J$2:$J$12502,Pollutant_mapping!$A$2:$B$9,2, FALSE),"")</f>
        <v/>
      </c>
    </row>
    <row r="8547" spans="1:17" hidden="1">
      <c r="A8547" t="s">
        <v>3710</v>
      </c>
      <c r="C8547" t="s">
        <v>3711</v>
      </c>
      <c r="D8547" t="s">
        <v>3755</v>
      </c>
      <c r="E8547" t="s">
        <v>39</v>
      </c>
      <c r="F8547" t="s">
        <v>3753</v>
      </c>
      <c r="G8547" t="s">
        <v>475</v>
      </c>
      <c r="I8547" t="s">
        <v>41</v>
      </c>
      <c r="J8547" t="s">
        <v>217</v>
      </c>
      <c r="K8547">
        <v>8</v>
      </c>
      <c r="L8547" t="s">
        <v>3695</v>
      </c>
      <c r="O8547" t="s">
        <v>3705</v>
      </c>
      <c r="Q8547" t="str">
        <f>IFERROR(VLOOKUP($J$2:$J$12502,Pollutant_mapping!$A$2:$B$9,2, FALSE),"")</f>
        <v/>
      </c>
    </row>
    <row r="8548" spans="1:17" hidden="1">
      <c r="A8548" t="s">
        <v>3702</v>
      </c>
      <c r="C8548" t="s">
        <v>3703</v>
      </c>
      <c r="D8548" t="s">
        <v>3756</v>
      </c>
      <c r="E8548" t="s">
        <v>39</v>
      </c>
      <c r="F8548" t="s">
        <v>3757</v>
      </c>
      <c r="G8548" t="s">
        <v>475</v>
      </c>
      <c r="I8548" t="s">
        <v>41</v>
      </c>
      <c r="J8548" t="s">
        <v>217</v>
      </c>
      <c r="K8548">
        <v>8</v>
      </c>
      <c r="L8548" t="s">
        <v>3695</v>
      </c>
      <c r="O8548" t="s">
        <v>3705</v>
      </c>
      <c r="Q8548" t="str">
        <f>IFERROR(VLOOKUP($J$2:$J$12502,Pollutant_mapping!$A$2:$B$9,2, FALSE),"")</f>
        <v/>
      </c>
    </row>
    <row r="8549" spans="1:17" hidden="1">
      <c r="A8549" t="s">
        <v>3702</v>
      </c>
      <c r="C8549" t="s">
        <v>3703</v>
      </c>
      <c r="D8549" t="s">
        <v>3758</v>
      </c>
      <c r="E8549" t="s">
        <v>39</v>
      </c>
      <c r="F8549" t="s">
        <v>3757</v>
      </c>
      <c r="G8549" t="s">
        <v>475</v>
      </c>
      <c r="I8549" t="s">
        <v>41</v>
      </c>
      <c r="J8549" t="s">
        <v>217</v>
      </c>
      <c r="K8549">
        <v>8</v>
      </c>
      <c r="L8549" t="s">
        <v>3695</v>
      </c>
      <c r="O8549" t="s">
        <v>3705</v>
      </c>
      <c r="Q8549" t="str">
        <f>IFERROR(VLOOKUP($J$2:$J$12502,Pollutant_mapping!$A$2:$B$9,2, FALSE),"")</f>
        <v/>
      </c>
    </row>
    <row r="8550" spans="1:17" hidden="1">
      <c r="A8550" t="s">
        <v>3702</v>
      </c>
      <c r="C8550" t="s">
        <v>3703</v>
      </c>
      <c r="D8550" t="s">
        <v>3759</v>
      </c>
      <c r="E8550" t="s">
        <v>39</v>
      </c>
      <c r="F8550" t="s">
        <v>3757</v>
      </c>
      <c r="G8550" t="s">
        <v>475</v>
      </c>
      <c r="I8550" t="s">
        <v>41</v>
      </c>
      <c r="J8550" t="s">
        <v>217</v>
      </c>
      <c r="K8550">
        <v>8</v>
      </c>
      <c r="L8550" t="s">
        <v>3695</v>
      </c>
      <c r="O8550" t="s">
        <v>3705</v>
      </c>
      <c r="Q8550" t="str">
        <f>IFERROR(VLOOKUP($J$2:$J$12502,Pollutant_mapping!$A$2:$B$9,2, FALSE),"")</f>
        <v/>
      </c>
    </row>
    <row r="8551" spans="1:17" hidden="1">
      <c r="A8551" t="s">
        <v>3706</v>
      </c>
      <c r="B8551" t="s">
        <v>57</v>
      </c>
      <c r="C8551" t="s">
        <v>3707</v>
      </c>
      <c r="D8551" t="s">
        <v>3759</v>
      </c>
      <c r="E8551" t="s">
        <v>39</v>
      </c>
      <c r="F8551" t="s">
        <v>3757</v>
      </c>
      <c r="G8551" t="s">
        <v>475</v>
      </c>
      <c r="I8551" t="s">
        <v>41</v>
      </c>
      <c r="J8551" t="s">
        <v>217</v>
      </c>
      <c r="K8551">
        <v>8</v>
      </c>
      <c r="L8551" t="s">
        <v>3695</v>
      </c>
      <c r="O8551" t="s">
        <v>3705</v>
      </c>
      <c r="Q8551" t="str">
        <f>IFERROR(VLOOKUP($J$2:$J$12502,Pollutant_mapping!$A$2:$B$9,2, FALSE),"")</f>
        <v/>
      </c>
    </row>
    <row r="8552" spans="1:17" hidden="1">
      <c r="A8552" t="s">
        <v>3708</v>
      </c>
      <c r="C8552" t="s">
        <v>3709</v>
      </c>
      <c r="D8552" t="s">
        <v>3759</v>
      </c>
      <c r="E8552" t="s">
        <v>39</v>
      </c>
      <c r="F8552" t="s">
        <v>3757</v>
      </c>
      <c r="G8552" t="s">
        <v>475</v>
      </c>
      <c r="I8552" t="s">
        <v>41</v>
      </c>
      <c r="J8552" t="s">
        <v>217</v>
      </c>
      <c r="K8552">
        <v>8</v>
      </c>
      <c r="L8552" t="s">
        <v>3695</v>
      </c>
      <c r="O8552" t="s">
        <v>3705</v>
      </c>
      <c r="Q8552" t="str">
        <f>IFERROR(VLOOKUP($J$2:$J$12502,Pollutant_mapping!$A$2:$B$9,2, FALSE),"")</f>
        <v/>
      </c>
    </row>
    <row r="8553" spans="1:17" hidden="1">
      <c r="A8553" t="s">
        <v>3710</v>
      </c>
      <c r="C8553" t="s">
        <v>3711</v>
      </c>
      <c r="D8553" t="s">
        <v>3759</v>
      </c>
      <c r="E8553" t="s">
        <v>39</v>
      </c>
      <c r="F8553" t="s">
        <v>3757</v>
      </c>
      <c r="G8553" t="s">
        <v>475</v>
      </c>
      <c r="I8553" t="s">
        <v>41</v>
      </c>
      <c r="J8553" t="s">
        <v>217</v>
      </c>
      <c r="K8553">
        <v>8</v>
      </c>
      <c r="L8553" t="s">
        <v>3695</v>
      </c>
      <c r="O8553" t="s">
        <v>3705</v>
      </c>
      <c r="Q8553" t="str">
        <f>IFERROR(VLOOKUP($J$2:$J$12502,Pollutant_mapping!$A$2:$B$9,2, FALSE),"")</f>
        <v/>
      </c>
    </row>
    <row r="8554" spans="1:17" hidden="1">
      <c r="A8554" t="s">
        <v>3702</v>
      </c>
      <c r="C8554" t="s">
        <v>3703</v>
      </c>
      <c r="D8554" t="s">
        <v>3760</v>
      </c>
      <c r="E8554" t="s">
        <v>39</v>
      </c>
      <c r="F8554" t="s">
        <v>3732</v>
      </c>
      <c r="G8554" t="s">
        <v>475</v>
      </c>
      <c r="I8554" t="s">
        <v>41</v>
      </c>
      <c r="J8554" t="s">
        <v>217</v>
      </c>
      <c r="K8554">
        <v>8</v>
      </c>
      <c r="L8554" t="s">
        <v>3695</v>
      </c>
      <c r="O8554" t="s">
        <v>3705</v>
      </c>
      <c r="Q8554" t="str">
        <f>IFERROR(VLOOKUP($J$2:$J$12502,Pollutant_mapping!$A$2:$B$9,2, FALSE),"")</f>
        <v/>
      </c>
    </row>
    <row r="8555" spans="1:17" hidden="1">
      <c r="A8555" t="s">
        <v>3702</v>
      </c>
      <c r="C8555" t="s">
        <v>3703</v>
      </c>
      <c r="D8555" t="s">
        <v>3761</v>
      </c>
      <c r="E8555" t="s">
        <v>39</v>
      </c>
      <c r="F8555" t="s">
        <v>3732</v>
      </c>
      <c r="G8555" t="s">
        <v>475</v>
      </c>
      <c r="I8555" t="s">
        <v>41</v>
      </c>
      <c r="J8555" t="s">
        <v>217</v>
      </c>
      <c r="K8555">
        <v>8</v>
      </c>
      <c r="L8555" t="s">
        <v>3695</v>
      </c>
      <c r="O8555" t="s">
        <v>3705</v>
      </c>
      <c r="Q8555" t="str">
        <f>IFERROR(VLOOKUP($J$2:$J$12502,Pollutant_mapping!$A$2:$B$9,2, FALSE),"")</f>
        <v/>
      </c>
    </row>
    <row r="8556" spans="1:17" hidden="1">
      <c r="A8556" t="s">
        <v>3702</v>
      </c>
      <c r="C8556" t="s">
        <v>3703</v>
      </c>
      <c r="D8556" t="s">
        <v>3762</v>
      </c>
      <c r="E8556" t="s">
        <v>39</v>
      </c>
      <c r="F8556" t="s">
        <v>3732</v>
      </c>
      <c r="G8556" t="s">
        <v>475</v>
      </c>
      <c r="I8556" t="s">
        <v>41</v>
      </c>
      <c r="J8556" t="s">
        <v>217</v>
      </c>
      <c r="K8556">
        <v>8</v>
      </c>
      <c r="L8556" t="s">
        <v>3695</v>
      </c>
      <c r="O8556" t="s">
        <v>3705</v>
      </c>
      <c r="Q8556" t="str">
        <f>IFERROR(VLOOKUP($J$2:$J$12502,Pollutant_mapping!$A$2:$B$9,2, FALSE),"")</f>
        <v/>
      </c>
    </row>
    <row r="8557" spans="1:17" hidden="1">
      <c r="A8557" t="s">
        <v>3706</v>
      </c>
      <c r="B8557" t="s">
        <v>57</v>
      </c>
      <c r="C8557" t="s">
        <v>3707</v>
      </c>
      <c r="D8557" t="s">
        <v>3762</v>
      </c>
      <c r="E8557" t="s">
        <v>39</v>
      </c>
      <c r="F8557" t="s">
        <v>3732</v>
      </c>
      <c r="G8557" t="s">
        <v>475</v>
      </c>
      <c r="I8557" t="s">
        <v>41</v>
      </c>
      <c r="J8557" t="s">
        <v>217</v>
      </c>
      <c r="K8557">
        <v>8</v>
      </c>
      <c r="L8557" t="s">
        <v>3695</v>
      </c>
      <c r="O8557" t="s">
        <v>3705</v>
      </c>
      <c r="Q8557" t="str">
        <f>IFERROR(VLOOKUP($J$2:$J$12502,Pollutant_mapping!$A$2:$B$9,2, FALSE),"")</f>
        <v/>
      </c>
    </row>
    <row r="8558" spans="1:17" hidden="1">
      <c r="A8558" t="s">
        <v>3708</v>
      </c>
      <c r="C8558" t="s">
        <v>3709</v>
      </c>
      <c r="D8558" t="s">
        <v>3762</v>
      </c>
      <c r="E8558" t="s">
        <v>39</v>
      </c>
      <c r="F8558" t="s">
        <v>3732</v>
      </c>
      <c r="G8558" t="s">
        <v>475</v>
      </c>
      <c r="I8558" t="s">
        <v>41</v>
      </c>
      <c r="J8558" t="s">
        <v>217</v>
      </c>
      <c r="K8558">
        <v>8</v>
      </c>
      <c r="L8558" t="s">
        <v>3695</v>
      </c>
      <c r="O8558" t="s">
        <v>3705</v>
      </c>
      <c r="Q8558" t="str">
        <f>IFERROR(VLOOKUP($J$2:$J$12502,Pollutant_mapping!$A$2:$B$9,2, FALSE),"")</f>
        <v/>
      </c>
    </row>
    <row r="8559" spans="1:17" hidden="1">
      <c r="A8559" t="s">
        <v>3710</v>
      </c>
      <c r="C8559" t="s">
        <v>3711</v>
      </c>
      <c r="D8559" t="s">
        <v>3762</v>
      </c>
      <c r="E8559" t="s">
        <v>39</v>
      </c>
      <c r="F8559" t="s">
        <v>3732</v>
      </c>
      <c r="G8559" t="s">
        <v>475</v>
      </c>
      <c r="I8559" t="s">
        <v>41</v>
      </c>
      <c r="J8559" t="s">
        <v>217</v>
      </c>
      <c r="K8559">
        <v>8</v>
      </c>
      <c r="L8559" t="s">
        <v>3695</v>
      </c>
      <c r="O8559" t="s">
        <v>3705</v>
      </c>
      <c r="Q8559" t="str">
        <f>IFERROR(VLOOKUP($J$2:$J$12502,Pollutant_mapping!$A$2:$B$9,2, FALSE),"")</f>
        <v/>
      </c>
    </row>
    <row r="8560" spans="1:17" hidden="1">
      <c r="A8560" t="s">
        <v>3702</v>
      </c>
      <c r="C8560" t="s">
        <v>3703</v>
      </c>
      <c r="D8560" t="s">
        <v>3760</v>
      </c>
      <c r="E8560" t="s">
        <v>39</v>
      </c>
      <c r="F8560" t="s">
        <v>3732</v>
      </c>
      <c r="G8560" t="s">
        <v>475</v>
      </c>
      <c r="I8560" t="s">
        <v>41</v>
      </c>
      <c r="J8560" t="s">
        <v>165</v>
      </c>
      <c r="K8560">
        <v>9</v>
      </c>
      <c r="L8560" t="s">
        <v>3695</v>
      </c>
      <c r="O8560" t="s">
        <v>3705</v>
      </c>
      <c r="Q8560" t="str">
        <f>IFERROR(VLOOKUP($J$2:$J$12502,Pollutant_mapping!$A$2:$B$9,2, FALSE),"")</f>
        <v>BC</v>
      </c>
    </row>
    <row r="8561" spans="1:17" hidden="1">
      <c r="A8561" t="s">
        <v>3702</v>
      </c>
      <c r="C8561" t="s">
        <v>3703</v>
      </c>
      <c r="D8561" t="s">
        <v>3761</v>
      </c>
      <c r="E8561" t="s">
        <v>39</v>
      </c>
      <c r="F8561" t="s">
        <v>3732</v>
      </c>
      <c r="G8561" t="s">
        <v>475</v>
      </c>
      <c r="I8561" t="s">
        <v>41</v>
      </c>
      <c r="J8561" t="s">
        <v>165</v>
      </c>
      <c r="K8561">
        <v>9</v>
      </c>
      <c r="L8561" t="s">
        <v>3695</v>
      </c>
      <c r="O8561" t="s">
        <v>3705</v>
      </c>
      <c r="Q8561" t="str">
        <f>IFERROR(VLOOKUP($J$2:$J$12502,Pollutant_mapping!$A$2:$B$9,2, FALSE),"")</f>
        <v>BC</v>
      </c>
    </row>
    <row r="8562" spans="1:17" hidden="1">
      <c r="A8562" t="s">
        <v>3702</v>
      </c>
      <c r="C8562" t="s">
        <v>3703</v>
      </c>
      <c r="D8562" t="s">
        <v>3763</v>
      </c>
      <c r="E8562" t="s">
        <v>120</v>
      </c>
      <c r="F8562" t="s">
        <v>41</v>
      </c>
      <c r="G8562" t="s">
        <v>297</v>
      </c>
      <c r="I8562" t="s">
        <v>41</v>
      </c>
      <c r="J8562" t="s">
        <v>217</v>
      </c>
      <c r="K8562">
        <v>10</v>
      </c>
      <c r="L8562" t="s">
        <v>3695</v>
      </c>
      <c r="O8562" t="s">
        <v>3705</v>
      </c>
      <c r="Q8562" t="str">
        <f>IFERROR(VLOOKUP($J$2:$J$12502,Pollutant_mapping!$A$2:$B$9,2, FALSE),"")</f>
        <v/>
      </c>
    </row>
    <row r="8563" spans="1:17" hidden="1">
      <c r="A8563" t="s">
        <v>3706</v>
      </c>
      <c r="B8563" t="s">
        <v>57</v>
      </c>
      <c r="C8563" t="s">
        <v>3707</v>
      </c>
      <c r="D8563" t="s">
        <v>3763</v>
      </c>
      <c r="E8563" t="s">
        <v>120</v>
      </c>
      <c r="F8563" t="s">
        <v>41</v>
      </c>
      <c r="G8563" t="s">
        <v>297</v>
      </c>
      <c r="I8563" t="s">
        <v>41</v>
      </c>
      <c r="J8563" t="s">
        <v>217</v>
      </c>
      <c r="K8563">
        <v>10</v>
      </c>
      <c r="L8563" t="s">
        <v>3695</v>
      </c>
      <c r="O8563" t="s">
        <v>3705</v>
      </c>
      <c r="Q8563" t="str">
        <f>IFERROR(VLOOKUP($J$2:$J$12502,Pollutant_mapping!$A$2:$B$9,2, FALSE),"")</f>
        <v/>
      </c>
    </row>
    <row r="8564" spans="1:17" hidden="1">
      <c r="A8564" t="s">
        <v>3708</v>
      </c>
      <c r="C8564" t="s">
        <v>3709</v>
      </c>
      <c r="D8564" t="s">
        <v>3763</v>
      </c>
      <c r="E8564" t="s">
        <v>120</v>
      </c>
      <c r="F8564" t="s">
        <v>41</v>
      </c>
      <c r="G8564" t="s">
        <v>297</v>
      </c>
      <c r="I8564" t="s">
        <v>41</v>
      </c>
      <c r="J8564" t="s">
        <v>217</v>
      </c>
      <c r="K8564">
        <v>10</v>
      </c>
      <c r="L8564" t="s">
        <v>3695</v>
      </c>
      <c r="O8564" t="s">
        <v>3705</v>
      </c>
      <c r="Q8564" t="str">
        <f>IFERROR(VLOOKUP($J$2:$J$12502,Pollutant_mapping!$A$2:$B$9,2, FALSE),"")</f>
        <v/>
      </c>
    </row>
    <row r="8565" spans="1:17" hidden="1">
      <c r="A8565" t="s">
        <v>3710</v>
      </c>
      <c r="C8565" t="s">
        <v>3711</v>
      </c>
      <c r="D8565" t="s">
        <v>3763</v>
      </c>
      <c r="E8565" t="s">
        <v>120</v>
      </c>
      <c r="F8565" t="s">
        <v>41</v>
      </c>
      <c r="G8565" t="s">
        <v>297</v>
      </c>
      <c r="I8565" t="s">
        <v>41</v>
      </c>
      <c r="J8565" t="s">
        <v>217</v>
      </c>
      <c r="K8565">
        <v>10</v>
      </c>
      <c r="L8565" t="s">
        <v>3695</v>
      </c>
      <c r="O8565" t="s">
        <v>3705</v>
      </c>
      <c r="Q8565" t="str">
        <f>IFERROR(VLOOKUP($J$2:$J$12502,Pollutant_mapping!$A$2:$B$9,2, FALSE),"")</f>
        <v/>
      </c>
    </row>
    <row r="8566" spans="1:17" hidden="1">
      <c r="A8566" t="s">
        <v>3702</v>
      </c>
      <c r="C8566" t="s">
        <v>3703</v>
      </c>
      <c r="D8566" t="s">
        <v>3763</v>
      </c>
      <c r="E8566" t="s">
        <v>120</v>
      </c>
      <c r="F8566" t="s">
        <v>41</v>
      </c>
      <c r="G8566" t="s">
        <v>297</v>
      </c>
      <c r="I8566" t="s">
        <v>41</v>
      </c>
      <c r="J8566" t="s">
        <v>165</v>
      </c>
      <c r="K8566">
        <v>11</v>
      </c>
      <c r="L8566" t="s">
        <v>3695</v>
      </c>
      <c r="O8566" t="s">
        <v>3705</v>
      </c>
      <c r="Q8566" t="str">
        <f>IFERROR(VLOOKUP($J$2:$J$12502,Pollutant_mapping!$A$2:$B$9,2, FALSE),"")</f>
        <v>BC</v>
      </c>
    </row>
    <row r="8567" spans="1:17" hidden="1">
      <c r="A8567" t="s">
        <v>3706</v>
      </c>
      <c r="B8567" t="s">
        <v>57</v>
      </c>
      <c r="C8567" t="s">
        <v>3707</v>
      </c>
      <c r="D8567" t="s">
        <v>3763</v>
      </c>
      <c r="E8567" t="s">
        <v>120</v>
      </c>
      <c r="F8567" t="s">
        <v>41</v>
      </c>
      <c r="G8567" t="s">
        <v>297</v>
      </c>
      <c r="I8567" t="s">
        <v>41</v>
      </c>
      <c r="J8567" t="s">
        <v>165</v>
      </c>
      <c r="K8567">
        <v>11</v>
      </c>
      <c r="L8567" t="s">
        <v>3695</v>
      </c>
      <c r="O8567" t="s">
        <v>3705</v>
      </c>
      <c r="Q8567" t="str">
        <f>IFERROR(VLOOKUP($J$2:$J$12502,Pollutant_mapping!$A$2:$B$9,2, FALSE),"")</f>
        <v>BC</v>
      </c>
    </row>
    <row r="8568" spans="1:17" hidden="1">
      <c r="A8568" t="s">
        <v>3708</v>
      </c>
      <c r="C8568" t="s">
        <v>3709</v>
      </c>
      <c r="D8568" t="s">
        <v>3763</v>
      </c>
      <c r="E8568" t="s">
        <v>120</v>
      </c>
      <c r="F8568" t="s">
        <v>41</v>
      </c>
      <c r="G8568" t="s">
        <v>297</v>
      </c>
      <c r="I8568" t="s">
        <v>41</v>
      </c>
      <c r="J8568" t="s">
        <v>165</v>
      </c>
      <c r="K8568">
        <v>11</v>
      </c>
      <c r="L8568" t="s">
        <v>3695</v>
      </c>
      <c r="O8568" t="s">
        <v>3705</v>
      </c>
      <c r="Q8568" t="str">
        <f>IFERROR(VLOOKUP($J$2:$J$12502,Pollutant_mapping!$A$2:$B$9,2, FALSE),"")</f>
        <v>BC</v>
      </c>
    </row>
    <row r="8569" spans="1:17" hidden="1">
      <c r="A8569" t="s">
        <v>3710</v>
      </c>
      <c r="C8569" t="s">
        <v>3711</v>
      </c>
      <c r="D8569" t="s">
        <v>3763</v>
      </c>
      <c r="E8569" t="s">
        <v>120</v>
      </c>
      <c r="F8569" t="s">
        <v>41</v>
      </c>
      <c r="G8569" t="s">
        <v>297</v>
      </c>
      <c r="I8569" t="s">
        <v>41</v>
      </c>
      <c r="J8569" t="s">
        <v>165</v>
      </c>
      <c r="K8569">
        <v>11</v>
      </c>
      <c r="L8569" t="s">
        <v>3695</v>
      </c>
      <c r="O8569" t="s">
        <v>3705</v>
      </c>
      <c r="Q8569" t="str">
        <f>IFERROR(VLOOKUP($J$2:$J$12502,Pollutant_mapping!$A$2:$B$9,2, FALSE),"")</f>
        <v>BC</v>
      </c>
    </row>
    <row r="8570" spans="1:17" hidden="1">
      <c r="A8570" t="s">
        <v>3702</v>
      </c>
      <c r="C8570" t="s">
        <v>3703</v>
      </c>
      <c r="D8570" t="s">
        <v>3714</v>
      </c>
      <c r="E8570" t="s">
        <v>39</v>
      </c>
      <c r="F8570" t="s">
        <v>3715</v>
      </c>
      <c r="G8570" t="s">
        <v>3716</v>
      </c>
      <c r="I8570" t="s">
        <v>41</v>
      </c>
      <c r="J8570" t="s">
        <v>477</v>
      </c>
      <c r="K8570">
        <v>12</v>
      </c>
      <c r="L8570" t="s">
        <v>3695</v>
      </c>
      <c r="O8570" t="s">
        <v>3705</v>
      </c>
      <c r="Q8570" t="str">
        <f>IFERROR(VLOOKUP($J$2:$J$12502,Pollutant_mapping!$A$2:$B$9,2, FALSE),"")</f>
        <v/>
      </c>
    </row>
    <row r="8571" spans="1:17" hidden="1">
      <c r="A8571" t="s">
        <v>3706</v>
      </c>
      <c r="B8571" t="s">
        <v>57</v>
      </c>
      <c r="C8571" t="s">
        <v>3707</v>
      </c>
      <c r="D8571" t="s">
        <v>3714</v>
      </c>
      <c r="E8571" t="s">
        <v>39</v>
      </c>
      <c r="F8571" t="s">
        <v>3715</v>
      </c>
      <c r="G8571" t="s">
        <v>3716</v>
      </c>
      <c r="I8571" t="s">
        <v>41</v>
      </c>
      <c r="J8571" t="s">
        <v>477</v>
      </c>
      <c r="K8571">
        <v>12</v>
      </c>
      <c r="L8571" t="s">
        <v>3695</v>
      </c>
      <c r="O8571" t="s">
        <v>3705</v>
      </c>
      <c r="Q8571" t="str">
        <f>IFERROR(VLOOKUP($J$2:$J$12502,Pollutant_mapping!$A$2:$B$9,2, FALSE),"")</f>
        <v/>
      </c>
    </row>
    <row r="8572" spans="1:17" hidden="1">
      <c r="A8572" t="s">
        <v>3708</v>
      </c>
      <c r="C8572" t="s">
        <v>3709</v>
      </c>
      <c r="D8572" t="s">
        <v>3714</v>
      </c>
      <c r="E8572" t="s">
        <v>39</v>
      </c>
      <c r="F8572" t="s">
        <v>3715</v>
      </c>
      <c r="G8572" t="s">
        <v>3716</v>
      </c>
      <c r="I8572" t="s">
        <v>41</v>
      </c>
      <c r="J8572" t="s">
        <v>477</v>
      </c>
      <c r="K8572">
        <v>12</v>
      </c>
      <c r="L8572" t="s">
        <v>3695</v>
      </c>
      <c r="O8572" t="s">
        <v>3705</v>
      </c>
      <c r="Q8572" t="str">
        <f>IFERROR(VLOOKUP($J$2:$J$12502,Pollutant_mapping!$A$2:$B$9,2, FALSE),"")</f>
        <v/>
      </c>
    </row>
    <row r="8573" spans="1:17" hidden="1">
      <c r="A8573" t="s">
        <v>3710</v>
      </c>
      <c r="C8573" t="s">
        <v>3711</v>
      </c>
      <c r="D8573" t="s">
        <v>3714</v>
      </c>
      <c r="E8573" t="s">
        <v>39</v>
      </c>
      <c r="F8573" t="s">
        <v>3715</v>
      </c>
      <c r="G8573" t="s">
        <v>3716</v>
      </c>
      <c r="I8573" t="s">
        <v>41</v>
      </c>
      <c r="J8573" t="s">
        <v>477</v>
      </c>
      <c r="K8573">
        <v>12</v>
      </c>
      <c r="L8573" t="s">
        <v>3695</v>
      </c>
      <c r="O8573" t="s">
        <v>3705</v>
      </c>
      <c r="Q8573" t="str">
        <f>IFERROR(VLOOKUP($J$2:$J$12502,Pollutant_mapping!$A$2:$B$9,2, FALSE),"")</f>
        <v/>
      </c>
    </row>
    <row r="8574" spans="1:17" hidden="1">
      <c r="A8574" t="s">
        <v>3702</v>
      </c>
      <c r="C8574" t="s">
        <v>3703</v>
      </c>
      <c r="D8574" t="s">
        <v>3752</v>
      </c>
      <c r="E8574" t="s">
        <v>39</v>
      </c>
      <c r="F8574" t="s">
        <v>3753</v>
      </c>
      <c r="G8574" t="s">
        <v>475</v>
      </c>
      <c r="I8574" t="s">
        <v>41</v>
      </c>
      <c r="J8574" t="s">
        <v>2995</v>
      </c>
      <c r="K8574">
        <v>13</v>
      </c>
      <c r="L8574" t="s">
        <v>3695</v>
      </c>
      <c r="O8574" t="s">
        <v>3705</v>
      </c>
      <c r="Q8574" t="str">
        <f>IFERROR(VLOOKUP($J$2:$J$12502,Pollutant_mapping!$A$2:$B$9,2, FALSE),"")</f>
        <v/>
      </c>
    </row>
    <row r="8575" spans="1:17" hidden="1">
      <c r="A8575" t="s">
        <v>3702</v>
      </c>
      <c r="C8575" t="s">
        <v>3703</v>
      </c>
      <c r="D8575" t="s">
        <v>3754</v>
      </c>
      <c r="E8575" t="s">
        <v>39</v>
      </c>
      <c r="F8575" t="s">
        <v>3753</v>
      </c>
      <c r="G8575" t="s">
        <v>475</v>
      </c>
      <c r="I8575" t="s">
        <v>41</v>
      </c>
      <c r="J8575" t="s">
        <v>2995</v>
      </c>
      <c r="K8575">
        <v>13</v>
      </c>
      <c r="L8575" t="s">
        <v>3695</v>
      </c>
      <c r="O8575" t="s">
        <v>3705</v>
      </c>
      <c r="Q8575" t="str">
        <f>IFERROR(VLOOKUP($J$2:$J$12502,Pollutant_mapping!$A$2:$B$9,2, FALSE),"")</f>
        <v/>
      </c>
    </row>
    <row r="8576" spans="1:17" hidden="1">
      <c r="A8576" t="s">
        <v>3702</v>
      </c>
      <c r="C8576" t="s">
        <v>3703</v>
      </c>
      <c r="D8576" t="s">
        <v>3756</v>
      </c>
      <c r="E8576" t="s">
        <v>39</v>
      </c>
      <c r="F8576" t="s">
        <v>3757</v>
      </c>
      <c r="G8576" t="s">
        <v>475</v>
      </c>
      <c r="I8576" t="s">
        <v>41</v>
      </c>
      <c r="J8576" t="s">
        <v>2995</v>
      </c>
      <c r="K8576">
        <v>13</v>
      </c>
      <c r="L8576" t="s">
        <v>3695</v>
      </c>
      <c r="O8576" t="s">
        <v>3705</v>
      </c>
      <c r="Q8576" t="str">
        <f>IFERROR(VLOOKUP($J$2:$J$12502,Pollutant_mapping!$A$2:$B$9,2, FALSE),"")</f>
        <v/>
      </c>
    </row>
    <row r="8577" spans="1:17" hidden="1">
      <c r="A8577" t="s">
        <v>3702</v>
      </c>
      <c r="C8577" t="s">
        <v>3703</v>
      </c>
      <c r="D8577" t="s">
        <v>3758</v>
      </c>
      <c r="E8577" t="s">
        <v>39</v>
      </c>
      <c r="F8577" t="s">
        <v>3757</v>
      </c>
      <c r="G8577" t="s">
        <v>475</v>
      </c>
      <c r="I8577" t="s">
        <v>41</v>
      </c>
      <c r="J8577" t="s">
        <v>2995</v>
      </c>
      <c r="K8577">
        <v>13</v>
      </c>
      <c r="L8577" t="s">
        <v>3695</v>
      </c>
      <c r="O8577" t="s">
        <v>3705</v>
      </c>
      <c r="Q8577" t="str">
        <f>IFERROR(VLOOKUP($J$2:$J$12502,Pollutant_mapping!$A$2:$B$9,2, FALSE),"")</f>
        <v/>
      </c>
    </row>
    <row r="8578" spans="1:17" hidden="1">
      <c r="A8578" t="s">
        <v>3702</v>
      </c>
      <c r="C8578" t="s">
        <v>3703</v>
      </c>
      <c r="D8578" t="s">
        <v>3759</v>
      </c>
      <c r="E8578" t="s">
        <v>39</v>
      </c>
      <c r="F8578" t="s">
        <v>3757</v>
      </c>
      <c r="G8578" t="s">
        <v>475</v>
      </c>
      <c r="I8578" t="s">
        <v>41</v>
      </c>
      <c r="J8578" t="s">
        <v>2995</v>
      </c>
      <c r="K8578">
        <v>13</v>
      </c>
      <c r="L8578" t="s">
        <v>3695</v>
      </c>
      <c r="O8578" t="s">
        <v>3705</v>
      </c>
      <c r="Q8578" t="str">
        <f>IFERROR(VLOOKUP($J$2:$J$12502,Pollutant_mapping!$A$2:$B$9,2, FALSE),"")</f>
        <v/>
      </c>
    </row>
    <row r="8579" spans="1:17" hidden="1">
      <c r="A8579" t="s">
        <v>3706</v>
      </c>
      <c r="B8579" t="s">
        <v>57</v>
      </c>
      <c r="C8579" t="s">
        <v>3707</v>
      </c>
      <c r="D8579" t="s">
        <v>3759</v>
      </c>
      <c r="E8579" t="s">
        <v>39</v>
      </c>
      <c r="F8579" t="s">
        <v>3757</v>
      </c>
      <c r="G8579" t="s">
        <v>475</v>
      </c>
      <c r="I8579" t="s">
        <v>41</v>
      </c>
      <c r="J8579" t="s">
        <v>2995</v>
      </c>
      <c r="K8579">
        <v>13</v>
      </c>
      <c r="L8579" t="s">
        <v>3695</v>
      </c>
      <c r="O8579" t="s">
        <v>3705</v>
      </c>
      <c r="Q8579" t="str">
        <f>IFERROR(VLOOKUP($J$2:$J$12502,Pollutant_mapping!$A$2:$B$9,2, FALSE),"")</f>
        <v/>
      </c>
    </row>
    <row r="8580" spans="1:17" hidden="1">
      <c r="A8580" t="s">
        <v>3708</v>
      </c>
      <c r="C8580" t="s">
        <v>3709</v>
      </c>
      <c r="D8580" t="s">
        <v>3759</v>
      </c>
      <c r="E8580" t="s">
        <v>39</v>
      </c>
      <c r="F8580" t="s">
        <v>3757</v>
      </c>
      <c r="G8580" t="s">
        <v>475</v>
      </c>
      <c r="I8580" t="s">
        <v>41</v>
      </c>
      <c r="J8580" t="s">
        <v>2995</v>
      </c>
      <c r="K8580">
        <v>13</v>
      </c>
      <c r="L8580" t="s">
        <v>3695</v>
      </c>
      <c r="O8580" t="s">
        <v>3705</v>
      </c>
      <c r="Q8580" t="str">
        <f>IFERROR(VLOOKUP($J$2:$J$12502,Pollutant_mapping!$A$2:$B$9,2, FALSE),"")</f>
        <v/>
      </c>
    </row>
    <row r="8581" spans="1:17" hidden="1">
      <c r="A8581" t="s">
        <v>3710</v>
      </c>
      <c r="C8581" t="s">
        <v>3711</v>
      </c>
      <c r="D8581" t="s">
        <v>3759</v>
      </c>
      <c r="E8581" t="s">
        <v>39</v>
      </c>
      <c r="F8581" t="s">
        <v>3757</v>
      </c>
      <c r="G8581" t="s">
        <v>475</v>
      </c>
      <c r="I8581" t="s">
        <v>41</v>
      </c>
      <c r="J8581" t="s">
        <v>2995</v>
      </c>
      <c r="K8581">
        <v>13</v>
      </c>
      <c r="L8581" t="s">
        <v>3695</v>
      </c>
      <c r="O8581" t="s">
        <v>3705</v>
      </c>
      <c r="Q8581" t="str">
        <f>IFERROR(VLOOKUP($J$2:$J$12502,Pollutant_mapping!$A$2:$B$9,2, FALSE),"")</f>
        <v/>
      </c>
    </row>
    <row r="8582" spans="1:17" hidden="1">
      <c r="A8582" t="s">
        <v>3702</v>
      </c>
      <c r="C8582" t="s">
        <v>3703</v>
      </c>
      <c r="D8582" t="s">
        <v>3760</v>
      </c>
      <c r="E8582" t="s">
        <v>39</v>
      </c>
      <c r="F8582" t="s">
        <v>3732</v>
      </c>
      <c r="G8582" t="s">
        <v>475</v>
      </c>
      <c r="I8582" t="s">
        <v>41</v>
      </c>
      <c r="J8582" t="s">
        <v>2995</v>
      </c>
      <c r="K8582">
        <v>13</v>
      </c>
      <c r="L8582" t="s">
        <v>3695</v>
      </c>
      <c r="O8582" t="s">
        <v>3705</v>
      </c>
      <c r="Q8582" t="str">
        <f>IFERROR(VLOOKUP($J$2:$J$12502,Pollutant_mapping!$A$2:$B$9,2, FALSE),"")</f>
        <v/>
      </c>
    </row>
    <row r="8583" spans="1:17" hidden="1">
      <c r="A8583" t="s">
        <v>3702</v>
      </c>
      <c r="C8583" t="s">
        <v>3703</v>
      </c>
      <c r="D8583" t="s">
        <v>3761</v>
      </c>
      <c r="E8583" t="s">
        <v>39</v>
      </c>
      <c r="F8583" t="s">
        <v>3732</v>
      </c>
      <c r="G8583" t="s">
        <v>475</v>
      </c>
      <c r="I8583" t="s">
        <v>41</v>
      </c>
      <c r="J8583" t="s">
        <v>2995</v>
      </c>
      <c r="K8583">
        <v>13</v>
      </c>
      <c r="L8583" t="s">
        <v>3695</v>
      </c>
      <c r="O8583" t="s">
        <v>3705</v>
      </c>
      <c r="Q8583" t="str">
        <f>IFERROR(VLOOKUP($J$2:$J$12502,Pollutant_mapping!$A$2:$B$9,2, FALSE),"")</f>
        <v/>
      </c>
    </row>
    <row r="8584" spans="1:17" hidden="1">
      <c r="A8584" t="s">
        <v>3702</v>
      </c>
      <c r="C8584" t="s">
        <v>3703</v>
      </c>
      <c r="D8584" t="s">
        <v>3755</v>
      </c>
      <c r="E8584" t="s">
        <v>39</v>
      </c>
      <c r="F8584" t="s">
        <v>3753</v>
      </c>
      <c r="G8584" t="s">
        <v>475</v>
      </c>
      <c r="I8584" t="s">
        <v>41</v>
      </c>
      <c r="J8584" t="s">
        <v>2995</v>
      </c>
      <c r="K8584">
        <v>15</v>
      </c>
      <c r="L8584" t="s">
        <v>3695</v>
      </c>
      <c r="O8584" t="s">
        <v>3705</v>
      </c>
      <c r="Q8584" t="str">
        <f>IFERROR(VLOOKUP($J$2:$J$12502,Pollutant_mapping!$A$2:$B$9,2, FALSE),"")</f>
        <v/>
      </c>
    </row>
    <row r="8585" spans="1:17" hidden="1">
      <c r="A8585" t="s">
        <v>3706</v>
      </c>
      <c r="B8585" t="s">
        <v>57</v>
      </c>
      <c r="C8585" t="s">
        <v>3707</v>
      </c>
      <c r="D8585" t="s">
        <v>3755</v>
      </c>
      <c r="E8585" t="s">
        <v>39</v>
      </c>
      <c r="F8585" t="s">
        <v>3753</v>
      </c>
      <c r="G8585" t="s">
        <v>475</v>
      </c>
      <c r="I8585" t="s">
        <v>41</v>
      </c>
      <c r="J8585" t="s">
        <v>2995</v>
      </c>
      <c r="K8585">
        <v>15</v>
      </c>
      <c r="L8585" t="s">
        <v>3695</v>
      </c>
      <c r="O8585" t="s">
        <v>3705</v>
      </c>
      <c r="Q8585" t="str">
        <f>IFERROR(VLOOKUP($J$2:$J$12502,Pollutant_mapping!$A$2:$B$9,2, FALSE),"")</f>
        <v/>
      </c>
    </row>
    <row r="8586" spans="1:17" hidden="1">
      <c r="A8586" t="s">
        <v>3708</v>
      </c>
      <c r="C8586" t="s">
        <v>3709</v>
      </c>
      <c r="D8586" t="s">
        <v>3755</v>
      </c>
      <c r="E8586" t="s">
        <v>39</v>
      </c>
      <c r="F8586" t="s">
        <v>3753</v>
      </c>
      <c r="G8586" t="s">
        <v>475</v>
      </c>
      <c r="I8586" t="s">
        <v>41</v>
      </c>
      <c r="J8586" t="s">
        <v>2995</v>
      </c>
      <c r="K8586">
        <v>15</v>
      </c>
      <c r="L8586" t="s">
        <v>3695</v>
      </c>
      <c r="O8586" t="s">
        <v>3705</v>
      </c>
      <c r="Q8586" t="str">
        <f>IFERROR(VLOOKUP($J$2:$J$12502,Pollutant_mapping!$A$2:$B$9,2, FALSE),"")</f>
        <v/>
      </c>
    </row>
    <row r="8587" spans="1:17" hidden="1">
      <c r="A8587" t="s">
        <v>3710</v>
      </c>
      <c r="C8587" t="s">
        <v>3711</v>
      </c>
      <c r="D8587" t="s">
        <v>3755</v>
      </c>
      <c r="E8587" t="s">
        <v>39</v>
      </c>
      <c r="F8587" t="s">
        <v>3753</v>
      </c>
      <c r="G8587" t="s">
        <v>475</v>
      </c>
      <c r="I8587" t="s">
        <v>41</v>
      </c>
      <c r="J8587" t="s">
        <v>2995</v>
      </c>
      <c r="K8587">
        <v>15</v>
      </c>
      <c r="L8587" t="s">
        <v>3695</v>
      </c>
      <c r="O8587" t="s">
        <v>3705</v>
      </c>
      <c r="Q8587" t="str">
        <f>IFERROR(VLOOKUP($J$2:$J$12502,Pollutant_mapping!$A$2:$B$9,2, FALSE),"")</f>
        <v/>
      </c>
    </row>
    <row r="8588" spans="1:17" hidden="1">
      <c r="A8588" t="s">
        <v>3702</v>
      </c>
      <c r="C8588" t="s">
        <v>3703</v>
      </c>
      <c r="D8588" t="s">
        <v>3717</v>
      </c>
      <c r="E8588" t="s">
        <v>39</v>
      </c>
      <c r="F8588" t="s">
        <v>3718</v>
      </c>
      <c r="G8588" t="s">
        <v>3716</v>
      </c>
      <c r="I8588" t="s">
        <v>41</v>
      </c>
      <c r="J8588" t="s">
        <v>477</v>
      </c>
      <c r="K8588">
        <v>16</v>
      </c>
      <c r="L8588" t="s">
        <v>3695</v>
      </c>
      <c r="O8588" t="s">
        <v>3705</v>
      </c>
      <c r="Q8588" t="str">
        <f>IFERROR(VLOOKUP($J$2:$J$12502,Pollutant_mapping!$A$2:$B$9,2, FALSE),"")</f>
        <v/>
      </c>
    </row>
    <row r="8589" spans="1:17" hidden="1">
      <c r="A8589" t="s">
        <v>3706</v>
      </c>
      <c r="B8589" t="s">
        <v>57</v>
      </c>
      <c r="C8589" t="s">
        <v>3707</v>
      </c>
      <c r="D8589" t="s">
        <v>3717</v>
      </c>
      <c r="E8589" t="s">
        <v>39</v>
      </c>
      <c r="F8589" t="s">
        <v>3718</v>
      </c>
      <c r="G8589" t="s">
        <v>3716</v>
      </c>
      <c r="I8589" t="s">
        <v>41</v>
      </c>
      <c r="J8589" t="s">
        <v>477</v>
      </c>
      <c r="K8589">
        <v>16</v>
      </c>
      <c r="L8589" t="s">
        <v>3695</v>
      </c>
      <c r="O8589" t="s">
        <v>3705</v>
      </c>
      <c r="Q8589" t="str">
        <f>IFERROR(VLOOKUP($J$2:$J$12502,Pollutant_mapping!$A$2:$B$9,2, FALSE),"")</f>
        <v/>
      </c>
    </row>
    <row r="8590" spans="1:17" hidden="1">
      <c r="A8590" t="s">
        <v>3708</v>
      </c>
      <c r="C8590" t="s">
        <v>3709</v>
      </c>
      <c r="D8590" t="s">
        <v>3717</v>
      </c>
      <c r="E8590" t="s">
        <v>39</v>
      </c>
      <c r="F8590" t="s">
        <v>3718</v>
      </c>
      <c r="G8590" t="s">
        <v>3716</v>
      </c>
      <c r="I8590" t="s">
        <v>41</v>
      </c>
      <c r="J8590" t="s">
        <v>477</v>
      </c>
      <c r="K8590">
        <v>16</v>
      </c>
      <c r="L8590" t="s">
        <v>3695</v>
      </c>
      <c r="O8590" t="s">
        <v>3705</v>
      </c>
      <c r="Q8590" t="str">
        <f>IFERROR(VLOOKUP($J$2:$J$12502,Pollutant_mapping!$A$2:$B$9,2, FALSE),"")</f>
        <v/>
      </c>
    </row>
    <row r="8591" spans="1:17" hidden="1">
      <c r="A8591" t="s">
        <v>3710</v>
      </c>
      <c r="C8591" t="s">
        <v>3711</v>
      </c>
      <c r="D8591" t="s">
        <v>3717</v>
      </c>
      <c r="E8591" t="s">
        <v>39</v>
      </c>
      <c r="F8591" t="s">
        <v>3718</v>
      </c>
      <c r="G8591" t="s">
        <v>3716</v>
      </c>
      <c r="I8591" t="s">
        <v>41</v>
      </c>
      <c r="J8591" t="s">
        <v>477</v>
      </c>
      <c r="K8591">
        <v>16</v>
      </c>
      <c r="L8591" t="s">
        <v>3695</v>
      </c>
      <c r="O8591" t="s">
        <v>3705</v>
      </c>
      <c r="Q8591" t="str">
        <f>IFERROR(VLOOKUP($J$2:$J$12502,Pollutant_mapping!$A$2:$B$9,2, FALSE),"")</f>
        <v/>
      </c>
    </row>
    <row r="8592" spans="1:17" hidden="1">
      <c r="A8592" t="s">
        <v>3702</v>
      </c>
      <c r="C8592" t="s">
        <v>3703</v>
      </c>
      <c r="D8592" t="s">
        <v>3719</v>
      </c>
      <c r="E8592" t="s">
        <v>39</v>
      </c>
      <c r="F8592" t="s">
        <v>3720</v>
      </c>
      <c r="G8592" t="s">
        <v>3716</v>
      </c>
      <c r="I8592" t="s">
        <v>41</v>
      </c>
      <c r="J8592" t="s">
        <v>477</v>
      </c>
      <c r="K8592">
        <v>16</v>
      </c>
      <c r="L8592" t="s">
        <v>3695</v>
      </c>
      <c r="O8592" t="s">
        <v>3705</v>
      </c>
      <c r="Q8592" t="str">
        <f>IFERROR(VLOOKUP($J$2:$J$12502,Pollutant_mapping!$A$2:$B$9,2, FALSE),"")</f>
        <v/>
      </c>
    </row>
    <row r="8593" spans="1:17" hidden="1">
      <c r="A8593" t="s">
        <v>3706</v>
      </c>
      <c r="B8593" t="s">
        <v>57</v>
      </c>
      <c r="C8593" t="s">
        <v>3707</v>
      </c>
      <c r="D8593" t="s">
        <v>3719</v>
      </c>
      <c r="E8593" t="s">
        <v>39</v>
      </c>
      <c r="F8593" t="s">
        <v>3720</v>
      </c>
      <c r="G8593" t="s">
        <v>3716</v>
      </c>
      <c r="I8593" t="s">
        <v>41</v>
      </c>
      <c r="J8593" t="s">
        <v>477</v>
      </c>
      <c r="K8593">
        <v>16</v>
      </c>
      <c r="L8593" t="s">
        <v>3695</v>
      </c>
      <c r="O8593" t="s">
        <v>3705</v>
      </c>
      <c r="Q8593" t="str">
        <f>IFERROR(VLOOKUP($J$2:$J$12502,Pollutant_mapping!$A$2:$B$9,2, FALSE),"")</f>
        <v/>
      </c>
    </row>
    <row r="8594" spans="1:17" hidden="1">
      <c r="A8594" t="s">
        <v>3708</v>
      </c>
      <c r="C8594" t="s">
        <v>3709</v>
      </c>
      <c r="D8594" t="s">
        <v>3719</v>
      </c>
      <c r="E8594" t="s">
        <v>39</v>
      </c>
      <c r="F8594" t="s">
        <v>3720</v>
      </c>
      <c r="G8594" t="s">
        <v>3716</v>
      </c>
      <c r="I8594" t="s">
        <v>41</v>
      </c>
      <c r="J8594" t="s">
        <v>477</v>
      </c>
      <c r="K8594">
        <v>16</v>
      </c>
      <c r="L8594" t="s">
        <v>3695</v>
      </c>
      <c r="O8594" t="s">
        <v>3705</v>
      </c>
      <c r="Q8594" t="str">
        <f>IFERROR(VLOOKUP($J$2:$J$12502,Pollutant_mapping!$A$2:$B$9,2, FALSE),"")</f>
        <v/>
      </c>
    </row>
    <row r="8595" spans="1:17" hidden="1">
      <c r="A8595" t="s">
        <v>3710</v>
      </c>
      <c r="C8595" t="s">
        <v>3711</v>
      </c>
      <c r="D8595" t="s">
        <v>3719</v>
      </c>
      <c r="E8595" t="s">
        <v>39</v>
      </c>
      <c r="F8595" t="s">
        <v>3720</v>
      </c>
      <c r="G8595" t="s">
        <v>3716</v>
      </c>
      <c r="I8595" t="s">
        <v>41</v>
      </c>
      <c r="J8595" t="s">
        <v>477</v>
      </c>
      <c r="K8595">
        <v>16</v>
      </c>
      <c r="L8595" t="s">
        <v>3695</v>
      </c>
      <c r="O8595" t="s">
        <v>3705</v>
      </c>
      <c r="Q8595" t="str">
        <f>IFERROR(VLOOKUP($J$2:$J$12502,Pollutant_mapping!$A$2:$B$9,2, FALSE),"")</f>
        <v/>
      </c>
    </row>
    <row r="8596" spans="1:17" hidden="1">
      <c r="A8596" t="s">
        <v>3702</v>
      </c>
      <c r="C8596" t="s">
        <v>3703</v>
      </c>
      <c r="D8596" t="s">
        <v>3721</v>
      </c>
      <c r="E8596" t="s">
        <v>120</v>
      </c>
      <c r="F8596" t="s">
        <v>41</v>
      </c>
      <c r="G8596" t="s">
        <v>3716</v>
      </c>
      <c r="I8596" t="s">
        <v>41</v>
      </c>
      <c r="J8596" t="s">
        <v>477</v>
      </c>
      <c r="K8596">
        <v>17</v>
      </c>
      <c r="L8596" t="s">
        <v>3695</v>
      </c>
      <c r="O8596" t="s">
        <v>3705</v>
      </c>
      <c r="Q8596" t="str">
        <f>IFERROR(VLOOKUP($J$2:$J$12502,Pollutant_mapping!$A$2:$B$9,2, FALSE),"")</f>
        <v/>
      </c>
    </row>
    <row r="8597" spans="1:17" hidden="1">
      <c r="A8597" t="s">
        <v>3706</v>
      </c>
      <c r="B8597" t="s">
        <v>57</v>
      </c>
      <c r="C8597" t="s">
        <v>3707</v>
      </c>
      <c r="D8597" t="s">
        <v>3721</v>
      </c>
      <c r="E8597" t="s">
        <v>120</v>
      </c>
      <c r="F8597" t="s">
        <v>41</v>
      </c>
      <c r="G8597" t="s">
        <v>3716</v>
      </c>
      <c r="I8597" t="s">
        <v>41</v>
      </c>
      <c r="J8597" t="s">
        <v>477</v>
      </c>
      <c r="K8597">
        <v>17</v>
      </c>
      <c r="L8597" t="s">
        <v>3695</v>
      </c>
      <c r="O8597" t="s">
        <v>3705</v>
      </c>
      <c r="Q8597" t="str">
        <f>IFERROR(VLOOKUP($J$2:$J$12502,Pollutant_mapping!$A$2:$B$9,2, FALSE),"")</f>
        <v/>
      </c>
    </row>
    <row r="8598" spans="1:17" hidden="1">
      <c r="A8598" t="s">
        <v>3708</v>
      </c>
      <c r="C8598" t="s">
        <v>3709</v>
      </c>
      <c r="D8598" t="s">
        <v>3721</v>
      </c>
      <c r="E8598" t="s">
        <v>120</v>
      </c>
      <c r="F8598" t="s">
        <v>41</v>
      </c>
      <c r="G8598" t="s">
        <v>3716</v>
      </c>
      <c r="I8598" t="s">
        <v>41</v>
      </c>
      <c r="J8598" t="s">
        <v>477</v>
      </c>
      <c r="K8598">
        <v>17</v>
      </c>
      <c r="L8598" t="s">
        <v>3695</v>
      </c>
      <c r="O8598" t="s">
        <v>3705</v>
      </c>
      <c r="Q8598" t="str">
        <f>IFERROR(VLOOKUP($J$2:$J$12502,Pollutant_mapping!$A$2:$B$9,2, FALSE),"")</f>
        <v/>
      </c>
    </row>
    <row r="8599" spans="1:17" hidden="1">
      <c r="A8599" t="s">
        <v>3710</v>
      </c>
      <c r="C8599" t="s">
        <v>3711</v>
      </c>
      <c r="D8599" t="s">
        <v>3721</v>
      </c>
      <c r="E8599" t="s">
        <v>120</v>
      </c>
      <c r="F8599" t="s">
        <v>41</v>
      </c>
      <c r="G8599" t="s">
        <v>3716</v>
      </c>
      <c r="I8599" t="s">
        <v>41</v>
      </c>
      <c r="J8599" t="s">
        <v>477</v>
      </c>
      <c r="K8599">
        <v>17</v>
      </c>
      <c r="L8599" t="s">
        <v>3695</v>
      </c>
      <c r="O8599" t="s">
        <v>3705</v>
      </c>
      <c r="Q8599" t="str">
        <f>IFERROR(VLOOKUP($J$2:$J$12502,Pollutant_mapping!$A$2:$B$9,2, FALSE),"")</f>
        <v/>
      </c>
    </row>
    <row r="8600" spans="1:17" hidden="1">
      <c r="A8600" t="s">
        <v>3702</v>
      </c>
      <c r="C8600" t="s">
        <v>3703</v>
      </c>
      <c r="D8600" t="s">
        <v>3733</v>
      </c>
      <c r="E8600" t="s">
        <v>39</v>
      </c>
      <c r="F8600" t="s">
        <v>3728</v>
      </c>
      <c r="G8600" t="s">
        <v>3716</v>
      </c>
      <c r="I8600" t="s">
        <v>41</v>
      </c>
      <c r="J8600" t="s">
        <v>477</v>
      </c>
      <c r="K8600">
        <v>18</v>
      </c>
      <c r="L8600" t="s">
        <v>3695</v>
      </c>
      <c r="O8600" t="s">
        <v>3705</v>
      </c>
      <c r="Q8600" t="str">
        <f>IFERROR(VLOOKUP($J$2:$J$12502,Pollutant_mapping!$A$2:$B$9,2, FALSE),"")</f>
        <v/>
      </c>
    </row>
    <row r="8601" spans="1:17" hidden="1">
      <c r="A8601" t="s">
        <v>3706</v>
      </c>
      <c r="B8601" t="s">
        <v>57</v>
      </c>
      <c r="C8601" t="s">
        <v>3707</v>
      </c>
      <c r="D8601" t="s">
        <v>3733</v>
      </c>
      <c r="E8601" t="s">
        <v>39</v>
      </c>
      <c r="F8601" t="s">
        <v>3728</v>
      </c>
      <c r="G8601" t="s">
        <v>3716</v>
      </c>
      <c r="I8601" t="s">
        <v>41</v>
      </c>
      <c r="J8601" t="s">
        <v>477</v>
      </c>
      <c r="K8601">
        <v>18</v>
      </c>
      <c r="L8601" t="s">
        <v>3695</v>
      </c>
      <c r="O8601" t="s">
        <v>3705</v>
      </c>
      <c r="Q8601" t="str">
        <f>IFERROR(VLOOKUP($J$2:$J$12502,Pollutant_mapping!$A$2:$B$9,2, FALSE),"")</f>
        <v/>
      </c>
    </row>
    <row r="8602" spans="1:17" hidden="1">
      <c r="A8602" t="s">
        <v>3708</v>
      </c>
      <c r="C8602" t="s">
        <v>3709</v>
      </c>
      <c r="D8602" t="s">
        <v>3733</v>
      </c>
      <c r="E8602" t="s">
        <v>39</v>
      </c>
      <c r="F8602" t="s">
        <v>3728</v>
      </c>
      <c r="G8602" t="s">
        <v>3716</v>
      </c>
      <c r="I8602" t="s">
        <v>41</v>
      </c>
      <c r="J8602" t="s">
        <v>477</v>
      </c>
      <c r="K8602">
        <v>18</v>
      </c>
      <c r="L8602" t="s">
        <v>3695</v>
      </c>
      <c r="O8602" t="s">
        <v>3705</v>
      </c>
      <c r="Q8602" t="str">
        <f>IFERROR(VLOOKUP($J$2:$J$12502,Pollutant_mapping!$A$2:$B$9,2, FALSE),"")</f>
        <v/>
      </c>
    </row>
    <row r="8603" spans="1:17" hidden="1">
      <c r="A8603" t="s">
        <v>3710</v>
      </c>
      <c r="C8603" t="s">
        <v>3711</v>
      </c>
      <c r="D8603" t="s">
        <v>3733</v>
      </c>
      <c r="E8603" t="s">
        <v>39</v>
      </c>
      <c r="F8603" t="s">
        <v>3728</v>
      </c>
      <c r="G8603" t="s">
        <v>3716</v>
      </c>
      <c r="I8603" t="s">
        <v>41</v>
      </c>
      <c r="J8603" t="s">
        <v>477</v>
      </c>
      <c r="K8603">
        <v>18</v>
      </c>
      <c r="L8603" t="s">
        <v>3695</v>
      </c>
      <c r="O8603" t="s">
        <v>3705</v>
      </c>
      <c r="Q8603" t="str">
        <f>IFERROR(VLOOKUP($J$2:$J$12502,Pollutant_mapping!$A$2:$B$9,2, FALSE),"")</f>
        <v/>
      </c>
    </row>
    <row r="8604" spans="1:17" hidden="1">
      <c r="A8604" t="s">
        <v>3702</v>
      </c>
      <c r="C8604" t="s">
        <v>3703</v>
      </c>
      <c r="D8604" t="s">
        <v>3734</v>
      </c>
      <c r="E8604" t="s">
        <v>39</v>
      </c>
      <c r="F8604" t="s">
        <v>3730</v>
      </c>
      <c r="G8604" t="s">
        <v>3716</v>
      </c>
      <c r="I8604" t="s">
        <v>41</v>
      </c>
      <c r="J8604" t="s">
        <v>477</v>
      </c>
      <c r="K8604">
        <v>20</v>
      </c>
      <c r="L8604" t="s">
        <v>3695</v>
      </c>
      <c r="O8604" t="s">
        <v>3705</v>
      </c>
      <c r="Q8604" t="str">
        <f>IFERROR(VLOOKUP($J$2:$J$12502,Pollutant_mapping!$A$2:$B$9,2, FALSE),"")</f>
        <v/>
      </c>
    </row>
    <row r="8605" spans="1:17" hidden="1">
      <c r="A8605" t="s">
        <v>3706</v>
      </c>
      <c r="B8605" t="s">
        <v>57</v>
      </c>
      <c r="C8605" t="s">
        <v>3707</v>
      </c>
      <c r="D8605" t="s">
        <v>3734</v>
      </c>
      <c r="E8605" t="s">
        <v>39</v>
      </c>
      <c r="F8605" t="s">
        <v>3730</v>
      </c>
      <c r="G8605" t="s">
        <v>3716</v>
      </c>
      <c r="I8605" t="s">
        <v>41</v>
      </c>
      <c r="J8605" t="s">
        <v>477</v>
      </c>
      <c r="K8605">
        <v>20</v>
      </c>
      <c r="L8605" t="s">
        <v>3695</v>
      </c>
      <c r="O8605" t="s">
        <v>3705</v>
      </c>
      <c r="Q8605" t="str">
        <f>IFERROR(VLOOKUP($J$2:$J$12502,Pollutant_mapping!$A$2:$B$9,2, FALSE),"")</f>
        <v/>
      </c>
    </row>
    <row r="8606" spans="1:17" hidden="1">
      <c r="A8606" t="s">
        <v>3708</v>
      </c>
      <c r="C8606" t="s">
        <v>3709</v>
      </c>
      <c r="D8606" t="s">
        <v>3734</v>
      </c>
      <c r="E8606" t="s">
        <v>39</v>
      </c>
      <c r="F8606" t="s">
        <v>3730</v>
      </c>
      <c r="G8606" t="s">
        <v>3716</v>
      </c>
      <c r="I8606" t="s">
        <v>41</v>
      </c>
      <c r="J8606" t="s">
        <v>477</v>
      </c>
      <c r="K8606">
        <v>20</v>
      </c>
      <c r="L8606" t="s">
        <v>3695</v>
      </c>
      <c r="O8606" t="s">
        <v>3705</v>
      </c>
      <c r="Q8606" t="str">
        <f>IFERROR(VLOOKUP($J$2:$J$12502,Pollutant_mapping!$A$2:$B$9,2, FALSE),"")</f>
        <v/>
      </c>
    </row>
    <row r="8607" spans="1:17" hidden="1">
      <c r="A8607" t="s">
        <v>3710</v>
      </c>
      <c r="C8607" t="s">
        <v>3711</v>
      </c>
      <c r="D8607" t="s">
        <v>3734</v>
      </c>
      <c r="E8607" t="s">
        <v>39</v>
      </c>
      <c r="F8607" t="s">
        <v>3730</v>
      </c>
      <c r="G8607" t="s">
        <v>3716</v>
      </c>
      <c r="I8607" t="s">
        <v>41</v>
      </c>
      <c r="J8607" t="s">
        <v>477</v>
      </c>
      <c r="K8607">
        <v>20</v>
      </c>
      <c r="L8607" t="s">
        <v>3695</v>
      </c>
      <c r="O8607" t="s">
        <v>3705</v>
      </c>
      <c r="Q8607" t="str">
        <f>IFERROR(VLOOKUP($J$2:$J$12502,Pollutant_mapping!$A$2:$B$9,2, FALSE),"")</f>
        <v/>
      </c>
    </row>
    <row r="8608" spans="1:17" hidden="1">
      <c r="A8608" t="s">
        <v>3702</v>
      </c>
      <c r="C8608" t="s">
        <v>3703</v>
      </c>
      <c r="D8608" t="s">
        <v>3735</v>
      </c>
      <c r="E8608" t="s">
        <v>39</v>
      </c>
      <c r="F8608" t="s">
        <v>3732</v>
      </c>
      <c r="G8608" t="s">
        <v>3716</v>
      </c>
      <c r="I8608" t="s">
        <v>41</v>
      </c>
      <c r="J8608" t="s">
        <v>477</v>
      </c>
      <c r="K8608">
        <v>20</v>
      </c>
      <c r="L8608" t="s">
        <v>3695</v>
      </c>
      <c r="O8608" t="s">
        <v>3705</v>
      </c>
      <c r="Q8608" t="str">
        <f>IFERROR(VLOOKUP($J$2:$J$12502,Pollutant_mapping!$A$2:$B$9,2, FALSE),"")</f>
        <v/>
      </c>
    </row>
    <row r="8609" spans="1:17" hidden="1">
      <c r="A8609" t="s">
        <v>3706</v>
      </c>
      <c r="B8609" t="s">
        <v>57</v>
      </c>
      <c r="C8609" t="s">
        <v>3707</v>
      </c>
      <c r="D8609" t="s">
        <v>3735</v>
      </c>
      <c r="E8609" t="s">
        <v>39</v>
      </c>
      <c r="F8609" t="s">
        <v>3732</v>
      </c>
      <c r="G8609" t="s">
        <v>3716</v>
      </c>
      <c r="I8609" t="s">
        <v>41</v>
      </c>
      <c r="J8609" t="s">
        <v>477</v>
      </c>
      <c r="K8609">
        <v>20</v>
      </c>
      <c r="L8609" t="s">
        <v>3695</v>
      </c>
      <c r="O8609" t="s">
        <v>3705</v>
      </c>
      <c r="Q8609" t="str">
        <f>IFERROR(VLOOKUP($J$2:$J$12502,Pollutant_mapping!$A$2:$B$9,2, FALSE),"")</f>
        <v/>
      </c>
    </row>
    <row r="8610" spans="1:17" hidden="1">
      <c r="A8610" t="s">
        <v>3708</v>
      </c>
      <c r="C8610" t="s">
        <v>3709</v>
      </c>
      <c r="D8610" t="s">
        <v>3735</v>
      </c>
      <c r="E8610" t="s">
        <v>39</v>
      </c>
      <c r="F8610" t="s">
        <v>3732</v>
      </c>
      <c r="G8610" t="s">
        <v>3716</v>
      </c>
      <c r="I8610" t="s">
        <v>41</v>
      </c>
      <c r="J8610" t="s">
        <v>477</v>
      </c>
      <c r="K8610">
        <v>20</v>
      </c>
      <c r="L8610" t="s">
        <v>3695</v>
      </c>
      <c r="O8610" t="s">
        <v>3705</v>
      </c>
      <c r="Q8610" t="str">
        <f>IFERROR(VLOOKUP($J$2:$J$12502,Pollutant_mapping!$A$2:$B$9,2, FALSE),"")</f>
        <v/>
      </c>
    </row>
    <row r="8611" spans="1:17" hidden="1">
      <c r="A8611" t="s">
        <v>3710</v>
      </c>
      <c r="C8611" t="s">
        <v>3711</v>
      </c>
      <c r="D8611" t="s">
        <v>3735</v>
      </c>
      <c r="E8611" t="s">
        <v>39</v>
      </c>
      <c r="F8611" t="s">
        <v>3732</v>
      </c>
      <c r="G8611" t="s">
        <v>3716</v>
      </c>
      <c r="I8611" t="s">
        <v>41</v>
      </c>
      <c r="J8611" t="s">
        <v>477</v>
      </c>
      <c r="K8611">
        <v>20</v>
      </c>
      <c r="L8611" t="s">
        <v>3695</v>
      </c>
      <c r="O8611" t="s">
        <v>3705</v>
      </c>
      <c r="Q8611" t="str">
        <f>IFERROR(VLOOKUP($J$2:$J$12502,Pollutant_mapping!$A$2:$B$9,2, FALSE),"")</f>
        <v/>
      </c>
    </row>
    <row r="8612" spans="1:17" hidden="1">
      <c r="A8612" t="s">
        <v>3702</v>
      </c>
      <c r="C8612" t="s">
        <v>3703</v>
      </c>
      <c r="D8612" t="s">
        <v>3762</v>
      </c>
      <c r="E8612" t="s">
        <v>39</v>
      </c>
      <c r="F8612" t="s">
        <v>3732</v>
      </c>
      <c r="G8612" t="s">
        <v>475</v>
      </c>
      <c r="I8612" t="s">
        <v>41</v>
      </c>
      <c r="J8612" t="s">
        <v>2995</v>
      </c>
      <c r="K8612">
        <v>23</v>
      </c>
      <c r="L8612" t="s">
        <v>3695</v>
      </c>
      <c r="O8612" t="s">
        <v>3705</v>
      </c>
      <c r="Q8612" t="str">
        <f>IFERROR(VLOOKUP($J$2:$J$12502,Pollutant_mapping!$A$2:$B$9,2, FALSE),"")</f>
        <v/>
      </c>
    </row>
    <row r="8613" spans="1:17" hidden="1">
      <c r="A8613" t="s">
        <v>3706</v>
      </c>
      <c r="B8613" t="s">
        <v>57</v>
      </c>
      <c r="C8613" t="s">
        <v>3707</v>
      </c>
      <c r="D8613" t="s">
        <v>3762</v>
      </c>
      <c r="E8613" t="s">
        <v>39</v>
      </c>
      <c r="F8613" t="s">
        <v>3732</v>
      </c>
      <c r="G8613" t="s">
        <v>475</v>
      </c>
      <c r="I8613" t="s">
        <v>41</v>
      </c>
      <c r="J8613" t="s">
        <v>2995</v>
      </c>
      <c r="K8613">
        <v>23</v>
      </c>
      <c r="L8613" t="s">
        <v>3695</v>
      </c>
      <c r="O8613" t="s">
        <v>3705</v>
      </c>
      <c r="Q8613" t="str">
        <f>IFERROR(VLOOKUP($J$2:$J$12502,Pollutant_mapping!$A$2:$B$9,2, FALSE),"")</f>
        <v/>
      </c>
    </row>
    <row r="8614" spans="1:17" hidden="1">
      <c r="A8614" t="s">
        <v>3708</v>
      </c>
      <c r="C8614" t="s">
        <v>3709</v>
      </c>
      <c r="D8614" t="s">
        <v>3762</v>
      </c>
      <c r="E8614" t="s">
        <v>39</v>
      </c>
      <c r="F8614" t="s">
        <v>3732</v>
      </c>
      <c r="G8614" t="s">
        <v>475</v>
      </c>
      <c r="I8614" t="s">
        <v>41</v>
      </c>
      <c r="J8614" t="s">
        <v>2995</v>
      </c>
      <c r="K8614">
        <v>23</v>
      </c>
      <c r="L8614" t="s">
        <v>3695</v>
      </c>
      <c r="O8614" t="s">
        <v>3705</v>
      </c>
      <c r="Q8614" t="str">
        <f>IFERROR(VLOOKUP($J$2:$J$12502,Pollutant_mapping!$A$2:$B$9,2, FALSE),"")</f>
        <v/>
      </c>
    </row>
    <row r="8615" spans="1:17" hidden="1">
      <c r="A8615" t="s">
        <v>3710</v>
      </c>
      <c r="C8615" t="s">
        <v>3711</v>
      </c>
      <c r="D8615" t="s">
        <v>3762</v>
      </c>
      <c r="E8615" t="s">
        <v>39</v>
      </c>
      <c r="F8615" t="s">
        <v>3732</v>
      </c>
      <c r="G8615" t="s">
        <v>475</v>
      </c>
      <c r="I8615" t="s">
        <v>41</v>
      </c>
      <c r="J8615" t="s">
        <v>2995</v>
      </c>
      <c r="K8615">
        <v>23</v>
      </c>
      <c r="L8615" t="s">
        <v>3695</v>
      </c>
      <c r="O8615" t="s">
        <v>3705</v>
      </c>
      <c r="Q8615" t="str">
        <f>IFERROR(VLOOKUP($J$2:$J$12502,Pollutant_mapping!$A$2:$B$9,2, FALSE),"")</f>
        <v/>
      </c>
    </row>
    <row r="8616" spans="1:17" hidden="1">
      <c r="A8616" t="s">
        <v>3702</v>
      </c>
      <c r="C8616" t="s">
        <v>3703</v>
      </c>
      <c r="D8616" t="s">
        <v>3103</v>
      </c>
      <c r="E8616" t="s">
        <v>39</v>
      </c>
      <c r="F8616" t="s">
        <v>3730</v>
      </c>
      <c r="G8616" t="s">
        <v>475</v>
      </c>
      <c r="I8616" t="s">
        <v>41</v>
      </c>
      <c r="J8616" t="s">
        <v>2995</v>
      </c>
      <c r="K8616">
        <v>29</v>
      </c>
      <c r="L8616" t="s">
        <v>3695</v>
      </c>
      <c r="O8616" t="s">
        <v>3705</v>
      </c>
      <c r="Q8616" t="str">
        <f>IFERROR(VLOOKUP($J$2:$J$12502,Pollutant_mapping!$A$2:$B$9,2, FALSE),"")</f>
        <v/>
      </c>
    </row>
    <row r="8617" spans="1:17" hidden="1">
      <c r="A8617" t="s">
        <v>3702</v>
      </c>
      <c r="C8617" t="s">
        <v>3703</v>
      </c>
      <c r="D8617" t="s">
        <v>3747</v>
      </c>
      <c r="E8617" t="s">
        <v>39</v>
      </c>
      <c r="F8617" t="s">
        <v>3730</v>
      </c>
      <c r="G8617" t="s">
        <v>475</v>
      </c>
      <c r="I8617" t="s">
        <v>41</v>
      </c>
      <c r="J8617" t="s">
        <v>2995</v>
      </c>
      <c r="K8617">
        <v>29</v>
      </c>
      <c r="L8617" t="s">
        <v>3695</v>
      </c>
      <c r="O8617" t="s">
        <v>3705</v>
      </c>
      <c r="Q8617" t="str">
        <f>IFERROR(VLOOKUP($J$2:$J$12502,Pollutant_mapping!$A$2:$B$9,2, FALSE),"")</f>
        <v/>
      </c>
    </row>
    <row r="8618" spans="1:17" hidden="1">
      <c r="A8618" t="s">
        <v>3702</v>
      </c>
      <c r="C8618" t="s">
        <v>3703</v>
      </c>
      <c r="D8618" t="s">
        <v>3101</v>
      </c>
      <c r="E8618" t="s">
        <v>39</v>
      </c>
      <c r="F8618" t="s">
        <v>3749</v>
      </c>
      <c r="G8618" t="s">
        <v>475</v>
      </c>
      <c r="I8618" t="s">
        <v>41</v>
      </c>
      <c r="J8618" t="s">
        <v>2995</v>
      </c>
      <c r="K8618">
        <v>29</v>
      </c>
      <c r="L8618" t="s">
        <v>3695</v>
      </c>
      <c r="O8618" t="s">
        <v>3705</v>
      </c>
      <c r="Q8618" t="str">
        <f>IFERROR(VLOOKUP($J$2:$J$12502,Pollutant_mapping!$A$2:$B$9,2, FALSE),"")</f>
        <v/>
      </c>
    </row>
    <row r="8619" spans="1:17" hidden="1">
      <c r="A8619" t="s">
        <v>3702</v>
      </c>
      <c r="C8619" t="s">
        <v>3703</v>
      </c>
      <c r="D8619" t="s">
        <v>3750</v>
      </c>
      <c r="E8619" t="s">
        <v>39</v>
      </c>
      <c r="F8619" t="s">
        <v>3749</v>
      </c>
      <c r="G8619" t="s">
        <v>475</v>
      </c>
      <c r="I8619" t="s">
        <v>41</v>
      </c>
      <c r="J8619" t="s">
        <v>2995</v>
      </c>
      <c r="K8619">
        <v>29</v>
      </c>
      <c r="L8619" t="s">
        <v>3695</v>
      </c>
      <c r="O8619" t="s">
        <v>3705</v>
      </c>
      <c r="Q8619" t="str">
        <f>IFERROR(VLOOKUP($J$2:$J$12502,Pollutant_mapping!$A$2:$B$9,2, FALSE),"")</f>
        <v/>
      </c>
    </row>
    <row r="8620" spans="1:17" hidden="1">
      <c r="A8620" t="s">
        <v>3702</v>
      </c>
      <c r="C8620" t="s">
        <v>3703</v>
      </c>
      <c r="D8620" t="s">
        <v>3745</v>
      </c>
      <c r="E8620" t="s">
        <v>39</v>
      </c>
      <c r="F8620" t="s">
        <v>3728</v>
      </c>
      <c r="G8620" t="s">
        <v>475</v>
      </c>
      <c r="I8620" t="s">
        <v>41</v>
      </c>
      <c r="J8620" t="s">
        <v>2995</v>
      </c>
      <c r="K8620">
        <v>35</v>
      </c>
      <c r="L8620" t="s">
        <v>3695</v>
      </c>
      <c r="O8620" t="s">
        <v>3705</v>
      </c>
      <c r="Q8620" t="str">
        <f>IFERROR(VLOOKUP($J$2:$J$12502,Pollutant_mapping!$A$2:$B$9,2, FALSE),"")</f>
        <v/>
      </c>
    </row>
    <row r="8621" spans="1:17" hidden="1">
      <c r="A8621" t="s">
        <v>3702</v>
      </c>
      <c r="C8621" t="s">
        <v>3703</v>
      </c>
      <c r="D8621" t="s">
        <v>3751</v>
      </c>
      <c r="E8621" t="s">
        <v>39</v>
      </c>
      <c r="F8621" t="s">
        <v>3749</v>
      </c>
      <c r="G8621" t="s">
        <v>475</v>
      </c>
      <c r="I8621" t="s">
        <v>41</v>
      </c>
      <c r="J8621" t="s">
        <v>2995</v>
      </c>
      <c r="K8621">
        <v>36</v>
      </c>
      <c r="L8621" t="s">
        <v>3695</v>
      </c>
      <c r="O8621" t="s">
        <v>3705</v>
      </c>
      <c r="Q8621" t="str">
        <f>IFERROR(VLOOKUP($J$2:$J$12502,Pollutant_mapping!$A$2:$B$9,2, FALSE),"")</f>
        <v/>
      </c>
    </row>
    <row r="8622" spans="1:17" hidden="1">
      <c r="A8622" t="s">
        <v>3706</v>
      </c>
      <c r="B8622" t="s">
        <v>57</v>
      </c>
      <c r="C8622" t="s">
        <v>3707</v>
      </c>
      <c r="D8622" t="s">
        <v>3751</v>
      </c>
      <c r="E8622" t="s">
        <v>39</v>
      </c>
      <c r="F8622" t="s">
        <v>3749</v>
      </c>
      <c r="G8622" t="s">
        <v>475</v>
      </c>
      <c r="I8622" t="s">
        <v>41</v>
      </c>
      <c r="J8622" t="s">
        <v>2995</v>
      </c>
      <c r="K8622">
        <v>36</v>
      </c>
      <c r="L8622" t="s">
        <v>3695</v>
      </c>
      <c r="O8622" t="s">
        <v>3705</v>
      </c>
      <c r="Q8622" t="str">
        <f>IFERROR(VLOOKUP($J$2:$J$12502,Pollutant_mapping!$A$2:$B$9,2, FALSE),"")</f>
        <v/>
      </c>
    </row>
    <row r="8623" spans="1:17" hidden="1">
      <c r="A8623" t="s">
        <v>3708</v>
      </c>
      <c r="C8623" t="s">
        <v>3709</v>
      </c>
      <c r="D8623" t="s">
        <v>3751</v>
      </c>
      <c r="E8623" t="s">
        <v>39</v>
      </c>
      <c r="F8623" t="s">
        <v>3749</v>
      </c>
      <c r="G8623" t="s">
        <v>475</v>
      </c>
      <c r="I8623" t="s">
        <v>41</v>
      </c>
      <c r="J8623" t="s">
        <v>2995</v>
      </c>
      <c r="K8623">
        <v>36</v>
      </c>
      <c r="L8623" t="s">
        <v>3695</v>
      </c>
      <c r="O8623" t="s">
        <v>3705</v>
      </c>
      <c r="Q8623" t="str">
        <f>IFERROR(VLOOKUP($J$2:$J$12502,Pollutant_mapping!$A$2:$B$9,2, FALSE),"")</f>
        <v/>
      </c>
    </row>
    <row r="8624" spans="1:17" hidden="1">
      <c r="A8624" t="s">
        <v>3710</v>
      </c>
      <c r="C8624" t="s">
        <v>3711</v>
      </c>
      <c r="D8624" t="s">
        <v>3751</v>
      </c>
      <c r="E8624" t="s">
        <v>39</v>
      </c>
      <c r="F8624" t="s">
        <v>3749</v>
      </c>
      <c r="G8624" t="s">
        <v>475</v>
      </c>
      <c r="I8624" t="s">
        <v>41</v>
      </c>
      <c r="J8624" t="s">
        <v>2995</v>
      </c>
      <c r="K8624">
        <v>36</v>
      </c>
      <c r="L8624" t="s">
        <v>3695</v>
      </c>
      <c r="O8624" t="s">
        <v>3705</v>
      </c>
      <c r="Q8624" t="str">
        <f>IFERROR(VLOOKUP($J$2:$J$12502,Pollutant_mapping!$A$2:$B$9,2, FALSE),"")</f>
        <v/>
      </c>
    </row>
    <row r="8625" spans="1:17" hidden="1">
      <c r="A8625" t="s">
        <v>3702</v>
      </c>
      <c r="C8625" t="s">
        <v>3703</v>
      </c>
      <c r="D8625" t="s">
        <v>3104</v>
      </c>
      <c r="E8625" t="s">
        <v>39</v>
      </c>
      <c r="F8625" t="s">
        <v>3728</v>
      </c>
      <c r="G8625" t="s">
        <v>475</v>
      </c>
      <c r="I8625" t="s">
        <v>41</v>
      </c>
      <c r="J8625" t="s">
        <v>2995</v>
      </c>
      <c r="K8625">
        <v>38</v>
      </c>
      <c r="L8625" t="s">
        <v>3695</v>
      </c>
      <c r="O8625" t="s">
        <v>3705</v>
      </c>
      <c r="Q8625" t="str">
        <f>IFERROR(VLOOKUP($J$2:$J$12502,Pollutant_mapping!$A$2:$B$9,2, FALSE),"")</f>
        <v/>
      </c>
    </row>
    <row r="8626" spans="1:17" hidden="1">
      <c r="A8626" t="s">
        <v>3702</v>
      </c>
      <c r="C8626" t="s">
        <v>3703</v>
      </c>
      <c r="D8626" t="s">
        <v>3748</v>
      </c>
      <c r="E8626" t="s">
        <v>39</v>
      </c>
      <c r="F8626" t="s">
        <v>3730</v>
      </c>
      <c r="G8626" t="s">
        <v>475</v>
      </c>
      <c r="I8626" t="s">
        <v>41</v>
      </c>
      <c r="J8626" t="s">
        <v>2995</v>
      </c>
      <c r="K8626">
        <v>39</v>
      </c>
      <c r="L8626" t="s">
        <v>3695</v>
      </c>
      <c r="O8626" t="s">
        <v>3705</v>
      </c>
      <c r="Q8626" t="str">
        <f>IFERROR(VLOOKUP($J$2:$J$12502,Pollutant_mapping!$A$2:$B$9,2, FALSE),"")</f>
        <v/>
      </c>
    </row>
    <row r="8627" spans="1:17" hidden="1">
      <c r="A8627" t="s">
        <v>3706</v>
      </c>
      <c r="B8627" t="s">
        <v>57</v>
      </c>
      <c r="C8627" t="s">
        <v>3707</v>
      </c>
      <c r="D8627" t="s">
        <v>3748</v>
      </c>
      <c r="E8627" t="s">
        <v>39</v>
      </c>
      <c r="F8627" t="s">
        <v>3730</v>
      </c>
      <c r="G8627" t="s">
        <v>475</v>
      </c>
      <c r="I8627" t="s">
        <v>41</v>
      </c>
      <c r="J8627" t="s">
        <v>2995</v>
      </c>
      <c r="K8627">
        <v>39</v>
      </c>
      <c r="L8627" t="s">
        <v>3695</v>
      </c>
      <c r="O8627" t="s">
        <v>3705</v>
      </c>
      <c r="Q8627" t="str">
        <f>IFERROR(VLOOKUP($J$2:$J$12502,Pollutant_mapping!$A$2:$B$9,2, FALSE),"")</f>
        <v/>
      </c>
    </row>
    <row r="8628" spans="1:17" hidden="1">
      <c r="A8628" t="s">
        <v>3708</v>
      </c>
      <c r="C8628" t="s">
        <v>3709</v>
      </c>
      <c r="D8628" t="s">
        <v>3748</v>
      </c>
      <c r="E8628" t="s">
        <v>39</v>
      </c>
      <c r="F8628" t="s">
        <v>3730</v>
      </c>
      <c r="G8628" t="s">
        <v>475</v>
      </c>
      <c r="I8628" t="s">
        <v>41</v>
      </c>
      <c r="J8628" t="s">
        <v>2995</v>
      </c>
      <c r="K8628">
        <v>39</v>
      </c>
      <c r="L8628" t="s">
        <v>3695</v>
      </c>
      <c r="O8628" t="s">
        <v>3705</v>
      </c>
      <c r="Q8628" t="str">
        <f>IFERROR(VLOOKUP($J$2:$J$12502,Pollutant_mapping!$A$2:$B$9,2, FALSE),"")</f>
        <v/>
      </c>
    </row>
    <row r="8629" spans="1:17" hidden="1">
      <c r="A8629" t="s">
        <v>3710</v>
      </c>
      <c r="C8629" t="s">
        <v>3711</v>
      </c>
      <c r="D8629" t="s">
        <v>3748</v>
      </c>
      <c r="E8629" t="s">
        <v>39</v>
      </c>
      <c r="F8629" t="s">
        <v>3730</v>
      </c>
      <c r="G8629" t="s">
        <v>475</v>
      </c>
      <c r="I8629" t="s">
        <v>41</v>
      </c>
      <c r="J8629" t="s">
        <v>2995</v>
      </c>
      <c r="K8629">
        <v>39</v>
      </c>
      <c r="L8629" t="s">
        <v>3695</v>
      </c>
      <c r="O8629" t="s">
        <v>3705</v>
      </c>
      <c r="Q8629" t="str">
        <f>IFERROR(VLOOKUP($J$2:$J$12502,Pollutant_mapping!$A$2:$B$9,2, FALSE),"")</f>
        <v/>
      </c>
    </row>
    <row r="8630" spans="1:17" hidden="1">
      <c r="A8630" t="s">
        <v>3702</v>
      </c>
      <c r="C8630" t="s">
        <v>3703</v>
      </c>
      <c r="D8630" t="s">
        <v>3746</v>
      </c>
      <c r="E8630" t="s">
        <v>39</v>
      </c>
      <c r="F8630" t="s">
        <v>3728</v>
      </c>
      <c r="G8630" t="s">
        <v>475</v>
      </c>
      <c r="I8630" t="s">
        <v>41</v>
      </c>
      <c r="J8630" t="s">
        <v>2995</v>
      </c>
      <c r="K8630">
        <v>42</v>
      </c>
      <c r="L8630" t="s">
        <v>3695</v>
      </c>
      <c r="O8630" t="s">
        <v>3705</v>
      </c>
      <c r="Q8630" t="str">
        <f>IFERROR(VLOOKUP($J$2:$J$12502,Pollutant_mapping!$A$2:$B$9,2, FALSE),"")</f>
        <v/>
      </c>
    </row>
    <row r="8631" spans="1:17" hidden="1">
      <c r="A8631" t="s">
        <v>3706</v>
      </c>
      <c r="B8631" t="s">
        <v>57</v>
      </c>
      <c r="C8631" t="s">
        <v>3707</v>
      </c>
      <c r="D8631" t="s">
        <v>3746</v>
      </c>
      <c r="E8631" t="s">
        <v>39</v>
      </c>
      <c r="F8631" t="s">
        <v>3728</v>
      </c>
      <c r="G8631" t="s">
        <v>475</v>
      </c>
      <c r="I8631" t="s">
        <v>41</v>
      </c>
      <c r="J8631" t="s">
        <v>2995</v>
      </c>
      <c r="K8631">
        <v>42</v>
      </c>
      <c r="L8631" t="s">
        <v>3695</v>
      </c>
      <c r="O8631" t="s">
        <v>3705</v>
      </c>
      <c r="Q8631" t="str">
        <f>IFERROR(VLOOKUP($J$2:$J$12502,Pollutant_mapping!$A$2:$B$9,2, FALSE),"")</f>
        <v/>
      </c>
    </row>
    <row r="8632" spans="1:17" hidden="1">
      <c r="A8632" t="s">
        <v>3708</v>
      </c>
      <c r="C8632" t="s">
        <v>3709</v>
      </c>
      <c r="D8632" t="s">
        <v>3746</v>
      </c>
      <c r="E8632" t="s">
        <v>39</v>
      </c>
      <c r="F8632" t="s">
        <v>3728</v>
      </c>
      <c r="G8632" t="s">
        <v>475</v>
      </c>
      <c r="I8632" t="s">
        <v>41</v>
      </c>
      <c r="J8632" t="s">
        <v>2995</v>
      </c>
      <c r="K8632">
        <v>42</v>
      </c>
      <c r="L8632" t="s">
        <v>3695</v>
      </c>
      <c r="O8632" t="s">
        <v>3705</v>
      </c>
      <c r="Q8632" t="str">
        <f>IFERROR(VLOOKUP($J$2:$J$12502,Pollutant_mapping!$A$2:$B$9,2, FALSE),"")</f>
        <v/>
      </c>
    </row>
    <row r="8633" spans="1:17" hidden="1">
      <c r="A8633" t="s">
        <v>3710</v>
      </c>
      <c r="C8633" t="s">
        <v>3711</v>
      </c>
      <c r="D8633" t="s">
        <v>3746</v>
      </c>
      <c r="E8633" t="s">
        <v>39</v>
      </c>
      <c r="F8633" t="s">
        <v>3728</v>
      </c>
      <c r="G8633" t="s">
        <v>475</v>
      </c>
      <c r="I8633" t="s">
        <v>41</v>
      </c>
      <c r="J8633" t="s">
        <v>2995</v>
      </c>
      <c r="K8633">
        <v>42</v>
      </c>
      <c r="L8633" t="s">
        <v>3695</v>
      </c>
      <c r="O8633" t="s">
        <v>3705</v>
      </c>
      <c r="Q8633" t="str">
        <f>IFERROR(VLOOKUP($J$2:$J$12502,Pollutant_mapping!$A$2:$B$9,2, FALSE),"")</f>
        <v/>
      </c>
    </row>
    <row r="8634" spans="1:17" hidden="1">
      <c r="A8634" t="s">
        <v>3702</v>
      </c>
      <c r="C8634" t="s">
        <v>3703</v>
      </c>
      <c r="D8634" t="s">
        <v>3743</v>
      </c>
      <c r="E8634" t="s">
        <v>120</v>
      </c>
      <c r="F8634" t="s">
        <v>41</v>
      </c>
      <c r="G8634" t="s">
        <v>475</v>
      </c>
      <c r="I8634" t="s">
        <v>41</v>
      </c>
      <c r="J8634" t="s">
        <v>2995</v>
      </c>
      <c r="K8634">
        <v>49</v>
      </c>
      <c r="L8634" t="s">
        <v>3695</v>
      </c>
      <c r="O8634" t="s">
        <v>3705</v>
      </c>
      <c r="Q8634" t="str">
        <f>IFERROR(VLOOKUP($J$2:$J$12502,Pollutant_mapping!$A$2:$B$9,2, FALSE),"")</f>
        <v/>
      </c>
    </row>
    <row r="8635" spans="1:17" hidden="1">
      <c r="A8635" t="s">
        <v>3702</v>
      </c>
      <c r="C8635" t="s">
        <v>3703</v>
      </c>
      <c r="D8635" t="s">
        <v>3724</v>
      </c>
      <c r="E8635" t="s">
        <v>39</v>
      </c>
      <c r="F8635" t="s">
        <v>3718</v>
      </c>
      <c r="G8635" t="s">
        <v>3723</v>
      </c>
      <c r="I8635" t="s">
        <v>41</v>
      </c>
      <c r="J8635" t="s">
        <v>477</v>
      </c>
      <c r="K8635">
        <v>55</v>
      </c>
      <c r="L8635" t="s">
        <v>3695</v>
      </c>
      <c r="O8635" t="s">
        <v>3705</v>
      </c>
      <c r="Q8635" t="str">
        <f>IFERROR(VLOOKUP($J$2:$J$12502,Pollutant_mapping!$A$2:$B$9,2, FALSE),"")</f>
        <v/>
      </c>
    </row>
    <row r="8636" spans="1:17" hidden="1">
      <c r="A8636" t="s">
        <v>3706</v>
      </c>
      <c r="B8636" t="s">
        <v>57</v>
      </c>
      <c r="C8636" t="s">
        <v>3707</v>
      </c>
      <c r="D8636" t="s">
        <v>3724</v>
      </c>
      <c r="E8636" t="s">
        <v>39</v>
      </c>
      <c r="F8636" t="s">
        <v>3718</v>
      </c>
      <c r="G8636" t="s">
        <v>3723</v>
      </c>
      <c r="I8636" t="s">
        <v>41</v>
      </c>
      <c r="J8636" t="s">
        <v>477</v>
      </c>
      <c r="K8636">
        <v>55</v>
      </c>
      <c r="L8636" t="s">
        <v>3695</v>
      </c>
      <c r="O8636" t="s">
        <v>3705</v>
      </c>
      <c r="Q8636" t="str">
        <f>IFERROR(VLOOKUP($J$2:$J$12502,Pollutant_mapping!$A$2:$B$9,2, FALSE),"")</f>
        <v/>
      </c>
    </row>
    <row r="8637" spans="1:17" hidden="1">
      <c r="A8637" t="s">
        <v>3708</v>
      </c>
      <c r="C8637" t="s">
        <v>3709</v>
      </c>
      <c r="D8637" t="s">
        <v>3724</v>
      </c>
      <c r="E8637" t="s">
        <v>39</v>
      </c>
      <c r="F8637" t="s">
        <v>3718</v>
      </c>
      <c r="G8637" t="s">
        <v>3723</v>
      </c>
      <c r="I8637" t="s">
        <v>41</v>
      </c>
      <c r="J8637" t="s">
        <v>477</v>
      </c>
      <c r="K8637">
        <v>55</v>
      </c>
      <c r="L8637" t="s">
        <v>3695</v>
      </c>
      <c r="O8637" t="s">
        <v>3705</v>
      </c>
      <c r="Q8637" t="str">
        <f>IFERROR(VLOOKUP($J$2:$J$12502,Pollutant_mapping!$A$2:$B$9,2, FALSE),"")</f>
        <v/>
      </c>
    </row>
    <row r="8638" spans="1:17" hidden="1">
      <c r="A8638" t="s">
        <v>3710</v>
      </c>
      <c r="C8638" t="s">
        <v>3711</v>
      </c>
      <c r="D8638" t="s">
        <v>3724</v>
      </c>
      <c r="E8638" t="s">
        <v>39</v>
      </c>
      <c r="F8638" t="s">
        <v>3718</v>
      </c>
      <c r="G8638" t="s">
        <v>3723</v>
      </c>
      <c r="I8638" t="s">
        <v>41</v>
      </c>
      <c r="J8638" t="s">
        <v>477</v>
      </c>
      <c r="K8638">
        <v>55</v>
      </c>
      <c r="L8638" t="s">
        <v>3695</v>
      </c>
      <c r="O8638" t="s">
        <v>3705</v>
      </c>
      <c r="Q8638" t="str">
        <f>IFERROR(VLOOKUP($J$2:$J$12502,Pollutant_mapping!$A$2:$B$9,2, FALSE),"")</f>
        <v/>
      </c>
    </row>
    <row r="8639" spans="1:17" hidden="1">
      <c r="A8639" t="s">
        <v>3702</v>
      </c>
      <c r="C8639" t="s">
        <v>3703</v>
      </c>
      <c r="D8639" t="s">
        <v>3762</v>
      </c>
      <c r="E8639" t="s">
        <v>39</v>
      </c>
      <c r="F8639" t="s">
        <v>3732</v>
      </c>
      <c r="G8639" t="s">
        <v>475</v>
      </c>
      <c r="I8639" t="s">
        <v>41</v>
      </c>
      <c r="J8639" t="s">
        <v>165</v>
      </c>
      <c r="K8639">
        <v>56</v>
      </c>
      <c r="L8639" t="s">
        <v>3695</v>
      </c>
      <c r="O8639" t="s">
        <v>3705</v>
      </c>
      <c r="Q8639" t="str">
        <f>IFERROR(VLOOKUP($J$2:$J$12502,Pollutant_mapping!$A$2:$B$9,2, FALSE),"")</f>
        <v>BC</v>
      </c>
    </row>
    <row r="8640" spans="1:17" hidden="1">
      <c r="A8640" t="s">
        <v>3706</v>
      </c>
      <c r="B8640" t="s">
        <v>57</v>
      </c>
      <c r="C8640" t="s">
        <v>3707</v>
      </c>
      <c r="D8640" t="s">
        <v>3762</v>
      </c>
      <c r="E8640" t="s">
        <v>39</v>
      </c>
      <c r="F8640" t="s">
        <v>3732</v>
      </c>
      <c r="G8640" t="s">
        <v>475</v>
      </c>
      <c r="I8640" t="s">
        <v>41</v>
      </c>
      <c r="J8640" t="s">
        <v>165</v>
      </c>
      <c r="K8640">
        <v>56</v>
      </c>
      <c r="L8640" t="s">
        <v>3695</v>
      </c>
      <c r="O8640" t="s">
        <v>3705</v>
      </c>
      <c r="Q8640" t="str">
        <f>IFERROR(VLOOKUP($J$2:$J$12502,Pollutant_mapping!$A$2:$B$9,2, FALSE),"")</f>
        <v>BC</v>
      </c>
    </row>
    <row r="8641" spans="1:17" hidden="1">
      <c r="A8641" t="s">
        <v>3708</v>
      </c>
      <c r="C8641" t="s">
        <v>3709</v>
      </c>
      <c r="D8641" t="s">
        <v>3762</v>
      </c>
      <c r="E8641" t="s">
        <v>39</v>
      </c>
      <c r="F8641" t="s">
        <v>3732</v>
      </c>
      <c r="G8641" t="s">
        <v>475</v>
      </c>
      <c r="I8641" t="s">
        <v>41</v>
      </c>
      <c r="J8641" t="s">
        <v>165</v>
      </c>
      <c r="K8641">
        <v>56</v>
      </c>
      <c r="L8641" t="s">
        <v>3695</v>
      </c>
      <c r="O8641" t="s">
        <v>3705</v>
      </c>
      <c r="Q8641" t="str">
        <f>IFERROR(VLOOKUP($J$2:$J$12502,Pollutant_mapping!$A$2:$B$9,2, FALSE),"")</f>
        <v>BC</v>
      </c>
    </row>
    <row r="8642" spans="1:17" hidden="1">
      <c r="A8642" t="s">
        <v>3710</v>
      </c>
      <c r="C8642" t="s">
        <v>3711</v>
      </c>
      <c r="D8642" t="s">
        <v>3762</v>
      </c>
      <c r="E8642" t="s">
        <v>39</v>
      </c>
      <c r="F8642" t="s">
        <v>3732</v>
      </c>
      <c r="G8642" t="s">
        <v>475</v>
      </c>
      <c r="I8642" t="s">
        <v>41</v>
      </c>
      <c r="J8642" t="s">
        <v>165</v>
      </c>
      <c r="K8642">
        <v>56</v>
      </c>
      <c r="L8642" t="s">
        <v>3695</v>
      </c>
      <c r="O8642" t="s">
        <v>3705</v>
      </c>
      <c r="Q8642" t="str">
        <f>IFERROR(VLOOKUP($J$2:$J$12502,Pollutant_mapping!$A$2:$B$9,2, FALSE),"")</f>
        <v>BC</v>
      </c>
    </row>
    <row r="8643" spans="1:17" hidden="1">
      <c r="A8643" t="s">
        <v>3702</v>
      </c>
      <c r="C8643" t="s">
        <v>3703</v>
      </c>
      <c r="D8643" t="s">
        <v>3722</v>
      </c>
      <c r="E8643" t="s">
        <v>39</v>
      </c>
      <c r="F8643" t="s">
        <v>3715</v>
      </c>
      <c r="G8643" t="s">
        <v>3723</v>
      </c>
      <c r="I8643" t="s">
        <v>41</v>
      </c>
      <c r="J8643" t="s">
        <v>477</v>
      </c>
      <c r="K8643">
        <v>56</v>
      </c>
      <c r="L8643" t="s">
        <v>3695</v>
      </c>
      <c r="O8643" t="s">
        <v>3705</v>
      </c>
      <c r="Q8643" t="str">
        <f>IFERROR(VLOOKUP($J$2:$J$12502,Pollutant_mapping!$A$2:$B$9,2, FALSE),"")</f>
        <v/>
      </c>
    </row>
    <row r="8644" spans="1:17" hidden="1">
      <c r="A8644" t="s">
        <v>3706</v>
      </c>
      <c r="B8644" t="s">
        <v>57</v>
      </c>
      <c r="C8644" t="s">
        <v>3707</v>
      </c>
      <c r="D8644" t="s">
        <v>3722</v>
      </c>
      <c r="E8644" t="s">
        <v>39</v>
      </c>
      <c r="F8644" t="s">
        <v>3715</v>
      </c>
      <c r="G8644" t="s">
        <v>3723</v>
      </c>
      <c r="I8644" t="s">
        <v>41</v>
      </c>
      <c r="J8644" t="s">
        <v>477</v>
      </c>
      <c r="K8644">
        <v>56</v>
      </c>
      <c r="L8644" t="s">
        <v>3695</v>
      </c>
      <c r="O8644" t="s">
        <v>3705</v>
      </c>
      <c r="Q8644" t="str">
        <f>IFERROR(VLOOKUP($J$2:$J$12502,Pollutant_mapping!$A$2:$B$9,2, FALSE),"")</f>
        <v/>
      </c>
    </row>
    <row r="8645" spans="1:17" hidden="1">
      <c r="A8645" t="s">
        <v>3708</v>
      </c>
      <c r="C8645" t="s">
        <v>3709</v>
      </c>
      <c r="D8645" t="s">
        <v>3722</v>
      </c>
      <c r="E8645" t="s">
        <v>39</v>
      </c>
      <c r="F8645" t="s">
        <v>3715</v>
      </c>
      <c r="G8645" t="s">
        <v>3723</v>
      </c>
      <c r="I8645" t="s">
        <v>41</v>
      </c>
      <c r="J8645" t="s">
        <v>477</v>
      </c>
      <c r="K8645">
        <v>56</v>
      </c>
      <c r="L8645" t="s">
        <v>3695</v>
      </c>
      <c r="O8645" t="s">
        <v>3705</v>
      </c>
      <c r="Q8645" t="str">
        <f>IFERROR(VLOOKUP($J$2:$J$12502,Pollutant_mapping!$A$2:$B$9,2, FALSE),"")</f>
        <v/>
      </c>
    </row>
    <row r="8646" spans="1:17" hidden="1">
      <c r="A8646" t="s">
        <v>3710</v>
      </c>
      <c r="C8646" t="s">
        <v>3711</v>
      </c>
      <c r="D8646" t="s">
        <v>3722</v>
      </c>
      <c r="E8646" t="s">
        <v>39</v>
      </c>
      <c r="F8646" t="s">
        <v>3715</v>
      </c>
      <c r="G8646" t="s">
        <v>3723</v>
      </c>
      <c r="I8646" t="s">
        <v>41</v>
      </c>
      <c r="J8646" t="s">
        <v>477</v>
      </c>
      <c r="K8646">
        <v>56</v>
      </c>
      <c r="L8646" t="s">
        <v>3695</v>
      </c>
      <c r="O8646" t="s">
        <v>3705</v>
      </c>
      <c r="Q8646" t="str">
        <f>IFERROR(VLOOKUP($J$2:$J$12502,Pollutant_mapping!$A$2:$B$9,2, FALSE),"")</f>
        <v/>
      </c>
    </row>
    <row r="8647" spans="1:17" hidden="1">
      <c r="A8647" t="s">
        <v>3702</v>
      </c>
      <c r="C8647" t="s">
        <v>3703</v>
      </c>
      <c r="D8647" t="s">
        <v>3725</v>
      </c>
      <c r="E8647" t="s">
        <v>39</v>
      </c>
      <c r="F8647" t="s">
        <v>3720</v>
      </c>
      <c r="G8647" t="s">
        <v>3723</v>
      </c>
      <c r="I8647" t="s">
        <v>41</v>
      </c>
      <c r="J8647" t="s">
        <v>477</v>
      </c>
      <c r="K8647">
        <v>59</v>
      </c>
      <c r="L8647" t="s">
        <v>3695</v>
      </c>
      <c r="O8647" t="s">
        <v>3705</v>
      </c>
      <c r="Q8647" t="str">
        <f>IFERROR(VLOOKUP($J$2:$J$12502,Pollutant_mapping!$A$2:$B$9,2, FALSE),"")</f>
        <v/>
      </c>
    </row>
    <row r="8648" spans="1:17" hidden="1">
      <c r="A8648" t="s">
        <v>3706</v>
      </c>
      <c r="B8648" t="s">
        <v>57</v>
      </c>
      <c r="C8648" t="s">
        <v>3707</v>
      </c>
      <c r="D8648" t="s">
        <v>3725</v>
      </c>
      <c r="E8648" t="s">
        <v>39</v>
      </c>
      <c r="F8648" t="s">
        <v>3720</v>
      </c>
      <c r="G8648" t="s">
        <v>3723</v>
      </c>
      <c r="I8648" t="s">
        <v>41</v>
      </c>
      <c r="J8648" t="s">
        <v>477</v>
      </c>
      <c r="K8648">
        <v>59</v>
      </c>
      <c r="L8648" t="s">
        <v>3695</v>
      </c>
      <c r="O8648" t="s">
        <v>3705</v>
      </c>
      <c r="Q8648" t="str">
        <f>IFERROR(VLOOKUP($J$2:$J$12502,Pollutant_mapping!$A$2:$B$9,2, FALSE),"")</f>
        <v/>
      </c>
    </row>
    <row r="8649" spans="1:17" hidden="1">
      <c r="A8649" t="s">
        <v>3708</v>
      </c>
      <c r="C8649" t="s">
        <v>3709</v>
      </c>
      <c r="D8649" t="s">
        <v>3725</v>
      </c>
      <c r="E8649" t="s">
        <v>39</v>
      </c>
      <c r="F8649" t="s">
        <v>3720</v>
      </c>
      <c r="G8649" t="s">
        <v>3723</v>
      </c>
      <c r="I8649" t="s">
        <v>41</v>
      </c>
      <c r="J8649" t="s">
        <v>477</v>
      </c>
      <c r="K8649">
        <v>59</v>
      </c>
      <c r="L8649" t="s">
        <v>3695</v>
      </c>
      <c r="O8649" t="s">
        <v>3705</v>
      </c>
      <c r="Q8649" t="str">
        <f>IFERROR(VLOOKUP($J$2:$J$12502,Pollutant_mapping!$A$2:$B$9,2, FALSE),"")</f>
        <v/>
      </c>
    </row>
    <row r="8650" spans="1:17" hidden="1">
      <c r="A8650" t="s">
        <v>3710</v>
      </c>
      <c r="C8650" t="s">
        <v>3711</v>
      </c>
      <c r="D8650" t="s">
        <v>3725</v>
      </c>
      <c r="E8650" t="s">
        <v>39</v>
      </c>
      <c r="F8650" t="s">
        <v>3720</v>
      </c>
      <c r="G8650" t="s">
        <v>3723</v>
      </c>
      <c r="I8650" t="s">
        <v>41</v>
      </c>
      <c r="J8650" t="s">
        <v>477</v>
      </c>
      <c r="K8650">
        <v>59</v>
      </c>
      <c r="L8650" t="s">
        <v>3695</v>
      </c>
      <c r="O8650" t="s">
        <v>3705</v>
      </c>
      <c r="Q8650" t="str">
        <f>IFERROR(VLOOKUP($J$2:$J$12502,Pollutant_mapping!$A$2:$B$9,2, FALSE),"")</f>
        <v/>
      </c>
    </row>
    <row r="8651" spans="1:17" hidden="1">
      <c r="A8651" t="s">
        <v>3702</v>
      </c>
      <c r="C8651" t="s">
        <v>3703</v>
      </c>
      <c r="D8651" t="s">
        <v>3726</v>
      </c>
      <c r="E8651" t="s">
        <v>120</v>
      </c>
      <c r="F8651" t="s">
        <v>41</v>
      </c>
      <c r="G8651" t="s">
        <v>3723</v>
      </c>
      <c r="I8651" t="s">
        <v>41</v>
      </c>
      <c r="J8651" t="s">
        <v>477</v>
      </c>
      <c r="K8651">
        <v>59</v>
      </c>
      <c r="L8651" t="s">
        <v>3695</v>
      </c>
      <c r="O8651" t="s">
        <v>3705</v>
      </c>
      <c r="Q8651" t="str">
        <f>IFERROR(VLOOKUP($J$2:$J$12502,Pollutant_mapping!$A$2:$B$9,2, FALSE),"")</f>
        <v/>
      </c>
    </row>
    <row r="8652" spans="1:17" hidden="1">
      <c r="A8652" t="s">
        <v>3706</v>
      </c>
      <c r="B8652" t="s">
        <v>57</v>
      </c>
      <c r="C8652" t="s">
        <v>3707</v>
      </c>
      <c r="D8652" t="s">
        <v>3726</v>
      </c>
      <c r="E8652" t="s">
        <v>120</v>
      </c>
      <c r="F8652" t="s">
        <v>41</v>
      </c>
      <c r="G8652" t="s">
        <v>3723</v>
      </c>
      <c r="I8652" t="s">
        <v>41</v>
      </c>
      <c r="J8652" t="s">
        <v>477</v>
      </c>
      <c r="K8652">
        <v>59</v>
      </c>
      <c r="L8652" t="s">
        <v>3695</v>
      </c>
      <c r="O8652" t="s">
        <v>3705</v>
      </c>
      <c r="Q8652" t="str">
        <f>IFERROR(VLOOKUP($J$2:$J$12502,Pollutant_mapping!$A$2:$B$9,2, FALSE),"")</f>
        <v/>
      </c>
    </row>
    <row r="8653" spans="1:17" hidden="1">
      <c r="A8653" t="s">
        <v>3708</v>
      </c>
      <c r="C8653" t="s">
        <v>3709</v>
      </c>
      <c r="D8653" t="s">
        <v>3726</v>
      </c>
      <c r="E8653" t="s">
        <v>120</v>
      </c>
      <c r="F8653" t="s">
        <v>41</v>
      </c>
      <c r="G8653" t="s">
        <v>3723</v>
      </c>
      <c r="I8653" t="s">
        <v>41</v>
      </c>
      <c r="J8653" t="s">
        <v>477</v>
      </c>
      <c r="K8653">
        <v>59</v>
      </c>
      <c r="L8653" t="s">
        <v>3695</v>
      </c>
      <c r="O8653" t="s">
        <v>3705</v>
      </c>
      <c r="Q8653" t="str">
        <f>IFERROR(VLOOKUP($J$2:$J$12502,Pollutant_mapping!$A$2:$B$9,2, FALSE),"")</f>
        <v/>
      </c>
    </row>
    <row r="8654" spans="1:17" hidden="1">
      <c r="A8654" t="s">
        <v>3710</v>
      </c>
      <c r="C8654" t="s">
        <v>3711</v>
      </c>
      <c r="D8654" t="s">
        <v>3726</v>
      </c>
      <c r="E8654" t="s">
        <v>120</v>
      </c>
      <c r="F8654" t="s">
        <v>41</v>
      </c>
      <c r="G8654" t="s">
        <v>3723</v>
      </c>
      <c r="I8654" t="s">
        <v>41</v>
      </c>
      <c r="J8654" t="s">
        <v>477</v>
      </c>
      <c r="K8654">
        <v>59</v>
      </c>
      <c r="L8654" t="s">
        <v>3695</v>
      </c>
      <c r="O8654" t="s">
        <v>3705</v>
      </c>
      <c r="Q8654" t="str">
        <f>IFERROR(VLOOKUP($J$2:$J$12502,Pollutant_mapping!$A$2:$B$9,2, FALSE),"")</f>
        <v/>
      </c>
    </row>
    <row r="8655" spans="1:17" hidden="1">
      <c r="A8655" t="s">
        <v>3702</v>
      </c>
      <c r="C8655" t="s">
        <v>3703</v>
      </c>
      <c r="D8655" t="s">
        <v>3727</v>
      </c>
      <c r="E8655" t="s">
        <v>39</v>
      </c>
      <c r="F8655" t="s">
        <v>3728</v>
      </c>
      <c r="G8655" t="s">
        <v>3723</v>
      </c>
      <c r="I8655" t="s">
        <v>41</v>
      </c>
      <c r="J8655" t="s">
        <v>477</v>
      </c>
      <c r="K8655">
        <v>59</v>
      </c>
      <c r="L8655" t="s">
        <v>3695</v>
      </c>
      <c r="O8655" t="s">
        <v>3705</v>
      </c>
      <c r="Q8655" t="str">
        <f>IFERROR(VLOOKUP($J$2:$J$12502,Pollutant_mapping!$A$2:$B$9,2, FALSE),"")</f>
        <v/>
      </c>
    </row>
    <row r="8656" spans="1:17" hidden="1">
      <c r="A8656" t="s">
        <v>3706</v>
      </c>
      <c r="B8656" t="s">
        <v>57</v>
      </c>
      <c r="C8656" t="s">
        <v>3707</v>
      </c>
      <c r="D8656" t="s">
        <v>3727</v>
      </c>
      <c r="E8656" t="s">
        <v>39</v>
      </c>
      <c r="F8656" t="s">
        <v>3728</v>
      </c>
      <c r="G8656" t="s">
        <v>3723</v>
      </c>
      <c r="I8656" t="s">
        <v>41</v>
      </c>
      <c r="J8656" t="s">
        <v>477</v>
      </c>
      <c r="K8656">
        <v>59</v>
      </c>
      <c r="L8656" t="s">
        <v>3695</v>
      </c>
      <c r="O8656" t="s">
        <v>3705</v>
      </c>
      <c r="Q8656" t="str">
        <f>IFERROR(VLOOKUP($J$2:$J$12502,Pollutant_mapping!$A$2:$B$9,2, FALSE),"")</f>
        <v/>
      </c>
    </row>
    <row r="8657" spans="1:17" hidden="1">
      <c r="A8657" t="s">
        <v>3708</v>
      </c>
      <c r="C8657" t="s">
        <v>3709</v>
      </c>
      <c r="D8657" t="s">
        <v>3727</v>
      </c>
      <c r="E8657" t="s">
        <v>39</v>
      </c>
      <c r="F8657" t="s">
        <v>3728</v>
      </c>
      <c r="G8657" t="s">
        <v>3723</v>
      </c>
      <c r="I8657" t="s">
        <v>41</v>
      </c>
      <c r="J8657" t="s">
        <v>477</v>
      </c>
      <c r="K8657">
        <v>59</v>
      </c>
      <c r="L8657" t="s">
        <v>3695</v>
      </c>
      <c r="O8657" t="s">
        <v>3705</v>
      </c>
      <c r="Q8657" t="str">
        <f>IFERROR(VLOOKUP($J$2:$J$12502,Pollutant_mapping!$A$2:$B$9,2, FALSE),"")</f>
        <v/>
      </c>
    </row>
    <row r="8658" spans="1:17" hidden="1">
      <c r="A8658" t="s">
        <v>3710</v>
      </c>
      <c r="C8658" t="s">
        <v>3711</v>
      </c>
      <c r="D8658" t="s">
        <v>3727</v>
      </c>
      <c r="E8658" t="s">
        <v>39</v>
      </c>
      <c r="F8658" t="s">
        <v>3728</v>
      </c>
      <c r="G8658" t="s">
        <v>3723</v>
      </c>
      <c r="I8658" t="s">
        <v>41</v>
      </c>
      <c r="J8658" t="s">
        <v>477</v>
      </c>
      <c r="K8658">
        <v>59</v>
      </c>
      <c r="L8658" t="s">
        <v>3695</v>
      </c>
      <c r="O8658" t="s">
        <v>3705</v>
      </c>
      <c r="Q8658" t="str">
        <f>IFERROR(VLOOKUP($J$2:$J$12502,Pollutant_mapping!$A$2:$B$9,2, FALSE),"")</f>
        <v/>
      </c>
    </row>
    <row r="8659" spans="1:17" hidden="1">
      <c r="A8659" t="s">
        <v>3702</v>
      </c>
      <c r="C8659" t="s">
        <v>3703</v>
      </c>
      <c r="D8659" t="s">
        <v>3731</v>
      </c>
      <c r="E8659" t="s">
        <v>39</v>
      </c>
      <c r="F8659" t="s">
        <v>3732</v>
      </c>
      <c r="G8659" t="s">
        <v>3723</v>
      </c>
      <c r="I8659" t="s">
        <v>41</v>
      </c>
      <c r="J8659" t="s">
        <v>477</v>
      </c>
      <c r="K8659">
        <v>59</v>
      </c>
      <c r="L8659" t="s">
        <v>3695</v>
      </c>
      <c r="O8659" t="s">
        <v>3705</v>
      </c>
      <c r="Q8659" t="str">
        <f>IFERROR(VLOOKUP($J$2:$J$12502,Pollutant_mapping!$A$2:$B$9,2, FALSE),"")</f>
        <v/>
      </c>
    </row>
    <row r="8660" spans="1:17" hidden="1">
      <c r="A8660" t="s">
        <v>3706</v>
      </c>
      <c r="B8660" t="s">
        <v>57</v>
      </c>
      <c r="C8660" t="s">
        <v>3707</v>
      </c>
      <c r="D8660" t="s">
        <v>3731</v>
      </c>
      <c r="E8660" t="s">
        <v>39</v>
      </c>
      <c r="F8660" t="s">
        <v>3732</v>
      </c>
      <c r="G8660" t="s">
        <v>3723</v>
      </c>
      <c r="I8660" t="s">
        <v>41</v>
      </c>
      <c r="J8660" t="s">
        <v>477</v>
      </c>
      <c r="K8660">
        <v>59</v>
      </c>
      <c r="L8660" t="s">
        <v>3695</v>
      </c>
      <c r="O8660" t="s">
        <v>3705</v>
      </c>
      <c r="Q8660" t="str">
        <f>IFERROR(VLOOKUP($J$2:$J$12502,Pollutant_mapping!$A$2:$B$9,2, FALSE),"")</f>
        <v/>
      </c>
    </row>
    <row r="8661" spans="1:17" hidden="1">
      <c r="A8661" t="s">
        <v>3708</v>
      </c>
      <c r="C8661" t="s">
        <v>3709</v>
      </c>
      <c r="D8661" t="s">
        <v>3731</v>
      </c>
      <c r="E8661" t="s">
        <v>39</v>
      </c>
      <c r="F8661" t="s">
        <v>3732</v>
      </c>
      <c r="G8661" t="s">
        <v>3723</v>
      </c>
      <c r="I8661" t="s">
        <v>41</v>
      </c>
      <c r="J8661" t="s">
        <v>477</v>
      </c>
      <c r="K8661">
        <v>59</v>
      </c>
      <c r="L8661" t="s">
        <v>3695</v>
      </c>
      <c r="O8661" t="s">
        <v>3705</v>
      </c>
      <c r="Q8661" t="str">
        <f>IFERROR(VLOOKUP($J$2:$J$12502,Pollutant_mapping!$A$2:$B$9,2, FALSE),"")</f>
        <v/>
      </c>
    </row>
    <row r="8662" spans="1:17" hidden="1">
      <c r="A8662" t="s">
        <v>3710</v>
      </c>
      <c r="C8662" t="s">
        <v>3711</v>
      </c>
      <c r="D8662" t="s">
        <v>3731</v>
      </c>
      <c r="E8662" t="s">
        <v>39</v>
      </c>
      <c r="F8662" t="s">
        <v>3732</v>
      </c>
      <c r="G8662" t="s">
        <v>3723</v>
      </c>
      <c r="I8662" t="s">
        <v>41</v>
      </c>
      <c r="J8662" t="s">
        <v>477</v>
      </c>
      <c r="K8662">
        <v>59</v>
      </c>
      <c r="L8662" t="s">
        <v>3695</v>
      </c>
      <c r="O8662" t="s">
        <v>3705</v>
      </c>
      <c r="Q8662" t="str">
        <f>IFERROR(VLOOKUP($J$2:$J$12502,Pollutant_mapping!$A$2:$B$9,2, FALSE),"")</f>
        <v/>
      </c>
    </row>
    <row r="8663" spans="1:17" hidden="1">
      <c r="A8663" t="s">
        <v>3702</v>
      </c>
      <c r="C8663" t="s">
        <v>3703</v>
      </c>
      <c r="D8663" t="s">
        <v>3760</v>
      </c>
      <c r="E8663" t="s">
        <v>39</v>
      </c>
      <c r="F8663" t="s">
        <v>3732</v>
      </c>
      <c r="G8663" t="s">
        <v>475</v>
      </c>
      <c r="I8663" t="s">
        <v>41</v>
      </c>
      <c r="J8663" t="s">
        <v>47</v>
      </c>
      <c r="K8663">
        <v>59</v>
      </c>
      <c r="L8663" t="s">
        <v>3695</v>
      </c>
      <c r="O8663" t="s">
        <v>3705</v>
      </c>
      <c r="Q8663" t="str">
        <f>IFERROR(VLOOKUP($J$2:$J$12502,Pollutant_mapping!$A$2:$B$9,2, FALSE),"")</f>
        <v>PM10</v>
      </c>
    </row>
    <row r="8664" spans="1:17" hidden="1">
      <c r="A8664" t="s">
        <v>3702</v>
      </c>
      <c r="C8664" t="s">
        <v>3703</v>
      </c>
      <c r="D8664" t="s">
        <v>3761</v>
      </c>
      <c r="E8664" t="s">
        <v>39</v>
      </c>
      <c r="F8664" t="s">
        <v>3732</v>
      </c>
      <c r="G8664" t="s">
        <v>475</v>
      </c>
      <c r="I8664" t="s">
        <v>41</v>
      </c>
      <c r="J8664" t="s">
        <v>47</v>
      </c>
      <c r="K8664">
        <v>59</v>
      </c>
      <c r="L8664" t="s">
        <v>3695</v>
      </c>
      <c r="O8664" t="s">
        <v>3705</v>
      </c>
      <c r="Q8664" t="str">
        <f>IFERROR(VLOOKUP($J$2:$J$12502,Pollutant_mapping!$A$2:$B$9,2, FALSE),"")</f>
        <v>PM10</v>
      </c>
    </row>
    <row r="8665" spans="1:17" hidden="1">
      <c r="A8665" t="s">
        <v>3702</v>
      </c>
      <c r="C8665" t="s">
        <v>3703</v>
      </c>
      <c r="D8665" t="s">
        <v>3760</v>
      </c>
      <c r="E8665" t="s">
        <v>39</v>
      </c>
      <c r="F8665" t="s">
        <v>3732</v>
      </c>
      <c r="G8665" t="s">
        <v>475</v>
      </c>
      <c r="I8665" t="s">
        <v>41</v>
      </c>
      <c r="J8665" t="s">
        <v>65</v>
      </c>
      <c r="K8665">
        <v>59</v>
      </c>
      <c r="L8665" t="s">
        <v>3695</v>
      </c>
      <c r="O8665" t="s">
        <v>3705</v>
      </c>
      <c r="Q8665" t="str">
        <f>IFERROR(VLOOKUP($J$2:$J$12502,Pollutant_mapping!$A$2:$B$9,2, FALSE),"")</f>
        <v>PM25</v>
      </c>
    </row>
    <row r="8666" spans="1:17" hidden="1">
      <c r="A8666" t="s">
        <v>3702</v>
      </c>
      <c r="C8666" t="s">
        <v>3703</v>
      </c>
      <c r="D8666" t="s">
        <v>3761</v>
      </c>
      <c r="E8666" t="s">
        <v>39</v>
      </c>
      <c r="F8666" t="s">
        <v>3732</v>
      </c>
      <c r="G8666" t="s">
        <v>475</v>
      </c>
      <c r="I8666" t="s">
        <v>41</v>
      </c>
      <c r="J8666" t="s">
        <v>65</v>
      </c>
      <c r="K8666">
        <v>59</v>
      </c>
      <c r="L8666" t="s">
        <v>3695</v>
      </c>
      <c r="O8666" t="s">
        <v>3705</v>
      </c>
      <c r="Q8666" t="str">
        <f>IFERROR(VLOOKUP($J$2:$J$12502,Pollutant_mapping!$A$2:$B$9,2, FALSE),"")</f>
        <v>PM25</v>
      </c>
    </row>
    <row r="8667" spans="1:17" hidden="1">
      <c r="A8667" t="s">
        <v>3702</v>
      </c>
      <c r="C8667" t="s">
        <v>3703</v>
      </c>
      <c r="D8667" t="s">
        <v>3760</v>
      </c>
      <c r="E8667" t="s">
        <v>39</v>
      </c>
      <c r="F8667" t="s">
        <v>3732</v>
      </c>
      <c r="G8667" t="s">
        <v>475</v>
      </c>
      <c r="I8667" t="s">
        <v>41</v>
      </c>
      <c r="J8667" t="s">
        <v>49</v>
      </c>
      <c r="K8667">
        <v>59</v>
      </c>
      <c r="L8667" t="s">
        <v>3695</v>
      </c>
      <c r="O8667" t="s">
        <v>3705</v>
      </c>
      <c r="Q8667" t="str">
        <f>IFERROR(VLOOKUP($J$2:$J$12502,Pollutant_mapping!$A$2:$B$9,2, FALSE),"")</f>
        <v/>
      </c>
    </row>
    <row r="8668" spans="1:17" hidden="1">
      <c r="A8668" t="s">
        <v>3702</v>
      </c>
      <c r="C8668" t="s">
        <v>3703</v>
      </c>
      <c r="D8668" t="s">
        <v>3761</v>
      </c>
      <c r="E8668" t="s">
        <v>39</v>
      </c>
      <c r="F8668" t="s">
        <v>3732</v>
      </c>
      <c r="G8668" t="s">
        <v>475</v>
      </c>
      <c r="I8668" t="s">
        <v>41</v>
      </c>
      <c r="J8668" t="s">
        <v>49</v>
      </c>
      <c r="K8668">
        <v>59</v>
      </c>
      <c r="L8668" t="s">
        <v>3695</v>
      </c>
      <c r="O8668" t="s">
        <v>3705</v>
      </c>
      <c r="Q8668" t="str">
        <f>IFERROR(VLOOKUP($J$2:$J$12502,Pollutant_mapping!$A$2:$B$9,2, FALSE),"")</f>
        <v/>
      </c>
    </row>
    <row r="8669" spans="1:17" hidden="1">
      <c r="A8669" t="s">
        <v>3702</v>
      </c>
      <c r="C8669" t="s">
        <v>3703</v>
      </c>
      <c r="D8669" t="s">
        <v>3729</v>
      </c>
      <c r="E8669" t="s">
        <v>39</v>
      </c>
      <c r="F8669" t="s">
        <v>3730</v>
      </c>
      <c r="G8669" t="s">
        <v>3723</v>
      </c>
      <c r="I8669" t="s">
        <v>41</v>
      </c>
      <c r="J8669" t="s">
        <v>477</v>
      </c>
      <c r="K8669">
        <v>60</v>
      </c>
      <c r="L8669" t="s">
        <v>3695</v>
      </c>
      <c r="O8669" t="s">
        <v>3705</v>
      </c>
      <c r="Q8669" t="str">
        <f>IFERROR(VLOOKUP($J$2:$J$12502,Pollutant_mapping!$A$2:$B$9,2, FALSE),"")</f>
        <v/>
      </c>
    </row>
    <row r="8670" spans="1:17" hidden="1">
      <c r="A8670" t="s">
        <v>3706</v>
      </c>
      <c r="B8670" t="s">
        <v>57</v>
      </c>
      <c r="C8670" t="s">
        <v>3707</v>
      </c>
      <c r="D8670" t="s">
        <v>3729</v>
      </c>
      <c r="E8670" t="s">
        <v>39</v>
      </c>
      <c r="F8670" t="s">
        <v>3730</v>
      </c>
      <c r="G8670" t="s">
        <v>3723</v>
      </c>
      <c r="I8670" t="s">
        <v>41</v>
      </c>
      <c r="J8670" t="s">
        <v>477</v>
      </c>
      <c r="K8670">
        <v>60</v>
      </c>
      <c r="L8670" t="s">
        <v>3695</v>
      </c>
      <c r="O8670" t="s">
        <v>3705</v>
      </c>
      <c r="Q8670" t="str">
        <f>IFERROR(VLOOKUP($J$2:$J$12502,Pollutant_mapping!$A$2:$B$9,2, FALSE),"")</f>
        <v/>
      </c>
    </row>
    <row r="8671" spans="1:17" hidden="1">
      <c r="A8671" t="s">
        <v>3708</v>
      </c>
      <c r="C8671" t="s">
        <v>3709</v>
      </c>
      <c r="D8671" t="s">
        <v>3729</v>
      </c>
      <c r="E8671" t="s">
        <v>39</v>
      </c>
      <c r="F8671" t="s">
        <v>3730</v>
      </c>
      <c r="G8671" t="s">
        <v>3723</v>
      </c>
      <c r="I8671" t="s">
        <v>41</v>
      </c>
      <c r="J8671" t="s">
        <v>477</v>
      </c>
      <c r="K8671">
        <v>60</v>
      </c>
      <c r="L8671" t="s">
        <v>3695</v>
      </c>
      <c r="O8671" t="s">
        <v>3705</v>
      </c>
      <c r="Q8671" t="str">
        <f>IFERROR(VLOOKUP($J$2:$J$12502,Pollutant_mapping!$A$2:$B$9,2, FALSE),"")</f>
        <v/>
      </c>
    </row>
    <row r="8672" spans="1:17" hidden="1">
      <c r="A8672" t="s">
        <v>3710</v>
      </c>
      <c r="C8672" t="s">
        <v>3711</v>
      </c>
      <c r="D8672" t="s">
        <v>3729</v>
      </c>
      <c r="E8672" t="s">
        <v>39</v>
      </c>
      <c r="F8672" t="s">
        <v>3730</v>
      </c>
      <c r="G8672" t="s">
        <v>3723</v>
      </c>
      <c r="I8672" t="s">
        <v>41</v>
      </c>
      <c r="J8672" t="s">
        <v>477</v>
      </c>
      <c r="K8672">
        <v>60</v>
      </c>
      <c r="L8672" t="s">
        <v>3695</v>
      </c>
      <c r="O8672" t="s">
        <v>3705</v>
      </c>
      <c r="Q8672" t="str">
        <f>IFERROR(VLOOKUP($J$2:$J$12502,Pollutant_mapping!$A$2:$B$9,2, FALSE),"")</f>
        <v/>
      </c>
    </row>
    <row r="8673" spans="1:17" hidden="1">
      <c r="A8673" t="s">
        <v>3702</v>
      </c>
      <c r="C8673" t="s">
        <v>3703</v>
      </c>
      <c r="D8673" t="s">
        <v>3756</v>
      </c>
      <c r="E8673" t="s">
        <v>39</v>
      </c>
      <c r="F8673" t="s">
        <v>3757</v>
      </c>
      <c r="G8673" t="s">
        <v>475</v>
      </c>
      <c r="I8673" t="s">
        <v>41</v>
      </c>
      <c r="J8673" t="s">
        <v>165</v>
      </c>
      <c r="K8673">
        <v>73</v>
      </c>
      <c r="L8673" t="s">
        <v>3695</v>
      </c>
      <c r="O8673" t="s">
        <v>3705</v>
      </c>
      <c r="Q8673" t="str">
        <f>IFERROR(VLOOKUP($J$2:$J$12502,Pollutant_mapping!$A$2:$B$9,2, FALSE),"")</f>
        <v>BC</v>
      </c>
    </row>
    <row r="8674" spans="1:17" hidden="1">
      <c r="A8674" t="s">
        <v>3702</v>
      </c>
      <c r="C8674" t="s">
        <v>3703</v>
      </c>
      <c r="D8674" t="s">
        <v>3752</v>
      </c>
      <c r="E8674" t="s">
        <v>39</v>
      </c>
      <c r="F8674" t="s">
        <v>3753</v>
      </c>
      <c r="G8674" t="s">
        <v>475</v>
      </c>
      <c r="I8674" t="s">
        <v>41</v>
      </c>
      <c r="J8674" t="s">
        <v>165</v>
      </c>
      <c r="K8674">
        <v>74</v>
      </c>
      <c r="L8674" t="s">
        <v>3695</v>
      </c>
      <c r="O8674" t="s">
        <v>3705</v>
      </c>
      <c r="Q8674" t="str">
        <f>IFERROR(VLOOKUP($J$2:$J$12502,Pollutant_mapping!$A$2:$B$9,2, FALSE),"")</f>
        <v>BC</v>
      </c>
    </row>
    <row r="8675" spans="1:17" hidden="1">
      <c r="A8675" t="s">
        <v>3702</v>
      </c>
      <c r="C8675" t="s">
        <v>3703</v>
      </c>
      <c r="D8675" t="s">
        <v>3754</v>
      </c>
      <c r="E8675" t="s">
        <v>39</v>
      </c>
      <c r="F8675" t="s">
        <v>3753</v>
      </c>
      <c r="G8675" t="s">
        <v>475</v>
      </c>
      <c r="I8675" t="s">
        <v>41</v>
      </c>
      <c r="J8675" t="s">
        <v>165</v>
      </c>
      <c r="K8675">
        <v>74</v>
      </c>
      <c r="L8675" t="s">
        <v>3695</v>
      </c>
      <c r="O8675" t="s">
        <v>3705</v>
      </c>
      <c r="Q8675" t="str">
        <f>IFERROR(VLOOKUP($J$2:$J$12502,Pollutant_mapping!$A$2:$B$9,2, FALSE),"")</f>
        <v>BC</v>
      </c>
    </row>
    <row r="8676" spans="1:17" hidden="1">
      <c r="A8676" t="s">
        <v>3702</v>
      </c>
      <c r="C8676" t="s">
        <v>3703</v>
      </c>
      <c r="D8676" t="s">
        <v>3758</v>
      </c>
      <c r="E8676" t="s">
        <v>39</v>
      </c>
      <c r="F8676" t="s">
        <v>3757</v>
      </c>
      <c r="G8676" t="s">
        <v>475</v>
      </c>
      <c r="I8676" t="s">
        <v>41</v>
      </c>
      <c r="J8676" t="s">
        <v>165</v>
      </c>
      <c r="K8676">
        <v>74</v>
      </c>
      <c r="L8676" t="s">
        <v>3695</v>
      </c>
      <c r="O8676" t="s">
        <v>3705</v>
      </c>
      <c r="Q8676" t="str">
        <f>IFERROR(VLOOKUP($J$2:$J$12502,Pollutant_mapping!$A$2:$B$9,2, FALSE),"")</f>
        <v>BC</v>
      </c>
    </row>
    <row r="8677" spans="1:17" hidden="1">
      <c r="A8677" t="s">
        <v>3702</v>
      </c>
      <c r="C8677" t="s">
        <v>3703</v>
      </c>
      <c r="D8677" t="s">
        <v>3755</v>
      </c>
      <c r="E8677" t="s">
        <v>39</v>
      </c>
      <c r="F8677" t="s">
        <v>3753</v>
      </c>
      <c r="G8677" t="s">
        <v>475</v>
      </c>
      <c r="I8677" t="s">
        <v>41</v>
      </c>
      <c r="J8677" t="s">
        <v>165</v>
      </c>
      <c r="K8677">
        <v>78</v>
      </c>
      <c r="L8677" t="s">
        <v>3695</v>
      </c>
      <c r="O8677" t="s">
        <v>3705</v>
      </c>
      <c r="Q8677" t="str">
        <f>IFERROR(VLOOKUP($J$2:$J$12502,Pollutant_mapping!$A$2:$B$9,2, FALSE),"")</f>
        <v>BC</v>
      </c>
    </row>
    <row r="8678" spans="1:17" hidden="1">
      <c r="A8678" t="s">
        <v>3706</v>
      </c>
      <c r="B8678" t="s">
        <v>57</v>
      </c>
      <c r="C8678" t="s">
        <v>3707</v>
      </c>
      <c r="D8678" t="s">
        <v>3755</v>
      </c>
      <c r="E8678" t="s">
        <v>39</v>
      </c>
      <c r="F8678" t="s">
        <v>3753</v>
      </c>
      <c r="G8678" t="s">
        <v>475</v>
      </c>
      <c r="I8678" t="s">
        <v>41</v>
      </c>
      <c r="J8678" t="s">
        <v>165</v>
      </c>
      <c r="K8678">
        <v>78</v>
      </c>
      <c r="L8678" t="s">
        <v>3695</v>
      </c>
      <c r="O8678" t="s">
        <v>3705</v>
      </c>
      <c r="Q8678" t="str">
        <f>IFERROR(VLOOKUP($J$2:$J$12502,Pollutant_mapping!$A$2:$B$9,2, FALSE),"")</f>
        <v>BC</v>
      </c>
    </row>
    <row r="8679" spans="1:17" hidden="1">
      <c r="A8679" t="s">
        <v>3708</v>
      </c>
      <c r="C8679" t="s">
        <v>3709</v>
      </c>
      <c r="D8679" t="s">
        <v>3755</v>
      </c>
      <c r="E8679" t="s">
        <v>39</v>
      </c>
      <c r="F8679" t="s">
        <v>3753</v>
      </c>
      <c r="G8679" t="s">
        <v>475</v>
      </c>
      <c r="I8679" t="s">
        <v>41</v>
      </c>
      <c r="J8679" t="s">
        <v>165</v>
      </c>
      <c r="K8679">
        <v>78</v>
      </c>
      <c r="L8679" t="s">
        <v>3695</v>
      </c>
      <c r="O8679" t="s">
        <v>3705</v>
      </c>
      <c r="Q8679" t="str">
        <f>IFERROR(VLOOKUP($J$2:$J$12502,Pollutant_mapping!$A$2:$B$9,2, FALSE),"")</f>
        <v>BC</v>
      </c>
    </row>
    <row r="8680" spans="1:17" hidden="1">
      <c r="A8680" t="s">
        <v>3710</v>
      </c>
      <c r="C8680" t="s">
        <v>3711</v>
      </c>
      <c r="D8680" t="s">
        <v>3755</v>
      </c>
      <c r="E8680" t="s">
        <v>39</v>
      </c>
      <c r="F8680" t="s">
        <v>3753</v>
      </c>
      <c r="G8680" t="s">
        <v>475</v>
      </c>
      <c r="I8680" t="s">
        <v>41</v>
      </c>
      <c r="J8680" t="s">
        <v>165</v>
      </c>
      <c r="K8680">
        <v>78</v>
      </c>
      <c r="L8680" t="s">
        <v>3695</v>
      </c>
      <c r="O8680" t="s">
        <v>3705</v>
      </c>
      <c r="Q8680" t="str">
        <f>IFERROR(VLOOKUP($J$2:$J$12502,Pollutant_mapping!$A$2:$B$9,2, FALSE),"")</f>
        <v>BC</v>
      </c>
    </row>
    <row r="8681" spans="1:17" hidden="1">
      <c r="A8681" t="s">
        <v>3702</v>
      </c>
      <c r="C8681" t="s">
        <v>3703</v>
      </c>
      <c r="D8681" t="s">
        <v>3759</v>
      </c>
      <c r="E8681" t="s">
        <v>39</v>
      </c>
      <c r="F8681" t="s">
        <v>3757</v>
      </c>
      <c r="G8681" t="s">
        <v>475</v>
      </c>
      <c r="I8681" t="s">
        <v>41</v>
      </c>
      <c r="J8681" t="s">
        <v>165</v>
      </c>
      <c r="K8681">
        <v>78</v>
      </c>
      <c r="L8681" t="s">
        <v>3695</v>
      </c>
      <c r="O8681" t="s">
        <v>3705</v>
      </c>
      <c r="Q8681" t="str">
        <f>IFERROR(VLOOKUP($J$2:$J$12502,Pollutant_mapping!$A$2:$B$9,2, FALSE),"")</f>
        <v>BC</v>
      </c>
    </row>
    <row r="8682" spans="1:17" hidden="1">
      <c r="A8682" t="s">
        <v>3706</v>
      </c>
      <c r="B8682" t="s">
        <v>57</v>
      </c>
      <c r="C8682" t="s">
        <v>3707</v>
      </c>
      <c r="D8682" t="s">
        <v>3759</v>
      </c>
      <c r="E8682" t="s">
        <v>39</v>
      </c>
      <c r="F8682" t="s">
        <v>3757</v>
      </c>
      <c r="G8682" t="s">
        <v>475</v>
      </c>
      <c r="I8682" t="s">
        <v>41</v>
      </c>
      <c r="J8682" t="s">
        <v>165</v>
      </c>
      <c r="K8682">
        <v>78</v>
      </c>
      <c r="L8682" t="s">
        <v>3695</v>
      </c>
      <c r="O8682" t="s">
        <v>3705</v>
      </c>
      <c r="Q8682" t="str">
        <f>IFERROR(VLOOKUP($J$2:$J$12502,Pollutant_mapping!$A$2:$B$9,2, FALSE),"")</f>
        <v>BC</v>
      </c>
    </row>
    <row r="8683" spans="1:17" hidden="1">
      <c r="A8683" t="s">
        <v>3708</v>
      </c>
      <c r="C8683" t="s">
        <v>3709</v>
      </c>
      <c r="D8683" t="s">
        <v>3759</v>
      </c>
      <c r="E8683" t="s">
        <v>39</v>
      </c>
      <c r="F8683" t="s">
        <v>3757</v>
      </c>
      <c r="G8683" t="s">
        <v>475</v>
      </c>
      <c r="I8683" t="s">
        <v>41</v>
      </c>
      <c r="J8683" t="s">
        <v>165</v>
      </c>
      <c r="K8683">
        <v>78</v>
      </c>
      <c r="L8683" t="s">
        <v>3695</v>
      </c>
      <c r="O8683" t="s">
        <v>3705</v>
      </c>
      <c r="Q8683" t="str">
        <f>IFERROR(VLOOKUP($J$2:$J$12502,Pollutant_mapping!$A$2:$B$9,2, FALSE),"")</f>
        <v>BC</v>
      </c>
    </row>
    <row r="8684" spans="1:17" hidden="1">
      <c r="A8684" t="s">
        <v>3710</v>
      </c>
      <c r="C8684" t="s">
        <v>3711</v>
      </c>
      <c r="D8684" t="s">
        <v>3759</v>
      </c>
      <c r="E8684" t="s">
        <v>39</v>
      </c>
      <c r="F8684" t="s">
        <v>3757</v>
      </c>
      <c r="G8684" t="s">
        <v>475</v>
      </c>
      <c r="I8684" t="s">
        <v>41</v>
      </c>
      <c r="J8684" t="s">
        <v>165</v>
      </c>
      <c r="K8684">
        <v>78</v>
      </c>
      <c r="L8684" t="s">
        <v>3695</v>
      </c>
      <c r="O8684" t="s">
        <v>3705</v>
      </c>
      <c r="Q8684" t="str">
        <f>IFERROR(VLOOKUP($J$2:$J$12502,Pollutant_mapping!$A$2:$B$9,2, FALSE),"")</f>
        <v>BC</v>
      </c>
    </row>
    <row r="8685" spans="1:17" hidden="1">
      <c r="A8685" t="s">
        <v>3706</v>
      </c>
      <c r="B8685" t="s">
        <v>57</v>
      </c>
      <c r="C8685" t="s">
        <v>3707</v>
      </c>
      <c r="D8685" t="s">
        <v>3744</v>
      </c>
      <c r="E8685" t="s">
        <v>120</v>
      </c>
      <c r="F8685" t="s">
        <v>41</v>
      </c>
      <c r="G8685" t="s">
        <v>475</v>
      </c>
      <c r="I8685" t="s">
        <v>41</v>
      </c>
      <c r="J8685" t="s">
        <v>2995</v>
      </c>
      <c r="K8685">
        <v>83</v>
      </c>
      <c r="L8685" t="s">
        <v>3695</v>
      </c>
      <c r="O8685" t="s">
        <v>3705</v>
      </c>
      <c r="Q8685" t="str">
        <f>IFERROR(VLOOKUP($J$2:$J$12502,Pollutant_mapping!$A$2:$B$9,2, FALSE),"")</f>
        <v/>
      </c>
    </row>
    <row r="8686" spans="1:17" hidden="1">
      <c r="A8686" t="s">
        <v>3710</v>
      </c>
      <c r="C8686" t="s">
        <v>3711</v>
      </c>
      <c r="D8686" t="s">
        <v>3744</v>
      </c>
      <c r="E8686" t="s">
        <v>120</v>
      </c>
      <c r="F8686" t="s">
        <v>41</v>
      </c>
      <c r="G8686" t="s">
        <v>475</v>
      </c>
      <c r="I8686" t="s">
        <v>41</v>
      </c>
      <c r="J8686" t="s">
        <v>2995</v>
      </c>
      <c r="K8686">
        <v>83</v>
      </c>
      <c r="L8686" t="s">
        <v>3695</v>
      </c>
      <c r="O8686" t="s">
        <v>3705</v>
      </c>
      <c r="Q8686" t="str">
        <f>IFERROR(VLOOKUP($J$2:$J$12502,Pollutant_mapping!$A$2:$B$9,2, FALSE),"")</f>
        <v/>
      </c>
    </row>
    <row r="8687" spans="1:17" hidden="1">
      <c r="A8687" t="s">
        <v>3702</v>
      </c>
      <c r="C8687" t="s">
        <v>3703</v>
      </c>
      <c r="D8687" t="s">
        <v>3742</v>
      </c>
      <c r="E8687" t="s">
        <v>120</v>
      </c>
      <c r="F8687" t="s">
        <v>41</v>
      </c>
      <c r="G8687" t="s">
        <v>475</v>
      </c>
      <c r="I8687" t="s">
        <v>41</v>
      </c>
      <c r="J8687" t="s">
        <v>2995</v>
      </c>
      <c r="K8687">
        <v>87</v>
      </c>
      <c r="L8687" t="s">
        <v>3695</v>
      </c>
      <c r="O8687" t="s">
        <v>3705</v>
      </c>
      <c r="Q8687" t="str">
        <f>IFERROR(VLOOKUP($J$2:$J$12502,Pollutant_mapping!$A$2:$B$9,2, FALSE),"")</f>
        <v/>
      </c>
    </row>
    <row r="8688" spans="1:17" hidden="1">
      <c r="A8688" t="s">
        <v>3702</v>
      </c>
      <c r="C8688" t="s">
        <v>3703</v>
      </c>
      <c r="D8688" t="s">
        <v>3755</v>
      </c>
      <c r="E8688" t="s">
        <v>39</v>
      </c>
      <c r="F8688" t="s">
        <v>3753</v>
      </c>
      <c r="G8688" t="s">
        <v>475</v>
      </c>
      <c r="I8688" t="s">
        <v>41</v>
      </c>
      <c r="J8688" t="s">
        <v>47</v>
      </c>
      <c r="K8688">
        <v>98</v>
      </c>
      <c r="L8688" t="s">
        <v>3695</v>
      </c>
      <c r="O8688" t="s">
        <v>3705</v>
      </c>
      <c r="Q8688" t="str">
        <f>IFERROR(VLOOKUP($J$2:$J$12502,Pollutant_mapping!$A$2:$B$9,2, FALSE),"")</f>
        <v>PM10</v>
      </c>
    </row>
    <row r="8689" spans="1:17" hidden="1">
      <c r="A8689" t="s">
        <v>3706</v>
      </c>
      <c r="B8689" t="s">
        <v>57</v>
      </c>
      <c r="C8689" t="s">
        <v>3707</v>
      </c>
      <c r="D8689" t="s">
        <v>3755</v>
      </c>
      <c r="E8689" t="s">
        <v>39</v>
      </c>
      <c r="F8689" t="s">
        <v>3753</v>
      </c>
      <c r="G8689" t="s">
        <v>475</v>
      </c>
      <c r="I8689" t="s">
        <v>41</v>
      </c>
      <c r="J8689" t="s">
        <v>47</v>
      </c>
      <c r="K8689">
        <v>98</v>
      </c>
      <c r="L8689" t="s">
        <v>3695</v>
      </c>
      <c r="O8689" t="s">
        <v>3705</v>
      </c>
      <c r="Q8689" t="str">
        <f>IFERROR(VLOOKUP($J$2:$J$12502,Pollutant_mapping!$A$2:$B$9,2, FALSE),"")</f>
        <v>PM10</v>
      </c>
    </row>
    <row r="8690" spans="1:17" hidden="1">
      <c r="A8690" t="s">
        <v>3708</v>
      </c>
      <c r="C8690" t="s">
        <v>3709</v>
      </c>
      <c r="D8690" t="s">
        <v>3755</v>
      </c>
      <c r="E8690" t="s">
        <v>39</v>
      </c>
      <c r="F8690" t="s">
        <v>3753</v>
      </c>
      <c r="G8690" t="s">
        <v>475</v>
      </c>
      <c r="I8690" t="s">
        <v>41</v>
      </c>
      <c r="J8690" t="s">
        <v>47</v>
      </c>
      <c r="K8690">
        <v>98</v>
      </c>
      <c r="L8690" t="s">
        <v>3695</v>
      </c>
      <c r="O8690" t="s">
        <v>3705</v>
      </c>
      <c r="Q8690" t="str">
        <f>IFERROR(VLOOKUP($J$2:$J$12502,Pollutant_mapping!$A$2:$B$9,2, FALSE),"")</f>
        <v>PM10</v>
      </c>
    </row>
    <row r="8691" spans="1:17" hidden="1">
      <c r="A8691" t="s">
        <v>3710</v>
      </c>
      <c r="C8691" t="s">
        <v>3711</v>
      </c>
      <c r="D8691" t="s">
        <v>3755</v>
      </c>
      <c r="E8691" t="s">
        <v>39</v>
      </c>
      <c r="F8691" t="s">
        <v>3753</v>
      </c>
      <c r="G8691" t="s">
        <v>475</v>
      </c>
      <c r="I8691" t="s">
        <v>41</v>
      </c>
      <c r="J8691" t="s">
        <v>47</v>
      </c>
      <c r="K8691">
        <v>98</v>
      </c>
      <c r="L8691" t="s">
        <v>3695</v>
      </c>
      <c r="O8691" t="s">
        <v>3705</v>
      </c>
      <c r="Q8691" t="str">
        <f>IFERROR(VLOOKUP($J$2:$J$12502,Pollutant_mapping!$A$2:$B$9,2, FALSE),"")</f>
        <v>PM10</v>
      </c>
    </row>
    <row r="8692" spans="1:17" hidden="1">
      <c r="A8692" t="s">
        <v>3702</v>
      </c>
      <c r="C8692" t="s">
        <v>3703</v>
      </c>
      <c r="D8692" t="s">
        <v>3759</v>
      </c>
      <c r="E8692" t="s">
        <v>39</v>
      </c>
      <c r="F8692" t="s">
        <v>3757</v>
      </c>
      <c r="G8692" t="s">
        <v>475</v>
      </c>
      <c r="I8692" t="s">
        <v>41</v>
      </c>
      <c r="J8692" t="s">
        <v>47</v>
      </c>
      <c r="K8692">
        <v>98</v>
      </c>
      <c r="L8692" t="s">
        <v>3695</v>
      </c>
      <c r="O8692" t="s">
        <v>3705</v>
      </c>
      <c r="Q8692" t="str">
        <f>IFERROR(VLOOKUP($J$2:$J$12502,Pollutant_mapping!$A$2:$B$9,2, FALSE),"")</f>
        <v>PM10</v>
      </c>
    </row>
    <row r="8693" spans="1:17" hidden="1">
      <c r="A8693" t="s">
        <v>3706</v>
      </c>
      <c r="B8693" t="s">
        <v>57</v>
      </c>
      <c r="C8693" t="s">
        <v>3707</v>
      </c>
      <c r="D8693" t="s">
        <v>3759</v>
      </c>
      <c r="E8693" t="s">
        <v>39</v>
      </c>
      <c r="F8693" t="s">
        <v>3757</v>
      </c>
      <c r="G8693" t="s">
        <v>475</v>
      </c>
      <c r="I8693" t="s">
        <v>41</v>
      </c>
      <c r="J8693" t="s">
        <v>47</v>
      </c>
      <c r="K8693">
        <v>98</v>
      </c>
      <c r="L8693" t="s">
        <v>3695</v>
      </c>
      <c r="O8693" t="s">
        <v>3705</v>
      </c>
      <c r="Q8693" t="str">
        <f>IFERROR(VLOOKUP($J$2:$J$12502,Pollutant_mapping!$A$2:$B$9,2, FALSE),"")</f>
        <v>PM10</v>
      </c>
    </row>
    <row r="8694" spans="1:17" hidden="1">
      <c r="A8694" t="s">
        <v>3708</v>
      </c>
      <c r="C8694" t="s">
        <v>3709</v>
      </c>
      <c r="D8694" t="s">
        <v>3759</v>
      </c>
      <c r="E8694" t="s">
        <v>39</v>
      </c>
      <c r="F8694" t="s">
        <v>3757</v>
      </c>
      <c r="G8694" t="s">
        <v>475</v>
      </c>
      <c r="I8694" t="s">
        <v>41</v>
      </c>
      <c r="J8694" t="s">
        <v>47</v>
      </c>
      <c r="K8694">
        <v>98</v>
      </c>
      <c r="L8694" t="s">
        <v>3695</v>
      </c>
      <c r="O8694" t="s">
        <v>3705</v>
      </c>
      <c r="Q8694" t="str">
        <f>IFERROR(VLOOKUP($J$2:$J$12502,Pollutant_mapping!$A$2:$B$9,2, FALSE),"")</f>
        <v>PM10</v>
      </c>
    </row>
    <row r="8695" spans="1:17" hidden="1">
      <c r="A8695" t="s">
        <v>3710</v>
      </c>
      <c r="C8695" t="s">
        <v>3711</v>
      </c>
      <c r="D8695" t="s">
        <v>3759</v>
      </c>
      <c r="E8695" t="s">
        <v>39</v>
      </c>
      <c r="F8695" t="s">
        <v>3757</v>
      </c>
      <c r="G8695" t="s">
        <v>475</v>
      </c>
      <c r="I8695" t="s">
        <v>41</v>
      </c>
      <c r="J8695" t="s">
        <v>47</v>
      </c>
      <c r="K8695">
        <v>98</v>
      </c>
      <c r="L8695" t="s">
        <v>3695</v>
      </c>
      <c r="O8695" t="s">
        <v>3705</v>
      </c>
      <c r="Q8695" t="str">
        <f>IFERROR(VLOOKUP($J$2:$J$12502,Pollutant_mapping!$A$2:$B$9,2, FALSE),"")</f>
        <v>PM10</v>
      </c>
    </row>
    <row r="8696" spans="1:17" hidden="1">
      <c r="A8696" t="s">
        <v>3702</v>
      </c>
      <c r="C8696" t="s">
        <v>3703</v>
      </c>
      <c r="D8696" t="s">
        <v>3755</v>
      </c>
      <c r="E8696" t="s">
        <v>39</v>
      </c>
      <c r="F8696" t="s">
        <v>3753</v>
      </c>
      <c r="G8696" t="s">
        <v>475</v>
      </c>
      <c r="I8696" t="s">
        <v>41</v>
      </c>
      <c r="J8696" t="s">
        <v>65</v>
      </c>
      <c r="K8696">
        <v>98</v>
      </c>
      <c r="L8696" t="s">
        <v>3695</v>
      </c>
      <c r="O8696" t="s">
        <v>3705</v>
      </c>
      <c r="Q8696" t="str">
        <f>IFERROR(VLOOKUP($J$2:$J$12502,Pollutant_mapping!$A$2:$B$9,2, FALSE),"")</f>
        <v>PM25</v>
      </c>
    </row>
    <row r="8697" spans="1:17" hidden="1">
      <c r="A8697" t="s">
        <v>3706</v>
      </c>
      <c r="B8697" t="s">
        <v>57</v>
      </c>
      <c r="C8697" t="s">
        <v>3707</v>
      </c>
      <c r="D8697" t="s">
        <v>3755</v>
      </c>
      <c r="E8697" t="s">
        <v>39</v>
      </c>
      <c r="F8697" t="s">
        <v>3753</v>
      </c>
      <c r="G8697" t="s">
        <v>475</v>
      </c>
      <c r="I8697" t="s">
        <v>41</v>
      </c>
      <c r="J8697" t="s">
        <v>65</v>
      </c>
      <c r="K8697">
        <v>98</v>
      </c>
      <c r="L8697" t="s">
        <v>3695</v>
      </c>
      <c r="O8697" t="s">
        <v>3705</v>
      </c>
      <c r="Q8697" t="str">
        <f>IFERROR(VLOOKUP($J$2:$J$12502,Pollutant_mapping!$A$2:$B$9,2, FALSE),"")</f>
        <v>PM25</v>
      </c>
    </row>
    <row r="8698" spans="1:17" hidden="1">
      <c r="A8698" t="s">
        <v>3708</v>
      </c>
      <c r="C8698" t="s">
        <v>3709</v>
      </c>
      <c r="D8698" t="s">
        <v>3755</v>
      </c>
      <c r="E8698" t="s">
        <v>39</v>
      </c>
      <c r="F8698" t="s">
        <v>3753</v>
      </c>
      <c r="G8698" t="s">
        <v>475</v>
      </c>
      <c r="I8698" t="s">
        <v>41</v>
      </c>
      <c r="J8698" t="s">
        <v>65</v>
      </c>
      <c r="K8698">
        <v>98</v>
      </c>
      <c r="L8698" t="s">
        <v>3695</v>
      </c>
      <c r="O8698" t="s">
        <v>3705</v>
      </c>
      <c r="Q8698" t="str">
        <f>IFERROR(VLOOKUP($J$2:$J$12502,Pollutant_mapping!$A$2:$B$9,2, FALSE),"")</f>
        <v>PM25</v>
      </c>
    </row>
    <row r="8699" spans="1:17" hidden="1">
      <c r="A8699" t="s">
        <v>3710</v>
      </c>
      <c r="C8699" t="s">
        <v>3711</v>
      </c>
      <c r="D8699" t="s">
        <v>3755</v>
      </c>
      <c r="E8699" t="s">
        <v>39</v>
      </c>
      <c r="F8699" t="s">
        <v>3753</v>
      </c>
      <c r="G8699" t="s">
        <v>475</v>
      </c>
      <c r="I8699" t="s">
        <v>41</v>
      </c>
      <c r="J8699" t="s">
        <v>65</v>
      </c>
      <c r="K8699">
        <v>98</v>
      </c>
      <c r="L8699" t="s">
        <v>3695</v>
      </c>
      <c r="O8699" t="s">
        <v>3705</v>
      </c>
      <c r="Q8699" t="str">
        <f>IFERROR(VLOOKUP($J$2:$J$12502,Pollutant_mapping!$A$2:$B$9,2, FALSE),"")</f>
        <v>PM25</v>
      </c>
    </row>
    <row r="8700" spans="1:17" hidden="1">
      <c r="A8700" t="s">
        <v>3702</v>
      </c>
      <c r="C8700" t="s">
        <v>3703</v>
      </c>
      <c r="D8700" t="s">
        <v>3759</v>
      </c>
      <c r="E8700" t="s">
        <v>39</v>
      </c>
      <c r="F8700" t="s">
        <v>3757</v>
      </c>
      <c r="G8700" t="s">
        <v>475</v>
      </c>
      <c r="I8700" t="s">
        <v>41</v>
      </c>
      <c r="J8700" t="s">
        <v>65</v>
      </c>
      <c r="K8700">
        <v>98</v>
      </c>
      <c r="L8700" t="s">
        <v>3695</v>
      </c>
      <c r="O8700" t="s">
        <v>3705</v>
      </c>
      <c r="Q8700" t="str">
        <f>IFERROR(VLOOKUP($J$2:$J$12502,Pollutant_mapping!$A$2:$B$9,2, FALSE),"")</f>
        <v>PM25</v>
      </c>
    </row>
    <row r="8701" spans="1:17" hidden="1">
      <c r="A8701" t="s">
        <v>3706</v>
      </c>
      <c r="B8701" t="s">
        <v>57</v>
      </c>
      <c r="C8701" t="s">
        <v>3707</v>
      </c>
      <c r="D8701" t="s">
        <v>3759</v>
      </c>
      <c r="E8701" t="s">
        <v>39</v>
      </c>
      <c r="F8701" t="s">
        <v>3757</v>
      </c>
      <c r="G8701" t="s">
        <v>475</v>
      </c>
      <c r="I8701" t="s">
        <v>41</v>
      </c>
      <c r="J8701" t="s">
        <v>65</v>
      </c>
      <c r="K8701">
        <v>98</v>
      </c>
      <c r="L8701" t="s">
        <v>3695</v>
      </c>
      <c r="O8701" t="s">
        <v>3705</v>
      </c>
      <c r="Q8701" t="str">
        <f>IFERROR(VLOOKUP($J$2:$J$12502,Pollutant_mapping!$A$2:$B$9,2, FALSE),"")</f>
        <v>PM25</v>
      </c>
    </row>
    <row r="8702" spans="1:17" hidden="1">
      <c r="A8702" t="s">
        <v>3708</v>
      </c>
      <c r="C8702" t="s">
        <v>3709</v>
      </c>
      <c r="D8702" t="s">
        <v>3759</v>
      </c>
      <c r="E8702" t="s">
        <v>39</v>
      </c>
      <c r="F8702" t="s">
        <v>3757</v>
      </c>
      <c r="G8702" t="s">
        <v>475</v>
      </c>
      <c r="I8702" t="s">
        <v>41</v>
      </c>
      <c r="J8702" t="s">
        <v>65</v>
      </c>
      <c r="K8702">
        <v>98</v>
      </c>
      <c r="L8702" t="s">
        <v>3695</v>
      </c>
      <c r="O8702" t="s">
        <v>3705</v>
      </c>
      <c r="Q8702" t="str">
        <f>IFERROR(VLOOKUP($J$2:$J$12502,Pollutant_mapping!$A$2:$B$9,2, FALSE),"")</f>
        <v>PM25</v>
      </c>
    </row>
    <row r="8703" spans="1:17" hidden="1">
      <c r="A8703" t="s">
        <v>3710</v>
      </c>
      <c r="C8703" t="s">
        <v>3711</v>
      </c>
      <c r="D8703" t="s">
        <v>3759</v>
      </c>
      <c r="E8703" t="s">
        <v>39</v>
      </c>
      <c r="F8703" t="s">
        <v>3757</v>
      </c>
      <c r="G8703" t="s">
        <v>475</v>
      </c>
      <c r="I8703" t="s">
        <v>41</v>
      </c>
      <c r="J8703" t="s">
        <v>65</v>
      </c>
      <c r="K8703">
        <v>98</v>
      </c>
      <c r="L8703" t="s">
        <v>3695</v>
      </c>
      <c r="O8703" t="s">
        <v>3705</v>
      </c>
      <c r="Q8703" t="str">
        <f>IFERROR(VLOOKUP($J$2:$J$12502,Pollutant_mapping!$A$2:$B$9,2, FALSE),"")</f>
        <v>PM25</v>
      </c>
    </row>
    <row r="8704" spans="1:17" hidden="1">
      <c r="A8704" t="s">
        <v>3702</v>
      </c>
      <c r="C8704" t="s">
        <v>3703</v>
      </c>
      <c r="D8704" t="s">
        <v>3755</v>
      </c>
      <c r="E8704" t="s">
        <v>39</v>
      </c>
      <c r="F8704" t="s">
        <v>3753</v>
      </c>
      <c r="G8704" t="s">
        <v>475</v>
      </c>
      <c r="I8704" t="s">
        <v>41</v>
      </c>
      <c r="J8704" t="s">
        <v>49</v>
      </c>
      <c r="K8704">
        <v>98</v>
      </c>
      <c r="L8704" t="s">
        <v>3695</v>
      </c>
      <c r="O8704" t="s">
        <v>3705</v>
      </c>
      <c r="Q8704" t="str">
        <f>IFERROR(VLOOKUP($J$2:$J$12502,Pollutant_mapping!$A$2:$B$9,2, FALSE),"")</f>
        <v/>
      </c>
    </row>
    <row r="8705" spans="1:17" hidden="1">
      <c r="A8705" t="s">
        <v>3706</v>
      </c>
      <c r="B8705" t="s">
        <v>57</v>
      </c>
      <c r="C8705" t="s">
        <v>3707</v>
      </c>
      <c r="D8705" t="s">
        <v>3755</v>
      </c>
      <c r="E8705" t="s">
        <v>39</v>
      </c>
      <c r="F8705" t="s">
        <v>3753</v>
      </c>
      <c r="G8705" t="s">
        <v>475</v>
      </c>
      <c r="I8705" t="s">
        <v>41</v>
      </c>
      <c r="J8705" t="s">
        <v>49</v>
      </c>
      <c r="K8705">
        <v>98</v>
      </c>
      <c r="L8705" t="s">
        <v>3695</v>
      </c>
      <c r="O8705" t="s">
        <v>3705</v>
      </c>
      <c r="Q8705" t="str">
        <f>IFERROR(VLOOKUP($J$2:$J$12502,Pollutant_mapping!$A$2:$B$9,2, FALSE),"")</f>
        <v/>
      </c>
    </row>
    <row r="8706" spans="1:17" hidden="1">
      <c r="A8706" t="s">
        <v>3708</v>
      </c>
      <c r="C8706" t="s">
        <v>3709</v>
      </c>
      <c r="D8706" t="s">
        <v>3755</v>
      </c>
      <c r="E8706" t="s">
        <v>39</v>
      </c>
      <c r="F8706" t="s">
        <v>3753</v>
      </c>
      <c r="G8706" t="s">
        <v>475</v>
      </c>
      <c r="I8706" t="s">
        <v>41</v>
      </c>
      <c r="J8706" t="s">
        <v>49</v>
      </c>
      <c r="K8706">
        <v>98</v>
      </c>
      <c r="L8706" t="s">
        <v>3695</v>
      </c>
      <c r="O8706" t="s">
        <v>3705</v>
      </c>
      <c r="Q8706" t="str">
        <f>IFERROR(VLOOKUP($J$2:$J$12502,Pollutant_mapping!$A$2:$B$9,2, FALSE),"")</f>
        <v/>
      </c>
    </row>
    <row r="8707" spans="1:17" hidden="1">
      <c r="A8707" t="s">
        <v>3710</v>
      </c>
      <c r="C8707" t="s">
        <v>3711</v>
      </c>
      <c r="D8707" t="s">
        <v>3755</v>
      </c>
      <c r="E8707" t="s">
        <v>39</v>
      </c>
      <c r="F8707" t="s">
        <v>3753</v>
      </c>
      <c r="G8707" t="s">
        <v>475</v>
      </c>
      <c r="I8707" t="s">
        <v>41</v>
      </c>
      <c r="J8707" t="s">
        <v>49</v>
      </c>
      <c r="K8707">
        <v>98</v>
      </c>
      <c r="L8707" t="s">
        <v>3695</v>
      </c>
      <c r="O8707" t="s">
        <v>3705</v>
      </c>
      <c r="Q8707" t="str">
        <f>IFERROR(VLOOKUP($J$2:$J$12502,Pollutant_mapping!$A$2:$B$9,2, FALSE),"")</f>
        <v/>
      </c>
    </row>
    <row r="8708" spans="1:17" hidden="1">
      <c r="A8708" t="s">
        <v>3702</v>
      </c>
      <c r="C8708" t="s">
        <v>3703</v>
      </c>
      <c r="D8708" t="s">
        <v>3759</v>
      </c>
      <c r="E8708" t="s">
        <v>39</v>
      </c>
      <c r="F8708" t="s">
        <v>3757</v>
      </c>
      <c r="G8708" t="s">
        <v>475</v>
      </c>
      <c r="I8708" t="s">
        <v>41</v>
      </c>
      <c r="J8708" t="s">
        <v>49</v>
      </c>
      <c r="K8708">
        <v>98</v>
      </c>
      <c r="L8708" t="s">
        <v>3695</v>
      </c>
      <c r="O8708" t="s">
        <v>3705</v>
      </c>
      <c r="Q8708" t="str">
        <f>IFERROR(VLOOKUP($J$2:$J$12502,Pollutant_mapping!$A$2:$B$9,2, FALSE),"")</f>
        <v/>
      </c>
    </row>
    <row r="8709" spans="1:17" hidden="1">
      <c r="A8709" t="s">
        <v>3706</v>
      </c>
      <c r="B8709" t="s">
        <v>57</v>
      </c>
      <c r="C8709" t="s">
        <v>3707</v>
      </c>
      <c r="D8709" t="s">
        <v>3759</v>
      </c>
      <c r="E8709" t="s">
        <v>39</v>
      </c>
      <c r="F8709" t="s">
        <v>3757</v>
      </c>
      <c r="G8709" t="s">
        <v>475</v>
      </c>
      <c r="I8709" t="s">
        <v>41</v>
      </c>
      <c r="J8709" t="s">
        <v>49</v>
      </c>
      <c r="K8709">
        <v>98</v>
      </c>
      <c r="L8709" t="s">
        <v>3695</v>
      </c>
      <c r="O8709" t="s">
        <v>3705</v>
      </c>
      <c r="Q8709" t="str">
        <f>IFERROR(VLOOKUP($J$2:$J$12502,Pollutant_mapping!$A$2:$B$9,2, FALSE),"")</f>
        <v/>
      </c>
    </row>
    <row r="8710" spans="1:17" hidden="1">
      <c r="A8710" t="s">
        <v>3708</v>
      </c>
      <c r="C8710" t="s">
        <v>3709</v>
      </c>
      <c r="D8710" t="s">
        <v>3759</v>
      </c>
      <c r="E8710" t="s">
        <v>39</v>
      </c>
      <c r="F8710" t="s">
        <v>3757</v>
      </c>
      <c r="G8710" t="s">
        <v>475</v>
      </c>
      <c r="I8710" t="s">
        <v>41</v>
      </c>
      <c r="J8710" t="s">
        <v>49</v>
      </c>
      <c r="K8710">
        <v>98</v>
      </c>
      <c r="L8710" t="s">
        <v>3695</v>
      </c>
      <c r="O8710" t="s">
        <v>3705</v>
      </c>
      <c r="Q8710" t="str">
        <f>IFERROR(VLOOKUP($J$2:$J$12502,Pollutant_mapping!$A$2:$B$9,2, FALSE),"")</f>
        <v/>
      </c>
    </row>
    <row r="8711" spans="1:17" hidden="1">
      <c r="A8711" t="s">
        <v>3710</v>
      </c>
      <c r="C8711" t="s">
        <v>3711</v>
      </c>
      <c r="D8711" t="s">
        <v>3759</v>
      </c>
      <c r="E8711" t="s">
        <v>39</v>
      </c>
      <c r="F8711" t="s">
        <v>3757</v>
      </c>
      <c r="G8711" t="s">
        <v>475</v>
      </c>
      <c r="I8711" t="s">
        <v>41</v>
      </c>
      <c r="J8711" t="s">
        <v>49</v>
      </c>
      <c r="K8711">
        <v>98</v>
      </c>
      <c r="L8711" t="s">
        <v>3695</v>
      </c>
      <c r="O8711" t="s">
        <v>3705</v>
      </c>
      <c r="Q8711" t="str">
        <f>IFERROR(VLOOKUP($J$2:$J$12502,Pollutant_mapping!$A$2:$B$9,2, FALSE),"")</f>
        <v/>
      </c>
    </row>
    <row r="8712" spans="1:17" hidden="1">
      <c r="A8712" t="s">
        <v>3702</v>
      </c>
      <c r="C8712" t="s">
        <v>3703</v>
      </c>
      <c r="D8712" t="s">
        <v>3752</v>
      </c>
      <c r="E8712" t="s">
        <v>39</v>
      </c>
      <c r="F8712" t="s">
        <v>3753</v>
      </c>
      <c r="G8712" t="s">
        <v>475</v>
      </c>
      <c r="I8712" t="s">
        <v>41</v>
      </c>
      <c r="J8712" t="s">
        <v>47</v>
      </c>
      <c r="K8712">
        <v>99</v>
      </c>
      <c r="L8712" t="s">
        <v>3695</v>
      </c>
      <c r="O8712" t="s">
        <v>3705</v>
      </c>
      <c r="Q8712" t="str">
        <f>IFERROR(VLOOKUP($J$2:$J$12502,Pollutant_mapping!$A$2:$B$9,2, FALSE),"")</f>
        <v>PM10</v>
      </c>
    </row>
    <row r="8713" spans="1:17" hidden="1">
      <c r="A8713" t="s">
        <v>3702</v>
      </c>
      <c r="C8713" t="s">
        <v>3703</v>
      </c>
      <c r="D8713" t="s">
        <v>3754</v>
      </c>
      <c r="E8713" t="s">
        <v>39</v>
      </c>
      <c r="F8713" t="s">
        <v>3753</v>
      </c>
      <c r="G8713" t="s">
        <v>475</v>
      </c>
      <c r="I8713" t="s">
        <v>41</v>
      </c>
      <c r="J8713" t="s">
        <v>47</v>
      </c>
      <c r="K8713">
        <v>99</v>
      </c>
      <c r="L8713" t="s">
        <v>3695</v>
      </c>
      <c r="O8713" t="s">
        <v>3705</v>
      </c>
      <c r="Q8713" t="str">
        <f>IFERROR(VLOOKUP($J$2:$J$12502,Pollutant_mapping!$A$2:$B$9,2, FALSE),"")</f>
        <v>PM10</v>
      </c>
    </row>
    <row r="8714" spans="1:17" hidden="1">
      <c r="A8714" t="s">
        <v>3702</v>
      </c>
      <c r="C8714" t="s">
        <v>3703</v>
      </c>
      <c r="D8714" t="s">
        <v>3756</v>
      </c>
      <c r="E8714" t="s">
        <v>39</v>
      </c>
      <c r="F8714" t="s">
        <v>3757</v>
      </c>
      <c r="G8714" t="s">
        <v>475</v>
      </c>
      <c r="I8714" t="s">
        <v>41</v>
      </c>
      <c r="J8714" t="s">
        <v>47</v>
      </c>
      <c r="K8714">
        <v>99</v>
      </c>
      <c r="L8714" t="s">
        <v>3695</v>
      </c>
      <c r="O8714" t="s">
        <v>3705</v>
      </c>
      <c r="Q8714" t="str">
        <f>IFERROR(VLOOKUP($J$2:$J$12502,Pollutant_mapping!$A$2:$B$9,2, FALSE),"")</f>
        <v>PM10</v>
      </c>
    </row>
    <row r="8715" spans="1:17" hidden="1">
      <c r="A8715" t="s">
        <v>3702</v>
      </c>
      <c r="C8715" t="s">
        <v>3703</v>
      </c>
      <c r="D8715" t="s">
        <v>3758</v>
      </c>
      <c r="E8715" t="s">
        <v>39</v>
      </c>
      <c r="F8715" t="s">
        <v>3757</v>
      </c>
      <c r="G8715" t="s">
        <v>475</v>
      </c>
      <c r="I8715" t="s">
        <v>41</v>
      </c>
      <c r="J8715" t="s">
        <v>47</v>
      </c>
      <c r="K8715">
        <v>99</v>
      </c>
      <c r="L8715" t="s">
        <v>3695</v>
      </c>
      <c r="O8715" t="s">
        <v>3705</v>
      </c>
      <c r="Q8715" t="str">
        <f>IFERROR(VLOOKUP($J$2:$J$12502,Pollutant_mapping!$A$2:$B$9,2, FALSE),"")</f>
        <v>PM10</v>
      </c>
    </row>
    <row r="8716" spans="1:17" hidden="1">
      <c r="A8716" t="s">
        <v>3702</v>
      </c>
      <c r="C8716" t="s">
        <v>3703</v>
      </c>
      <c r="D8716" t="s">
        <v>3752</v>
      </c>
      <c r="E8716" t="s">
        <v>39</v>
      </c>
      <c r="F8716" t="s">
        <v>3753</v>
      </c>
      <c r="G8716" t="s">
        <v>475</v>
      </c>
      <c r="I8716" t="s">
        <v>41</v>
      </c>
      <c r="J8716" t="s">
        <v>65</v>
      </c>
      <c r="K8716">
        <v>99</v>
      </c>
      <c r="L8716" t="s">
        <v>3695</v>
      </c>
      <c r="O8716" t="s">
        <v>3705</v>
      </c>
      <c r="Q8716" t="str">
        <f>IFERROR(VLOOKUP($J$2:$J$12502,Pollutant_mapping!$A$2:$B$9,2, FALSE),"")</f>
        <v>PM25</v>
      </c>
    </row>
    <row r="8717" spans="1:17" hidden="1">
      <c r="A8717" t="s">
        <v>3702</v>
      </c>
      <c r="C8717" t="s">
        <v>3703</v>
      </c>
      <c r="D8717" t="s">
        <v>3754</v>
      </c>
      <c r="E8717" t="s">
        <v>39</v>
      </c>
      <c r="F8717" t="s">
        <v>3753</v>
      </c>
      <c r="G8717" t="s">
        <v>475</v>
      </c>
      <c r="I8717" t="s">
        <v>41</v>
      </c>
      <c r="J8717" t="s">
        <v>65</v>
      </c>
      <c r="K8717">
        <v>99</v>
      </c>
      <c r="L8717" t="s">
        <v>3695</v>
      </c>
      <c r="O8717" t="s">
        <v>3705</v>
      </c>
      <c r="Q8717" t="str">
        <f>IFERROR(VLOOKUP($J$2:$J$12502,Pollutant_mapping!$A$2:$B$9,2, FALSE),"")</f>
        <v>PM25</v>
      </c>
    </row>
    <row r="8718" spans="1:17" hidden="1">
      <c r="A8718" t="s">
        <v>3702</v>
      </c>
      <c r="C8718" t="s">
        <v>3703</v>
      </c>
      <c r="D8718" t="s">
        <v>3756</v>
      </c>
      <c r="E8718" t="s">
        <v>39</v>
      </c>
      <c r="F8718" t="s">
        <v>3757</v>
      </c>
      <c r="G8718" t="s">
        <v>475</v>
      </c>
      <c r="I8718" t="s">
        <v>41</v>
      </c>
      <c r="J8718" t="s">
        <v>65</v>
      </c>
      <c r="K8718">
        <v>99</v>
      </c>
      <c r="L8718" t="s">
        <v>3695</v>
      </c>
      <c r="O8718" t="s">
        <v>3705</v>
      </c>
      <c r="Q8718" t="str">
        <f>IFERROR(VLOOKUP($J$2:$J$12502,Pollutant_mapping!$A$2:$B$9,2, FALSE),"")</f>
        <v>PM25</v>
      </c>
    </row>
    <row r="8719" spans="1:17" hidden="1">
      <c r="A8719" t="s">
        <v>3702</v>
      </c>
      <c r="C8719" t="s">
        <v>3703</v>
      </c>
      <c r="D8719" t="s">
        <v>3758</v>
      </c>
      <c r="E8719" t="s">
        <v>39</v>
      </c>
      <c r="F8719" t="s">
        <v>3757</v>
      </c>
      <c r="G8719" t="s">
        <v>475</v>
      </c>
      <c r="I8719" t="s">
        <v>41</v>
      </c>
      <c r="J8719" t="s">
        <v>65</v>
      </c>
      <c r="K8719">
        <v>99</v>
      </c>
      <c r="L8719" t="s">
        <v>3695</v>
      </c>
      <c r="O8719" t="s">
        <v>3705</v>
      </c>
      <c r="Q8719" t="str">
        <f>IFERROR(VLOOKUP($J$2:$J$12502,Pollutant_mapping!$A$2:$B$9,2, FALSE),"")</f>
        <v>PM25</v>
      </c>
    </row>
    <row r="8720" spans="1:17" hidden="1">
      <c r="A8720" t="s">
        <v>3702</v>
      </c>
      <c r="C8720" t="s">
        <v>3703</v>
      </c>
      <c r="D8720" t="s">
        <v>3752</v>
      </c>
      <c r="E8720" t="s">
        <v>39</v>
      </c>
      <c r="F8720" t="s">
        <v>3753</v>
      </c>
      <c r="G8720" t="s">
        <v>475</v>
      </c>
      <c r="I8720" t="s">
        <v>41</v>
      </c>
      <c r="J8720" t="s">
        <v>49</v>
      </c>
      <c r="K8720">
        <v>99</v>
      </c>
      <c r="L8720" t="s">
        <v>3695</v>
      </c>
      <c r="O8720" t="s">
        <v>3705</v>
      </c>
      <c r="Q8720" t="str">
        <f>IFERROR(VLOOKUP($J$2:$J$12502,Pollutant_mapping!$A$2:$B$9,2, FALSE),"")</f>
        <v/>
      </c>
    </row>
    <row r="8721" spans="1:17" hidden="1">
      <c r="A8721" t="s">
        <v>3702</v>
      </c>
      <c r="C8721" t="s">
        <v>3703</v>
      </c>
      <c r="D8721" t="s">
        <v>3754</v>
      </c>
      <c r="E8721" t="s">
        <v>39</v>
      </c>
      <c r="F8721" t="s">
        <v>3753</v>
      </c>
      <c r="G8721" t="s">
        <v>475</v>
      </c>
      <c r="I8721" t="s">
        <v>41</v>
      </c>
      <c r="J8721" t="s">
        <v>49</v>
      </c>
      <c r="K8721">
        <v>99</v>
      </c>
      <c r="L8721" t="s">
        <v>3695</v>
      </c>
      <c r="O8721" t="s">
        <v>3705</v>
      </c>
      <c r="Q8721" t="str">
        <f>IFERROR(VLOOKUP($J$2:$J$12502,Pollutant_mapping!$A$2:$B$9,2, FALSE),"")</f>
        <v/>
      </c>
    </row>
    <row r="8722" spans="1:17" hidden="1">
      <c r="A8722" t="s">
        <v>3702</v>
      </c>
      <c r="C8722" t="s">
        <v>3703</v>
      </c>
      <c r="D8722" t="s">
        <v>3756</v>
      </c>
      <c r="E8722" t="s">
        <v>39</v>
      </c>
      <c r="F8722" t="s">
        <v>3757</v>
      </c>
      <c r="G8722" t="s">
        <v>475</v>
      </c>
      <c r="I8722" t="s">
        <v>41</v>
      </c>
      <c r="J8722" t="s">
        <v>49</v>
      </c>
      <c r="K8722">
        <v>99</v>
      </c>
      <c r="L8722" t="s">
        <v>3695</v>
      </c>
      <c r="O8722" t="s">
        <v>3705</v>
      </c>
      <c r="Q8722" t="str">
        <f>IFERROR(VLOOKUP($J$2:$J$12502,Pollutant_mapping!$A$2:$B$9,2, FALSE),"")</f>
        <v/>
      </c>
    </row>
    <row r="8723" spans="1:17" hidden="1">
      <c r="A8723" t="s">
        <v>3702</v>
      </c>
      <c r="C8723" t="s">
        <v>3703</v>
      </c>
      <c r="D8723" t="s">
        <v>3758</v>
      </c>
      <c r="E8723" t="s">
        <v>39</v>
      </c>
      <c r="F8723" t="s">
        <v>3757</v>
      </c>
      <c r="G8723" t="s">
        <v>475</v>
      </c>
      <c r="I8723" t="s">
        <v>41</v>
      </c>
      <c r="J8723" t="s">
        <v>49</v>
      </c>
      <c r="K8723">
        <v>99</v>
      </c>
      <c r="L8723" t="s">
        <v>3695</v>
      </c>
      <c r="O8723" t="s">
        <v>3705</v>
      </c>
      <c r="Q8723" t="str">
        <f>IFERROR(VLOOKUP($J$2:$J$12502,Pollutant_mapping!$A$2:$B$9,2, FALSE),"")</f>
        <v/>
      </c>
    </row>
    <row r="8724" spans="1:17" hidden="1">
      <c r="A8724" t="s">
        <v>3702</v>
      </c>
      <c r="C8724" t="s">
        <v>3703</v>
      </c>
      <c r="D8724" t="s">
        <v>3094</v>
      </c>
      <c r="E8724" t="s">
        <v>39</v>
      </c>
      <c r="F8724" t="s">
        <v>3720</v>
      </c>
      <c r="G8724" t="s">
        <v>475</v>
      </c>
      <c r="I8724" t="s">
        <v>41</v>
      </c>
      <c r="J8724" t="s">
        <v>2995</v>
      </c>
      <c r="K8724">
        <v>110</v>
      </c>
      <c r="L8724" t="s">
        <v>3695</v>
      </c>
      <c r="O8724" t="s">
        <v>3705</v>
      </c>
      <c r="Q8724" t="str">
        <f>IFERROR(VLOOKUP($J$2:$J$12502,Pollutant_mapping!$A$2:$B$9,2, FALSE),"")</f>
        <v/>
      </c>
    </row>
    <row r="8725" spans="1:17" hidden="1">
      <c r="A8725" t="s">
        <v>3702</v>
      </c>
      <c r="C8725" t="s">
        <v>3703</v>
      </c>
      <c r="D8725" t="s">
        <v>3762</v>
      </c>
      <c r="E8725" t="s">
        <v>39</v>
      </c>
      <c r="F8725" t="s">
        <v>3732</v>
      </c>
      <c r="G8725" t="s">
        <v>475</v>
      </c>
      <c r="I8725" t="s">
        <v>41</v>
      </c>
      <c r="J8725" t="s">
        <v>47</v>
      </c>
      <c r="K8725">
        <v>116</v>
      </c>
      <c r="L8725" t="s">
        <v>3695</v>
      </c>
      <c r="O8725" t="s">
        <v>3705</v>
      </c>
      <c r="Q8725" t="str">
        <f>IFERROR(VLOOKUP($J$2:$J$12502,Pollutant_mapping!$A$2:$B$9,2, FALSE),"")</f>
        <v>PM10</v>
      </c>
    </row>
    <row r="8726" spans="1:17" hidden="1">
      <c r="A8726" t="s">
        <v>3706</v>
      </c>
      <c r="B8726" t="s">
        <v>57</v>
      </c>
      <c r="C8726" t="s">
        <v>3707</v>
      </c>
      <c r="D8726" t="s">
        <v>3762</v>
      </c>
      <c r="E8726" t="s">
        <v>39</v>
      </c>
      <c r="F8726" t="s">
        <v>3732</v>
      </c>
      <c r="G8726" t="s">
        <v>475</v>
      </c>
      <c r="I8726" t="s">
        <v>41</v>
      </c>
      <c r="J8726" t="s">
        <v>47</v>
      </c>
      <c r="K8726">
        <v>116</v>
      </c>
      <c r="L8726" t="s">
        <v>3695</v>
      </c>
      <c r="O8726" t="s">
        <v>3705</v>
      </c>
      <c r="Q8726" t="str">
        <f>IFERROR(VLOOKUP($J$2:$J$12502,Pollutant_mapping!$A$2:$B$9,2, FALSE),"")</f>
        <v>PM10</v>
      </c>
    </row>
    <row r="8727" spans="1:17" hidden="1">
      <c r="A8727" t="s">
        <v>3708</v>
      </c>
      <c r="C8727" t="s">
        <v>3709</v>
      </c>
      <c r="D8727" t="s">
        <v>3762</v>
      </c>
      <c r="E8727" t="s">
        <v>39</v>
      </c>
      <c r="F8727" t="s">
        <v>3732</v>
      </c>
      <c r="G8727" t="s">
        <v>475</v>
      </c>
      <c r="I8727" t="s">
        <v>41</v>
      </c>
      <c r="J8727" t="s">
        <v>47</v>
      </c>
      <c r="K8727">
        <v>116</v>
      </c>
      <c r="L8727" t="s">
        <v>3695</v>
      </c>
      <c r="O8727" t="s">
        <v>3705</v>
      </c>
      <c r="Q8727" t="str">
        <f>IFERROR(VLOOKUP($J$2:$J$12502,Pollutant_mapping!$A$2:$B$9,2, FALSE),"")</f>
        <v>PM10</v>
      </c>
    </row>
    <row r="8728" spans="1:17" hidden="1">
      <c r="A8728" t="s">
        <v>3710</v>
      </c>
      <c r="C8728" t="s">
        <v>3711</v>
      </c>
      <c r="D8728" t="s">
        <v>3762</v>
      </c>
      <c r="E8728" t="s">
        <v>39</v>
      </c>
      <c r="F8728" t="s">
        <v>3732</v>
      </c>
      <c r="G8728" t="s">
        <v>475</v>
      </c>
      <c r="I8728" t="s">
        <v>41</v>
      </c>
      <c r="J8728" t="s">
        <v>47</v>
      </c>
      <c r="K8728">
        <v>116</v>
      </c>
      <c r="L8728" t="s">
        <v>3695</v>
      </c>
      <c r="O8728" t="s">
        <v>3705</v>
      </c>
      <c r="Q8728" t="str">
        <f>IFERROR(VLOOKUP($J$2:$J$12502,Pollutant_mapping!$A$2:$B$9,2, FALSE),"")</f>
        <v>PM10</v>
      </c>
    </row>
    <row r="8729" spans="1:17" hidden="1">
      <c r="A8729" t="s">
        <v>3702</v>
      </c>
      <c r="C8729" t="s">
        <v>3703</v>
      </c>
      <c r="D8729" t="s">
        <v>3762</v>
      </c>
      <c r="E8729" t="s">
        <v>39</v>
      </c>
      <c r="F8729" t="s">
        <v>3732</v>
      </c>
      <c r="G8729" t="s">
        <v>475</v>
      </c>
      <c r="I8729" t="s">
        <v>41</v>
      </c>
      <c r="J8729" t="s">
        <v>65</v>
      </c>
      <c r="K8729">
        <v>116</v>
      </c>
      <c r="L8729" t="s">
        <v>3695</v>
      </c>
      <c r="O8729" t="s">
        <v>3705</v>
      </c>
      <c r="Q8729" t="str">
        <f>IFERROR(VLOOKUP($J$2:$J$12502,Pollutant_mapping!$A$2:$B$9,2, FALSE),"")</f>
        <v>PM25</v>
      </c>
    </row>
    <row r="8730" spans="1:17" hidden="1">
      <c r="A8730" t="s">
        <v>3706</v>
      </c>
      <c r="B8730" t="s">
        <v>57</v>
      </c>
      <c r="C8730" t="s">
        <v>3707</v>
      </c>
      <c r="D8730" t="s">
        <v>3762</v>
      </c>
      <c r="E8730" t="s">
        <v>39</v>
      </c>
      <c r="F8730" t="s">
        <v>3732</v>
      </c>
      <c r="G8730" t="s">
        <v>475</v>
      </c>
      <c r="I8730" t="s">
        <v>41</v>
      </c>
      <c r="J8730" t="s">
        <v>65</v>
      </c>
      <c r="K8730">
        <v>116</v>
      </c>
      <c r="L8730" t="s">
        <v>3695</v>
      </c>
      <c r="O8730" t="s">
        <v>3705</v>
      </c>
      <c r="Q8730" t="str">
        <f>IFERROR(VLOOKUP($J$2:$J$12502,Pollutant_mapping!$A$2:$B$9,2, FALSE),"")</f>
        <v>PM25</v>
      </c>
    </row>
    <row r="8731" spans="1:17" hidden="1">
      <c r="A8731" t="s">
        <v>3708</v>
      </c>
      <c r="C8731" t="s">
        <v>3709</v>
      </c>
      <c r="D8731" t="s">
        <v>3762</v>
      </c>
      <c r="E8731" t="s">
        <v>39</v>
      </c>
      <c r="F8731" t="s">
        <v>3732</v>
      </c>
      <c r="G8731" t="s">
        <v>475</v>
      </c>
      <c r="I8731" t="s">
        <v>41</v>
      </c>
      <c r="J8731" t="s">
        <v>65</v>
      </c>
      <c r="K8731">
        <v>116</v>
      </c>
      <c r="L8731" t="s">
        <v>3695</v>
      </c>
      <c r="O8731" t="s">
        <v>3705</v>
      </c>
      <c r="Q8731" t="str">
        <f>IFERROR(VLOOKUP($J$2:$J$12502,Pollutant_mapping!$A$2:$B$9,2, FALSE),"")</f>
        <v>PM25</v>
      </c>
    </row>
    <row r="8732" spans="1:17" hidden="1">
      <c r="A8732" t="s">
        <v>3710</v>
      </c>
      <c r="C8732" t="s">
        <v>3711</v>
      </c>
      <c r="D8732" t="s">
        <v>3762</v>
      </c>
      <c r="E8732" t="s">
        <v>39</v>
      </c>
      <c r="F8732" t="s">
        <v>3732</v>
      </c>
      <c r="G8732" t="s">
        <v>475</v>
      </c>
      <c r="I8732" t="s">
        <v>41</v>
      </c>
      <c r="J8732" t="s">
        <v>65</v>
      </c>
      <c r="K8732">
        <v>116</v>
      </c>
      <c r="L8732" t="s">
        <v>3695</v>
      </c>
      <c r="O8732" t="s">
        <v>3705</v>
      </c>
      <c r="Q8732" t="str">
        <f>IFERROR(VLOOKUP($J$2:$J$12502,Pollutant_mapping!$A$2:$B$9,2, FALSE),"")</f>
        <v>PM25</v>
      </c>
    </row>
    <row r="8733" spans="1:17" hidden="1">
      <c r="A8733" t="s">
        <v>3702</v>
      </c>
      <c r="C8733" t="s">
        <v>3703</v>
      </c>
      <c r="D8733" t="s">
        <v>3762</v>
      </c>
      <c r="E8733" t="s">
        <v>39</v>
      </c>
      <c r="F8733" t="s">
        <v>3732</v>
      </c>
      <c r="G8733" t="s">
        <v>475</v>
      </c>
      <c r="I8733" t="s">
        <v>41</v>
      </c>
      <c r="J8733" t="s">
        <v>49</v>
      </c>
      <c r="K8733">
        <v>116</v>
      </c>
      <c r="L8733" t="s">
        <v>3695</v>
      </c>
      <c r="O8733" t="s">
        <v>3705</v>
      </c>
      <c r="Q8733" t="str">
        <f>IFERROR(VLOOKUP($J$2:$J$12502,Pollutant_mapping!$A$2:$B$9,2, FALSE),"")</f>
        <v/>
      </c>
    </row>
    <row r="8734" spans="1:17" hidden="1">
      <c r="A8734" t="s">
        <v>3706</v>
      </c>
      <c r="B8734" t="s">
        <v>57</v>
      </c>
      <c r="C8734" t="s">
        <v>3707</v>
      </c>
      <c r="D8734" t="s">
        <v>3762</v>
      </c>
      <c r="E8734" t="s">
        <v>39</v>
      </c>
      <c r="F8734" t="s">
        <v>3732</v>
      </c>
      <c r="G8734" t="s">
        <v>475</v>
      </c>
      <c r="I8734" t="s">
        <v>41</v>
      </c>
      <c r="J8734" t="s">
        <v>49</v>
      </c>
      <c r="K8734">
        <v>116</v>
      </c>
      <c r="L8734" t="s">
        <v>3695</v>
      </c>
      <c r="O8734" t="s">
        <v>3705</v>
      </c>
      <c r="Q8734" t="str">
        <f>IFERROR(VLOOKUP($J$2:$J$12502,Pollutant_mapping!$A$2:$B$9,2, FALSE),"")</f>
        <v/>
      </c>
    </row>
    <row r="8735" spans="1:17" hidden="1">
      <c r="A8735" t="s">
        <v>3708</v>
      </c>
      <c r="C8735" t="s">
        <v>3709</v>
      </c>
      <c r="D8735" t="s">
        <v>3762</v>
      </c>
      <c r="E8735" t="s">
        <v>39</v>
      </c>
      <c r="F8735" t="s">
        <v>3732</v>
      </c>
      <c r="G8735" t="s">
        <v>475</v>
      </c>
      <c r="I8735" t="s">
        <v>41</v>
      </c>
      <c r="J8735" t="s">
        <v>49</v>
      </c>
      <c r="K8735">
        <v>116</v>
      </c>
      <c r="L8735" t="s">
        <v>3695</v>
      </c>
      <c r="O8735" t="s">
        <v>3705</v>
      </c>
      <c r="Q8735" t="str">
        <f>IFERROR(VLOOKUP($J$2:$J$12502,Pollutant_mapping!$A$2:$B$9,2, FALSE),"")</f>
        <v/>
      </c>
    </row>
    <row r="8736" spans="1:17" hidden="1">
      <c r="A8736" t="s">
        <v>3710</v>
      </c>
      <c r="C8736" t="s">
        <v>3711</v>
      </c>
      <c r="D8736" t="s">
        <v>3762</v>
      </c>
      <c r="E8736" t="s">
        <v>39</v>
      </c>
      <c r="F8736" t="s">
        <v>3732</v>
      </c>
      <c r="G8736" t="s">
        <v>475</v>
      </c>
      <c r="I8736" t="s">
        <v>41</v>
      </c>
      <c r="J8736" t="s">
        <v>49</v>
      </c>
      <c r="K8736">
        <v>116</v>
      </c>
      <c r="L8736" t="s">
        <v>3695</v>
      </c>
      <c r="O8736" t="s">
        <v>3705</v>
      </c>
      <c r="Q8736" t="str">
        <f>IFERROR(VLOOKUP($J$2:$J$12502,Pollutant_mapping!$A$2:$B$9,2, FALSE),"")</f>
        <v/>
      </c>
    </row>
    <row r="8737" spans="1:17" hidden="1">
      <c r="A8737" t="s">
        <v>3702</v>
      </c>
      <c r="C8737" t="s">
        <v>3703</v>
      </c>
      <c r="D8737" t="s">
        <v>3740</v>
      </c>
      <c r="E8737" t="s">
        <v>39</v>
      </c>
      <c r="F8737" t="s">
        <v>3720</v>
      </c>
      <c r="G8737" t="s">
        <v>475</v>
      </c>
      <c r="I8737" t="s">
        <v>41</v>
      </c>
      <c r="J8737" t="s">
        <v>2995</v>
      </c>
      <c r="K8737">
        <v>121</v>
      </c>
      <c r="L8737" t="s">
        <v>3695</v>
      </c>
      <c r="O8737" t="s">
        <v>3705</v>
      </c>
      <c r="Q8737" t="str">
        <f>IFERROR(VLOOKUP($J$2:$J$12502,Pollutant_mapping!$A$2:$B$9,2, FALSE),"")</f>
        <v/>
      </c>
    </row>
    <row r="8738" spans="1:17" hidden="1">
      <c r="A8738" t="s">
        <v>3702</v>
      </c>
      <c r="C8738" t="s">
        <v>3703</v>
      </c>
      <c r="D8738" t="s">
        <v>3737</v>
      </c>
      <c r="E8738" t="s">
        <v>39</v>
      </c>
      <c r="F8738" t="s">
        <v>3715</v>
      </c>
      <c r="G8738" t="s">
        <v>475</v>
      </c>
      <c r="I8738" t="s">
        <v>41</v>
      </c>
      <c r="J8738" t="s">
        <v>477</v>
      </c>
      <c r="K8738">
        <v>121</v>
      </c>
      <c r="L8738" t="s">
        <v>3695</v>
      </c>
      <c r="O8738" t="s">
        <v>3705</v>
      </c>
      <c r="Q8738" t="str">
        <f>IFERROR(VLOOKUP($J$2:$J$12502,Pollutant_mapping!$A$2:$B$9,2, FALSE),"")</f>
        <v/>
      </c>
    </row>
    <row r="8739" spans="1:17" hidden="1">
      <c r="A8739" t="s">
        <v>3706</v>
      </c>
      <c r="B8739" t="s">
        <v>57</v>
      </c>
      <c r="C8739" t="s">
        <v>3707</v>
      </c>
      <c r="D8739" t="s">
        <v>3737</v>
      </c>
      <c r="E8739" t="s">
        <v>39</v>
      </c>
      <c r="F8739" t="s">
        <v>3715</v>
      </c>
      <c r="G8739" t="s">
        <v>475</v>
      </c>
      <c r="I8739" t="s">
        <v>41</v>
      </c>
      <c r="J8739" t="s">
        <v>477</v>
      </c>
      <c r="K8739">
        <v>121</v>
      </c>
      <c r="L8739" t="s">
        <v>3695</v>
      </c>
      <c r="O8739" t="s">
        <v>3705</v>
      </c>
      <c r="Q8739" t="str">
        <f>IFERROR(VLOOKUP($J$2:$J$12502,Pollutant_mapping!$A$2:$B$9,2, FALSE),"")</f>
        <v/>
      </c>
    </row>
    <row r="8740" spans="1:17" hidden="1">
      <c r="A8740" t="s">
        <v>3708</v>
      </c>
      <c r="C8740" t="s">
        <v>3709</v>
      </c>
      <c r="D8740" t="s">
        <v>3737</v>
      </c>
      <c r="E8740" t="s">
        <v>39</v>
      </c>
      <c r="F8740" t="s">
        <v>3715</v>
      </c>
      <c r="G8740" t="s">
        <v>475</v>
      </c>
      <c r="I8740" t="s">
        <v>41</v>
      </c>
      <c r="J8740" t="s">
        <v>477</v>
      </c>
      <c r="K8740">
        <v>121</v>
      </c>
      <c r="L8740" t="s">
        <v>3695</v>
      </c>
      <c r="O8740" t="s">
        <v>3705</v>
      </c>
      <c r="Q8740" t="str">
        <f>IFERROR(VLOOKUP($J$2:$J$12502,Pollutant_mapping!$A$2:$B$9,2, FALSE),"")</f>
        <v/>
      </c>
    </row>
    <row r="8741" spans="1:17" hidden="1">
      <c r="A8741" t="s">
        <v>3710</v>
      </c>
      <c r="C8741" t="s">
        <v>3711</v>
      </c>
      <c r="D8741" t="s">
        <v>3737</v>
      </c>
      <c r="E8741" t="s">
        <v>39</v>
      </c>
      <c r="F8741" t="s">
        <v>3715</v>
      </c>
      <c r="G8741" t="s">
        <v>475</v>
      </c>
      <c r="I8741" t="s">
        <v>41</v>
      </c>
      <c r="J8741" t="s">
        <v>477</v>
      </c>
      <c r="K8741">
        <v>121</v>
      </c>
      <c r="L8741" t="s">
        <v>3695</v>
      </c>
      <c r="O8741" t="s">
        <v>3705</v>
      </c>
      <c r="Q8741" t="str">
        <f>IFERROR(VLOOKUP($J$2:$J$12502,Pollutant_mapping!$A$2:$B$9,2, FALSE),"")</f>
        <v/>
      </c>
    </row>
    <row r="8742" spans="1:17" hidden="1">
      <c r="A8742" t="s">
        <v>3702</v>
      </c>
      <c r="C8742" t="s">
        <v>3703</v>
      </c>
      <c r="D8742" t="s">
        <v>3099</v>
      </c>
      <c r="E8742" t="s">
        <v>39</v>
      </c>
      <c r="F8742" t="s">
        <v>3715</v>
      </c>
      <c r="G8742" t="s">
        <v>475</v>
      </c>
      <c r="I8742" t="s">
        <v>41</v>
      </c>
      <c r="J8742" t="s">
        <v>477</v>
      </c>
      <c r="K8742">
        <v>122</v>
      </c>
      <c r="L8742" t="s">
        <v>3695</v>
      </c>
      <c r="O8742" t="s">
        <v>3705</v>
      </c>
      <c r="Q8742" t="str">
        <f>IFERROR(VLOOKUP($J$2:$J$12502,Pollutant_mapping!$A$2:$B$9,2, FALSE),"")</f>
        <v/>
      </c>
    </row>
    <row r="8743" spans="1:17" hidden="1">
      <c r="A8743" t="s">
        <v>3702</v>
      </c>
      <c r="C8743" t="s">
        <v>3703</v>
      </c>
      <c r="D8743" t="s">
        <v>3736</v>
      </c>
      <c r="E8743" t="s">
        <v>39</v>
      </c>
      <c r="F8743" t="s">
        <v>3715</v>
      </c>
      <c r="G8743" t="s">
        <v>475</v>
      </c>
      <c r="I8743" t="s">
        <v>41</v>
      </c>
      <c r="J8743" t="s">
        <v>477</v>
      </c>
      <c r="K8743">
        <v>123</v>
      </c>
      <c r="L8743" t="s">
        <v>3695</v>
      </c>
      <c r="O8743" t="s">
        <v>3705</v>
      </c>
      <c r="Q8743" t="str">
        <f>IFERROR(VLOOKUP($J$2:$J$12502,Pollutant_mapping!$A$2:$B$9,2, FALSE),"")</f>
        <v/>
      </c>
    </row>
    <row r="8744" spans="1:17" hidden="1">
      <c r="A8744" t="s">
        <v>3702</v>
      </c>
      <c r="C8744" t="s">
        <v>3703</v>
      </c>
      <c r="D8744" t="s">
        <v>3739</v>
      </c>
      <c r="E8744" t="s">
        <v>39</v>
      </c>
      <c r="F8744" t="s">
        <v>3718</v>
      </c>
      <c r="G8744" t="s">
        <v>475</v>
      </c>
      <c r="I8744" t="s">
        <v>41</v>
      </c>
      <c r="J8744" t="s">
        <v>477</v>
      </c>
      <c r="K8744">
        <v>128</v>
      </c>
      <c r="L8744" t="s">
        <v>3695</v>
      </c>
      <c r="O8744" t="s">
        <v>3705</v>
      </c>
      <c r="Q8744" t="str">
        <f>IFERROR(VLOOKUP($J$2:$J$12502,Pollutant_mapping!$A$2:$B$9,2, FALSE),"")</f>
        <v/>
      </c>
    </row>
    <row r="8745" spans="1:17" hidden="1">
      <c r="A8745" t="s">
        <v>3706</v>
      </c>
      <c r="B8745" t="s">
        <v>57</v>
      </c>
      <c r="C8745" t="s">
        <v>3707</v>
      </c>
      <c r="D8745" t="s">
        <v>3739</v>
      </c>
      <c r="E8745" t="s">
        <v>39</v>
      </c>
      <c r="F8745" t="s">
        <v>3718</v>
      </c>
      <c r="G8745" t="s">
        <v>475</v>
      </c>
      <c r="I8745" t="s">
        <v>41</v>
      </c>
      <c r="J8745" t="s">
        <v>477</v>
      </c>
      <c r="K8745">
        <v>128</v>
      </c>
      <c r="L8745" t="s">
        <v>3695</v>
      </c>
      <c r="O8745" t="s">
        <v>3705</v>
      </c>
      <c r="Q8745" t="str">
        <f>IFERROR(VLOOKUP($J$2:$J$12502,Pollutant_mapping!$A$2:$B$9,2, FALSE),"")</f>
        <v/>
      </c>
    </row>
    <row r="8746" spans="1:17" hidden="1">
      <c r="A8746" t="s">
        <v>3708</v>
      </c>
      <c r="C8746" t="s">
        <v>3709</v>
      </c>
      <c r="D8746" t="s">
        <v>3739</v>
      </c>
      <c r="E8746" t="s">
        <v>39</v>
      </c>
      <c r="F8746" t="s">
        <v>3718</v>
      </c>
      <c r="G8746" t="s">
        <v>475</v>
      </c>
      <c r="I8746" t="s">
        <v>41</v>
      </c>
      <c r="J8746" t="s">
        <v>477</v>
      </c>
      <c r="K8746">
        <v>128</v>
      </c>
      <c r="L8746" t="s">
        <v>3695</v>
      </c>
      <c r="O8746" t="s">
        <v>3705</v>
      </c>
      <c r="Q8746" t="str">
        <f>IFERROR(VLOOKUP($J$2:$J$12502,Pollutant_mapping!$A$2:$B$9,2, FALSE),"")</f>
        <v/>
      </c>
    </row>
    <row r="8747" spans="1:17" hidden="1">
      <c r="A8747" t="s">
        <v>3710</v>
      </c>
      <c r="C8747" t="s">
        <v>3711</v>
      </c>
      <c r="D8747" t="s">
        <v>3739</v>
      </c>
      <c r="E8747" t="s">
        <v>39</v>
      </c>
      <c r="F8747" t="s">
        <v>3718</v>
      </c>
      <c r="G8747" t="s">
        <v>475</v>
      </c>
      <c r="I8747" t="s">
        <v>41</v>
      </c>
      <c r="J8747" t="s">
        <v>477</v>
      </c>
      <c r="K8747">
        <v>128</v>
      </c>
      <c r="L8747" t="s">
        <v>3695</v>
      </c>
      <c r="O8747" t="s">
        <v>3705</v>
      </c>
      <c r="Q8747" t="str">
        <f>IFERROR(VLOOKUP($J$2:$J$12502,Pollutant_mapping!$A$2:$B$9,2, FALSE),"")</f>
        <v/>
      </c>
    </row>
    <row r="8748" spans="1:17" hidden="1">
      <c r="A8748" t="s">
        <v>3702</v>
      </c>
      <c r="C8748" t="s">
        <v>3703</v>
      </c>
      <c r="D8748" t="s">
        <v>3097</v>
      </c>
      <c r="E8748" t="s">
        <v>39</v>
      </c>
      <c r="F8748" t="s">
        <v>3718</v>
      </c>
      <c r="G8748" t="s">
        <v>475</v>
      </c>
      <c r="I8748" t="s">
        <v>41</v>
      </c>
      <c r="J8748" t="s">
        <v>477</v>
      </c>
      <c r="K8748">
        <v>129</v>
      </c>
      <c r="L8748" t="s">
        <v>3695</v>
      </c>
      <c r="O8748" t="s">
        <v>3705</v>
      </c>
      <c r="Q8748" t="str">
        <f>IFERROR(VLOOKUP($J$2:$J$12502,Pollutant_mapping!$A$2:$B$9,2, FALSE),"")</f>
        <v/>
      </c>
    </row>
    <row r="8749" spans="1:17" hidden="1">
      <c r="A8749" t="s">
        <v>3702</v>
      </c>
      <c r="C8749" t="s">
        <v>3703</v>
      </c>
      <c r="D8749" t="s">
        <v>3738</v>
      </c>
      <c r="E8749" t="s">
        <v>39</v>
      </c>
      <c r="F8749" t="s">
        <v>3718</v>
      </c>
      <c r="G8749" t="s">
        <v>475</v>
      </c>
      <c r="I8749" t="s">
        <v>41</v>
      </c>
      <c r="J8749" t="s">
        <v>477</v>
      </c>
      <c r="K8749">
        <v>131</v>
      </c>
      <c r="L8749" t="s">
        <v>3695</v>
      </c>
      <c r="O8749" t="s">
        <v>3705</v>
      </c>
      <c r="Q8749" t="str">
        <f>IFERROR(VLOOKUP($J$2:$J$12502,Pollutant_mapping!$A$2:$B$9,2, FALSE),"")</f>
        <v/>
      </c>
    </row>
    <row r="8750" spans="1:17" hidden="1">
      <c r="A8750" t="s">
        <v>3702</v>
      </c>
      <c r="C8750" t="s">
        <v>3703</v>
      </c>
      <c r="D8750" t="s">
        <v>3741</v>
      </c>
      <c r="E8750" t="s">
        <v>39</v>
      </c>
      <c r="F8750" t="s">
        <v>3720</v>
      </c>
      <c r="G8750" t="s">
        <v>475</v>
      </c>
      <c r="I8750" t="s">
        <v>41</v>
      </c>
      <c r="J8750" t="s">
        <v>477</v>
      </c>
      <c r="K8750">
        <v>135</v>
      </c>
      <c r="L8750" t="s">
        <v>3695</v>
      </c>
      <c r="O8750" t="s">
        <v>3705</v>
      </c>
      <c r="Q8750" t="str">
        <f>IFERROR(VLOOKUP($J$2:$J$12502,Pollutant_mapping!$A$2:$B$9,2, FALSE),"")</f>
        <v/>
      </c>
    </row>
    <row r="8751" spans="1:17" hidden="1">
      <c r="A8751" t="s">
        <v>3706</v>
      </c>
      <c r="B8751" t="s">
        <v>57</v>
      </c>
      <c r="C8751" t="s">
        <v>3707</v>
      </c>
      <c r="D8751" t="s">
        <v>3741</v>
      </c>
      <c r="E8751" t="s">
        <v>39</v>
      </c>
      <c r="F8751" t="s">
        <v>3720</v>
      </c>
      <c r="G8751" t="s">
        <v>475</v>
      </c>
      <c r="I8751" t="s">
        <v>41</v>
      </c>
      <c r="J8751" t="s">
        <v>477</v>
      </c>
      <c r="K8751">
        <v>135</v>
      </c>
      <c r="L8751" t="s">
        <v>3695</v>
      </c>
      <c r="O8751" t="s">
        <v>3705</v>
      </c>
      <c r="Q8751" t="str">
        <f>IFERROR(VLOOKUP($J$2:$J$12502,Pollutant_mapping!$A$2:$B$9,2, FALSE),"")</f>
        <v/>
      </c>
    </row>
    <row r="8752" spans="1:17" hidden="1">
      <c r="A8752" t="s">
        <v>3708</v>
      </c>
      <c r="C8752" t="s">
        <v>3709</v>
      </c>
      <c r="D8752" t="s">
        <v>3741</v>
      </c>
      <c r="E8752" t="s">
        <v>39</v>
      </c>
      <c r="F8752" t="s">
        <v>3720</v>
      </c>
      <c r="G8752" t="s">
        <v>475</v>
      </c>
      <c r="I8752" t="s">
        <v>41</v>
      </c>
      <c r="J8752" t="s">
        <v>477</v>
      </c>
      <c r="K8752">
        <v>135</v>
      </c>
      <c r="L8752" t="s">
        <v>3695</v>
      </c>
      <c r="O8752" t="s">
        <v>3705</v>
      </c>
      <c r="Q8752" t="str">
        <f>IFERROR(VLOOKUP($J$2:$J$12502,Pollutant_mapping!$A$2:$B$9,2, FALSE),"")</f>
        <v/>
      </c>
    </row>
    <row r="8753" spans="1:17" hidden="1">
      <c r="A8753" t="s">
        <v>3710</v>
      </c>
      <c r="C8753" t="s">
        <v>3711</v>
      </c>
      <c r="D8753" t="s">
        <v>3741</v>
      </c>
      <c r="E8753" t="s">
        <v>39</v>
      </c>
      <c r="F8753" t="s">
        <v>3720</v>
      </c>
      <c r="G8753" t="s">
        <v>475</v>
      </c>
      <c r="I8753" t="s">
        <v>41</v>
      </c>
      <c r="J8753" t="s">
        <v>477</v>
      </c>
      <c r="K8753">
        <v>135</v>
      </c>
      <c r="L8753" t="s">
        <v>3695</v>
      </c>
      <c r="O8753" t="s">
        <v>3705</v>
      </c>
      <c r="Q8753" t="str">
        <f>IFERROR(VLOOKUP($J$2:$J$12502,Pollutant_mapping!$A$2:$B$9,2, FALSE),"")</f>
        <v/>
      </c>
    </row>
    <row r="8754" spans="1:17" hidden="1">
      <c r="A8754" t="s">
        <v>3706</v>
      </c>
      <c r="B8754" t="s">
        <v>57</v>
      </c>
      <c r="C8754" t="s">
        <v>3707</v>
      </c>
      <c r="D8754" t="s">
        <v>3744</v>
      </c>
      <c r="E8754" t="s">
        <v>120</v>
      </c>
      <c r="F8754" t="s">
        <v>41</v>
      </c>
      <c r="G8754" t="s">
        <v>475</v>
      </c>
      <c r="I8754" t="s">
        <v>41</v>
      </c>
      <c r="J8754" t="s">
        <v>477</v>
      </c>
      <c r="K8754">
        <v>135</v>
      </c>
      <c r="L8754" t="s">
        <v>3695</v>
      </c>
      <c r="O8754" t="s">
        <v>3705</v>
      </c>
      <c r="Q8754" t="str">
        <f>IFERROR(VLOOKUP($J$2:$J$12502,Pollutant_mapping!$A$2:$B$9,2, FALSE),"")</f>
        <v/>
      </c>
    </row>
    <row r="8755" spans="1:17" hidden="1">
      <c r="A8755" t="s">
        <v>3710</v>
      </c>
      <c r="C8755" t="s">
        <v>3711</v>
      </c>
      <c r="D8755" t="s">
        <v>3744</v>
      </c>
      <c r="E8755" t="s">
        <v>120</v>
      </c>
      <c r="F8755" t="s">
        <v>41</v>
      </c>
      <c r="G8755" t="s">
        <v>475</v>
      </c>
      <c r="I8755" t="s">
        <v>41</v>
      </c>
      <c r="J8755" t="s">
        <v>477</v>
      </c>
      <c r="K8755">
        <v>135</v>
      </c>
      <c r="L8755" t="s">
        <v>3695</v>
      </c>
      <c r="O8755" t="s">
        <v>3705</v>
      </c>
      <c r="Q8755" t="str">
        <f>IFERROR(VLOOKUP($J$2:$J$12502,Pollutant_mapping!$A$2:$B$9,2, FALSE),"")</f>
        <v/>
      </c>
    </row>
    <row r="8756" spans="1:17" hidden="1">
      <c r="A8756" t="s">
        <v>3702</v>
      </c>
      <c r="C8756" t="s">
        <v>3703</v>
      </c>
      <c r="D8756" t="s">
        <v>3742</v>
      </c>
      <c r="E8756" t="s">
        <v>120</v>
      </c>
      <c r="F8756" t="s">
        <v>41</v>
      </c>
      <c r="G8756" t="s">
        <v>475</v>
      </c>
      <c r="I8756" t="s">
        <v>41</v>
      </c>
      <c r="J8756" t="s">
        <v>477</v>
      </c>
      <c r="K8756">
        <v>136</v>
      </c>
      <c r="L8756" t="s">
        <v>3695</v>
      </c>
      <c r="O8756" t="s">
        <v>3705</v>
      </c>
      <c r="Q8756" t="str">
        <f>IFERROR(VLOOKUP($J$2:$J$12502,Pollutant_mapping!$A$2:$B$9,2, FALSE),"")</f>
        <v/>
      </c>
    </row>
    <row r="8757" spans="1:17" hidden="1">
      <c r="A8757" t="s">
        <v>3702</v>
      </c>
      <c r="C8757" t="s">
        <v>3703</v>
      </c>
      <c r="D8757" t="s">
        <v>3748</v>
      </c>
      <c r="E8757" t="s">
        <v>39</v>
      </c>
      <c r="F8757" t="s">
        <v>3730</v>
      </c>
      <c r="G8757" t="s">
        <v>475</v>
      </c>
      <c r="I8757" t="s">
        <v>41</v>
      </c>
      <c r="J8757" t="s">
        <v>477</v>
      </c>
      <c r="K8757">
        <v>136</v>
      </c>
      <c r="L8757" t="s">
        <v>3695</v>
      </c>
      <c r="O8757" t="s">
        <v>3705</v>
      </c>
      <c r="Q8757" t="str">
        <f>IFERROR(VLOOKUP($J$2:$J$12502,Pollutant_mapping!$A$2:$B$9,2, FALSE),"")</f>
        <v/>
      </c>
    </row>
    <row r="8758" spans="1:17" hidden="1">
      <c r="A8758" t="s">
        <v>3706</v>
      </c>
      <c r="B8758" t="s">
        <v>57</v>
      </c>
      <c r="C8758" t="s">
        <v>3707</v>
      </c>
      <c r="D8758" t="s">
        <v>3748</v>
      </c>
      <c r="E8758" t="s">
        <v>39</v>
      </c>
      <c r="F8758" t="s">
        <v>3730</v>
      </c>
      <c r="G8758" t="s">
        <v>475</v>
      </c>
      <c r="I8758" t="s">
        <v>41</v>
      </c>
      <c r="J8758" t="s">
        <v>477</v>
      </c>
      <c r="K8758">
        <v>136</v>
      </c>
      <c r="L8758" t="s">
        <v>3695</v>
      </c>
      <c r="O8758" t="s">
        <v>3705</v>
      </c>
      <c r="Q8758" t="str">
        <f>IFERROR(VLOOKUP($J$2:$J$12502,Pollutant_mapping!$A$2:$B$9,2, FALSE),"")</f>
        <v/>
      </c>
    </row>
    <row r="8759" spans="1:17" hidden="1">
      <c r="A8759" t="s">
        <v>3708</v>
      </c>
      <c r="C8759" t="s">
        <v>3709</v>
      </c>
      <c r="D8759" t="s">
        <v>3748</v>
      </c>
      <c r="E8759" t="s">
        <v>39</v>
      </c>
      <c r="F8759" t="s">
        <v>3730</v>
      </c>
      <c r="G8759" t="s">
        <v>475</v>
      </c>
      <c r="I8759" t="s">
        <v>41</v>
      </c>
      <c r="J8759" t="s">
        <v>477</v>
      </c>
      <c r="K8759">
        <v>136</v>
      </c>
      <c r="L8759" t="s">
        <v>3695</v>
      </c>
      <c r="O8759" t="s">
        <v>3705</v>
      </c>
      <c r="Q8759" t="str">
        <f>IFERROR(VLOOKUP($J$2:$J$12502,Pollutant_mapping!$A$2:$B$9,2, FALSE),"")</f>
        <v/>
      </c>
    </row>
    <row r="8760" spans="1:17" hidden="1">
      <c r="A8760" t="s">
        <v>3710</v>
      </c>
      <c r="C8760" t="s">
        <v>3711</v>
      </c>
      <c r="D8760" t="s">
        <v>3748</v>
      </c>
      <c r="E8760" t="s">
        <v>39</v>
      </c>
      <c r="F8760" t="s">
        <v>3730</v>
      </c>
      <c r="G8760" t="s">
        <v>475</v>
      </c>
      <c r="I8760" t="s">
        <v>41</v>
      </c>
      <c r="J8760" t="s">
        <v>477</v>
      </c>
      <c r="K8760">
        <v>136</v>
      </c>
      <c r="L8760" t="s">
        <v>3695</v>
      </c>
      <c r="O8760" t="s">
        <v>3705</v>
      </c>
      <c r="Q8760" t="str">
        <f>IFERROR(VLOOKUP($J$2:$J$12502,Pollutant_mapping!$A$2:$B$9,2, FALSE),"")</f>
        <v/>
      </c>
    </row>
    <row r="8761" spans="1:17" hidden="1">
      <c r="A8761" t="s">
        <v>3702</v>
      </c>
      <c r="C8761" t="s">
        <v>3703</v>
      </c>
      <c r="D8761" t="s">
        <v>3751</v>
      </c>
      <c r="E8761" t="s">
        <v>39</v>
      </c>
      <c r="F8761" t="s">
        <v>3749</v>
      </c>
      <c r="G8761" t="s">
        <v>475</v>
      </c>
      <c r="I8761" t="s">
        <v>41</v>
      </c>
      <c r="J8761" t="s">
        <v>477</v>
      </c>
      <c r="K8761">
        <v>136</v>
      </c>
      <c r="L8761" t="s">
        <v>3695</v>
      </c>
      <c r="O8761" t="s">
        <v>3705</v>
      </c>
      <c r="Q8761" t="str">
        <f>IFERROR(VLOOKUP($J$2:$J$12502,Pollutant_mapping!$A$2:$B$9,2, FALSE),"")</f>
        <v/>
      </c>
    </row>
    <row r="8762" spans="1:17" hidden="1">
      <c r="A8762" t="s">
        <v>3706</v>
      </c>
      <c r="B8762" t="s">
        <v>57</v>
      </c>
      <c r="C8762" t="s">
        <v>3707</v>
      </c>
      <c r="D8762" t="s">
        <v>3751</v>
      </c>
      <c r="E8762" t="s">
        <v>39</v>
      </c>
      <c r="F8762" t="s">
        <v>3749</v>
      </c>
      <c r="G8762" t="s">
        <v>475</v>
      </c>
      <c r="I8762" t="s">
        <v>41</v>
      </c>
      <c r="J8762" t="s">
        <v>477</v>
      </c>
      <c r="K8762">
        <v>136</v>
      </c>
      <c r="L8762" t="s">
        <v>3695</v>
      </c>
      <c r="O8762" t="s">
        <v>3705</v>
      </c>
      <c r="Q8762" t="str">
        <f>IFERROR(VLOOKUP($J$2:$J$12502,Pollutant_mapping!$A$2:$B$9,2, FALSE),"")</f>
        <v/>
      </c>
    </row>
    <row r="8763" spans="1:17" hidden="1">
      <c r="A8763" t="s">
        <v>3708</v>
      </c>
      <c r="C8763" t="s">
        <v>3709</v>
      </c>
      <c r="D8763" t="s">
        <v>3751</v>
      </c>
      <c r="E8763" t="s">
        <v>39</v>
      </c>
      <c r="F8763" t="s">
        <v>3749</v>
      </c>
      <c r="G8763" t="s">
        <v>475</v>
      </c>
      <c r="I8763" t="s">
        <v>41</v>
      </c>
      <c r="J8763" t="s">
        <v>477</v>
      </c>
      <c r="K8763">
        <v>136</v>
      </c>
      <c r="L8763" t="s">
        <v>3695</v>
      </c>
      <c r="O8763" t="s">
        <v>3705</v>
      </c>
      <c r="Q8763" t="str">
        <f>IFERROR(VLOOKUP($J$2:$J$12502,Pollutant_mapping!$A$2:$B$9,2, FALSE),"")</f>
        <v/>
      </c>
    </row>
    <row r="8764" spans="1:17" hidden="1">
      <c r="A8764" t="s">
        <v>3710</v>
      </c>
      <c r="C8764" t="s">
        <v>3711</v>
      </c>
      <c r="D8764" t="s">
        <v>3751</v>
      </c>
      <c r="E8764" t="s">
        <v>39</v>
      </c>
      <c r="F8764" t="s">
        <v>3749</v>
      </c>
      <c r="G8764" t="s">
        <v>475</v>
      </c>
      <c r="I8764" t="s">
        <v>41</v>
      </c>
      <c r="J8764" t="s">
        <v>477</v>
      </c>
      <c r="K8764">
        <v>136</v>
      </c>
      <c r="L8764" t="s">
        <v>3695</v>
      </c>
      <c r="O8764" t="s">
        <v>3705</v>
      </c>
      <c r="Q8764" t="str">
        <f>IFERROR(VLOOKUP($J$2:$J$12502,Pollutant_mapping!$A$2:$B$9,2, FALSE),"")</f>
        <v/>
      </c>
    </row>
    <row r="8765" spans="1:17" hidden="1">
      <c r="A8765" t="s">
        <v>3702</v>
      </c>
      <c r="C8765" t="s">
        <v>3703</v>
      </c>
      <c r="D8765" t="s">
        <v>3762</v>
      </c>
      <c r="E8765" t="s">
        <v>39</v>
      </c>
      <c r="F8765" t="s">
        <v>3732</v>
      </c>
      <c r="G8765" t="s">
        <v>475</v>
      </c>
      <c r="I8765" t="s">
        <v>41</v>
      </c>
      <c r="J8765" t="s">
        <v>477</v>
      </c>
      <c r="K8765">
        <v>136</v>
      </c>
      <c r="L8765" t="s">
        <v>3695</v>
      </c>
      <c r="O8765" t="s">
        <v>3705</v>
      </c>
      <c r="Q8765" t="str">
        <f>IFERROR(VLOOKUP($J$2:$J$12502,Pollutant_mapping!$A$2:$B$9,2, FALSE),"")</f>
        <v/>
      </c>
    </row>
    <row r="8766" spans="1:17" hidden="1">
      <c r="A8766" t="s">
        <v>3706</v>
      </c>
      <c r="B8766" t="s">
        <v>57</v>
      </c>
      <c r="C8766" t="s">
        <v>3707</v>
      </c>
      <c r="D8766" t="s">
        <v>3762</v>
      </c>
      <c r="E8766" t="s">
        <v>39</v>
      </c>
      <c r="F8766" t="s">
        <v>3732</v>
      </c>
      <c r="G8766" t="s">
        <v>475</v>
      </c>
      <c r="I8766" t="s">
        <v>41</v>
      </c>
      <c r="J8766" t="s">
        <v>477</v>
      </c>
      <c r="K8766">
        <v>136</v>
      </c>
      <c r="L8766" t="s">
        <v>3695</v>
      </c>
      <c r="O8766" t="s">
        <v>3705</v>
      </c>
      <c r="Q8766" t="str">
        <f>IFERROR(VLOOKUP($J$2:$J$12502,Pollutant_mapping!$A$2:$B$9,2, FALSE),"")</f>
        <v/>
      </c>
    </row>
    <row r="8767" spans="1:17" hidden="1">
      <c r="A8767" t="s">
        <v>3708</v>
      </c>
      <c r="C8767" t="s">
        <v>3709</v>
      </c>
      <c r="D8767" t="s">
        <v>3762</v>
      </c>
      <c r="E8767" t="s">
        <v>39</v>
      </c>
      <c r="F8767" t="s">
        <v>3732</v>
      </c>
      <c r="G8767" t="s">
        <v>475</v>
      </c>
      <c r="I8767" t="s">
        <v>41</v>
      </c>
      <c r="J8767" t="s">
        <v>477</v>
      </c>
      <c r="K8767">
        <v>136</v>
      </c>
      <c r="L8767" t="s">
        <v>3695</v>
      </c>
      <c r="O8767" t="s">
        <v>3705</v>
      </c>
      <c r="Q8767" t="str">
        <f>IFERROR(VLOOKUP($J$2:$J$12502,Pollutant_mapping!$A$2:$B$9,2, FALSE),"")</f>
        <v/>
      </c>
    </row>
    <row r="8768" spans="1:17" hidden="1">
      <c r="A8768" t="s">
        <v>3710</v>
      </c>
      <c r="C8768" t="s">
        <v>3711</v>
      </c>
      <c r="D8768" t="s">
        <v>3762</v>
      </c>
      <c r="E8768" t="s">
        <v>39</v>
      </c>
      <c r="F8768" t="s">
        <v>3732</v>
      </c>
      <c r="G8768" t="s">
        <v>475</v>
      </c>
      <c r="I8768" t="s">
        <v>41</v>
      </c>
      <c r="J8768" t="s">
        <v>477</v>
      </c>
      <c r="K8768">
        <v>136</v>
      </c>
      <c r="L8768" t="s">
        <v>3695</v>
      </c>
      <c r="O8768" t="s">
        <v>3705</v>
      </c>
      <c r="Q8768" t="str">
        <f>IFERROR(VLOOKUP($J$2:$J$12502,Pollutant_mapping!$A$2:$B$9,2, FALSE),"")</f>
        <v/>
      </c>
    </row>
    <row r="8769" spans="1:17" hidden="1">
      <c r="A8769" t="s">
        <v>3702</v>
      </c>
      <c r="C8769" t="s">
        <v>3703</v>
      </c>
      <c r="D8769" t="s">
        <v>3094</v>
      </c>
      <c r="E8769" t="s">
        <v>39</v>
      </c>
      <c r="F8769" t="s">
        <v>3720</v>
      </c>
      <c r="G8769" t="s">
        <v>475</v>
      </c>
      <c r="I8769" t="s">
        <v>41</v>
      </c>
      <c r="J8769" t="s">
        <v>477</v>
      </c>
      <c r="K8769">
        <v>137</v>
      </c>
      <c r="L8769" t="s">
        <v>3695</v>
      </c>
      <c r="O8769" t="s">
        <v>3705</v>
      </c>
      <c r="Q8769" t="str">
        <f>IFERROR(VLOOKUP($J$2:$J$12502,Pollutant_mapping!$A$2:$B$9,2, FALSE),"")</f>
        <v/>
      </c>
    </row>
    <row r="8770" spans="1:17" hidden="1">
      <c r="A8770" t="s">
        <v>3702</v>
      </c>
      <c r="C8770" t="s">
        <v>3703</v>
      </c>
      <c r="D8770" t="s">
        <v>3740</v>
      </c>
      <c r="E8770" t="s">
        <v>39</v>
      </c>
      <c r="F8770" t="s">
        <v>3720</v>
      </c>
      <c r="G8770" t="s">
        <v>475</v>
      </c>
      <c r="I8770" t="s">
        <v>41</v>
      </c>
      <c r="J8770" t="s">
        <v>477</v>
      </c>
      <c r="K8770">
        <v>137</v>
      </c>
      <c r="L8770" t="s">
        <v>3695</v>
      </c>
      <c r="O8770" t="s">
        <v>3705</v>
      </c>
      <c r="Q8770" t="str">
        <f>IFERROR(VLOOKUP($J$2:$J$12502,Pollutant_mapping!$A$2:$B$9,2, FALSE),"")</f>
        <v/>
      </c>
    </row>
    <row r="8771" spans="1:17" hidden="1">
      <c r="A8771" t="s">
        <v>3702</v>
      </c>
      <c r="C8771" t="s">
        <v>3703</v>
      </c>
      <c r="D8771" t="s">
        <v>3746</v>
      </c>
      <c r="E8771" t="s">
        <v>39</v>
      </c>
      <c r="F8771" t="s">
        <v>3728</v>
      </c>
      <c r="G8771" t="s">
        <v>475</v>
      </c>
      <c r="I8771" t="s">
        <v>41</v>
      </c>
      <c r="J8771" t="s">
        <v>477</v>
      </c>
      <c r="K8771">
        <v>137</v>
      </c>
      <c r="L8771" t="s">
        <v>3695</v>
      </c>
      <c r="O8771" t="s">
        <v>3705</v>
      </c>
      <c r="Q8771" t="str">
        <f>IFERROR(VLOOKUP($J$2:$J$12502,Pollutant_mapping!$A$2:$B$9,2, FALSE),"")</f>
        <v/>
      </c>
    </row>
    <row r="8772" spans="1:17" hidden="1">
      <c r="A8772" t="s">
        <v>3706</v>
      </c>
      <c r="B8772" t="s">
        <v>57</v>
      </c>
      <c r="C8772" t="s">
        <v>3707</v>
      </c>
      <c r="D8772" t="s">
        <v>3746</v>
      </c>
      <c r="E8772" t="s">
        <v>39</v>
      </c>
      <c r="F8772" t="s">
        <v>3728</v>
      </c>
      <c r="G8772" t="s">
        <v>475</v>
      </c>
      <c r="I8772" t="s">
        <v>41</v>
      </c>
      <c r="J8772" t="s">
        <v>477</v>
      </c>
      <c r="K8772">
        <v>137</v>
      </c>
      <c r="L8772" t="s">
        <v>3695</v>
      </c>
      <c r="O8772" t="s">
        <v>3705</v>
      </c>
      <c r="Q8772" t="str">
        <f>IFERROR(VLOOKUP($J$2:$J$12502,Pollutant_mapping!$A$2:$B$9,2, FALSE),"")</f>
        <v/>
      </c>
    </row>
    <row r="8773" spans="1:17" hidden="1">
      <c r="A8773" t="s">
        <v>3708</v>
      </c>
      <c r="C8773" t="s">
        <v>3709</v>
      </c>
      <c r="D8773" t="s">
        <v>3746</v>
      </c>
      <c r="E8773" t="s">
        <v>39</v>
      </c>
      <c r="F8773" t="s">
        <v>3728</v>
      </c>
      <c r="G8773" t="s">
        <v>475</v>
      </c>
      <c r="I8773" t="s">
        <v>41</v>
      </c>
      <c r="J8773" t="s">
        <v>477</v>
      </c>
      <c r="K8773">
        <v>137</v>
      </c>
      <c r="L8773" t="s">
        <v>3695</v>
      </c>
      <c r="O8773" t="s">
        <v>3705</v>
      </c>
      <c r="Q8773" t="str">
        <f>IFERROR(VLOOKUP($J$2:$J$12502,Pollutant_mapping!$A$2:$B$9,2, FALSE),"")</f>
        <v/>
      </c>
    </row>
    <row r="8774" spans="1:17" hidden="1">
      <c r="A8774" t="s">
        <v>3710</v>
      </c>
      <c r="C8774" t="s">
        <v>3711</v>
      </c>
      <c r="D8774" t="s">
        <v>3746</v>
      </c>
      <c r="E8774" t="s">
        <v>39</v>
      </c>
      <c r="F8774" t="s">
        <v>3728</v>
      </c>
      <c r="G8774" t="s">
        <v>475</v>
      </c>
      <c r="I8774" t="s">
        <v>41</v>
      </c>
      <c r="J8774" t="s">
        <v>477</v>
      </c>
      <c r="K8774">
        <v>137</v>
      </c>
      <c r="L8774" t="s">
        <v>3695</v>
      </c>
      <c r="O8774" t="s">
        <v>3705</v>
      </c>
      <c r="Q8774" t="str">
        <f>IFERROR(VLOOKUP($J$2:$J$12502,Pollutant_mapping!$A$2:$B$9,2, FALSE),"")</f>
        <v/>
      </c>
    </row>
    <row r="8775" spans="1:17" hidden="1">
      <c r="A8775" t="s">
        <v>3702</v>
      </c>
      <c r="C8775" t="s">
        <v>3703</v>
      </c>
      <c r="D8775" t="s">
        <v>3755</v>
      </c>
      <c r="E8775" t="s">
        <v>39</v>
      </c>
      <c r="F8775" t="s">
        <v>3753</v>
      </c>
      <c r="G8775" t="s">
        <v>475</v>
      </c>
      <c r="I8775" t="s">
        <v>41</v>
      </c>
      <c r="J8775" t="s">
        <v>477</v>
      </c>
      <c r="K8775">
        <v>137</v>
      </c>
      <c r="L8775" t="s">
        <v>3695</v>
      </c>
      <c r="O8775" t="s">
        <v>3705</v>
      </c>
      <c r="Q8775" t="str">
        <f>IFERROR(VLOOKUP($J$2:$J$12502,Pollutant_mapping!$A$2:$B$9,2, FALSE),"")</f>
        <v/>
      </c>
    </row>
    <row r="8776" spans="1:17" hidden="1">
      <c r="A8776" t="s">
        <v>3706</v>
      </c>
      <c r="B8776" t="s">
        <v>57</v>
      </c>
      <c r="C8776" t="s">
        <v>3707</v>
      </c>
      <c r="D8776" t="s">
        <v>3755</v>
      </c>
      <c r="E8776" t="s">
        <v>39</v>
      </c>
      <c r="F8776" t="s">
        <v>3753</v>
      </c>
      <c r="G8776" t="s">
        <v>475</v>
      </c>
      <c r="I8776" t="s">
        <v>41</v>
      </c>
      <c r="J8776" t="s">
        <v>477</v>
      </c>
      <c r="K8776">
        <v>137</v>
      </c>
      <c r="L8776" t="s">
        <v>3695</v>
      </c>
      <c r="O8776" t="s">
        <v>3705</v>
      </c>
      <c r="Q8776" t="str">
        <f>IFERROR(VLOOKUP($J$2:$J$12502,Pollutant_mapping!$A$2:$B$9,2, FALSE),"")</f>
        <v/>
      </c>
    </row>
    <row r="8777" spans="1:17" hidden="1">
      <c r="A8777" t="s">
        <v>3708</v>
      </c>
      <c r="C8777" t="s">
        <v>3709</v>
      </c>
      <c r="D8777" t="s">
        <v>3755</v>
      </c>
      <c r="E8777" t="s">
        <v>39</v>
      </c>
      <c r="F8777" t="s">
        <v>3753</v>
      </c>
      <c r="G8777" t="s">
        <v>475</v>
      </c>
      <c r="I8777" t="s">
        <v>41</v>
      </c>
      <c r="J8777" t="s">
        <v>477</v>
      </c>
      <c r="K8777">
        <v>137</v>
      </c>
      <c r="L8777" t="s">
        <v>3695</v>
      </c>
      <c r="O8777" t="s">
        <v>3705</v>
      </c>
      <c r="Q8777" t="str">
        <f>IFERROR(VLOOKUP($J$2:$J$12502,Pollutant_mapping!$A$2:$B$9,2, FALSE),"")</f>
        <v/>
      </c>
    </row>
    <row r="8778" spans="1:17" hidden="1">
      <c r="A8778" t="s">
        <v>3710</v>
      </c>
      <c r="C8778" t="s">
        <v>3711</v>
      </c>
      <c r="D8778" t="s">
        <v>3755</v>
      </c>
      <c r="E8778" t="s">
        <v>39</v>
      </c>
      <c r="F8778" t="s">
        <v>3753</v>
      </c>
      <c r="G8778" t="s">
        <v>475</v>
      </c>
      <c r="I8778" t="s">
        <v>41</v>
      </c>
      <c r="J8778" t="s">
        <v>477</v>
      </c>
      <c r="K8778">
        <v>137</v>
      </c>
      <c r="L8778" t="s">
        <v>3695</v>
      </c>
      <c r="O8778" t="s">
        <v>3705</v>
      </c>
      <c r="Q8778" t="str">
        <f>IFERROR(VLOOKUP($J$2:$J$12502,Pollutant_mapping!$A$2:$B$9,2, FALSE),"")</f>
        <v/>
      </c>
    </row>
    <row r="8779" spans="1:17" hidden="1">
      <c r="A8779" t="s">
        <v>3702</v>
      </c>
      <c r="C8779" t="s">
        <v>3703</v>
      </c>
      <c r="D8779" t="s">
        <v>3759</v>
      </c>
      <c r="E8779" t="s">
        <v>39</v>
      </c>
      <c r="F8779" t="s">
        <v>3757</v>
      </c>
      <c r="G8779" t="s">
        <v>475</v>
      </c>
      <c r="I8779" t="s">
        <v>41</v>
      </c>
      <c r="J8779" t="s">
        <v>477</v>
      </c>
      <c r="K8779">
        <v>137</v>
      </c>
      <c r="L8779" t="s">
        <v>3695</v>
      </c>
      <c r="O8779" t="s">
        <v>3705</v>
      </c>
      <c r="Q8779" t="str">
        <f>IFERROR(VLOOKUP($J$2:$J$12502,Pollutant_mapping!$A$2:$B$9,2, FALSE),"")</f>
        <v/>
      </c>
    </row>
    <row r="8780" spans="1:17" hidden="1">
      <c r="A8780" t="s">
        <v>3706</v>
      </c>
      <c r="B8780" t="s">
        <v>57</v>
      </c>
      <c r="C8780" t="s">
        <v>3707</v>
      </c>
      <c r="D8780" t="s">
        <v>3759</v>
      </c>
      <c r="E8780" t="s">
        <v>39</v>
      </c>
      <c r="F8780" t="s">
        <v>3757</v>
      </c>
      <c r="G8780" t="s">
        <v>475</v>
      </c>
      <c r="I8780" t="s">
        <v>41</v>
      </c>
      <c r="J8780" t="s">
        <v>477</v>
      </c>
      <c r="K8780">
        <v>137</v>
      </c>
      <c r="L8780" t="s">
        <v>3695</v>
      </c>
      <c r="O8780" t="s">
        <v>3705</v>
      </c>
      <c r="Q8780" t="str">
        <f>IFERROR(VLOOKUP($J$2:$J$12502,Pollutant_mapping!$A$2:$B$9,2, FALSE),"")</f>
        <v/>
      </c>
    </row>
    <row r="8781" spans="1:17" hidden="1">
      <c r="A8781" t="s">
        <v>3708</v>
      </c>
      <c r="C8781" t="s">
        <v>3709</v>
      </c>
      <c r="D8781" t="s">
        <v>3759</v>
      </c>
      <c r="E8781" t="s">
        <v>39</v>
      </c>
      <c r="F8781" t="s">
        <v>3757</v>
      </c>
      <c r="G8781" t="s">
        <v>475</v>
      </c>
      <c r="I8781" t="s">
        <v>41</v>
      </c>
      <c r="J8781" t="s">
        <v>477</v>
      </c>
      <c r="K8781">
        <v>137</v>
      </c>
      <c r="L8781" t="s">
        <v>3695</v>
      </c>
      <c r="O8781" t="s">
        <v>3705</v>
      </c>
      <c r="Q8781" t="str">
        <f>IFERROR(VLOOKUP($J$2:$J$12502,Pollutant_mapping!$A$2:$B$9,2, FALSE),"")</f>
        <v/>
      </c>
    </row>
    <row r="8782" spans="1:17" hidden="1">
      <c r="A8782" t="s">
        <v>3710</v>
      </c>
      <c r="C8782" t="s">
        <v>3711</v>
      </c>
      <c r="D8782" t="s">
        <v>3759</v>
      </c>
      <c r="E8782" t="s">
        <v>39</v>
      </c>
      <c r="F8782" t="s">
        <v>3757</v>
      </c>
      <c r="G8782" t="s">
        <v>475</v>
      </c>
      <c r="I8782" t="s">
        <v>41</v>
      </c>
      <c r="J8782" t="s">
        <v>477</v>
      </c>
      <c r="K8782">
        <v>137</v>
      </c>
      <c r="L8782" t="s">
        <v>3695</v>
      </c>
      <c r="O8782" t="s">
        <v>3705</v>
      </c>
      <c r="Q8782" t="str">
        <f>IFERROR(VLOOKUP($J$2:$J$12502,Pollutant_mapping!$A$2:$B$9,2, FALSE),"")</f>
        <v/>
      </c>
    </row>
    <row r="8783" spans="1:17" hidden="1">
      <c r="A8783" t="s">
        <v>3702</v>
      </c>
      <c r="C8783" t="s">
        <v>3703</v>
      </c>
      <c r="D8783" t="s">
        <v>3743</v>
      </c>
      <c r="E8783" t="s">
        <v>120</v>
      </c>
      <c r="F8783" t="s">
        <v>41</v>
      </c>
      <c r="G8783" t="s">
        <v>475</v>
      </c>
      <c r="I8783" t="s">
        <v>41</v>
      </c>
      <c r="J8783" t="s">
        <v>477</v>
      </c>
      <c r="K8783">
        <v>138</v>
      </c>
      <c r="L8783" t="s">
        <v>3695</v>
      </c>
      <c r="O8783" t="s">
        <v>3705</v>
      </c>
      <c r="Q8783" t="str">
        <f>IFERROR(VLOOKUP($J$2:$J$12502,Pollutant_mapping!$A$2:$B$9,2, FALSE),"")</f>
        <v/>
      </c>
    </row>
    <row r="8784" spans="1:17" hidden="1">
      <c r="A8784" t="s">
        <v>3702</v>
      </c>
      <c r="C8784" t="s">
        <v>3703</v>
      </c>
      <c r="D8784" t="s">
        <v>3104</v>
      </c>
      <c r="E8784" t="s">
        <v>39</v>
      </c>
      <c r="F8784" t="s">
        <v>3728</v>
      </c>
      <c r="G8784" t="s">
        <v>475</v>
      </c>
      <c r="I8784" t="s">
        <v>41</v>
      </c>
      <c r="J8784" t="s">
        <v>477</v>
      </c>
      <c r="K8784">
        <v>138</v>
      </c>
      <c r="L8784" t="s">
        <v>3695</v>
      </c>
      <c r="O8784" t="s">
        <v>3705</v>
      </c>
      <c r="Q8784" t="str">
        <f>IFERROR(VLOOKUP($J$2:$J$12502,Pollutant_mapping!$A$2:$B$9,2, FALSE),"")</f>
        <v/>
      </c>
    </row>
    <row r="8785" spans="1:17" hidden="1">
      <c r="A8785" t="s">
        <v>3702</v>
      </c>
      <c r="C8785" t="s">
        <v>3703</v>
      </c>
      <c r="D8785" t="s">
        <v>3745</v>
      </c>
      <c r="E8785" t="s">
        <v>39</v>
      </c>
      <c r="F8785" t="s">
        <v>3728</v>
      </c>
      <c r="G8785" t="s">
        <v>475</v>
      </c>
      <c r="I8785" t="s">
        <v>41</v>
      </c>
      <c r="J8785" t="s">
        <v>477</v>
      </c>
      <c r="K8785">
        <v>138</v>
      </c>
      <c r="L8785" t="s">
        <v>3695</v>
      </c>
      <c r="O8785" t="s">
        <v>3705</v>
      </c>
      <c r="Q8785" t="str">
        <f>IFERROR(VLOOKUP($J$2:$J$12502,Pollutant_mapping!$A$2:$B$9,2, FALSE),"")</f>
        <v/>
      </c>
    </row>
    <row r="8786" spans="1:17" hidden="1">
      <c r="A8786" t="s">
        <v>3702</v>
      </c>
      <c r="C8786" t="s">
        <v>3703</v>
      </c>
      <c r="D8786" t="s">
        <v>3103</v>
      </c>
      <c r="E8786" t="s">
        <v>39</v>
      </c>
      <c r="F8786" t="s">
        <v>3730</v>
      </c>
      <c r="G8786" t="s">
        <v>475</v>
      </c>
      <c r="I8786" t="s">
        <v>41</v>
      </c>
      <c r="J8786" t="s">
        <v>477</v>
      </c>
      <c r="K8786">
        <v>138</v>
      </c>
      <c r="L8786" t="s">
        <v>3695</v>
      </c>
      <c r="O8786" t="s">
        <v>3705</v>
      </c>
      <c r="Q8786" t="str">
        <f>IFERROR(VLOOKUP($J$2:$J$12502,Pollutant_mapping!$A$2:$B$9,2, FALSE),"")</f>
        <v/>
      </c>
    </row>
    <row r="8787" spans="1:17" hidden="1">
      <c r="A8787" t="s">
        <v>3702</v>
      </c>
      <c r="C8787" t="s">
        <v>3703</v>
      </c>
      <c r="D8787" t="s">
        <v>3747</v>
      </c>
      <c r="E8787" t="s">
        <v>39</v>
      </c>
      <c r="F8787" t="s">
        <v>3730</v>
      </c>
      <c r="G8787" t="s">
        <v>475</v>
      </c>
      <c r="I8787" t="s">
        <v>41</v>
      </c>
      <c r="J8787" t="s">
        <v>477</v>
      </c>
      <c r="K8787">
        <v>139</v>
      </c>
      <c r="L8787" t="s">
        <v>3695</v>
      </c>
      <c r="O8787" t="s">
        <v>3705</v>
      </c>
      <c r="Q8787" t="str">
        <f>IFERROR(VLOOKUP($J$2:$J$12502,Pollutant_mapping!$A$2:$B$9,2, FALSE),"")</f>
        <v/>
      </c>
    </row>
    <row r="8788" spans="1:17" hidden="1">
      <c r="A8788" t="s">
        <v>3702</v>
      </c>
      <c r="C8788" t="s">
        <v>3703</v>
      </c>
      <c r="D8788" t="s">
        <v>3101</v>
      </c>
      <c r="E8788" t="s">
        <v>39</v>
      </c>
      <c r="F8788" t="s">
        <v>3749</v>
      </c>
      <c r="G8788" t="s">
        <v>475</v>
      </c>
      <c r="I8788" t="s">
        <v>41</v>
      </c>
      <c r="J8788" t="s">
        <v>477</v>
      </c>
      <c r="K8788">
        <v>139</v>
      </c>
      <c r="L8788" t="s">
        <v>3695</v>
      </c>
      <c r="O8788" t="s">
        <v>3705</v>
      </c>
      <c r="Q8788" t="str">
        <f>IFERROR(VLOOKUP($J$2:$J$12502,Pollutant_mapping!$A$2:$B$9,2, FALSE),"")</f>
        <v/>
      </c>
    </row>
    <row r="8789" spans="1:17" hidden="1">
      <c r="A8789" t="s">
        <v>3702</v>
      </c>
      <c r="C8789" t="s">
        <v>3703</v>
      </c>
      <c r="D8789" t="s">
        <v>3750</v>
      </c>
      <c r="E8789" t="s">
        <v>39</v>
      </c>
      <c r="F8789" t="s">
        <v>3749</v>
      </c>
      <c r="G8789" t="s">
        <v>475</v>
      </c>
      <c r="I8789" t="s">
        <v>41</v>
      </c>
      <c r="J8789" t="s">
        <v>477</v>
      </c>
      <c r="K8789">
        <v>139</v>
      </c>
      <c r="L8789" t="s">
        <v>3695</v>
      </c>
      <c r="O8789" t="s">
        <v>3705</v>
      </c>
      <c r="Q8789" t="str">
        <f>IFERROR(VLOOKUP($J$2:$J$12502,Pollutant_mapping!$A$2:$B$9,2, FALSE),"")</f>
        <v/>
      </c>
    </row>
    <row r="8790" spans="1:17" hidden="1">
      <c r="A8790" t="s">
        <v>3702</v>
      </c>
      <c r="C8790" t="s">
        <v>3703</v>
      </c>
      <c r="D8790" t="s">
        <v>3752</v>
      </c>
      <c r="E8790" t="s">
        <v>39</v>
      </c>
      <c r="F8790" t="s">
        <v>3753</v>
      </c>
      <c r="G8790" t="s">
        <v>475</v>
      </c>
      <c r="I8790" t="s">
        <v>41</v>
      </c>
      <c r="J8790" t="s">
        <v>477</v>
      </c>
      <c r="K8790">
        <v>139</v>
      </c>
      <c r="L8790" t="s">
        <v>3695</v>
      </c>
      <c r="O8790" t="s">
        <v>3705</v>
      </c>
      <c r="Q8790" t="str">
        <f>IFERROR(VLOOKUP($J$2:$J$12502,Pollutant_mapping!$A$2:$B$9,2, FALSE),"")</f>
        <v/>
      </c>
    </row>
    <row r="8791" spans="1:17" hidden="1">
      <c r="A8791" t="s">
        <v>3702</v>
      </c>
      <c r="C8791" t="s">
        <v>3703</v>
      </c>
      <c r="D8791" t="s">
        <v>3754</v>
      </c>
      <c r="E8791" t="s">
        <v>39</v>
      </c>
      <c r="F8791" t="s">
        <v>3753</v>
      </c>
      <c r="G8791" t="s">
        <v>475</v>
      </c>
      <c r="I8791" t="s">
        <v>41</v>
      </c>
      <c r="J8791" t="s">
        <v>477</v>
      </c>
      <c r="K8791">
        <v>139</v>
      </c>
      <c r="L8791" t="s">
        <v>3695</v>
      </c>
      <c r="O8791" t="s">
        <v>3705</v>
      </c>
      <c r="Q8791" t="str">
        <f>IFERROR(VLOOKUP($J$2:$J$12502,Pollutant_mapping!$A$2:$B$9,2, FALSE),"")</f>
        <v/>
      </c>
    </row>
    <row r="8792" spans="1:17" hidden="1">
      <c r="A8792" t="s">
        <v>3702</v>
      </c>
      <c r="C8792" t="s">
        <v>3703</v>
      </c>
      <c r="D8792" t="s">
        <v>3756</v>
      </c>
      <c r="E8792" t="s">
        <v>39</v>
      </c>
      <c r="F8792" t="s">
        <v>3757</v>
      </c>
      <c r="G8792" t="s">
        <v>475</v>
      </c>
      <c r="I8792" t="s">
        <v>41</v>
      </c>
      <c r="J8792" t="s">
        <v>477</v>
      </c>
      <c r="K8792">
        <v>139</v>
      </c>
      <c r="L8792" t="s">
        <v>3695</v>
      </c>
      <c r="O8792" t="s">
        <v>3705</v>
      </c>
      <c r="Q8792" t="str">
        <f>IFERROR(VLOOKUP($J$2:$J$12502,Pollutant_mapping!$A$2:$B$9,2, FALSE),"")</f>
        <v/>
      </c>
    </row>
    <row r="8793" spans="1:17" hidden="1">
      <c r="A8793" t="s">
        <v>3702</v>
      </c>
      <c r="C8793" t="s">
        <v>3703</v>
      </c>
      <c r="D8793" t="s">
        <v>3758</v>
      </c>
      <c r="E8793" t="s">
        <v>39</v>
      </c>
      <c r="F8793" t="s">
        <v>3757</v>
      </c>
      <c r="G8793" t="s">
        <v>475</v>
      </c>
      <c r="I8793" t="s">
        <v>41</v>
      </c>
      <c r="J8793" t="s">
        <v>477</v>
      </c>
      <c r="K8793">
        <v>139</v>
      </c>
      <c r="L8793" t="s">
        <v>3695</v>
      </c>
      <c r="O8793" t="s">
        <v>3705</v>
      </c>
      <c r="Q8793" t="str">
        <f>IFERROR(VLOOKUP($J$2:$J$12502,Pollutant_mapping!$A$2:$B$9,2, FALSE),"")</f>
        <v/>
      </c>
    </row>
    <row r="8794" spans="1:17" hidden="1">
      <c r="A8794" t="s">
        <v>3702</v>
      </c>
      <c r="C8794" t="s">
        <v>3703</v>
      </c>
      <c r="D8794" t="s">
        <v>3760</v>
      </c>
      <c r="E8794" t="s">
        <v>39</v>
      </c>
      <c r="F8794" t="s">
        <v>3732</v>
      </c>
      <c r="G8794" t="s">
        <v>475</v>
      </c>
      <c r="I8794" t="s">
        <v>41</v>
      </c>
      <c r="J8794" t="s">
        <v>477</v>
      </c>
      <c r="K8794">
        <v>139</v>
      </c>
      <c r="L8794" t="s">
        <v>3695</v>
      </c>
      <c r="O8794" t="s">
        <v>3705</v>
      </c>
      <c r="Q8794" t="str">
        <f>IFERROR(VLOOKUP($J$2:$J$12502,Pollutant_mapping!$A$2:$B$9,2, FALSE),"")</f>
        <v/>
      </c>
    </row>
    <row r="8795" spans="1:17" hidden="1">
      <c r="A8795" t="s">
        <v>3702</v>
      </c>
      <c r="C8795" t="s">
        <v>3703</v>
      </c>
      <c r="D8795" t="s">
        <v>3761</v>
      </c>
      <c r="E8795" t="s">
        <v>39</v>
      </c>
      <c r="F8795" t="s">
        <v>3732</v>
      </c>
      <c r="G8795" t="s">
        <v>475</v>
      </c>
      <c r="I8795" t="s">
        <v>41</v>
      </c>
      <c r="J8795" t="s">
        <v>477</v>
      </c>
      <c r="K8795">
        <v>139</v>
      </c>
      <c r="L8795" t="s">
        <v>3695</v>
      </c>
      <c r="O8795" t="s">
        <v>3705</v>
      </c>
      <c r="Q8795" t="str">
        <f>IFERROR(VLOOKUP($J$2:$J$12502,Pollutant_mapping!$A$2:$B$9,2, FALSE),"")</f>
        <v/>
      </c>
    </row>
    <row r="8796" spans="1:17" hidden="1">
      <c r="A8796" t="s">
        <v>3702</v>
      </c>
      <c r="C8796" t="s">
        <v>3703</v>
      </c>
      <c r="D8796" t="s">
        <v>3738</v>
      </c>
      <c r="E8796" t="s">
        <v>39</v>
      </c>
      <c r="F8796" t="s">
        <v>3718</v>
      </c>
      <c r="G8796" t="s">
        <v>475</v>
      </c>
      <c r="I8796" t="s">
        <v>41</v>
      </c>
      <c r="J8796" t="s">
        <v>2995</v>
      </c>
      <c r="K8796">
        <v>143</v>
      </c>
      <c r="L8796" t="s">
        <v>3695</v>
      </c>
      <c r="O8796" t="s">
        <v>3705</v>
      </c>
      <c r="Q8796" t="str">
        <f>IFERROR(VLOOKUP($J$2:$J$12502,Pollutant_mapping!$A$2:$B$9,2, FALSE),"")</f>
        <v/>
      </c>
    </row>
    <row r="8797" spans="1:17" hidden="1">
      <c r="A8797" t="s">
        <v>3702</v>
      </c>
      <c r="C8797" t="s">
        <v>3703</v>
      </c>
      <c r="D8797" t="s">
        <v>3741</v>
      </c>
      <c r="E8797" t="s">
        <v>39</v>
      </c>
      <c r="F8797" t="s">
        <v>3720</v>
      </c>
      <c r="G8797" t="s">
        <v>475</v>
      </c>
      <c r="I8797" t="s">
        <v>41</v>
      </c>
      <c r="J8797" t="s">
        <v>2995</v>
      </c>
      <c r="K8797">
        <v>144</v>
      </c>
      <c r="L8797" t="s">
        <v>3695</v>
      </c>
      <c r="O8797" t="s">
        <v>3705</v>
      </c>
      <c r="Q8797" t="str">
        <f>IFERROR(VLOOKUP($J$2:$J$12502,Pollutant_mapping!$A$2:$B$9,2, FALSE),"")</f>
        <v/>
      </c>
    </row>
    <row r="8798" spans="1:17" hidden="1">
      <c r="A8798" t="s">
        <v>3706</v>
      </c>
      <c r="B8798" t="s">
        <v>57</v>
      </c>
      <c r="C8798" t="s">
        <v>3707</v>
      </c>
      <c r="D8798" t="s">
        <v>3741</v>
      </c>
      <c r="E8798" t="s">
        <v>39</v>
      </c>
      <c r="F8798" t="s">
        <v>3720</v>
      </c>
      <c r="G8798" t="s">
        <v>475</v>
      </c>
      <c r="I8798" t="s">
        <v>41</v>
      </c>
      <c r="J8798" t="s">
        <v>2995</v>
      </c>
      <c r="K8798">
        <v>144</v>
      </c>
      <c r="L8798" t="s">
        <v>3695</v>
      </c>
      <c r="O8798" t="s">
        <v>3705</v>
      </c>
      <c r="Q8798" t="str">
        <f>IFERROR(VLOOKUP($J$2:$J$12502,Pollutant_mapping!$A$2:$B$9,2, FALSE),"")</f>
        <v/>
      </c>
    </row>
    <row r="8799" spans="1:17" hidden="1">
      <c r="A8799" t="s">
        <v>3708</v>
      </c>
      <c r="C8799" t="s">
        <v>3709</v>
      </c>
      <c r="D8799" t="s">
        <v>3741</v>
      </c>
      <c r="E8799" t="s">
        <v>39</v>
      </c>
      <c r="F8799" t="s">
        <v>3720</v>
      </c>
      <c r="G8799" t="s">
        <v>475</v>
      </c>
      <c r="I8799" t="s">
        <v>41</v>
      </c>
      <c r="J8799" t="s">
        <v>2995</v>
      </c>
      <c r="K8799">
        <v>144</v>
      </c>
      <c r="L8799" t="s">
        <v>3695</v>
      </c>
      <c r="O8799" t="s">
        <v>3705</v>
      </c>
      <c r="Q8799" t="str">
        <f>IFERROR(VLOOKUP($J$2:$J$12502,Pollutant_mapping!$A$2:$B$9,2, FALSE),"")</f>
        <v/>
      </c>
    </row>
    <row r="8800" spans="1:17" hidden="1">
      <c r="A8800" t="s">
        <v>3710</v>
      </c>
      <c r="C8800" t="s">
        <v>3711</v>
      </c>
      <c r="D8800" t="s">
        <v>3741</v>
      </c>
      <c r="E8800" t="s">
        <v>39</v>
      </c>
      <c r="F8800" t="s">
        <v>3720</v>
      </c>
      <c r="G8800" t="s">
        <v>475</v>
      </c>
      <c r="I8800" t="s">
        <v>41</v>
      </c>
      <c r="J8800" t="s">
        <v>2995</v>
      </c>
      <c r="K8800">
        <v>144</v>
      </c>
      <c r="L8800" t="s">
        <v>3695</v>
      </c>
      <c r="O8800" t="s">
        <v>3705</v>
      </c>
      <c r="Q8800" t="str">
        <f>IFERROR(VLOOKUP($J$2:$J$12502,Pollutant_mapping!$A$2:$B$9,2, FALSE),"")</f>
        <v/>
      </c>
    </row>
    <row r="8801" spans="1:17" hidden="1">
      <c r="A8801" t="s">
        <v>3702</v>
      </c>
      <c r="C8801" t="s">
        <v>3703</v>
      </c>
      <c r="D8801" t="s">
        <v>3724</v>
      </c>
      <c r="E8801" t="s">
        <v>39</v>
      </c>
      <c r="F8801" t="s">
        <v>3718</v>
      </c>
      <c r="G8801" t="s">
        <v>3723</v>
      </c>
      <c r="I8801" t="s">
        <v>41</v>
      </c>
      <c r="J8801" t="s">
        <v>47</v>
      </c>
      <c r="K8801">
        <v>147</v>
      </c>
      <c r="L8801" t="s">
        <v>3695</v>
      </c>
      <c r="O8801" t="s">
        <v>3705</v>
      </c>
      <c r="Q8801" t="str">
        <f>IFERROR(VLOOKUP($J$2:$J$12502,Pollutant_mapping!$A$2:$B$9,2, FALSE),"")</f>
        <v>PM10</v>
      </c>
    </row>
    <row r="8802" spans="1:17" hidden="1">
      <c r="A8802" t="s">
        <v>3706</v>
      </c>
      <c r="B8802" t="s">
        <v>57</v>
      </c>
      <c r="C8802" t="s">
        <v>3707</v>
      </c>
      <c r="D8802" t="s">
        <v>3724</v>
      </c>
      <c r="E8802" t="s">
        <v>39</v>
      </c>
      <c r="F8802" t="s">
        <v>3718</v>
      </c>
      <c r="G8802" t="s">
        <v>3723</v>
      </c>
      <c r="I8802" t="s">
        <v>41</v>
      </c>
      <c r="J8802" t="s">
        <v>47</v>
      </c>
      <c r="K8802">
        <v>147</v>
      </c>
      <c r="L8802" t="s">
        <v>3695</v>
      </c>
      <c r="O8802" t="s">
        <v>3705</v>
      </c>
      <c r="Q8802" t="str">
        <f>IFERROR(VLOOKUP($J$2:$J$12502,Pollutant_mapping!$A$2:$B$9,2, FALSE),"")</f>
        <v>PM10</v>
      </c>
    </row>
    <row r="8803" spans="1:17" hidden="1">
      <c r="A8803" t="s">
        <v>3708</v>
      </c>
      <c r="C8803" t="s">
        <v>3709</v>
      </c>
      <c r="D8803" t="s">
        <v>3724</v>
      </c>
      <c r="E8803" t="s">
        <v>39</v>
      </c>
      <c r="F8803" t="s">
        <v>3718</v>
      </c>
      <c r="G8803" t="s">
        <v>3723</v>
      </c>
      <c r="I8803" t="s">
        <v>41</v>
      </c>
      <c r="J8803" t="s">
        <v>47</v>
      </c>
      <c r="K8803">
        <v>147</v>
      </c>
      <c r="L8803" t="s">
        <v>3695</v>
      </c>
      <c r="O8803" t="s">
        <v>3705</v>
      </c>
      <c r="Q8803" t="str">
        <f>IFERROR(VLOOKUP($J$2:$J$12502,Pollutant_mapping!$A$2:$B$9,2, FALSE),"")</f>
        <v>PM10</v>
      </c>
    </row>
    <row r="8804" spans="1:17" hidden="1">
      <c r="A8804" t="s">
        <v>3710</v>
      </c>
      <c r="C8804" t="s">
        <v>3711</v>
      </c>
      <c r="D8804" t="s">
        <v>3724</v>
      </c>
      <c r="E8804" t="s">
        <v>39</v>
      </c>
      <c r="F8804" t="s">
        <v>3718</v>
      </c>
      <c r="G8804" t="s">
        <v>3723</v>
      </c>
      <c r="I8804" t="s">
        <v>41</v>
      </c>
      <c r="J8804" t="s">
        <v>47</v>
      </c>
      <c r="K8804">
        <v>147</v>
      </c>
      <c r="L8804" t="s">
        <v>3695</v>
      </c>
      <c r="O8804" t="s">
        <v>3705</v>
      </c>
      <c r="Q8804" t="str">
        <f>IFERROR(VLOOKUP($J$2:$J$12502,Pollutant_mapping!$A$2:$B$9,2, FALSE),"")</f>
        <v>PM10</v>
      </c>
    </row>
    <row r="8805" spans="1:17" hidden="1">
      <c r="A8805" t="s">
        <v>3702</v>
      </c>
      <c r="C8805" t="s">
        <v>3703</v>
      </c>
      <c r="D8805" t="s">
        <v>3724</v>
      </c>
      <c r="E8805" t="s">
        <v>39</v>
      </c>
      <c r="F8805" t="s">
        <v>3718</v>
      </c>
      <c r="G8805" t="s">
        <v>3723</v>
      </c>
      <c r="I8805" t="s">
        <v>41</v>
      </c>
      <c r="J8805" t="s">
        <v>65</v>
      </c>
      <c r="K8805">
        <v>147</v>
      </c>
      <c r="L8805" t="s">
        <v>3695</v>
      </c>
      <c r="O8805" t="s">
        <v>3705</v>
      </c>
      <c r="Q8805" t="str">
        <f>IFERROR(VLOOKUP($J$2:$J$12502,Pollutant_mapping!$A$2:$B$9,2, FALSE),"")</f>
        <v>PM25</v>
      </c>
    </row>
    <row r="8806" spans="1:17" hidden="1">
      <c r="A8806" t="s">
        <v>3706</v>
      </c>
      <c r="B8806" t="s">
        <v>57</v>
      </c>
      <c r="C8806" t="s">
        <v>3707</v>
      </c>
      <c r="D8806" t="s">
        <v>3724</v>
      </c>
      <c r="E8806" t="s">
        <v>39</v>
      </c>
      <c r="F8806" t="s">
        <v>3718</v>
      </c>
      <c r="G8806" t="s">
        <v>3723</v>
      </c>
      <c r="I8806" t="s">
        <v>41</v>
      </c>
      <c r="J8806" t="s">
        <v>65</v>
      </c>
      <c r="K8806">
        <v>147</v>
      </c>
      <c r="L8806" t="s">
        <v>3695</v>
      </c>
      <c r="O8806" t="s">
        <v>3705</v>
      </c>
      <c r="Q8806" t="str">
        <f>IFERROR(VLOOKUP($J$2:$J$12502,Pollutant_mapping!$A$2:$B$9,2, FALSE),"")</f>
        <v>PM25</v>
      </c>
    </row>
    <row r="8807" spans="1:17" hidden="1">
      <c r="A8807" t="s">
        <v>3708</v>
      </c>
      <c r="C8807" t="s">
        <v>3709</v>
      </c>
      <c r="D8807" t="s">
        <v>3724</v>
      </c>
      <c r="E8807" t="s">
        <v>39</v>
      </c>
      <c r="F8807" t="s">
        <v>3718</v>
      </c>
      <c r="G8807" t="s">
        <v>3723</v>
      </c>
      <c r="I8807" t="s">
        <v>41</v>
      </c>
      <c r="J8807" t="s">
        <v>65</v>
      </c>
      <c r="K8807">
        <v>147</v>
      </c>
      <c r="L8807" t="s">
        <v>3695</v>
      </c>
      <c r="O8807" t="s">
        <v>3705</v>
      </c>
      <c r="Q8807" t="str">
        <f>IFERROR(VLOOKUP($J$2:$J$12502,Pollutant_mapping!$A$2:$B$9,2, FALSE),"")</f>
        <v>PM25</v>
      </c>
    </row>
    <row r="8808" spans="1:17" hidden="1">
      <c r="A8808" t="s">
        <v>3710</v>
      </c>
      <c r="C8808" t="s">
        <v>3711</v>
      </c>
      <c r="D8808" t="s">
        <v>3724</v>
      </c>
      <c r="E8808" t="s">
        <v>39</v>
      </c>
      <c r="F8808" t="s">
        <v>3718</v>
      </c>
      <c r="G8808" t="s">
        <v>3723</v>
      </c>
      <c r="I8808" t="s">
        <v>41</v>
      </c>
      <c r="J8808" t="s">
        <v>65</v>
      </c>
      <c r="K8808">
        <v>147</v>
      </c>
      <c r="L8808" t="s">
        <v>3695</v>
      </c>
      <c r="O8808" t="s">
        <v>3705</v>
      </c>
      <c r="Q8808" t="str">
        <f>IFERROR(VLOOKUP($J$2:$J$12502,Pollutant_mapping!$A$2:$B$9,2, FALSE),"")</f>
        <v>PM25</v>
      </c>
    </row>
    <row r="8809" spans="1:17" hidden="1">
      <c r="A8809" t="s">
        <v>3702</v>
      </c>
      <c r="C8809" t="s">
        <v>3703</v>
      </c>
      <c r="D8809" t="s">
        <v>3724</v>
      </c>
      <c r="E8809" t="s">
        <v>39</v>
      </c>
      <c r="F8809" t="s">
        <v>3718</v>
      </c>
      <c r="G8809" t="s">
        <v>3723</v>
      </c>
      <c r="I8809" t="s">
        <v>41</v>
      </c>
      <c r="J8809" t="s">
        <v>49</v>
      </c>
      <c r="K8809">
        <v>147</v>
      </c>
      <c r="L8809" t="s">
        <v>3695</v>
      </c>
      <c r="O8809" t="s">
        <v>3705</v>
      </c>
      <c r="Q8809" t="str">
        <f>IFERROR(VLOOKUP($J$2:$J$12502,Pollutant_mapping!$A$2:$B$9,2, FALSE),"")</f>
        <v/>
      </c>
    </row>
    <row r="8810" spans="1:17" hidden="1">
      <c r="A8810" t="s">
        <v>3706</v>
      </c>
      <c r="B8810" t="s">
        <v>57</v>
      </c>
      <c r="C8810" t="s">
        <v>3707</v>
      </c>
      <c r="D8810" t="s">
        <v>3724</v>
      </c>
      <c r="E8810" t="s">
        <v>39</v>
      </c>
      <c r="F8810" t="s">
        <v>3718</v>
      </c>
      <c r="G8810" t="s">
        <v>3723</v>
      </c>
      <c r="I8810" t="s">
        <v>41</v>
      </c>
      <c r="J8810" t="s">
        <v>49</v>
      </c>
      <c r="K8810">
        <v>147</v>
      </c>
      <c r="L8810" t="s">
        <v>3695</v>
      </c>
      <c r="O8810" t="s">
        <v>3705</v>
      </c>
      <c r="Q8810" t="str">
        <f>IFERROR(VLOOKUP($J$2:$J$12502,Pollutant_mapping!$A$2:$B$9,2, FALSE),"")</f>
        <v/>
      </c>
    </row>
    <row r="8811" spans="1:17" hidden="1">
      <c r="A8811" t="s">
        <v>3708</v>
      </c>
      <c r="C8811" t="s">
        <v>3709</v>
      </c>
      <c r="D8811" t="s">
        <v>3724</v>
      </c>
      <c r="E8811" t="s">
        <v>39</v>
      </c>
      <c r="F8811" t="s">
        <v>3718</v>
      </c>
      <c r="G8811" t="s">
        <v>3723</v>
      </c>
      <c r="I8811" t="s">
        <v>41</v>
      </c>
      <c r="J8811" t="s">
        <v>49</v>
      </c>
      <c r="K8811">
        <v>147</v>
      </c>
      <c r="L8811" t="s">
        <v>3695</v>
      </c>
      <c r="O8811" t="s">
        <v>3705</v>
      </c>
      <c r="Q8811" t="str">
        <f>IFERROR(VLOOKUP($J$2:$J$12502,Pollutant_mapping!$A$2:$B$9,2, FALSE),"")</f>
        <v/>
      </c>
    </row>
    <row r="8812" spans="1:17" hidden="1">
      <c r="A8812" t="s">
        <v>3710</v>
      </c>
      <c r="C8812" t="s">
        <v>3711</v>
      </c>
      <c r="D8812" t="s">
        <v>3724</v>
      </c>
      <c r="E8812" t="s">
        <v>39</v>
      </c>
      <c r="F8812" t="s">
        <v>3718</v>
      </c>
      <c r="G8812" t="s">
        <v>3723</v>
      </c>
      <c r="I8812" t="s">
        <v>41</v>
      </c>
      <c r="J8812" t="s">
        <v>49</v>
      </c>
      <c r="K8812">
        <v>147</v>
      </c>
      <c r="L8812" t="s">
        <v>3695</v>
      </c>
      <c r="O8812" t="s">
        <v>3705</v>
      </c>
      <c r="Q8812" t="str">
        <f>IFERROR(VLOOKUP($J$2:$J$12502,Pollutant_mapping!$A$2:$B$9,2, FALSE),"")</f>
        <v/>
      </c>
    </row>
    <row r="8813" spans="1:17" hidden="1">
      <c r="A8813" t="s">
        <v>3702</v>
      </c>
      <c r="C8813" t="s">
        <v>3703</v>
      </c>
      <c r="D8813" t="s">
        <v>3722</v>
      </c>
      <c r="E8813" t="s">
        <v>39</v>
      </c>
      <c r="F8813" t="s">
        <v>3715</v>
      </c>
      <c r="G8813" t="s">
        <v>3723</v>
      </c>
      <c r="I8813" t="s">
        <v>41</v>
      </c>
      <c r="J8813" t="s">
        <v>47</v>
      </c>
      <c r="K8813">
        <v>148</v>
      </c>
      <c r="L8813" t="s">
        <v>3695</v>
      </c>
      <c r="O8813" t="s">
        <v>3705</v>
      </c>
      <c r="Q8813" t="str">
        <f>IFERROR(VLOOKUP($J$2:$J$12502,Pollutant_mapping!$A$2:$B$9,2, FALSE),"")</f>
        <v>PM10</v>
      </c>
    </row>
    <row r="8814" spans="1:17" hidden="1">
      <c r="A8814" t="s">
        <v>3706</v>
      </c>
      <c r="B8814" t="s">
        <v>57</v>
      </c>
      <c r="C8814" t="s">
        <v>3707</v>
      </c>
      <c r="D8814" t="s">
        <v>3722</v>
      </c>
      <c r="E8814" t="s">
        <v>39</v>
      </c>
      <c r="F8814" t="s">
        <v>3715</v>
      </c>
      <c r="G8814" t="s">
        <v>3723</v>
      </c>
      <c r="I8814" t="s">
        <v>41</v>
      </c>
      <c r="J8814" t="s">
        <v>47</v>
      </c>
      <c r="K8814">
        <v>148</v>
      </c>
      <c r="L8814" t="s">
        <v>3695</v>
      </c>
      <c r="O8814" t="s">
        <v>3705</v>
      </c>
      <c r="Q8814" t="str">
        <f>IFERROR(VLOOKUP($J$2:$J$12502,Pollutant_mapping!$A$2:$B$9,2, FALSE),"")</f>
        <v>PM10</v>
      </c>
    </row>
    <row r="8815" spans="1:17" hidden="1">
      <c r="A8815" t="s">
        <v>3708</v>
      </c>
      <c r="C8815" t="s">
        <v>3709</v>
      </c>
      <c r="D8815" t="s">
        <v>3722</v>
      </c>
      <c r="E8815" t="s">
        <v>39</v>
      </c>
      <c r="F8815" t="s">
        <v>3715</v>
      </c>
      <c r="G8815" t="s">
        <v>3723</v>
      </c>
      <c r="I8815" t="s">
        <v>41</v>
      </c>
      <c r="J8815" t="s">
        <v>47</v>
      </c>
      <c r="K8815">
        <v>148</v>
      </c>
      <c r="L8815" t="s">
        <v>3695</v>
      </c>
      <c r="O8815" t="s">
        <v>3705</v>
      </c>
      <c r="Q8815" t="str">
        <f>IFERROR(VLOOKUP($J$2:$J$12502,Pollutant_mapping!$A$2:$B$9,2, FALSE),"")</f>
        <v>PM10</v>
      </c>
    </row>
    <row r="8816" spans="1:17" hidden="1">
      <c r="A8816" t="s">
        <v>3710</v>
      </c>
      <c r="C8816" t="s">
        <v>3711</v>
      </c>
      <c r="D8816" t="s">
        <v>3722</v>
      </c>
      <c r="E8816" t="s">
        <v>39</v>
      </c>
      <c r="F8816" t="s">
        <v>3715</v>
      </c>
      <c r="G8816" t="s">
        <v>3723</v>
      </c>
      <c r="I8816" t="s">
        <v>41</v>
      </c>
      <c r="J8816" t="s">
        <v>47</v>
      </c>
      <c r="K8816">
        <v>148</v>
      </c>
      <c r="L8816" t="s">
        <v>3695</v>
      </c>
      <c r="O8816" t="s">
        <v>3705</v>
      </c>
      <c r="Q8816" t="str">
        <f>IFERROR(VLOOKUP($J$2:$J$12502,Pollutant_mapping!$A$2:$B$9,2, FALSE),"")</f>
        <v>PM10</v>
      </c>
    </row>
    <row r="8817" spans="1:17" hidden="1">
      <c r="A8817" t="s">
        <v>3702</v>
      </c>
      <c r="C8817" t="s">
        <v>3703</v>
      </c>
      <c r="D8817" t="s">
        <v>3722</v>
      </c>
      <c r="E8817" t="s">
        <v>39</v>
      </c>
      <c r="F8817" t="s">
        <v>3715</v>
      </c>
      <c r="G8817" t="s">
        <v>3723</v>
      </c>
      <c r="I8817" t="s">
        <v>41</v>
      </c>
      <c r="J8817" t="s">
        <v>65</v>
      </c>
      <c r="K8817">
        <v>148</v>
      </c>
      <c r="L8817" t="s">
        <v>3695</v>
      </c>
      <c r="O8817" t="s">
        <v>3705</v>
      </c>
      <c r="Q8817" t="str">
        <f>IFERROR(VLOOKUP($J$2:$J$12502,Pollutant_mapping!$A$2:$B$9,2, FALSE),"")</f>
        <v>PM25</v>
      </c>
    </row>
    <row r="8818" spans="1:17" hidden="1">
      <c r="A8818" t="s">
        <v>3706</v>
      </c>
      <c r="B8818" t="s">
        <v>57</v>
      </c>
      <c r="C8818" t="s">
        <v>3707</v>
      </c>
      <c r="D8818" t="s">
        <v>3722</v>
      </c>
      <c r="E8818" t="s">
        <v>39</v>
      </c>
      <c r="F8818" t="s">
        <v>3715</v>
      </c>
      <c r="G8818" t="s">
        <v>3723</v>
      </c>
      <c r="I8818" t="s">
        <v>41</v>
      </c>
      <c r="J8818" t="s">
        <v>65</v>
      </c>
      <c r="K8818">
        <v>148</v>
      </c>
      <c r="L8818" t="s">
        <v>3695</v>
      </c>
      <c r="O8818" t="s">
        <v>3705</v>
      </c>
      <c r="Q8818" t="str">
        <f>IFERROR(VLOOKUP($J$2:$J$12502,Pollutant_mapping!$A$2:$B$9,2, FALSE),"")</f>
        <v>PM25</v>
      </c>
    </row>
    <row r="8819" spans="1:17" hidden="1">
      <c r="A8819" t="s">
        <v>3708</v>
      </c>
      <c r="C8819" t="s">
        <v>3709</v>
      </c>
      <c r="D8819" t="s">
        <v>3722</v>
      </c>
      <c r="E8819" t="s">
        <v>39</v>
      </c>
      <c r="F8819" t="s">
        <v>3715</v>
      </c>
      <c r="G8819" t="s">
        <v>3723</v>
      </c>
      <c r="I8819" t="s">
        <v>41</v>
      </c>
      <c r="J8819" t="s">
        <v>65</v>
      </c>
      <c r="K8819">
        <v>148</v>
      </c>
      <c r="L8819" t="s">
        <v>3695</v>
      </c>
      <c r="O8819" t="s">
        <v>3705</v>
      </c>
      <c r="Q8819" t="str">
        <f>IFERROR(VLOOKUP($J$2:$J$12502,Pollutant_mapping!$A$2:$B$9,2, FALSE),"")</f>
        <v>PM25</v>
      </c>
    </row>
    <row r="8820" spans="1:17" hidden="1">
      <c r="A8820" t="s">
        <v>3710</v>
      </c>
      <c r="C8820" t="s">
        <v>3711</v>
      </c>
      <c r="D8820" t="s">
        <v>3722</v>
      </c>
      <c r="E8820" t="s">
        <v>39</v>
      </c>
      <c r="F8820" t="s">
        <v>3715</v>
      </c>
      <c r="G8820" t="s">
        <v>3723</v>
      </c>
      <c r="I8820" t="s">
        <v>41</v>
      </c>
      <c r="J8820" t="s">
        <v>65</v>
      </c>
      <c r="K8820">
        <v>148</v>
      </c>
      <c r="L8820" t="s">
        <v>3695</v>
      </c>
      <c r="O8820" t="s">
        <v>3705</v>
      </c>
      <c r="Q8820" t="str">
        <f>IFERROR(VLOOKUP($J$2:$J$12502,Pollutant_mapping!$A$2:$B$9,2, FALSE),"")</f>
        <v>PM25</v>
      </c>
    </row>
    <row r="8821" spans="1:17" hidden="1">
      <c r="A8821" t="s">
        <v>3702</v>
      </c>
      <c r="C8821" t="s">
        <v>3703</v>
      </c>
      <c r="D8821" t="s">
        <v>3722</v>
      </c>
      <c r="E8821" t="s">
        <v>39</v>
      </c>
      <c r="F8821" t="s">
        <v>3715</v>
      </c>
      <c r="G8821" t="s">
        <v>3723</v>
      </c>
      <c r="I8821" t="s">
        <v>41</v>
      </c>
      <c r="J8821" t="s">
        <v>49</v>
      </c>
      <c r="K8821">
        <v>148</v>
      </c>
      <c r="L8821" t="s">
        <v>3695</v>
      </c>
      <c r="O8821" t="s">
        <v>3705</v>
      </c>
      <c r="Q8821" t="str">
        <f>IFERROR(VLOOKUP($J$2:$J$12502,Pollutant_mapping!$A$2:$B$9,2, FALSE),"")</f>
        <v/>
      </c>
    </row>
    <row r="8822" spans="1:17" hidden="1">
      <c r="A8822" t="s">
        <v>3706</v>
      </c>
      <c r="B8822" t="s">
        <v>57</v>
      </c>
      <c r="C8822" t="s">
        <v>3707</v>
      </c>
      <c r="D8822" t="s">
        <v>3722</v>
      </c>
      <c r="E8822" t="s">
        <v>39</v>
      </c>
      <c r="F8822" t="s">
        <v>3715</v>
      </c>
      <c r="G8822" t="s">
        <v>3723</v>
      </c>
      <c r="I8822" t="s">
        <v>41</v>
      </c>
      <c r="J8822" t="s">
        <v>49</v>
      </c>
      <c r="K8822">
        <v>148</v>
      </c>
      <c r="L8822" t="s">
        <v>3695</v>
      </c>
      <c r="O8822" t="s">
        <v>3705</v>
      </c>
      <c r="Q8822" t="str">
        <f>IFERROR(VLOOKUP($J$2:$J$12502,Pollutant_mapping!$A$2:$B$9,2, FALSE),"")</f>
        <v/>
      </c>
    </row>
    <row r="8823" spans="1:17" hidden="1">
      <c r="A8823" t="s">
        <v>3708</v>
      </c>
      <c r="C8823" t="s">
        <v>3709</v>
      </c>
      <c r="D8823" t="s">
        <v>3722</v>
      </c>
      <c r="E8823" t="s">
        <v>39</v>
      </c>
      <c r="F8823" t="s">
        <v>3715</v>
      </c>
      <c r="G8823" t="s">
        <v>3723</v>
      </c>
      <c r="I8823" t="s">
        <v>41</v>
      </c>
      <c r="J8823" t="s">
        <v>49</v>
      </c>
      <c r="K8823">
        <v>148</v>
      </c>
      <c r="L8823" t="s">
        <v>3695</v>
      </c>
      <c r="O8823" t="s">
        <v>3705</v>
      </c>
      <c r="Q8823" t="str">
        <f>IFERROR(VLOOKUP($J$2:$J$12502,Pollutant_mapping!$A$2:$B$9,2, FALSE),"")</f>
        <v/>
      </c>
    </row>
    <row r="8824" spans="1:17" hidden="1">
      <c r="A8824" t="s">
        <v>3710</v>
      </c>
      <c r="C8824" t="s">
        <v>3711</v>
      </c>
      <c r="D8824" t="s">
        <v>3722</v>
      </c>
      <c r="E8824" t="s">
        <v>39</v>
      </c>
      <c r="F8824" t="s">
        <v>3715</v>
      </c>
      <c r="G8824" t="s">
        <v>3723</v>
      </c>
      <c r="I8824" t="s">
        <v>41</v>
      </c>
      <c r="J8824" t="s">
        <v>49</v>
      </c>
      <c r="K8824">
        <v>148</v>
      </c>
      <c r="L8824" t="s">
        <v>3695</v>
      </c>
      <c r="O8824" t="s">
        <v>3705</v>
      </c>
      <c r="Q8824" t="str">
        <f>IFERROR(VLOOKUP($J$2:$J$12502,Pollutant_mapping!$A$2:$B$9,2, FALSE),"")</f>
        <v/>
      </c>
    </row>
    <row r="8825" spans="1:17" hidden="1">
      <c r="A8825" t="s">
        <v>3702</v>
      </c>
      <c r="C8825" t="s">
        <v>3703</v>
      </c>
      <c r="D8825" t="s">
        <v>3725</v>
      </c>
      <c r="E8825" t="s">
        <v>39</v>
      </c>
      <c r="F8825" t="s">
        <v>3720</v>
      </c>
      <c r="G8825" t="s">
        <v>3723</v>
      </c>
      <c r="I8825" t="s">
        <v>41</v>
      </c>
      <c r="J8825" t="s">
        <v>47</v>
      </c>
      <c r="K8825">
        <v>157</v>
      </c>
      <c r="L8825" t="s">
        <v>3695</v>
      </c>
      <c r="O8825" t="s">
        <v>3705</v>
      </c>
      <c r="Q8825" t="str">
        <f>IFERROR(VLOOKUP($J$2:$J$12502,Pollutant_mapping!$A$2:$B$9,2, FALSE),"")</f>
        <v>PM10</v>
      </c>
    </row>
    <row r="8826" spans="1:17" hidden="1">
      <c r="A8826" t="s">
        <v>3706</v>
      </c>
      <c r="B8826" t="s">
        <v>57</v>
      </c>
      <c r="C8826" t="s">
        <v>3707</v>
      </c>
      <c r="D8826" t="s">
        <v>3725</v>
      </c>
      <c r="E8826" t="s">
        <v>39</v>
      </c>
      <c r="F8826" t="s">
        <v>3720</v>
      </c>
      <c r="G8826" t="s">
        <v>3723</v>
      </c>
      <c r="I8826" t="s">
        <v>41</v>
      </c>
      <c r="J8826" t="s">
        <v>47</v>
      </c>
      <c r="K8826">
        <v>157</v>
      </c>
      <c r="L8826" t="s">
        <v>3695</v>
      </c>
      <c r="O8826" t="s">
        <v>3705</v>
      </c>
      <c r="Q8826" t="str">
        <f>IFERROR(VLOOKUP($J$2:$J$12502,Pollutant_mapping!$A$2:$B$9,2, FALSE),"")</f>
        <v>PM10</v>
      </c>
    </row>
    <row r="8827" spans="1:17" hidden="1">
      <c r="A8827" t="s">
        <v>3708</v>
      </c>
      <c r="C8827" t="s">
        <v>3709</v>
      </c>
      <c r="D8827" t="s">
        <v>3725</v>
      </c>
      <c r="E8827" t="s">
        <v>39</v>
      </c>
      <c r="F8827" t="s">
        <v>3720</v>
      </c>
      <c r="G8827" t="s">
        <v>3723</v>
      </c>
      <c r="I8827" t="s">
        <v>41</v>
      </c>
      <c r="J8827" t="s">
        <v>47</v>
      </c>
      <c r="K8827">
        <v>157</v>
      </c>
      <c r="L8827" t="s">
        <v>3695</v>
      </c>
      <c r="O8827" t="s">
        <v>3705</v>
      </c>
      <c r="Q8827" t="str">
        <f>IFERROR(VLOOKUP($J$2:$J$12502,Pollutant_mapping!$A$2:$B$9,2, FALSE),"")</f>
        <v>PM10</v>
      </c>
    </row>
    <row r="8828" spans="1:17" hidden="1">
      <c r="A8828" t="s">
        <v>3710</v>
      </c>
      <c r="C8828" t="s">
        <v>3711</v>
      </c>
      <c r="D8828" t="s">
        <v>3725</v>
      </c>
      <c r="E8828" t="s">
        <v>39</v>
      </c>
      <c r="F8828" t="s">
        <v>3720</v>
      </c>
      <c r="G8828" t="s">
        <v>3723</v>
      </c>
      <c r="I8828" t="s">
        <v>41</v>
      </c>
      <c r="J8828" t="s">
        <v>47</v>
      </c>
      <c r="K8828">
        <v>157</v>
      </c>
      <c r="L8828" t="s">
        <v>3695</v>
      </c>
      <c r="O8828" t="s">
        <v>3705</v>
      </c>
      <c r="Q8828" t="str">
        <f>IFERROR(VLOOKUP($J$2:$J$12502,Pollutant_mapping!$A$2:$B$9,2, FALSE),"")</f>
        <v>PM10</v>
      </c>
    </row>
    <row r="8829" spans="1:17" hidden="1">
      <c r="A8829" t="s">
        <v>3702</v>
      </c>
      <c r="C8829" t="s">
        <v>3703</v>
      </c>
      <c r="D8829" t="s">
        <v>3726</v>
      </c>
      <c r="E8829" t="s">
        <v>120</v>
      </c>
      <c r="F8829" t="s">
        <v>41</v>
      </c>
      <c r="G8829" t="s">
        <v>3723</v>
      </c>
      <c r="I8829" t="s">
        <v>41</v>
      </c>
      <c r="J8829" t="s">
        <v>47</v>
      </c>
      <c r="K8829">
        <v>157</v>
      </c>
      <c r="L8829" t="s">
        <v>3695</v>
      </c>
      <c r="O8829" t="s">
        <v>3705</v>
      </c>
      <c r="Q8829" t="str">
        <f>IFERROR(VLOOKUP($J$2:$J$12502,Pollutant_mapping!$A$2:$B$9,2, FALSE),"")</f>
        <v>PM10</v>
      </c>
    </row>
    <row r="8830" spans="1:17" hidden="1">
      <c r="A8830" t="s">
        <v>3706</v>
      </c>
      <c r="B8830" t="s">
        <v>57</v>
      </c>
      <c r="C8830" t="s">
        <v>3707</v>
      </c>
      <c r="D8830" t="s">
        <v>3726</v>
      </c>
      <c r="E8830" t="s">
        <v>120</v>
      </c>
      <c r="F8830" t="s">
        <v>41</v>
      </c>
      <c r="G8830" t="s">
        <v>3723</v>
      </c>
      <c r="I8830" t="s">
        <v>41</v>
      </c>
      <c r="J8830" t="s">
        <v>47</v>
      </c>
      <c r="K8830">
        <v>157</v>
      </c>
      <c r="L8830" t="s">
        <v>3695</v>
      </c>
      <c r="O8830" t="s">
        <v>3705</v>
      </c>
      <c r="Q8830" t="str">
        <f>IFERROR(VLOOKUP($J$2:$J$12502,Pollutant_mapping!$A$2:$B$9,2, FALSE),"")</f>
        <v>PM10</v>
      </c>
    </row>
    <row r="8831" spans="1:17" hidden="1">
      <c r="A8831" t="s">
        <v>3708</v>
      </c>
      <c r="C8831" t="s">
        <v>3709</v>
      </c>
      <c r="D8831" t="s">
        <v>3726</v>
      </c>
      <c r="E8831" t="s">
        <v>120</v>
      </c>
      <c r="F8831" t="s">
        <v>41</v>
      </c>
      <c r="G8831" t="s">
        <v>3723</v>
      </c>
      <c r="I8831" t="s">
        <v>41</v>
      </c>
      <c r="J8831" t="s">
        <v>47</v>
      </c>
      <c r="K8831">
        <v>157</v>
      </c>
      <c r="L8831" t="s">
        <v>3695</v>
      </c>
      <c r="O8831" t="s">
        <v>3705</v>
      </c>
      <c r="Q8831" t="str">
        <f>IFERROR(VLOOKUP($J$2:$J$12502,Pollutant_mapping!$A$2:$B$9,2, FALSE),"")</f>
        <v>PM10</v>
      </c>
    </row>
    <row r="8832" spans="1:17" hidden="1">
      <c r="A8832" t="s">
        <v>3710</v>
      </c>
      <c r="C8832" t="s">
        <v>3711</v>
      </c>
      <c r="D8832" t="s">
        <v>3726</v>
      </c>
      <c r="E8832" t="s">
        <v>120</v>
      </c>
      <c r="F8832" t="s">
        <v>41</v>
      </c>
      <c r="G8832" t="s">
        <v>3723</v>
      </c>
      <c r="I8832" t="s">
        <v>41</v>
      </c>
      <c r="J8832" t="s">
        <v>47</v>
      </c>
      <c r="K8832">
        <v>157</v>
      </c>
      <c r="L8832" t="s">
        <v>3695</v>
      </c>
      <c r="O8832" t="s">
        <v>3705</v>
      </c>
      <c r="Q8832" t="str">
        <f>IFERROR(VLOOKUP($J$2:$J$12502,Pollutant_mapping!$A$2:$B$9,2, FALSE),"")</f>
        <v>PM10</v>
      </c>
    </row>
    <row r="8833" spans="1:17" hidden="1">
      <c r="A8833" t="s">
        <v>3702</v>
      </c>
      <c r="C8833" t="s">
        <v>3703</v>
      </c>
      <c r="D8833" t="s">
        <v>3725</v>
      </c>
      <c r="E8833" t="s">
        <v>39</v>
      </c>
      <c r="F8833" t="s">
        <v>3720</v>
      </c>
      <c r="G8833" t="s">
        <v>3723</v>
      </c>
      <c r="I8833" t="s">
        <v>41</v>
      </c>
      <c r="J8833" t="s">
        <v>65</v>
      </c>
      <c r="K8833">
        <v>157</v>
      </c>
      <c r="L8833" t="s">
        <v>3695</v>
      </c>
      <c r="O8833" t="s">
        <v>3705</v>
      </c>
      <c r="Q8833" t="str">
        <f>IFERROR(VLOOKUP($J$2:$J$12502,Pollutant_mapping!$A$2:$B$9,2, FALSE),"")</f>
        <v>PM25</v>
      </c>
    </row>
    <row r="8834" spans="1:17" hidden="1">
      <c r="A8834" t="s">
        <v>3706</v>
      </c>
      <c r="B8834" t="s">
        <v>57</v>
      </c>
      <c r="C8834" t="s">
        <v>3707</v>
      </c>
      <c r="D8834" t="s">
        <v>3725</v>
      </c>
      <c r="E8834" t="s">
        <v>39</v>
      </c>
      <c r="F8834" t="s">
        <v>3720</v>
      </c>
      <c r="G8834" t="s">
        <v>3723</v>
      </c>
      <c r="I8834" t="s">
        <v>41</v>
      </c>
      <c r="J8834" t="s">
        <v>65</v>
      </c>
      <c r="K8834">
        <v>157</v>
      </c>
      <c r="L8834" t="s">
        <v>3695</v>
      </c>
      <c r="O8834" t="s">
        <v>3705</v>
      </c>
      <c r="Q8834" t="str">
        <f>IFERROR(VLOOKUP($J$2:$J$12502,Pollutant_mapping!$A$2:$B$9,2, FALSE),"")</f>
        <v>PM25</v>
      </c>
    </row>
    <row r="8835" spans="1:17" hidden="1">
      <c r="A8835" t="s">
        <v>3708</v>
      </c>
      <c r="C8835" t="s">
        <v>3709</v>
      </c>
      <c r="D8835" t="s">
        <v>3725</v>
      </c>
      <c r="E8835" t="s">
        <v>39</v>
      </c>
      <c r="F8835" t="s">
        <v>3720</v>
      </c>
      <c r="G8835" t="s">
        <v>3723</v>
      </c>
      <c r="I8835" t="s">
        <v>41</v>
      </c>
      <c r="J8835" t="s">
        <v>65</v>
      </c>
      <c r="K8835">
        <v>157</v>
      </c>
      <c r="L8835" t="s">
        <v>3695</v>
      </c>
      <c r="O8835" t="s">
        <v>3705</v>
      </c>
      <c r="Q8835" t="str">
        <f>IFERROR(VLOOKUP($J$2:$J$12502,Pollutant_mapping!$A$2:$B$9,2, FALSE),"")</f>
        <v>PM25</v>
      </c>
    </row>
    <row r="8836" spans="1:17" hidden="1">
      <c r="A8836" t="s">
        <v>3710</v>
      </c>
      <c r="C8836" t="s">
        <v>3711</v>
      </c>
      <c r="D8836" t="s">
        <v>3725</v>
      </c>
      <c r="E8836" t="s">
        <v>39</v>
      </c>
      <c r="F8836" t="s">
        <v>3720</v>
      </c>
      <c r="G8836" t="s">
        <v>3723</v>
      </c>
      <c r="I8836" t="s">
        <v>41</v>
      </c>
      <c r="J8836" t="s">
        <v>65</v>
      </c>
      <c r="K8836">
        <v>157</v>
      </c>
      <c r="L8836" t="s">
        <v>3695</v>
      </c>
      <c r="O8836" t="s">
        <v>3705</v>
      </c>
      <c r="Q8836" t="str">
        <f>IFERROR(VLOOKUP($J$2:$J$12502,Pollutant_mapping!$A$2:$B$9,2, FALSE),"")</f>
        <v>PM25</v>
      </c>
    </row>
    <row r="8837" spans="1:17" hidden="1">
      <c r="A8837" t="s">
        <v>3702</v>
      </c>
      <c r="C8837" t="s">
        <v>3703</v>
      </c>
      <c r="D8837" t="s">
        <v>3726</v>
      </c>
      <c r="E8837" t="s">
        <v>120</v>
      </c>
      <c r="F8837" t="s">
        <v>41</v>
      </c>
      <c r="G8837" t="s">
        <v>3723</v>
      </c>
      <c r="I8837" t="s">
        <v>41</v>
      </c>
      <c r="J8837" t="s">
        <v>65</v>
      </c>
      <c r="K8837">
        <v>157</v>
      </c>
      <c r="L8837" t="s">
        <v>3695</v>
      </c>
      <c r="O8837" t="s">
        <v>3705</v>
      </c>
      <c r="Q8837" t="str">
        <f>IFERROR(VLOOKUP($J$2:$J$12502,Pollutant_mapping!$A$2:$B$9,2, FALSE),"")</f>
        <v>PM25</v>
      </c>
    </row>
    <row r="8838" spans="1:17" hidden="1">
      <c r="A8838" t="s">
        <v>3706</v>
      </c>
      <c r="B8838" t="s">
        <v>57</v>
      </c>
      <c r="C8838" t="s">
        <v>3707</v>
      </c>
      <c r="D8838" t="s">
        <v>3726</v>
      </c>
      <c r="E8838" t="s">
        <v>120</v>
      </c>
      <c r="F8838" t="s">
        <v>41</v>
      </c>
      <c r="G8838" t="s">
        <v>3723</v>
      </c>
      <c r="I8838" t="s">
        <v>41</v>
      </c>
      <c r="J8838" t="s">
        <v>65</v>
      </c>
      <c r="K8838">
        <v>157</v>
      </c>
      <c r="L8838" t="s">
        <v>3695</v>
      </c>
      <c r="O8838" t="s">
        <v>3705</v>
      </c>
      <c r="Q8838" t="str">
        <f>IFERROR(VLOOKUP($J$2:$J$12502,Pollutant_mapping!$A$2:$B$9,2, FALSE),"")</f>
        <v>PM25</v>
      </c>
    </row>
    <row r="8839" spans="1:17" hidden="1">
      <c r="A8839" t="s">
        <v>3708</v>
      </c>
      <c r="C8839" t="s">
        <v>3709</v>
      </c>
      <c r="D8839" t="s">
        <v>3726</v>
      </c>
      <c r="E8839" t="s">
        <v>120</v>
      </c>
      <c r="F8839" t="s">
        <v>41</v>
      </c>
      <c r="G8839" t="s">
        <v>3723</v>
      </c>
      <c r="I8839" t="s">
        <v>41</v>
      </c>
      <c r="J8839" t="s">
        <v>65</v>
      </c>
      <c r="K8839">
        <v>157</v>
      </c>
      <c r="L8839" t="s">
        <v>3695</v>
      </c>
      <c r="O8839" t="s">
        <v>3705</v>
      </c>
      <c r="Q8839" t="str">
        <f>IFERROR(VLOOKUP($J$2:$J$12502,Pollutant_mapping!$A$2:$B$9,2, FALSE),"")</f>
        <v>PM25</v>
      </c>
    </row>
    <row r="8840" spans="1:17" hidden="1">
      <c r="A8840" t="s">
        <v>3710</v>
      </c>
      <c r="C8840" t="s">
        <v>3711</v>
      </c>
      <c r="D8840" t="s">
        <v>3726</v>
      </c>
      <c r="E8840" t="s">
        <v>120</v>
      </c>
      <c r="F8840" t="s">
        <v>41</v>
      </c>
      <c r="G8840" t="s">
        <v>3723</v>
      </c>
      <c r="I8840" t="s">
        <v>41</v>
      </c>
      <c r="J8840" t="s">
        <v>65</v>
      </c>
      <c r="K8840">
        <v>157</v>
      </c>
      <c r="L8840" t="s">
        <v>3695</v>
      </c>
      <c r="O8840" t="s">
        <v>3705</v>
      </c>
      <c r="Q8840" t="str">
        <f>IFERROR(VLOOKUP($J$2:$J$12502,Pollutant_mapping!$A$2:$B$9,2, FALSE),"")</f>
        <v>PM25</v>
      </c>
    </row>
    <row r="8841" spans="1:17" hidden="1">
      <c r="A8841" t="s">
        <v>3702</v>
      </c>
      <c r="C8841" t="s">
        <v>3703</v>
      </c>
      <c r="D8841" t="s">
        <v>3725</v>
      </c>
      <c r="E8841" t="s">
        <v>39</v>
      </c>
      <c r="F8841" t="s">
        <v>3720</v>
      </c>
      <c r="G8841" t="s">
        <v>3723</v>
      </c>
      <c r="I8841" t="s">
        <v>41</v>
      </c>
      <c r="J8841" t="s">
        <v>49</v>
      </c>
      <c r="K8841">
        <v>157</v>
      </c>
      <c r="L8841" t="s">
        <v>3695</v>
      </c>
      <c r="O8841" t="s">
        <v>3705</v>
      </c>
      <c r="Q8841" t="str">
        <f>IFERROR(VLOOKUP($J$2:$J$12502,Pollutant_mapping!$A$2:$B$9,2, FALSE),"")</f>
        <v/>
      </c>
    </row>
    <row r="8842" spans="1:17" hidden="1">
      <c r="A8842" t="s">
        <v>3706</v>
      </c>
      <c r="B8842" t="s">
        <v>57</v>
      </c>
      <c r="C8842" t="s">
        <v>3707</v>
      </c>
      <c r="D8842" t="s">
        <v>3725</v>
      </c>
      <c r="E8842" t="s">
        <v>39</v>
      </c>
      <c r="F8842" t="s">
        <v>3720</v>
      </c>
      <c r="G8842" t="s">
        <v>3723</v>
      </c>
      <c r="I8842" t="s">
        <v>41</v>
      </c>
      <c r="J8842" t="s">
        <v>49</v>
      </c>
      <c r="K8842">
        <v>157</v>
      </c>
      <c r="L8842" t="s">
        <v>3695</v>
      </c>
      <c r="O8842" t="s">
        <v>3705</v>
      </c>
      <c r="Q8842" t="str">
        <f>IFERROR(VLOOKUP($J$2:$J$12502,Pollutant_mapping!$A$2:$B$9,2, FALSE),"")</f>
        <v/>
      </c>
    </row>
    <row r="8843" spans="1:17" hidden="1">
      <c r="A8843" t="s">
        <v>3708</v>
      </c>
      <c r="C8843" t="s">
        <v>3709</v>
      </c>
      <c r="D8843" t="s">
        <v>3725</v>
      </c>
      <c r="E8843" t="s">
        <v>39</v>
      </c>
      <c r="F8843" t="s">
        <v>3720</v>
      </c>
      <c r="G8843" t="s">
        <v>3723</v>
      </c>
      <c r="I8843" t="s">
        <v>41</v>
      </c>
      <c r="J8843" t="s">
        <v>49</v>
      </c>
      <c r="K8843">
        <v>157</v>
      </c>
      <c r="L8843" t="s">
        <v>3695</v>
      </c>
      <c r="O8843" t="s">
        <v>3705</v>
      </c>
      <c r="Q8843" t="str">
        <f>IFERROR(VLOOKUP($J$2:$J$12502,Pollutant_mapping!$A$2:$B$9,2, FALSE),"")</f>
        <v/>
      </c>
    </row>
    <row r="8844" spans="1:17" hidden="1">
      <c r="A8844" t="s">
        <v>3710</v>
      </c>
      <c r="C8844" t="s">
        <v>3711</v>
      </c>
      <c r="D8844" t="s">
        <v>3725</v>
      </c>
      <c r="E8844" t="s">
        <v>39</v>
      </c>
      <c r="F8844" t="s">
        <v>3720</v>
      </c>
      <c r="G8844" t="s">
        <v>3723</v>
      </c>
      <c r="I8844" t="s">
        <v>41</v>
      </c>
      <c r="J8844" t="s">
        <v>49</v>
      </c>
      <c r="K8844">
        <v>157</v>
      </c>
      <c r="L8844" t="s">
        <v>3695</v>
      </c>
      <c r="O8844" t="s">
        <v>3705</v>
      </c>
      <c r="Q8844" t="str">
        <f>IFERROR(VLOOKUP($J$2:$J$12502,Pollutant_mapping!$A$2:$B$9,2, FALSE),"")</f>
        <v/>
      </c>
    </row>
    <row r="8845" spans="1:17" hidden="1">
      <c r="A8845" t="s">
        <v>3702</v>
      </c>
      <c r="C8845" t="s">
        <v>3703</v>
      </c>
      <c r="D8845" t="s">
        <v>3726</v>
      </c>
      <c r="E8845" t="s">
        <v>120</v>
      </c>
      <c r="F8845" t="s">
        <v>41</v>
      </c>
      <c r="G8845" t="s">
        <v>3723</v>
      </c>
      <c r="I8845" t="s">
        <v>41</v>
      </c>
      <c r="J8845" t="s">
        <v>49</v>
      </c>
      <c r="K8845">
        <v>157</v>
      </c>
      <c r="L8845" t="s">
        <v>3695</v>
      </c>
      <c r="O8845" t="s">
        <v>3705</v>
      </c>
      <c r="Q8845" t="str">
        <f>IFERROR(VLOOKUP($J$2:$J$12502,Pollutant_mapping!$A$2:$B$9,2, FALSE),"")</f>
        <v/>
      </c>
    </row>
    <row r="8846" spans="1:17" hidden="1">
      <c r="A8846" t="s">
        <v>3706</v>
      </c>
      <c r="B8846" t="s">
        <v>57</v>
      </c>
      <c r="C8846" t="s">
        <v>3707</v>
      </c>
      <c r="D8846" t="s">
        <v>3726</v>
      </c>
      <c r="E8846" t="s">
        <v>120</v>
      </c>
      <c r="F8846" t="s">
        <v>41</v>
      </c>
      <c r="G8846" t="s">
        <v>3723</v>
      </c>
      <c r="I8846" t="s">
        <v>41</v>
      </c>
      <c r="J8846" t="s">
        <v>49</v>
      </c>
      <c r="K8846">
        <v>157</v>
      </c>
      <c r="L8846" t="s">
        <v>3695</v>
      </c>
      <c r="O8846" t="s">
        <v>3705</v>
      </c>
      <c r="Q8846" t="str">
        <f>IFERROR(VLOOKUP($J$2:$J$12502,Pollutant_mapping!$A$2:$B$9,2, FALSE),"")</f>
        <v/>
      </c>
    </row>
    <row r="8847" spans="1:17" hidden="1">
      <c r="A8847" t="s">
        <v>3708</v>
      </c>
      <c r="C8847" t="s">
        <v>3709</v>
      </c>
      <c r="D8847" t="s">
        <v>3726</v>
      </c>
      <c r="E8847" t="s">
        <v>120</v>
      </c>
      <c r="F8847" t="s">
        <v>41</v>
      </c>
      <c r="G8847" t="s">
        <v>3723</v>
      </c>
      <c r="I8847" t="s">
        <v>41</v>
      </c>
      <c r="J8847" t="s">
        <v>49</v>
      </c>
      <c r="K8847">
        <v>157</v>
      </c>
      <c r="L8847" t="s">
        <v>3695</v>
      </c>
      <c r="O8847" t="s">
        <v>3705</v>
      </c>
      <c r="Q8847" t="str">
        <f>IFERROR(VLOOKUP($J$2:$J$12502,Pollutant_mapping!$A$2:$B$9,2, FALSE),"")</f>
        <v/>
      </c>
    </row>
    <row r="8848" spans="1:17" hidden="1">
      <c r="A8848" t="s">
        <v>3710</v>
      </c>
      <c r="C8848" t="s">
        <v>3711</v>
      </c>
      <c r="D8848" t="s">
        <v>3726</v>
      </c>
      <c r="E8848" t="s">
        <v>120</v>
      </c>
      <c r="F8848" t="s">
        <v>41</v>
      </c>
      <c r="G8848" t="s">
        <v>3723</v>
      </c>
      <c r="I8848" t="s">
        <v>41</v>
      </c>
      <c r="J8848" t="s">
        <v>49</v>
      </c>
      <c r="K8848">
        <v>157</v>
      </c>
      <c r="L8848" t="s">
        <v>3695</v>
      </c>
      <c r="O8848" t="s">
        <v>3705</v>
      </c>
      <c r="Q8848" t="str">
        <f>IFERROR(VLOOKUP($J$2:$J$12502,Pollutant_mapping!$A$2:$B$9,2, FALSE),"")</f>
        <v/>
      </c>
    </row>
    <row r="8849" spans="1:17" hidden="1">
      <c r="A8849" t="s">
        <v>3702</v>
      </c>
      <c r="C8849" t="s">
        <v>3703</v>
      </c>
      <c r="D8849" t="s">
        <v>3097</v>
      </c>
      <c r="E8849" t="s">
        <v>39</v>
      </c>
      <c r="F8849" t="s">
        <v>3718</v>
      </c>
      <c r="G8849" t="s">
        <v>475</v>
      </c>
      <c r="I8849" t="s">
        <v>41</v>
      </c>
      <c r="J8849" t="s">
        <v>2995</v>
      </c>
      <c r="K8849">
        <v>158</v>
      </c>
      <c r="L8849" t="s">
        <v>3695</v>
      </c>
      <c r="O8849" t="s">
        <v>3705</v>
      </c>
      <c r="Q8849" t="str">
        <f>IFERROR(VLOOKUP($J$2:$J$12502,Pollutant_mapping!$A$2:$B$9,2, FALSE),"")</f>
        <v/>
      </c>
    </row>
    <row r="8850" spans="1:17" hidden="1">
      <c r="A8850" t="s">
        <v>3702</v>
      </c>
      <c r="C8850" t="s">
        <v>3703</v>
      </c>
      <c r="D8850" t="s">
        <v>3727</v>
      </c>
      <c r="E8850" t="s">
        <v>39</v>
      </c>
      <c r="F8850" t="s">
        <v>3728</v>
      </c>
      <c r="G8850" t="s">
        <v>3723</v>
      </c>
      <c r="I8850" t="s">
        <v>41</v>
      </c>
      <c r="J8850" t="s">
        <v>47</v>
      </c>
      <c r="K8850">
        <v>159</v>
      </c>
      <c r="L8850" t="s">
        <v>3695</v>
      </c>
      <c r="O8850" t="s">
        <v>3705</v>
      </c>
      <c r="Q8850" t="str">
        <f>IFERROR(VLOOKUP($J$2:$J$12502,Pollutant_mapping!$A$2:$B$9,2, FALSE),"")</f>
        <v>PM10</v>
      </c>
    </row>
    <row r="8851" spans="1:17" hidden="1">
      <c r="A8851" t="s">
        <v>3706</v>
      </c>
      <c r="B8851" t="s">
        <v>57</v>
      </c>
      <c r="C8851" t="s">
        <v>3707</v>
      </c>
      <c r="D8851" t="s">
        <v>3727</v>
      </c>
      <c r="E8851" t="s">
        <v>39</v>
      </c>
      <c r="F8851" t="s">
        <v>3728</v>
      </c>
      <c r="G8851" t="s">
        <v>3723</v>
      </c>
      <c r="I8851" t="s">
        <v>41</v>
      </c>
      <c r="J8851" t="s">
        <v>47</v>
      </c>
      <c r="K8851">
        <v>159</v>
      </c>
      <c r="L8851" t="s">
        <v>3695</v>
      </c>
      <c r="O8851" t="s">
        <v>3705</v>
      </c>
      <c r="Q8851" t="str">
        <f>IFERROR(VLOOKUP($J$2:$J$12502,Pollutant_mapping!$A$2:$B$9,2, FALSE),"")</f>
        <v>PM10</v>
      </c>
    </row>
    <row r="8852" spans="1:17" hidden="1">
      <c r="A8852" t="s">
        <v>3708</v>
      </c>
      <c r="C8852" t="s">
        <v>3709</v>
      </c>
      <c r="D8852" t="s">
        <v>3727</v>
      </c>
      <c r="E8852" t="s">
        <v>39</v>
      </c>
      <c r="F8852" t="s">
        <v>3728</v>
      </c>
      <c r="G8852" t="s">
        <v>3723</v>
      </c>
      <c r="I8852" t="s">
        <v>41</v>
      </c>
      <c r="J8852" t="s">
        <v>47</v>
      </c>
      <c r="K8852">
        <v>159</v>
      </c>
      <c r="L8852" t="s">
        <v>3695</v>
      </c>
      <c r="O8852" t="s">
        <v>3705</v>
      </c>
      <c r="Q8852" t="str">
        <f>IFERROR(VLOOKUP($J$2:$J$12502,Pollutant_mapping!$A$2:$B$9,2, FALSE),"")</f>
        <v>PM10</v>
      </c>
    </row>
    <row r="8853" spans="1:17" hidden="1">
      <c r="A8853" t="s">
        <v>3710</v>
      </c>
      <c r="C8853" t="s">
        <v>3711</v>
      </c>
      <c r="D8853" t="s">
        <v>3727</v>
      </c>
      <c r="E8853" t="s">
        <v>39</v>
      </c>
      <c r="F8853" t="s">
        <v>3728</v>
      </c>
      <c r="G8853" t="s">
        <v>3723</v>
      </c>
      <c r="I8853" t="s">
        <v>41</v>
      </c>
      <c r="J8853" t="s">
        <v>47</v>
      </c>
      <c r="K8853">
        <v>159</v>
      </c>
      <c r="L8853" t="s">
        <v>3695</v>
      </c>
      <c r="O8853" t="s">
        <v>3705</v>
      </c>
      <c r="Q8853" t="str">
        <f>IFERROR(VLOOKUP($J$2:$J$12502,Pollutant_mapping!$A$2:$B$9,2, FALSE),"")</f>
        <v>PM10</v>
      </c>
    </row>
    <row r="8854" spans="1:17" hidden="1">
      <c r="A8854" t="s">
        <v>3702</v>
      </c>
      <c r="C8854" t="s">
        <v>3703</v>
      </c>
      <c r="D8854" t="s">
        <v>3729</v>
      </c>
      <c r="E8854" t="s">
        <v>39</v>
      </c>
      <c r="F8854" t="s">
        <v>3730</v>
      </c>
      <c r="G8854" t="s">
        <v>3723</v>
      </c>
      <c r="I8854" t="s">
        <v>41</v>
      </c>
      <c r="J8854" t="s">
        <v>47</v>
      </c>
      <c r="K8854">
        <v>159</v>
      </c>
      <c r="L8854" t="s">
        <v>3695</v>
      </c>
      <c r="O8854" t="s">
        <v>3705</v>
      </c>
      <c r="Q8854" t="str">
        <f>IFERROR(VLOOKUP($J$2:$J$12502,Pollutant_mapping!$A$2:$B$9,2, FALSE),"")</f>
        <v>PM10</v>
      </c>
    </row>
    <row r="8855" spans="1:17" hidden="1">
      <c r="A8855" t="s">
        <v>3706</v>
      </c>
      <c r="B8855" t="s">
        <v>57</v>
      </c>
      <c r="C8855" t="s">
        <v>3707</v>
      </c>
      <c r="D8855" t="s">
        <v>3729</v>
      </c>
      <c r="E8855" t="s">
        <v>39</v>
      </c>
      <c r="F8855" t="s">
        <v>3730</v>
      </c>
      <c r="G8855" t="s">
        <v>3723</v>
      </c>
      <c r="I8855" t="s">
        <v>41</v>
      </c>
      <c r="J8855" t="s">
        <v>47</v>
      </c>
      <c r="K8855">
        <v>159</v>
      </c>
      <c r="L8855" t="s">
        <v>3695</v>
      </c>
      <c r="O8855" t="s">
        <v>3705</v>
      </c>
      <c r="Q8855" t="str">
        <f>IFERROR(VLOOKUP($J$2:$J$12502,Pollutant_mapping!$A$2:$B$9,2, FALSE),"")</f>
        <v>PM10</v>
      </c>
    </row>
    <row r="8856" spans="1:17" hidden="1">
      <c r="A8856" t="s">
        <v>3708</v>
      </c>
      <c r="C8856" t="s">
        <v>3709</v>
      </c>
      <c r="D8856" t="s">
        <v>3729</v>
      </c>
      <c r="E8856" t="s">
        <v>39</v>
      </c>
      <c r="F8856" t="s">
        <v>3730</v>
      </c>
      <c r="G8856" t="s">
        <v>3723</v>
      </c>
      <c r="I8856" t="s">
        <v>41</v>
      </c>
      <c r="J8856" t="s">
        <v>47</v>
      </c>
      <c r="K8856">
        <v>159</v>
      </c>
      <c r="L8856" t="s">
        <v>3695</v>
      </c>
      <c r="O8856" t="s">
        <v>3705</v>
      </c>
      <c r="Q8856" t="str">
        <f>IFERROR(VLOOKUP($J$2:$J$12502,Pollutant_mapping!$A$2:$B$9,2, FALSE),"")</f>
        <v>PM10</v>
      </c>
    </row>
    <row r="8857" spans="1:17" hidden="1">
      <c r="A8857" t="s">
        <v>3710</v>
      </c>
      <c r="C8857" t="s">
        <v>3711</v>
      </c>
      <c r="D8857" t="s">
        <v>3729</v>
      </c>
      <c r="E8857" t="s">
        <v>39</v>
      </c>
      <c r="F8857" t="s">
        <v>3730</v>
      </c>
      <c r="G8857" t="s">
        <v>3723</v>
      </c>
      <c r="I8857" t="s">
        <v>41</v>
      </c>
      <c r="J8857" t="s">
        <v>47</v>
      </c>
      <c r="K8857">
        <v>159</v>
      </c>
      <c r="L8857" t="s">
        <v>3695</v>
      </c>
      <c r="O8857" t="s">
        <v>3705</v>
      </c>
      <c r="Q8857" t="str">
        <f>IFERROR(VLOOKUP($J$2:$J$12502,Pollutant_mapping!$A$2:$B$9,2, FALSE),"")</f>
        <v>PM10</v>
      </c>
    </row>
    <row r="8858" spans="1:17" hidden="1">
      <c r="A8858" t="s">
        <v>3702</v>
      </c>
      <c r="C8858" t="s">
        <v>3703</v>
      </c>
      <c r="D8858" t="s">
        <v>3731</v>
      </c>
      <c r="E8858" t="s">
        <v>39</v>
      </c>
      <c r="F8858" t="s">
        <v>3732</v>
      </c>
      <c r="G8858" t="s">
        <v>3723</v>
      </c>
      <c r="I8858" t="s">
        <v>41</v>
      </c>
      <c r="J8858" t="s">
        <v>47</v>
      </c>
      <c r="K8858">
        <v>159</v>
      </c>
      <c r="L8858" t="s">
        <v>3695</v>
      </c>
      <c r="O8858" t="s">
        <v>3705</v>
      </c>
      <c r="Q8858" t="str">
        <f>IFERROR(VLOOKUP($J$2:$J$12502,Pollutant_mapping!$A$2:$B$9,2, FALSE),"")</f>
        <v>PM10</v>
      </c>
    </row>
    <row r="8859" spans="1:17" hidden="1">
      <c r="A8859" t="s">
        <v>3706</v>
      </c>
      <c r="B8859" t="s">
        <v>57</v>
      </c>
      <c r="C8859" t="s">
        <v>3707</v>
      </c>
      <c r="D8859" t="s">
        <v>3731</v>
      </c>
      <c r="E8859" t="s">
        <v>39</v>
      </c>
      <c r="F8859" t="s">
        <v>3732</v>
      </c>
      <c r="G8859" t="s">
        <v>3723</v>
      </c>
      <c r="I8859" t="s">
        <v>41</v>
      </c>
      <c r="J8859" t="s">
        <v>47</v>
      </c>
      <c r="K8859">
        <v>159</v>
      </c>
      <c r="L8859" t="s">
        <v>3695</v>
      </c>
      <c r="O8859" t="s">
        <v>3705</v>
      </c>
      <c r="Q8859" t="str">
        <f>IFERROR(VLOOKUP($J$2:$J$12502,Pollutant_mapping!$A$2:$B$9,2, FALSE),"")</f>
        <v>PM10</v>
      </c>
    </row>
    <row r="8860" spans="1:17" hidden="1">
      <c r="A8860" t="s">
        <v>3708</v>
      </c>
      <c r="C8860" t="s">
        <v>3709</v>
      </c>
      <c r="D8860" t="s">
        <v>3731</v>
      </c>
      <c r="E8860" t="s">
        <v>39</v>
      </c>
      <c r="F8860" t="s">
        <v>3732</v>
      </c>
      <c r="G8860" t="s">
        <v>3723</v>
      </c>
      <c r="I8860" t="s">
        <v>41</v>
      </c>
      <c r="J8860" t="s">
        <v>47</v>
      </c>
      <c r="K8860">
        <v>159</v>
      </c>
      <c r="L8860" t="s">
        <v>3695</v>
      </c>
      <c r="O8860" t="s">
        <v>3705</v>
      </c>
      <c r="Q8860" t="str">
        <f>IFERROR(VLOOKUP($J$2:$J$12502,Pollutant_mapping!$A$2:$B$9,2, FALSE),"")</f>
        <v>PM10</v>
      </c>
    </row>
    <row r="8861" spans="1:17" hidden="1">
      <c r="A8861" t="s">
        <v>3710</v>
      </c>
      <c r="C8861" t="s">
        <v>3711</v>
      </c>
      <c r="D8861" t="s">
        <v>3731</v>
      </c>
      <c r="E8861" t="s">
        <v>39</v>
      </c>
      <c r="F8861" t="s">
        <v>3732</v>
      </c>
      <c r="G8861" t="s">
        <v>3723</v>
      </c>
      <c r="I8861" t="s">
        <v>41</v>
      </c>
      <c r="J8861" t="s">
        <v>47</v>
      </c>
      <c r="K8861">
        <v>159</v>
      </c>
      <c r="L8861" t="s">
        <v>3695</v>
      </c>
      <c r="O8861" t="s">
        <v>3705</v>
      </c>
      <c r="Q8861" t="str">
        <f>IFERROR(VLOOKUP($J$2:$J$12502,Pollutant_mapping!$A$2:$B$9,2, FALSE),"")</f>
        <v>PM10</v>
      </c>
    </row>
    <row r="8862" spans="1:17" hidden="1">
      <c r="A8862" t="s">
        <v>3702</v>
      </c>
      <c r="C8862" t="s">
        <v>3703</v>
      </c>
      <c r="D8862" t="s">
        <v>3727</v>
      </c>
      <c r="E8862" t="s">
        <v>39</v>
      </c>
      <c r="F8862" t="s">
        <v>3728</v>
      </c>
      <c r="G8862" t="s">
        <v>3723</v>
      </c>
      <c r="I8862" t="s">
        <v>41</v>
      </c>
      <c r="J8862" t="s">
        <v>65</v>
      </c>
      <c r="K8862">
        <v>159</v>
      </c>
      <c r="L8862" t="s">
        <v>3695</v>
      </c>
      <c r="O8862" t="s">
        <v>3705</v>
      </c>
      <c r="Q8862" t="str">
        <f>IFERROR(VLOOKUP($J$2:$J$12502,Pollutant_mapping!$A$2:$B$9,2, FALSE),"")</f>
        <v>PM25</v>
      </c>
    </row>
    <row r="8863" spans="1:17" hidden="1">
      <c r="A8863" t="s">
        <v>3706</v>
      </c>
      <c r="B8863" t="s">
        <v>57</v>
      </c>
      <c r="C8863" t="s">
        <v>3707</v>
      </c>
      <c r="D8863" t="s">
        <v>3727</v>
      </c>
      <c r="E8863" t="s">
        <v>39</v>
      </c>
      <c r="F8863" t="s">
        <v>3728</v>
      </c>
      <c r="G8863" t="s">
        <v>3723</v>
      </c>
      <c r="I8863" t="s">
        <v>41</v>
      </c>
      <c r="J8863" t="s">
        <v>65</v>
      </c>
      <c r="K8863">
        <v>159</v>
      </c>
      <c r="L8863" t="s">
        <v>3695</v>
      </c>
      <c r="O8863" t="s">
        <v>3705</v>
      </c>
      <c r="Q8863" t="str">
        <f>IFERROR(VLOOKUP($J$2:$J$12502,Pollutant_mapping!$A$2:$B$9,2, FALSE),"")</f>
        <v>PM25</v>
      </c>
    </row>
    <row r="8864" spans="1:17" hidden="1">
      <c r="A8864" t="s">
        <v>3708</v>
      </c>
      <c r="C8864" t="s">
        <v>3709</v>
      </c>
      <c r="D8864" t="s">
        <v>3727</v>
      </c>
      <c r="E8864" t="s">
        <v>39</v>
      </c>
      <c r="F8864" t="s">
        <v>3728</v>
      </c>
      <c r="G8864" t="s">
        <v>3723</v>
      </c>
      <c r="I8864" t="s">
        <v>41</v>
      </c>
      <c r="J8864" t="s">
        <v>65</v>
      </c>
      <c r="K8864">
        <v>159</v>
      </c>
      <c r="L8864" t="s">
        <v>3695</v>
      </c>
      <c r="O8864" t="s">
        <v>3705</v>
      </c>
      <c r="Q8864" t="str">
        <f>IFERROR(VLOOKUP($J$2:$J$12502,Pollutant_mapping!$A$2:$B$9,2, FALSE),"")</f>
        <v>PM25</v>
      </c>
    </row>
    <row r="8865" spans="1:17" hidden="1">
      <c r="A8865" t="s">
        <v>3710</v>
      </c>
      <c r="C8865" t="s">
        <v>3711</v>
      </c>
      <c r="D8865" t="s">
        <v>3727</v>
      </c>
      <c r="E8865" t="s">
        <v>39</v>
      </c>
      <c r="F8865" t="s">
        <v>3728</v>
      </c>
      <c r="G8865" t="s">
        <v>3723</v>
      </c>
      <c r="I8865" t="s">
        <v>41</v>
      </c>
      <c r="J8865" t="s">
        <v>65</v>
      </c>
      <c r="K8865">
        <v>159</v>
      </c>
      <c r="L8865" t="s">
        <v>3695</v>
      </c>
      <c r="O8865" t="s">
        <v>3705</v>
      </c>
      <c r="Q8865" t="str">
        <f>IFERROR(VLOOKUP($J$2:$J$12502,Pollutant_mapping!$A$2:$B$9,2, FALSE),"")</f>
        <v>PM25</v>
      </c>
    </row>
    <row r="8866" spans="1:17" hidden="1">
      <c r="A8866" t="s">
        <v>3702</v>
      </c>
      <c r="C8866" t="s">
        <v>3703</v>
      </c>
      <c r="D8866" t="s">
        <v>3729</v>
      </c>
      <c r="E8866" t="s">
        <v>39</v>
      </c>
      <c r="F8866" t="s">
        <v>3730</v>
      </c>
      <c r="G8866" t="s">
        <v>3723</v>
      </c>
      <c r="I8866" t="s">
        <v>41</v>
      </c>
      <c r="J8866" t="s">
        <v>65</v>
      </c>
      <c r="K8866">
        <v>159</v>
      </c>
      <c r="L8866" t="s">
        <v>3695</v>
      </c>
      <c r="O8866" t="s">
        <v>3705</v>
      </c>
      <c r="Q8866" t="str">
        <f>IFERROR(VLOOKUP($J$2:$J$12502,Pollutant_mapping!$A$2:$B$9,2, FALSE),"")</f>
        <v>PM25</v>
      </c>
    </row>
    <row r="8867" spans="1:17" hidden="1">
      <c r="A8867" t="s">
        <v>3706</v>
      </c>
      <c r="B8867" t="s">
        <v>57</v>
      </c>
      <c r="C8867" t="s">
        <v>3707</v>
      </c>
      <c r="D8867" t="s">
        <v>3729</v>
      </c>
      <c r="E8867" t="s">
        <v>39</v>
      </c>
      <c r="F8867" t="s">
        <v>3730</v>
      </c>
      <c r="G8867" t="s">
        <v>3723</v>
      </c>
      <c r="I8867" t="s">
        <v>41</v>
      </c>
      <c r="J8867" t="s">
        <v>65</v>
      </c>
      <c r="K8867">
        <v>159</v>
      </c>
      <c r="L8867" t="s">
        <v>3695</v>
      </c>
      <c r="O8867" t="s">
        <v>3705</v>
      </c>
      <c r="Q8867" t="str">
        <f>IFERROR(VLOOKUP($J$2:$J$12502,Pollutant_mapping!$A$2:$B$9,2, FALSE),"")</f>
        <v>PM25</v>
      </c>
    </row>
    <row r="8868" spans="1:17" hidden="1">
      <c r="A8868" t="s">
        <v>3708</v>
      </c>
      <c r="C8868" t="s">
        <v>3709</v>
      </c>
      <c r="D8868" t="s">
        <v>3729</v>
      </c>
      <c r="E8868" t="s">
        <v>39</v>
      </c>
      <c r="F8868" t="s">
        <v>3730</v>
      </c>
      <c r="G8868" t="s">
        <v>3723</v>
      </c>
      <c r="I8868" t="s">
        <v>41</v>
      </c>
      <c r="J8868" t="s">
        <v>65</v>
      </c>
      <c r="K8868">
        <v>159</v>
      </c>
      <c r="L8868" t="s">
        <v>3695</v>
      </c>
      <c r="O8868" t="s">
        <v>3705</v>
      </c>
      <c r="Q8868" t="str">
        <f>IFERROR(VLOOKUP($J$2:$J$12502,Pollutant_mapping!$A$2:$B$9,2, FALSE),"")</f>
        <v>PM25</v>
      </c>
    </row>
    <row r="8869" spans="1:17" hidden="1">
      <c r="A8869" t="s">
        <v>3710</v>
      </c>
      <c r="C8869" t="s">
        <v>3711</v>
      </c>
      <c r="D8869" t="s">
        <v>3729</v>
      </c>
      <c r="E8869" t="s">
        <v>39</v>
      </c>
      <c r="F8869" t="s">
        <v>3730</v>
      </c>
      <c r="G8869" t="s">
        <v>3723</v>
      </c>
      <c r="I8869" t="s">
        <v>41</v>
      </c>
      <c r="J8869" t="s">
        <v>65</v>
      </c>
      <c r="K8869">
        <v>159</v>
      </c>
      <c r="L8869" t="s">
        <v>3695</v>
      </c>
      <c r="O8869" t="s">
        <v>3705</v>
      </c>
      <c r="Q8869" t="str">
        <f>IFERROR(VLOOKUP($J$2:$J$12502,Pollutant_mapping!$A$2:$B$9,2, FALSE),"")</f>
        <v>PM25</v>
      </c>
    </row>
    <row r="8870" spans="1:17" hidden="1">
      <c r="A8870" t="s">
        <v>3702</v>
      </c>
      <c r="C8870" t="s">
        <v>3703</v>
      </c>
      <c r="D8870" t="s">
        <v>3731</v>
      </c>
      <c r="E8870" t="s">
        <v>39</v>
      </c>
      <c r="F8870" t="s">
        <v>3732</v>
      </c>
      <c r="G8870" t="s">
        <v>3723</v>
      </c>
      <c r="I8870" t="s">
        <v>41</v>
      </c>
      <c r="J8870" t="s">
        <v>65</v>
      </c>
      <c r="K8870">
        <v>159</v>
      </c>
      <c r="L8870" t="s">
        <v>3695</v>
      </c>
      <c r="O8870" t="s">
        <v>3705</v>
      </c>
      <c r="Q8870" t="str">
        <f>IFERROR(VLOOKUP($J$2:$J$12502,Pollutant_mapping!$A$2:$B$9,2, FALSE),"")</f>
        <v>PM25</v>
      </c>
    </row>
    <row r="8871" spans="1:17" hidden="1">
      <c r="A8871" t="s">
        <v>3706</v>
      </c>
      <c r="B8871" t="s">
        <v>57</v>
      </c>
      <c r="C8871" t="s">
        <v>3707</v>
      </c>
      <c r="D8871" t="s">
        <v>3731</v>
      </c>
      <c r="E8871" t="s">
        <v>39</v>
      </c>
      <c r="F8871" t="s">
        <v>3732</v>
      </c>
      <c r="G8871" t="s">
        <v>3723</v>
      </c>
      <c r="I8871" t="s">
        <v>41</v>
      </c>
      <c r="J8871" t="s">
        <v>65</v>
      </c>
      <c r="K8871">
        <v>159</v>
      </c>
      <c r="L8871" t="s">
        <v>3695</v>
      </c>
      <c r="O8871" t="s">
        <v>3705</v>
      </c>
      <c r="Q8871" t="str">
        <f>IFERROR(VLOOKUP($J$2:$J$12502,Pollutant_mapping!$A$2:$B$9,2, FALSE),"")</f>
        <v>PM25</v>
      </c>
    </row>
    <row r="8872" spans="1:17" hidden="1">
      <c r="A8872" t="s">
        <v>3708</v>
      </c>
      <c r="C8872" t="s">
        <v>3709</v>
      </c>
      <c r="D8872" t="s">
        <v>3731</v>
      </c>
      <c r="E8872" t="s">
        <v>39</v>
      </c>
      <c r="F8872" t="s">
        <v>3732</v>
      </c>
      <c r="G8872" t="s">
        <v>3723</v>
      </c>
      <c r="I8872" t="s">
        <v>41</v>
      </c>
      <c r="J8872" t="s">
        <v>65</v>
      </c>
      <c r="K8872">
        <v>159</v>
      </c>
      <c r="L8872" t="s">
        <v>3695</v>
      </c>
      <c r="O8872" t="s">
        <v>3705</v>
      </c>
      <c r="Q8872" t="str">
        <f>IFERROR(VLOOKUP($J$2:$J$12502,Pollutant_mapping!$A$2:$B$9,2, FALSE),"")</f>
        <v>PM25</v>
      </c>
    </row>
    <row r="8873" spans="1:17" hidden="1">
      <c r="A8873" t="s">
        <v>3710</v>
      </c>
      <c r="C8873" t="s">
        <v>3711</v>
      </c>
      <c r="D8873" t="s">
        <v>3731</v>
      </c>
      <c r="E8873" t="s">
        <v>39</v>
      </c>
      <c r="F8873" t="s">
        <v>3732</v>
      </c>
      <c r="G8873" t="s">
        <v>3723</v>
      </c>
      <c r="I8873" t="s">
        <v>41</v>
      </c>
      <c r="J8873" t="s">
        <v>65</v>
      </c>
      <c r="K8873">
        <v>159</v>
      </c>
      <c r="L8873" t="s">
        <v>3695</v>
      </c>
      <c r="O8873" t="s">
        <v>3705</v>
      </c>
      <c r="Q8873" t="str">
        <f>IFERROR(VLOOKUP($J$2:$J$12502,Pollutant_mapping!$A$2:$B$9,2, FALSE),"")</f>
        <v>PM25</v>
      </c>
    </row>
    <row r="8874" spans="1:17" hidden="1">
      <c r="A8874" t="s">
        <v>3702</v>
      </c>
      <c r="C8874" t="s">
        <v>3703</v>
      </c>
      <c r="D8874" t="s">
        <v>3727</v>
      </c>
      <c r="E8874" t="s">
        <v>39</v>
      </c>
      <c r="F8874" t="s">
        <v>3728</v>
      </c>
      <c r="G8874" t="s">
        <v>3723</v>
      </c>
      <c r="I8874" t="s">
        <v>41</v>
      </c>
      <c r="J8874" t="s">
        <v>49</v>
      </c>
      <c r="K8874">
        <v>159</v>
      </c>
      <c r="L8874" t="s">
        <v>3695</v>
      </c>
      <c r="O8874" t="s">
        <v>3705</v>
      </c>
      <c r="Q8874" t="str">
        <f>IFERROR(VLOOKUP($J$2:$J$12502,Pollutant_mapping!$A$2:$B$9,2, FALSE),"")</f>
        <v/>
      </c>
    </row>
    <row r="8875" spans="1:17" hidden="1">
      <c r="A8875" t="s">
        <v>3706</v>
      </c>
      <c r="B8875" t="s">
        <v>57</v>
      </c>
      <c r="C8875" t="s">
        <v>3707</v>
      </c>
      <c r="D8875" t="s">
        <v>3727</v>
      </c>
      <c r="E8875" t="s">
        <v>39</v>
      </c>
      <c r="F8875" t="s">
        <v>3728</v>
      </c>
      <c r="G8875" t="s">
        <v>3723</v>
      </c>
      <c r="I8875" t="s">
        <v>41</v>
      </c>
      <c r="J8875" t="s">
        <v>49</v>
      </c>
      <c r="K8875">
        <v>159</v>
      </c>
      <c r="L8875" t="s">
        <v>3695</v>
      </c>
      <c r="O8875" t="s">
        <v>3705</v>
      </c>
      <c r="Q8875" t="str">
        <f>IFERROR(VLOOKUP($J$2:$J$12502,Pollutant_mapping!$A$2:$B$9,2, FALSE),"")</f>
        <v/>
      </c>
    </row>
    <row r="8876" spans="1:17" hidden="1">
      <c r="A8876" t="s">
        <v>3708</v>
      </c>
      <c r="C8876" t="s">
        <v>3709</v>
      </c>
      <c r="D8876" t="s">
        <v>3727</v>
      </c>
      <c r="E8876" t="s">
        <v>39</v>
      </c>
      <c r="F8876" t="s">
        <v>3728</v>
      </c>
      <c r="G8876" t="s">
        <v>3723</v>
      </c>
      <c r="I8876" t="s">
        <v>41</v>
      </c>
      <c r="J8876" t="s">
        <v>49</v>
      </c>
      <c r="K8876">
        <v>159</v>
      </c>
      <c r="L8876" t="s">
        <v>3695</v>
      </c>
      <c r="O8876" t="s">
        <v>3705</v>
      </c>
      <c r="Q8876" t="str">
        <f>IFERROR(VLOOKUP($J$2:$J$12502,Pollutant_mapping!$A$2:$B$9,2, FALSE),"")</f>
        <v/>
      </c>
    </row>
    <row r="8877" spans="1:17" hidden="1">
      <c r="A8877" t="s">
        <v>3710</v>
      </c>
      <c r="C8877" t="s">
        <v>3711</v>
      </c>
      <c r="D8877" t="s">
        <v>3727</v>
      </c>
      <c r="E8877" t="s">
        <v>39</v>
      </c>
      <c r="F8877" t="s">
        <v>3728</v>
      </c>
      <c r="G8877" t="s">
        <v>3723</v>
      </c>
      <c r="I8877" t="s">
        <v>41</v>
      </c>
      <c r="J8877" t="s">
        <v>49</v>
      </c>
      <c r="K8877">
        <v>159</v>
      </c>
      <c r="L8877" t="s">
        <v>3695</v>
      </c>
      <c r="O8877" t="s">
        <v>3705</v>
      </c>
      <c r="Q8877" t="str">
        <f>IFERROR(VLOOKUP($J$2:$J$12502,Pollutant_mapping!$A$2:$B$9,2, FALSE),"")</f>
        <v/>
      </c>
    </row>
    <row r="8878" spans="1:17" hidden="1">
      <c r="A8878" t="s">
        <v>3702</v>
      </c>
      <c r="C8878" t="s">
        <v>3703</v>
      </c>
      <c r="D8878" t="s">
        <v>3729</v>
      </c>
      <c r="E8878" t="s">
        <v>39</v>
      </c>
      <c r="F8878" t="s">
        <v>3730</v>
      </c>
      <c r="G8878" t="s">
        <v>3723</v>
      </c>
      <c r="I8878" t="s">
        <v>41</v>
      </c>
      <c r="J8878" t="s">
        <v>49</v>
      </c>
      <c r="K8878">
        <v>159</v>
      </c>
      <c r="L8878" t="s">
        <v>3695</v>
      </c>
      <c r="O8878" t="s">
        <v>3705</v>
      </c>
      <c r="Q8878" t="str">
        <f>IFERROR(VLOOKUP($J$2:$J$12502,Pollutant_mapping!$A$2:$B$9,2, FALSE),"")</f>
        <v/>
      </c>
    </row>
    <row r="8879" spans="1:17" hidden="1">
      <c r="A8879" t="s">
        <v>3706</v>
      </c>
      <c r="B8879" t="s">
        <v>57</v>
      </c>
      <c r="C8879" t="s">
        <v>3707</v>
      </c>
      <c r="D8879" t="s">
        <v>3729</v>
      </c>
      <c r="E8879" t="s">
        <v>39</v>
      </c>
      <c r="F8879" t="s">
        <v>3730</v>
      </c>
      <c r="G8879" t="s">
        <v>3723</v>
      </c>
      <c r="I8879" t="s">
        <v>41</v>
      </c>
      <c r="J8879" t="s">
        <v>49</v>
      </c>
      <c r="K8879">
        <v>159</v>
      </c>
      <c r="L8879" t="s">
        <v>3695</v>
      </c>
      <c r="O8879" t="s">
        <v>3705</v>
      </c>
      <c r="Q8879" t="str">
        <f>IFERROR(VLOOKUP($J$2:$J$12502,Pollutant_mapping!$A$2:$B$9,2, FALSE),"")</f>
        <v/>
      </c>
    </row>
    <row r="8880" spans="1:17" hidden="1">
      <c r="A8880" t="s">
        <v>3708</v>
      </c>
      <c r="C8880" t="s">
        <v>3709</v>
      </c>
      <c r="D8880" t="s">
        <v>3729</v>
      </c>
      <c r="E8880" t="s">
        <v>39</v>
      </c>
      <c r="F8880" t="s">
        <v>3730</v>
      </c>
      <c r="G8880" t="s">
        <v>3723</v>
      </c>
      <c r="I8880" t="s">
        <v>41</v>
      </c>
      <c r="J8880" t="s">
        <v>49</v>
      </c>
      <c r="K8880">
        <v>159</v>
      </c>
      <c r="L8880" t="s">
        <v>3695</v>
      </c>
      <c r="O8880" t="s">
        <v>3705</v>
      </c>
      <c r="Q8880" t="str">
        <f>IFERROR(VLOOKUP($J$2:$J$12502,Pollutant_mapping!$A$2:$B$9,2, FALSE),"")</f>
        <v/>
      </c>
    </row>
    <row r="8881" spans="1:17" hidden="1">
      <c r="A8881" t="s">
        <v>3710</v>
      </c>
      <c r="C8881" t="s">
        <v>3711</v>
      </c>
      <c r="D8881" t="s">
        <v>3729</v>
      </c>
      <c r="E8881" t="s">
        <v>39</v>
      </c>
      <c r="F8881" t="s">
        <v>3730</v>
      </c>
      <c r="G8881" t="s">
        <v>3723</v>
      </c>
      <c r="I8881" t="s">
        <v>41</v>
      </c>
      <c r="J8881" t="s">
        <v>49</v>
      </c>
      <c r="K8881">
        <v>159</v>
      </c>
      <c r="L8881" t="s">
        <v>3695</v>
      </c>
      <c r="O8881" t="s">
        <v>3705</v>
      </c>
      <c r="Q8881" t="str">
        <f>IFERROR(VLOOKUP($J$2:$J$12502,Pollutant_mapping!$A$2:$B$9,2, FALSE),"")</f>
        <v/>
      </c>
    </row>
    <row r="8882" spans="1:17" hidden="1">
      <c r="A8882" t="s">
        <v>3702</v>
      </c>
      <c r="C8882" t="s">
        <v>3703</v>
      </c>
      <c r="D8882" t="s">
        <v>3731</v>
      </c>
      <c r="E8882" t="s">
        <v>39</v>
      </c>
      <c r="F8882" t="s">
        <v>3732</v>
      </c>
      <c r="G8882" t="s">
        <v>3723</v>
      </c>
      <c r="I8882" t="s">
        <v>41</v>
      </c>
      <c r="J8882" t="s">
        <v>49</v>
      </c>
      <c r="K8882">
        <v>159</v>
      </c>
      <c r="L8882" t="s">
        <v>3695</v>
      </c>
      <c r="O8882" t="s">
        <v>3705</v>
      </c>
      <c r="Q8882" t="str">
        <f>IFERROR(VLOOKUP($J$2:$J$12502,Pollutant_mapping!$A$2:$B$9,2, FALSE),"")</f>
        <v/>
      </c>
    </row>
    <row r="8883" spans="1:17" hidden="1">
      <c r="A8883" t="s">
        <v>3706</v>
      </c>
      <c r="B8883" t="s">
        <v>57</v>
      </c>
      <c r="C8883" t="s">
        <v>3707</v>
      </c>
      <c r="D8883" t="s">
        <v>3731</v>
      </c>
      <c r="E8883" t="s">
        <v>39</v>
      </c>
      <c r="F8883" t="s">
        <v>3732</v>
      </c>
      <c r="G8883" t="s">
        <v>3723</v>
      </c>
      <c r="I8883" t="s">
        <v>41</v>
      </c>
      <c r="J8883" t="s">
        <v>49</v>
      </c>
      <c r="K8883">
        <v>159</v>
      </c>
      <c r="L8883" t="s">
        <v>3695</v>
      </c>
      <c r="O8883" t="s">
        <v>3705</v>
      </c>
      <c r="Q8883" t="str">
        <f>IFERROR(VLOOKUP($J$2:$J$12502,Pollutant_mapping!$A$2:$B$9,2, FALSE),"")</f>
        <v/>
      </c>
    </row>
    <row r="8884" spans="1:17" hidden="1">
      <c r="A8884" t="s">
        <v>3708</v>
      </c>
      <c r="C8884" t="s">
        <v>3709</v>
      </c>
      <c r="D8884" t="s">
        <v>3731</v>
      </c>
      <c r="E8884" t="s">
        <v>39</v>
      </c>
      <c r="F8884" t="s">
        <v>3732</v>
      </c>
      <c r="G8884" t="s">
        <v>3723</v>
      </c>
      <c r="I8884" t="s">
        <v>41</v>
      </c>
      <c r="J8884" t="s">
        <v>49</v>
      </c>
      <c r="K8884">
        <v>159</v>
      </c>
      <c r="L8884" t="s">
        <v>3695</v>
      </c>
      <c r="O8884" t="s">
        <v>3705</v>
      </c>
      <c r="Q8884" t="str">
        <f>IFERROR(VLOOKUP($J$2:$J$12502,Pollutant_mapping!$A$2:$B$9,2, FALSE),"")</f>
        <v/>
      </c>
    </row>
    <row r="8885" spans="1:17" hidden="1">
      <c r="A8885" t="s">
        <v>3710</v>
      </c>
      <c r="C8885" t="s">
        <v>3711</v>
      </c>
      <c r="D8885" t="s">
        <v>3731</v>
      </c>
      <c r="E8885" t="s">
        <v>39</v>
      </c>
      <c r="F8885" t="s">
        <v>3732</v>
      </c>
      <c r="G8885" t="s">
        <v>3723</v>
      </c>
      <c r="I8885" t="s">
        <v>41</v>
      </c>
      <c r="J8885" t="s">
        <v>49</v>
      </c>
      <c r="K8885">
        <v>159</v>
      </c>
      <c r="L8885" t="s">
        <v>3695</v>
      </c>
      <c r="O8885" t="s">
        <v>3705</v>
      </c>
      <c r="Q8885" t="str">
        <f>IFERROR(VLOOKUP($J$2:$J$12502,Pollutant_mapping!$A$2:$B$9,2, FALSE),"")</f>
        <v/>
      </c>
    </row>
    <row r="8886" spans="1:17" hidden="1">
      <c r="A8886" t="s">
        <v>3702</v>
      </c>
      <c r="C8886" t="s">
        <v>3703</v>
      </c>
      <c r="D8886" t="s">
        <v>3763</v>
      </c>
      <c r="E8886" t="s">
        <v>120</v>
      </c>
      <c r="F8886" t="s">
        <v>41</v>
      </c>
      <c r="G8886" t="s">
        <v>297</v>
      </c>
      <c r="I8886" t="s">
        <v>41</v>
      </c>
      <c r="J8886" t="s">
        <v>477</v>
      </c>
      <c r="K8886">
        <v>161</v>
      </c>
      <c r="L8886" t="s">
        <v>3695</v>
      </c>
      <c r="O8886" t="s">
        <v>3705</v>
      </c>
      <c r="Q8886" t="str">
        <f>IFERROR(VLOOKUP($J$2:$J$12502,Pollutant_mapping!$A$2:$B$9,2, FALSE),"")</f>
        <v/>
      </c>
    </row>
    <row r="8887" spans="1:17" hidden="1">
      <c r="A8887" t="s">
        <v>3706</v>
      </c>
      <c r="B8887" t="s">
        <v>57</v>
      </c>
      <c r="C8887" t="s">
        <v>3707</v>
      </c>
      <c r="D8887" t="s">
        <v>3763</v>
      </c>
      <c r="E8887" t="s">
        <v>120</v>
      </c>
      <c r="F8887" t="s">
        <v>41</v>
      </c>
      <c r="G8887" t="s">
        <v>297</v>
      </c>
      <c r="I8887" t="s">
        <v>41</v>
      </c>
      <c r="J8887" t="s">
        <v>477</v>
      </c>
      <c r="K8887">
        <v>161</v>
      </c>
      <c r="L8887" t="s">
        <v>3695</v>
      </c>
      <c r="O8887" t="s">
        <v>3705</v>
      </c>
      <c r="Q8887" t="str">
        <f>IFERROR(VLOOKUP($J$2:$J$12502,Pollutant_mapping!$A$2:$B$9,2, FALSE),"")</f>
        <v/>
      </c>
    </row>
    <row r="8888" spans="1:17" hidden="1">
      <c r="A8888" t="s">
        <v>3708</v>
      </c>
      <c r="C8888" t="s">
        <v>3709</v>
      </c>
      <c r="D8888" t="s">
        <v>3763</v>
      </c>
      <c r="E8888" t="s">
        <v>120</v>
      </c>
      <c r="F8888" t="s">
        <v>41</v>
      </c>
      <c r="G8888" t="s">
        <v>297</v>
      </c>
      <c r="I8888" t="s">
        <v>41</v>
      </c>
      <c r="J8888" t="s">
        <v>477</v>
      </c>
      <c r="K8888">
        <v>161</v>
      </c>
      <c r="L8888" t="s">
        <v>3695</v>
      </c>
      <c r="O8888" t="s">
        <v>3705</v>
      </c>
      <c r="Q8888" t="str">
        <f>IFERROR(VLOOKUP($J$2:$J$12502,Pollutant_mapping!$A$2:$B$9,2, FALSE),"")</f>
        <v/>
      </c>
    </row>
    <row r="8889" spans="1:17" hidden="1">
      <c r="A8889" t="s">
        <v>3710</v>
      </c>
      <c r="C8889" t="s">
        <v>3711</v>
      </c>
      <c r="D8889" t="s">
        <v>3763</v>
      </c>
      <c r="E8889" t="s">
        <v>120</v>
      </c>
      <c r="F8889" t="s">
        <v>41</v>
      </c>
      <c r="G8889" t="s">
        <v>297</v>
      </c>
      <c r="I8889" t="s">
        <v>41</v>
      </c>
      <c r="J8889" t="s">
        <v>477</v>
      </c>
      <c r="K8889">
        <v>161</v>
      </c>
      <c r="L8889" t="s">
        <v>3695</v>
      </c>
      <c r="O8889" t="s">
        <v>3705</v>
      </c>
      <c r="Q8889" t="str">
        <f>IFERROR(VLOOKUP($J$2:$J$12502,Pollutant_mapping!$A$2:$B$9,2, FALSE),"")</f>
        <v/>
      </c>
    </row>
    <row r="8890" spans="1:17" hidden="1">
      <c r="A8890" t="s">
        <v>3702</v>
      </c>
      <c r="C8890" t="s">
        <v>3703</v>
      </c>
      <c r="D8890" t="s">
        <v>3739</v>
      </c>
      <c r="E8890" t="s">
        <v>39</v>
      </c>
      <c r="F8890" t="s">
        <v>3718</v>
      </c>
      <c r="G8890" t="s">
        <v>475</v>
      </c>
      <c r="I8890" t="s">
        <v>41</v>
      </c>
      <c r="J8890" t="s">
        <v>2995</v>
      </c>
      <c r="K8890">
        <v>171</v>
      </c>
      <c r="L8890" t="s">
        <v>3695</v>
      </c>
      <c r="O8890" t="s">
        <v>3705</v>
      </c>
      <c r="Q8890" t="str">
        <f>IFERROR(VLOOKUP($J$2:$J$12502,Pollutant_mapping!$A$2:$B$9,2, FALSE),"")</f>
        <v/>
      </c>
    </row>
    <row r="8891" spans="1:17" hidden="1">
      <c r="A8891" t="s">
        <v>3706</v>
      </c>
      <c r="B8891" t="s">
        <v>57</v>
      </c>
      <c r="C8891" t="s">
        <v>3707</v>
      </c>
      <c r="D8891" t="s">
        <v>3739</v>
      </c>
      <c r="E8891" t="s">
        <v>39</v>
      </c>
      <c r="F8891" t="s">
        <v>3718</v>
      </c>
      <c r="G8891" t="s">
        <v>475</v>
      </c>
      <c r="I8891" t="s">
        <v>41</v>
      </c>
      <c r="J8891" t="s">
        <v>2995</v>
      </c>
      <c r="K8891">
        <v>171</v>
      </c>
      <c r="L8891" t="s">
        <v>3695</v>
      </c>
      <c r="O8891" t="s">
        <v>3705</v>
      </c>
      <c r="Q8891" t="str">
        <f>IFERROR(VLOOKUP($J$2:$J$12502,Pollutant_mapping!$A$2:$B$9,2, FALSE),"")</f>
        <v/>
      </c>
    </row>
    <row r="8892" spans="1:17" hidden="1">
      <c r="A8892" t="s">
        <v>3708</v>
      </c>
      <c r="C8892" t="s">
        <v>3709</v>
      </c>
      <c r="D8892" t="s">
        <v>3739</v>
      </c>
      <c r="E8892" t="s">
        <v>39</v>
      </c>
      <c r="F8892" t="s">
        <v>3718</v>
      </c>
      <c r="G8892" t="s">
        <v>475</v>
      </c>
      <c r="I8892" t="s">
        <v>41</v>
      </c>
      <c r="J8892" t="s">
        <v>2995</v>
      </c>
      <c r="K8892">
        <v>171</v>
      </c>
      <c r="L8892" t="s">
        <v>3695</v>
      </c>
      <c r="O8892" t="s">
        <v>3705</v>
      </c>
      <c r="Q8892" t="str">
        <f>IFERROR(VLOOKUP($J$2:$J$12502,Pollutant_mapping!$A$2:$B$9,2, FALSE),"")</f>
        <v/>
      </c>
    </row>
    <row r="8893" spans="1:17" hidden="1">
      <c r="A8893" t="s">
        <v>3710</v>
      </c>
      <c r="C8893" t="s">
        <v>3711</v>
      </c>
      <c r="D8893" t="s">
        <v>3739</v>
      </c>
      <c r="E8893" t="s">
        <v>39</v>
      </c>
      <c r="F8893" t="s">
        <v>3718</v>
      </c>
      <c r="G8893" t="s">
        <v>475</v>
      </c>
      <c r="I8893" t="s">
        <v>41</v>
      </c>
      <c r="J8893" t="s">
        <v>2995</v>
      </c>
      <c r="K8893">
        <v>171</v>
      </c>
      <c r="L8893" t="s">
        <v>3695</v>
      </c>
      <c r="O8893" t="s">
        <v>3705</v>
      </c>
      <c r="Q8893" t="str">
        <f>IFERROR(VLOOKUP($J$2:$J$12502,Pollutant_mapping!$A$2:$B$9,2, FALSE),"")</f>
        <v/>
      </c>
    </row>
    <row r="8894" spans="1:17" hidden="1">
      <c r="A8894" t="s">
        <v>3702</v>
      </c>
      <c r="C8894" t="s">
        <v>3703</v>
      </c>
      <c r="D8894" t="s">
        <v>3736</v>
      </c>
      <c r="E8894" t="s">
        <v>39</v>
      </c>
      <c r="F8894" t="s">
        <v>3715</v>
      </c>
      <c r="G8894" t="s">
        <v>475</v>
      </c>
      <c r="I8894" t="s">
        <v>41</v>
      </c>
      <c r="J8894" t="s">
        <v>2995</v>
      </c>
      <c r="K8894">
        <v>183</v>
      </c>
      <c r="L8894" t="s">
        <v>3695</v>
      </c>
      <c r="O8894" t="s">
        <v>3705</v>
      </c>
      <c r="Q8894" t="str">
        <f>IFERROR(VLOOKUP($J$2:$J$12502,Pollutant_mapping!$A$2:$B$9,2, FALSE),"")</f>
        <v/>
      </c>
    </row>
    <row r="8895" spans="1:17" hidden="1">
      <c r="A8895" t="s">
        <v>3702</v>
      </c>
      <c r="C8895" t="s">
        <v>3703</v>
      </c>
      <c r="D8895" t="s">
        <v>3733</v>
      </c>
      <c r="E8895" t="s">
        <v>39</v>
      </c>
      <c r="F8895" t="s">
        <v>3728</v>
      </c>
      <c r="G8895" t="s">
        <v>3716</v>
      </c>
      <c r="I8895" t="s">
        <v>41</v>
      </c>
      <c r="J8895" t="s">
        <v>165</v>
      </c>
      <c r="K8895">
        <v>184</v>
      </c>
      <c r="L8895" t="s">
        <v>3695</v>
      </c>
      <c r="O8895" t="s">
        <v>3705</v>
      </c>
      <c r="Q8895" t="str">
        <f>IFERROR(VLOOKUP($J$2:$J$12502,Pollutant_mapping!$A$2:$B$9,2, FALSE),"")</f>
        <v>BC</v>
      </c>
    </row>
    <row r="8896" spans="1:17" hidden="1">
      <c r="A8896" t="s">
        <v>3706</v>
      </c>
      <c r="B8896" t="s">
        <v>57</v>
      </c>
      <c r="C8896" t="s">
        <v>3707</v>
      </c>
      <c r="D8896" t="s">
        <v>3733</v>
      </c>
      <c r="E8896" t="s">
        <v>39</v>
      </c>
      <c r="F8896" t="s">
        <v>3728</v>
      </c>
      <c r="G8896" t="s">
        <v>3716</v>
      </c>
      <c r="I8896" t="s">
        <v>41</v>
      </c>
      <c r="J8896" t="s">
        <v>165</v>
      </c>
      <c r="K8896">
        <v>184</v>
      </c>
      <c r="L8896" t="s">
        <v>3695</v>
      </c>
      <c r="O8896" t="s">
        <v>3705</v>
      </c>
      <c r="Q8896" t="str">
        <f>IFERROR(VLOOKUP($J$2:$J$12502,Pollutant_mapping!$A$2:$B$9,2, FALSE),"")</f>
        <v>BC</v>
      </c>
    </row>
    <row r="8897" spans="1:17" hidden="1">
      <c r="A8897" t="s">
        <v>3708</v>
      </c>
      <c r="C8897" t="s">
        <v>3709</v>
      </c>
      <c r="D8897" t="s">
        <v>3733</v>
      </c>
      <c r="E8897" t="s">
        <v>39</v>
      </c>
      <c r="F8897" t="s">
        <v>3728</v>
      </c>
      <c r="G8897" t="s">
        <v>3716</v>
      </c>
      <c r="I8897" t="s">
        <v>41</v>
      </c>
      <c r="J8897" t="s">
        <v>165</v>
      </c>
      <c r="K8897">
        <v>184</v>
      </c>
      <c r="L8897" t="s">
        <v>3695</v>
      </c>
      <c r="O8897" t="s">
        <v>3705</v>
      </c>
      <c r="Q8897" t="str">
        <f>IFERROR(VLOOKUP($J$2:$J$12502,Pollutant_mapping!$A$2:$B$9,2, FALSE),"")</f>
        <v>BC</v>
      </c>
    </row>
    <row r="8898" spans="1:17" hidden="1">
      <c r="A8898" t="s">
        <v>3710</v>
      </c>
      <c r="C8898" t="s">
        <v>3711</v>
      </c>
      <c r="D8898" t="s">
        <v>3733</v>
      </c>
      <c r="E8898" t="s">
        <v>39</v>
      </c>
      <c r="F8898" t="s">
        <v>3728</v>
      </c>
      <c r="G8898" t="s">
        <v>3716</v>
      </c>
      <c r="I8898" t="s">
        <v>41</v>
      </c>
      <c r="J8898" t="s">
        <v>165</v>
      </c>
      <c r="K8898">
        <v>184</v>
      </c>
      <c r="L8898" t="s">
        <v>3695</v>
      </c>
      <c r="O8898" t="s">
        <v>3705</v>
      </c>
      <c r="Q8898" t="str">
        <f>IFERROR(VLOOKUP($J$2:$J$12502,Pollutant_mapping!$A$2:$B$9,2, FALSE),"")</f>
        <v>BC</v>
      </c>
    </row>
    <row r="8899" spans="1:17" hidden="1">
      <c r="A8899" t="s">
        <v>3702</v>
      </c>
      <c r="C8899" t="s">
        <v>3703</v>
      </c>
      <c r="D8899" t="s">
        <v>3721</v>
      </c>
      <c r="E8899" t="s">
        <v>120</v>
      </c>
      <c r="F8899" t="s">
        <v>41</v>
      </c>
      <c r="G8899" t="s">
        <v>3716</v>
      </c>
      <c r="I8899" t="s">
        <v>41</v>
      </c>
      <c r="J8899" t="s">
        <v>165</v>
      </c>
      <c r="K8899">
        <v>188</v>
      </c>
      <c r="L8899" t="s">
        <v>3695</v>
      </c>
      <c r="O8899" t="s">
        <v>3705</v>
      </c>
      <c r="Q8899" t="str">
        <f>IFERROR(VLOOKUP($J$2:$J$12502,Pollutant_mapping!$A$2:$B$9,2, FALSE),"")</f>
        <v>BC</v>
      </c>
    </row>
    <row r="8900" spans="1:17" hidden="1">
      <c r="A8900" t="s">
        <v>3706</v>
      </c>
      <c r="B8900" t="s">
        <v>57</v>
      </c>
      <c r="C8900" t="s">
        <v>3707</v>
      </c>
      <c r="D8900" t="s">
        <v>3721</v>
      </c>
      <c r="E8900" t="s">
        <v>120</v>
      </c>
      <c r="F8900" t="s">
        <v>41</v>
      </c>
      <c r="G8900" t="s">
        <v>3716</v>
      </c>
      <c r="I8900" t="s">
        <v>41</v>
      </c>
      <c r="J8900" t="s">
        <v>165</v>
      </c>
      <c r="K8900">
        <v>188</v>
      </c>
      <c r="L8900" t="s">
        <v>3695</v>
      </c>
      <c r="O8900" t="s">
        <v>3705</v>
      </c>
      <c r="Q8900" t="str">
        <f>IFERROR(VLOOKUP($J$2:$J$12502,Pollutant_mapping!$A$2:$B$9,2, FALSE),"")</f>
        <v>BC</v>
      </c>
    </row>
    <row r="8901" spans="1:17" hidden="1">
      <c r="A8901" t="s">
        <v>3708</v>
      </c>
      <c r="C8901" t="s">
        <v>3709</v>
      </c>
      <c r="D8901" t="s">
        <v>3721</v>
      </c>
      <c r="E8901" t="s">
        <v>120</v>
      </c>
      <c r="F8901" t="s">
        <v>41</v>
      </c>
      <c r="G8901" t="s">
        <v>3716</v>
      </c>
      <c r="I8901" t="s">
        <v>41</v>
      </c>
      <c r="J8901" t="s">
        <v>165</v>
      </c>
      <c r="K8901">
        <v>188</v>
      </c>
      <c r="L8901" t="s">
        <v>3695</v>
      </c>
      <c r="O8901" t="s">
        <v>3705</v>
      </c>
      <c r="Q8901" t="str">
        <f>IFERROR(VLOOKUP($J$2:$J$12502,Pollutant_mapping!$A$2:$B$9,2, FALSE),"")</f>
        <v>BC</v>
      </c>
    </row>
    <row r="8902" spans="1:17" hidden="1">
      <c r="A8902" t="s">
        <v>3710</v>
      </c>
      <c r="C8902" t="s">
        <v>3711</v>
      </c>
      <c r="D8902" t="s">
        <v>3721</v>
      </c>
      <c r="E8902" t="s">
        <v>120</v>
      </c>
      <c r="F8902" t="s">
        <v>41</v>
      </c>
      <c r="G8902" t="s">
        <v>3716</v>
      </c>
      <c r="I8902" t="s">
        <v>41</v>
      </c>
      <c r="J8902" t="s">
        <v>165</v>
      </c>
      <c r="K8902">
        <v>188</v>
      </c>
      <c r="L8902" t="s">
        <v>3695</v>
      </c>
      <c r="O8902" t="s">
        <v>3705</v>
      </c>
      <c r="Q8902" t="str">
        <f>IFERROR(VLOOKUP($J$2:$J$12502,Pollutant_mapping!$A$2:$B$9,2, FALSE),"")</f>
        <v>BC</v>
      </c>
    </row>
    <row r="8903" spans="1:17" hidden="1">
      <c r="A8903" t="s">
        <v>3702</v>
      </c>
      <c r="C8903" t="s">
        <v>3703</v>
      </c>
      <c r="D8903" t="s">
        <v>3099</v>
      </c>
      <c r="E8903" t="s">
        <v>39</v>
      </c>
      <c r="F8903" t="s">
        <v>3715</v>
      </c>
      <c r="G8903" t="s">
        <v>475</v>
      </c>
      <c r="I8903" t="s">
        <v>41</v>
      </c>
      <c r="J8903" t="s">
        <v>2995</v>
      </c>
      <c r="K8903">
        <v>191</v>
      </c>
      <c r="L8903" t="s">
        <v>3695</v>
      </c>
      <c r="O8903" t="s">
        <v>3705</v>
      </c>
      <c r="Q8903" t="str">
        <f>IFERROR(VLOOKUP($J$2:$J$12502,Pollutant_mapping!$A$2:$B$9,2, FALSE),"")</f>
        <v/>
      </c>
    </row>
    <row r="8904" spans="1:17" hidden="1">
      <c r="A8904" t="s">
        <v>3702</v>
      </c>
      <c r="C8904" t="s">
        <v>3703</v>
      </c>
      <c r="D8904" t="s">
        <v>3719</v>
      </c>
      <c r="E8904" t="s">
        <v>39</v>
      </c>
      <c r="F8904" t="s">
        <v>3720</v>
      </c>
      <c r="G8904" t="s">
        <v>3716</v>
      </c>
      <c r="I8904" t="s">
        <v>41</v>
      </c>
      <c r="J8904" t="s">
        <v>165</v>
      </c>
      <c r="K8904">
        <v>193</v>
      </c>
      <c r="L8904" t="s">
        <v>3695</v>
      </c>
      <c r="O8904" t="s">
        <v>3705</v>
      </c>
      <c r="Q8904" t="str">
        <f>IFERROR(VLOOKUP($J$2:$J$12502,Pollutant_mapping!$A$2:$B$9,2, FALSE),"")</f>
        <v>BC</v>
      </c>
    </row>
    <row r="8905" spans="1:17" hidden="1">
      <c r="A8905" t="s">
        <v>3706</v>
      </c>
      <c r="B8905" t="s">
        <v>57</v>
      </c>
      <c r="C8905" t="s">
        <v>3707</v>
      </c>
      <c r="D8905" t="s">
        <v>3719</v>
      </c>
      <c r="E8905" t="s">
        <v>39</v>
      </c>
      <c r="F8905" t="s">
        <v>3720</v>
      </c>
      <c r="G8905" t="s">
        <v>3716</v>
      </c>
      <c r="I8905" t="s">
        <v>41</v>
      </c>
      <c r="J8905" t="s">
        <v>165</v>
      </c>
      <c r="K8905">
        <v>193</v>
      </c>
      <c r="L8905" t="s">
        <v>3695</v>
      </c>
      <c r="O8905" t="s">
        <v>3705</v>
      </c>
      <c r="Q8905" t="str">
        <f>IFERROR(VLOOKUP($J$2:$J$12502,Pollutant_mapping!$A$2:$B$9,2, FALSE),"")</f>
        <v>BC</v>
      </c>
    </row>
    <row r="8906" spans="1:17" hidden="1">
      <c r="A8906" t="s">
        <v>3708</v>
      </c>
      <c r="C8906" t="s">
        <v>3709</v>
      </c>
      <c r="D8906" t="s">
        <v>3719</v>
      </c>
      <c r="E8906" t="s">
        <v>39</v>
      </c>
      <c r="F8906" t="s">
        <v>3720</v>
      </c>
      <c r="G8906" t="s">
        <v>3716</v>
      </c>
      <c r="I8906" t="s">
        <v>41</v>
      </c>
      <c r="J8906" t="s">
        <v>165</v>
      </c>
      <c r="K8906">
        <v>193</v>
      </c>
      <c r="L8906" t="s">
        <v>3695</v>
      </c>
      <c r="O8906" t="s">
        <v>3705</v>
      </c>
      <c r="Q8906" t="str">
        <f>IFERROR(VLOOKUP($J$2:$J$12502,Pollutant_mapping!$A$2:$B$9,2, FALSE),"")</f>
        <v>BC</v>
      </c>
    </row>
    <row r="8907" spans="1:17" hidden="1">
      <c r="A8907" t="s">
        <v>3710</v>
      </c>
      <c r="C8907" t="s">
        <v>3711</v>
      </c>
      <c r="D8907" t="s">
        <v>3719</v>
      </c>
      <c r="E8907" t="s">
        <v>39</v>
      </c>
      <c r="F8907" t="s">
        <v>3720</v>
      </c>
      <c r="G8907" t="s">
        <v>3716</v>
      </c>
      <c r="I8907" t="s">
        <v>41</v>
      </c>
      <c r="J8907" t="s">
        <v>165</v>
      </c>
      <c r="K8907">
        <v>193</v>
      </c>
      <c r="L8907" t="s">
        <v>3695</v>
      </c>
      <c r="O8907" t="s">
        <v>3705</v>
      </c>
      <c r="Q8907" t="str">
        <f>IFERROR(VLOOKUP($J$2:$J$12502,Pollutant_mapping!$A$2:$B$9,2, FALSE),"")</f>
        <v>BC</v>
      </c>
    </row>
    <row r="8908" spans="1:17" hidden="1">
      <c r="A8908" t="s">
        <v>3702</v>
      </c>
      <c r="C8908" t="s">
        <v>3703</v>
      </c>
      <c r="D8908" t="s">
        <v>3737</v>
      </c>
      <c r="E8908" t="s">
        <v>39</v>
      </c>
      <c r="F8908" t="s">
        <v>3715</v>
      </c>
      <c r="G8908" t="s">
        <v>475</v>
      </c>
      <c r="I8908" t="s">
        <v>41</v>
      </c>
      <c r="J8908" t="s">
        <v>2995</v>
      </c>
      <c r="K8908">
        <v>199</v>
      </c>
      <c r="L8908" t="s">
        <v>3695</v>
      </c>
      <c r="O8908" t="s">
        <v>3705</v>
      </c>
      <c r="Q8908" t="str">
        <f>IFERROR(VLOOKUP($J$2:$J$12502,Pollutant_mapping!$A$2:$B$9,2, FALSE),"")</f>
        <v/>
      </c>
    </row>
    <row r="8909" spans="1:17" hidden="1">
      <c r="A8909" t="s">
        <v>3706</v>
      </c>
      <c r="B8909" t="s">
        <v>57</v>
      </c>
      <c r="C8909" t="s">
        <v>3707</v>
      </c>
      <c r="D8909" t="s">
        <v>3737</v>
      </c>
      <c r="E8909" t="s">
        <v>39</v>
      </c>
      <c r="F8909" t="s">
        <v>3715</v>
      </c>
      <c r="G8909" t="s">
        <v>475</v>
      </c>
      <c r="I8909" t="s">
        <v>41</v>
      </c>
      <c r="J8909" t="s">
        <v>2995</v>
      </c>
      <c r="K8909">
        <v>199</v>
      </c>
      <c r="L8909" t="s">
        <v>3695</v>
      </c>
      <c r="O8909" t="s">
        <v>3705</v>
      </c>
      <c r="Q8909" t="str">
        <f>IFERROR(VLOOKUP($J$2:$J$12502,Pollutant_mapping!$A$2:$B$9,2, FALSE),"")</f>
        <v/>
      </c>
    </row>
    <row r="8910" spans="1:17" hidden="1">
      <c r="A8910" t="s">
        <v>3708</v>
      </c>
      <c r="C8910" t="s">
        <v>3709</v>
      </c>
      <c r="D8910" t="s">
        <v>3737</v>
      </c>
      <c r="E8910" t="s">
        <v>39</v>
      </c>
      <c r="F8910" t="s">
        <v>3715</v>
      </c>
      <c r="G8910" t="s">
        <v>475</v>
      </c>
      <c r="I8910" t="s">
        <v>41</v>
      </c>
      <c r="J8910" t="s">
        <v>2995</v>
      </c>
      <c r="K8910">
        <v>199</v>
      </c>
      <c r="L8910" t="s">
        <v>3695</v>
      </c>
      <c r="O8910" t="s">
        <v>3705</v>
      </c>
      <c r="Q8910" t="str">
        <f>IFERROR(VLOOKUP($J$2:$J$12502,Pollutant_mapping!$A$2:$B$9,2, FALSE),"")</f>
        <v/>
      </c>
    </row>
    <row r="8911" spans="1:17" hidden="1">
      <c r="A8911" t="s">
        <v>3710</v>
      </c>
      <c r="C8911" t="s">
        <v>3711</v>
      </c>
      <c r="D8911" t="s">
        <v>3737</v>
      </c>
      <c r="E8911" t="s">
        <v>39</v>
      </c>
      <c r="F8911" t="s">
        <v>3715</v>
      </c>
      <c r="G8911" t="s">
        <v>475</v>
      </c>
      <c r="I8911" t="s">
        <v>41</v>
      </c>
      <c r="J8911" t="s">
        <v>2995</v>
      </c>
      <c r="K8911">
        <v>199</v>
      </c>
      <c r="L8911" t="s">
        <v>3695</v>
      </c>
      <c r="O8911" t="s">
        <v>3705</v>
      </c>
      <c r="Q8911" t="str">
        <f>IFERROR(VLOOKUP($J$2:$J$12502,Pollutant_mapping!$A$2:$B$9,2, FALSE),"")</f>
        <v/>
      </c>
    </row>
    <row r="8912" spans="1:17" hidden="1">
      <c r="A8912" t="s">
        <v>3702</v>
      </c>
      <c r="C8912" t="s">
        <v>3703</v>
      </c>
      <c r="D8912" t="s">
        <v>3735</v>
      </c>
      <c r="E8912" t="s">
        <v>39</v>
      </c>
      <c r="F8912" t="s">
        <v>3732</v>
      </c>
      <c r="G8912" t="s">
        <v>3716</v>
      </c>
      <c r="I8912" t="s">
        <v>41</v>
      </c>
      <c r="J8912" t="s">
        <v>165</v>
      </c>
      <c r="K8912">
        <v>214</v>
      </c>
      <c r="L8912" t="s">
        <v>3695</v>
      </c>
      <c r="O8912" t="s">
        <v>3705</v>
      </c>
      <c r="Q8912" t="str">
        <f>IFERROR(VLOOKUP($J$2:$J$12502,Pollutant_mapping!$A$2:$B$9,2, FALSE),"")</f>
        <v>BC</v>
      </c>
    </row>
    <row r="8913" spans="1:17" hidden="1">
      <c r="A8913" t="s">
        <v>3706</v>
      </c>
      <c r="B8913" t="s">
        <v>57</v>
      </c>
      <c r="C8913" t="s">
        <v>3707</v>
      </c>
      <c r="D8913" t="s">
        <v>3735</v>
      </c>
      <c r="E8913" t="s">
        <v>39</v>
      </c>
      <c r="F8913" t="s">
        <v>3732</v>
      </c>
      <c r="G8913" t="s">
        <v>3716</v>
      </c>
      <c r="I8913" t="s">
        <v>41</v>
      </c>
      <c r="J8913" t="s">
        <v>165</v>
      </c>
      <c r="K8913">
        <v>214</v>
      </c>
      <c r="L8913" t="s">
        <v>3695</v>
      </c>
      <c r="O8913" t="s">
        <v>3705</v>
      </c>
      <c r="Q8913" t="str">
        <f>IFERROR(VLOOKUP($J$2:$J$12502,Pollutant_mapping!$A$2:$B$9,2, FALSE),"")</f>
        <v>BC</v>
      </c>
    </row>
    <row r="8914" spans="1:17" hidden="1">
      <c r="A8914" t="s">
        <v>3708</v>
      </c>
      <c r="C8914" t="s">
        <v>3709</v>
      </c>
      <c r="D8914" t="s">
        <v>3735</v>
      </c>
      <c r="E8914" t="s">
        <v>39</v>
      </c>
      <c r="F8914" t="s">
        <v>3732</v>
      </c>
      <c r="G8914" t="s">
        <v>3716</v>
      </c>
      <c r="I8914" t="s">
        <v>41</v>
      </c>
      <c r="J8914" t="s">
        <v>165</v>
      </c>
      <c r="K8914">
        <v>214</v>
      </c>
      <c r="L8914" t="s">
        <v>3695</v>
      </c>
      <c r="O8914" t="s">
        <v>3705</v>
      </c>
      <c r="Q8914" t="str">
        <f>IFERROR(VLOOKUP($J$2:$J$12502,Pollutant_mapping!$A$2:$B$9,2, FALSE),"")</f>
        <v>BC</v>
      </c>
    </row>
    <row r="8915" spans="1:17" hidden="1">
      <c r="A8915" t="s">
        <v>3710</v>
      </c>
      <c r="C8915" t="s">
        <v>3711</v>
      </c>
      <c r="D8915" t="s">
        <v>3735</v>
      </c>
      <c r="E8915" t="s">
        <v>39</v>
      </c>
      <c r="F8915" t="s">
        <v>3732</v>
      </c>
      <c r="G8915" t="s">
        <v>3716</v>
      </c>
      <c r="I8915" t="s">
        <v>41</v>
      </c>
      <c r="J8915" t="s">
        <v>165</v>
      </c>
      <c r="K8915">
        <v>214</v>
      </c>
      <c r="L8915" t="s">
        <v>3695</v>
      </c>
      <c r="O8915" t="s">
        <v>3705</v>
      </c>
      <c r="Q8915" t="str">
        <f>IFERROR(VLOOKUP($J$2:$J$12502,Pollutant_mapping!$A$2:$B$9,2, FALSE),"")</f>
        <v>BC</v>
      </c>
    </row>
    <row r="8916" spans="1:17" hidden="1">
      <c r="A8916" t="s">
        <v>3702</v>
      </c>
      <c r="C8916" t="s">
        <v>3703</v>
      </c>
      <c r="D8916" t="s">
        <v>3734</v>
      </c>
      <c r="E8916" t="s">
        <v>39</v>
      </c>
      <c r="F8916" t="s">
        <v>3730</v>
      </c>
      <c r="G8916" t="s">
        <v>3716</v>
      </c>
      <c r="I8916" t="s">
        <v>41</v>
      </c>
      <c r="J8916" t="s">
        <v>165</v>
      </c>
      <c r="K8916">
        <v>215</v>
      </c>
      <c r="L8916" t="s">
        <v>3695</v>
      </c>
      <c r="O8916" t="s">
        <v>3705</v>
      </c>
      <c r="Q8916" t="str">
        <f>IFERROR(VLOOKUP($J$2:$J$12502,Pollutant_mapping!$A$2:$B$9,2, FALSE),"")</f>
        <v>BC</v>
      </c>
    </row>
    <row r="8917" spans="1:17" hidden="1">
      <c r="A8917" t="s">
        <v>3706</v>
      </c>
      <c r="B8917" t="s">
        <v>57</v>
      </c>
      <c r="C8917" t="s">
        <v>3707</v>
      </c>
      <c r="D8917" t="s">
        <v>3734</v>
      </c>
      <c r="E8917" t="s">
        <v>39</v>
      </c>
      <c r="F8917" t="s">
        <v>3730</v>
      </c>
      <c r="G8917" t="s">
        <v>3716</v>
      </c>
      <c r="I8917" t="s">
        <v>41</v>
      </c>
      <c r="J8917" t="s">
        <v>165</v>
      </c>
      <c r="K8917">
        <v>215</v>
      </c>
      <c r="L8917" t="s">
        <v>3695</v>
      </c>
      <c r="O8917" t="s">
        <v>3705</v>
      </c>
      <c r="Q8917" t="str">
        <f>IFERROR(VLOOKUP($J$2:$J$12502,Pollutant_mapping!$A$2:$B$9,2, FALSE),"")</f>
        <v>BC</v>
      </c>
    </row>
    <row r="8918" spans="1:17" hidden="1">
      <c r="A8918" t="s">
        <v>3708</v>
      </c>
      <c r="C8918" t="s">
        <v>3709</v>
      </c>
      <c r="D8918" t="s">
        <v>3734</v>
      </c>
      <c r="E8918" t="s">
        <v>39</v>
      </c>
      <c r="F8918" t="s">
        <v>3730</v>
      </c>
      <c r="G8918" t="s">
        <v>3716</v>
      </c>
      <c r="I8918" t="s">
        <v>41</v>
      </c>
      <c r="J8918" t="s">
        <v>165</v>
      </c>
      <c r="K8918">
        <v>215</v>
      </c>
      <c r="L8918" t="s">
        <v>3695</v>
      </c>
      <c r="O8918" t="s">
        <v>3705</v>
      </c>
      <c r="Q8918" t="str">
        <f>IFERROR(VLOOKUP($J$2:$J$12502,Pollutant_mapping!$A$2:$B$9,2, FALSE),"")</f>
        <v>BC</v>
      </c>
    </row>
    <row r="8919" spans="1:17" hidden="1">
      <c r="A8919" t="s">
        <v>3710</v>
      </c>
      <c r="C8919" t="s">
        <v>3711</v>
      </c>
      <c r="D8919" t="s">
        <v>3734</v>
      </c>
      <c r="E8919" t="s">
        <v>39</v>
      </c>
      <c r="F8919" t="s">
        <v>3730</v>
      </c>
      <c r="G8919" t="s">
        <v>3716</v>
      </c>
      <c r="I8919" t="s">
        <v>41</v>
      </c>
      <c r="J8919" t="s">
        <v>165</v>
      </c>
      <c r="K8919">
        <v>215</v>
      </c>
      <c r="L8919" t="s">
        <v>3695</v>
      </c>
      <c r="O8919" t="s">
        <v>3705</v>
      </c>
      <c r="Q8919" t="str">
        <f>IFERROR(VLOOKUP($J$2:$J$12502,Pollutant_mapping!$A$2:$B$9,2, FALSE),"")</f>
        <v>BC</v>
      </c>
    </row>
    <row r="8920" spans="1:17" hidden="1">
      <c r="A8920" t="s">
        <v>3702</v>
      </c>
      <c r="C8920" t="s">
        <v>3703</v>
      </c>
      <c r="D8920" t="s">
        <v>3763</v>
      </c>
      <c r="E8920" t="s">
        <v>120</v>
      </c>
      <c r="F8920" t="s">
        <v>41</v>
      </c>
      <c r="G8920" t="s">
        <v>297</v>
      </c>
      <c r="I8920" t="s">
        <v>41</v>
      </c>
      <c r="J8920" t="s">
        <v>47</v>
      </c>
      <c r="K8920">
        <v>225</v>
      </c>
      <c r="L8920" t="s">
        <v>3695</v>
      </c>
      <c r="O8920" t="s">
        <v>3705</v>
      </c>
      <c r="Q8920" t="str">
        <f>IFERROR(VLOOKUP($J$2:$J$12502,Pollutant_mapping!$A$2:$B$9,2, FALSE),"")</f>
        <v>PM10</v>
      </c>
    </row>
    <row r="8921" spans="1:17" hidden="1">
      <c r="A8921" t="s">
        <v>3706</v>
      </c>
      <c r="B8921" t="s">
        <v>57</v>
      </c>
      <c r="C8921" t="s">
        <v>3707</v>
      </c>
      <c r="D8921" t="s">
        <v>3763</v>
      </c>
      <c r="E8921" t="s">
        <v>120</v>
      </c>
      <c r="F8921" t="s">
        <v>41</v>
      </c>
      <c r="G8921" t="s">
        <v>297</v>
      </c>
      <c r="I8921" t="s">
        <v>41</v>
      </c>
      <c r="J8921" t="s">
        <v>47</v>
      </c>
      <c r="K8921">
        <v>225</v>
      </c>
      <c r="L8921" t="s">
        <v>3695</v>
      </c>
      <c r="O8921" t="s">
        <v>3705</v>
      </c>
      <c r="Q8921" t="str">
        <f>IFERROR(VLOOKUP($J$2:$J$12502,Pollutant_mapping!$A$2:$B$9,2, FALSE),"")</f>
        <v>PM10</v>
      </c>
    </row>
    <row r="8922" spans="1:17" hidden="1">
      <c r="A8922" t="s">
        <v>3708</v>
      </c>
      <c r="C8922" t="s">
        <v>3709</v>
      </c>
      <c r="D8922" t="s">
        <v>3763</v>
      </c>
      <c r="E8922" t="s">
        <v>120</v>
      </c>
      <c r="F8922" t="s">
        <v>41</v>
      </c>
      <c r="G8922" t="s">
        <v>297</v>
      </c>
      <c r="I8922" t="s">
        <v>41</v>
      </c>
      <c r="J8922" t="s">
        <v>47</v>
      </c>
      <c r="K8922">
        <v>225</v>
      </c>
      <c r="L8922" t="s">
        <v>3695</v>
      </c>
      <c r="O8922" t="s">
        <v>3705</v>
      </c>
      <c r="Q8922" t="str">
        <f>IFERROR(VLOOKUP($J$2:$J$12502,Pollutant_mapping!$A$2:$B$9,2, FALSE),"")</f>
        <v>PM10</v>
      </c>
    </row>
    <row r="8923" spans="1:17" hidden="1">
      <c r="A8923" t="s">
        <v>3710</v>
      </c>
      <c r="C8923" t="s">
        <v>3711</v>
      </c>
      <c r="D8923" t="s">
        <v>3763</v>
      </c>
      <c r="E8923" t="s">
        <v>120</v>
      </c>
      <c r="F8923" t="s">
        <v>41</v>
      </c>
      <c r="G8923" t="s">
        <v>297</v>
      </c>
      <c r="I8923" t="s">
        <v>41</v>
      </c>
      <c r="J8923" t="s">
        <v>47</v>
      </c>
      <c r="K8923">
        <v>225</v>
      </c>
      <c r="L8923" t="s">
        <v>3695</v>
      </c>
      <c r="O8923" t="s">
        <v>3705</v>
      </c>
      <c r="Q8923" t="str">
        <f>IFERROR(VLOOKUP($J$2:$J$12502,Pollutant_mapping!$A$2:$B$9,2, FALSE),"")</f>
        <v>PM10</v>
      </c>
    </row>
    <row r="8924" spans="1:17" hidden="1">
      <c r="A8924" t="s">
        <v>3702</v>
      </c>
      <c r="C8924" t="s">
        <v>3703</v>
      </c>
      <c r="D8924" t="s">
        <v>3763</v>
      </c>
      <c r="E8924" t="s">
        <v>120</v>
      </c>
      <c r="F8924" t="s">
        <v>41</v>
      </c>
      <c r="G8924" t="s">
        <v>297</v>
      </c>
      <c r="I8924" t="s">
        <v>41</v>
      </c>
      <c r="J8924" t="s">
        <v>65</v>
      </c>
      <c r="K8924">
        <v>225</v>
      </c>
      <c r="L8924" t="s">
        <v>3695</v>
      </c>
      <c r="O8924" t="s">
        <v>3705</v>
      </c>
      <c r="Q8924" t="str">
        <f>IFERROR(VLOOKUP($J$2:$J$12502,Pollutant_mapping!$A$2:$B$9,2, FALSE),"")</f>
        <v>PM25</v>
      </c>
    </row>
    <row r="8925" spans="1:17" hidden="1">
      <c r="A8925" t="s">
        <v>3706</v>
      </c>
      <c r="B8925" t="s">
        <v>57</v>
      </c>
      <c r="C8925" t="s">
        <v>3707</v>
      </c>
      <c r="D8925" t="s">
        <v>3763</v>
      </c>
      <c r="E8925" t="s">
        <v>120</v>
      </c>
      <c r="F8925" t="s">
        <v>41</v>
      </c>
      <c r="G8925" t="s">
        <v>297</v>
      </c>
      <c r="I8925" t="s">
        <v>41</v>
      </c>
      <c r="J8925" t="s">
        <v>65</v>
      </c>
      <c r="K8925">
        <v>225</v>
      </c>
      <c r="L8925" t="s">
        <v>3695</v>
      </c>
      <c r="O8925" t="s">
        <v>3705</v>
      </c>
      <c r="Q8925" t="str">
        <f>IFERROR(VLOOKUP($J$2:$J$12502,Pollutant_mapping!$A$2:$B$9,2, FALSE),"")</f>
        <v>PM25</v>
      </c>
    </row>
    <row r="8926" spans="1:17" hidden="1">
      <c r="A8926" t="s">
        <v>3708</v>
      </c>
      <c r="C8926" t="s">
        <v>3709</v>
      </c>
      <c r="D8926" t="s">
        <v>3763</v>
      </c>
      <c r="E8926" t="s">
        <v>120</v>
      </c>
      <c r="F8926" t="s">
        <v>41</v>
      </c>
      <c r="G8926" t="s">
        <v>297</v>
      </c>
      <c r="I8926" t="s">
        <v>41</v>
      </c>
      <c r="J8926" t="s">
        <v>65</v>
      </c>
      <c r="K8926">
        <v>225</v>
      </c>
      <c r="L8926" t="s">
        <v>3695</v>
      </c>
      <c r="O8926" t="s">
        <v>3705</v>
      </c>
      <c r="Q8926" t="str">
        <f>IFERROR(VLOOKUP($J$2:$J$12502,Pollutant_mapping!$A$2:$B$9,2, FALSE),"")</f>
        <v>PM25</v>
      </c>
    </row>
    <row r="8927" spans="1:17" hidden="1">
      <c r="A8927" t="s">
        <v>3710</v>
      </c>
      <c r="C8927" t="s">
        <v>3711</v>
      </c>
      <c r="D8927" t="s">
        <v>3763</v>
      </c>
      <c r="E8927" t="s">
        <v>120</v>
      </c>
      <c r="F8927" t="s">
        <v>41</v>
      </c>
      <c r="G8927" t="s">
        <v>297</v>
      </c>
      <c r="I8927" t="s">
        <v>41</v>
      </c>
      <c r="J8927" t="s">
        <v>65</v>
      </c>
      <c r="K8927">
        <v>225</v>
      </c>
      <c r="L8927" t="s">
        <v>3695</v>
      </c>
      <c r="O8927" t="s">
        <v>3705</v>
      </c>
      <c r="Q8927" t="str">
        <f>IFERROR(VLOOKUP($J$2:$J$12502,Pollutant_mapping!$A$2:$B$9,2, FALSE),"")</f>
        <v>PM25</v>
      </c>
    </row>
    <row r="8928" spans="1:17" hidden="1">
      <c r="A8928" t="s">
        <v>3702</v>
      </c>
      <c r="C8928" t="s">
        <v>3703</v>
      </c>
      <c r="D8928" t="s">
        <v>3763</v>
      </c>
      <c r="E8928" t="s">
        <v>120</v>
      </c>
      <c r="F8928" t="s">
        <v>41</v>
      </c>
      <c r="G8928" t="s">
        <v>297</v>
      </c>
      <c r="I8928" t="s">
        <v>41</v>
      </c>
      <c r="J8928" t="s">
        <v>49</v>
      </c>
      <c r="K8928">
        <v>225</v>
      </c>
      <c r="L8928" t="s">
        <v>3695</v>
      </c>
      <c r="O8928" t="s">
        <v>3705</v>
      </c>
      <c r="Q8928" t="str">
        <f>IFERROR(VLOOKUP($J$2:$J$12502,Pollutant_mapping!$A$2:$B$9,2, FALSE),"")</f>
        <v/>
      </c>
    </row>
    <row r="8929" spans="1:17" hidden="1">
      <c r="A8929" t="s">
        <v>3706</v>
      </c>
      <c r="B8929" t="s">
        <v>57</v>
      </c>
      <c r="C8929" t="s">
        <v>3707</v>
      </c>
      <c r="D8929" t="s">
        <v>3763</v>
      </c>
      <c r="E8929" t="s">
        <v>120</v>
      </c>
      <c r="F8929" t="s">
        <v>41</v>
      </c>
      <c r="G8929" t="s">
        <v>297</v>
      </c>
      <c r="I8929" t="s">
        <v>41</v>
      </c>
      <c r="J8929" t="s">
        <v>49</v>
      </c>
      <c r="K8929">
        <v>225</v>
      </c>
      <c r="L8929" t="s">
        <v>3695</v>
      </c>
      <c r="O8929" t="s">
        <v>3705</v>
      </c>
      <c r="Q8929" t="str">
        <f>IFERROR(VLOOKUP($J$2:$J$12502,Pollutant_mapping!$A$2:$B$9,2, FALSE),"")</f>
        <v/>
      </c>
    </row>
    <row r="8930" spans="1:17" hidden="1">
      <c r="A8930" t="s">
        <v>3708</v>
      </c>
      <c r="C8930" t="s">
        <v>3709</v>
      </c>
      <c r="D8930" t="s">
        <v>3763</v>
      </c>
      <c r="E8930" t="s">
        <v>120</v>
      </c>
      <c r="F8930" t="s">
        <v>41</v>
      </c>
      <c r="G8930" t="s">
        <v>297</v>
      </c>
      <c r="I8930" t="s">
        <v>41</v>
      </c>
      <c r="J8930" t="s">
        <v>49</v>
      </c>
      <c r="K8930">
        <v>225</v>
      </c>
      <c r="L8930" t="s">
        <v>3695</v>
      </c>
      <c r="O8930" t="s">
        <v>3705</v>
      </c>
      <c r="Q8930" t="str">
        <f>IFERROR(VLOOKUP($J$2:$J$12502,Pollutant_mapping!$A$2:$B$9,2, FALSE),"")</f>
        <v/>
      </c>
    </row>
    <row r="8931" spans="1:17" hidden="1">
      <c r="A8931" t="s">
        <v>3710</v>
      </c>
      <c r="C8931" t="s">
        <v>3711</v>
      </c>
      <c r="D8931" t="s">
        <v>3763</v>
      </c>
      <c r="E8931" t="s">
        <v>120</v>
      </c>
      <c r="F8931" t="s">
        <v>41</v>
      </c>
      <c r="G8931" t="s">
        <v>297</v>
      </c>
      <c r="I8931" t="s">
        <v>41</v>
      </c>
      <c r="J8931" t="s">
        <v>49</v>
      </c>
      <c r="K8931">
        <v>225</v>
      </c>
      <c r="L8931" t="s">
        <v>3695</v>
      </c>
      <c r="O8931" t="s">
        <v>3705</v>
      </c>
      <c r="Q8931" t="str">
        <f>IFERROR(VLOOKUP($J$2:$J$12502,Pollutant_mapping!$A$2:$B$9,2, FALSE),"")</f>
        <v/>
      </c>
    </row>
    <row r="8932" spans="1:17" hidden="1">
      <c r="A8932" t="s">
        <v>3702</v>
      </c>
      <c r="C8932" t="s">
        <v>3703</v>
      </c>
      <c r="D8932" t="s">
        <v>3717</v>
      </c>
      <c r="E8932" t="s">
        <v>39</v>
      </c>
      <c r="F8932" t="s">
        <v>3718</v>
      </c>
      <c r="G8932" t="s">
        <v>3716</v>
      </c>
      <c r="I8932" t="s">
        <v>41</v>
      </c>
      <c r="J8932" t="s">
        <v>165</v>
      </c>
      <c r="K8932">
        <v>239</v>
      </c>
      <c r="L8932" t="s">
        <v>3695</v>
      </c>
      <c r="O8932" t="s">
        <v>3705</v>
      </c>
      <c r="Q8932" t="str">
        <f>IFERROR(VLOOKUP($J$2:$J$12502,Pollutant_mapping!$A$2:$B$9,2, FALSE),"")</f>
        <v>BC</v>
      </c>
    </row>
    <row r="8933" spans="1:17" hidden="1">
      <c r="A8933" t="s">
        <v>3706</v>
      </c>
      <c r="B8933" t="s">
        <v>57</v>
      </c>
      <c r="C8933" t="s">
        <v>3707</v>
      </c>
      <c r="D8933" t="s">
        <v>3717</v>
      </c>
      <c r="E8933" t="s">
        <v>39</v>
      </c>
      <c r="F8933" t="s">
        <v>3718</v>
      </c>
      <c r="G8933" t="s">
        <v>3716</v>
      </c>
      <c r="I8933" t="s">
        <v>41</v>
      </c>
      <c r="J8933" t="s">
        <v>165</v>
      </c>
      <c r="K8933">
        <v>239</v>
      </c>
      <c r="L8933" t="s">
        <v>3695</v>
      </c>
      <c r="O8933" t="s">
        <v>3705</v>
      </c>
      <c r="Q8933" t="str">
        <f>IFERROR(VLOOKUP($J$2:$J$12502,Pollutant_mapping!$A$2:$B$9,2, FALSE),"")</f>
        <v>BC</v>
      </c>
    </row>
    <row r="8934" spans="1:17" hidden="1">
      <c r="A8934" t="s">
        <v>3708</v>
      </c>
      <c r="C8934" t="s">
        <v>3709</v>
      </c>
      <c r="D8934" t="s">
        <v>3717</v>
      </c>
      <c r="E8934" t="s">
        <v>39</v>
      </c>
      <c r="F8934" t="s">
        <v>3718</v>
      </c>
      <c r="G8934" t="s">
        <v>3716</v>
      </c>
      <c r="I8934" t="s">
        <v>41</v>
      </c>
      <c r="J8934" t="s">
        <v>165</v>
      </c>
      <c r="K8934">
        <v>239</v>
      </c>
      <c r="L8934" t="s">
        <v>3695</v>
      </c>
      <c r="O8934" t="s">
        <v>3705</v>
      </c>
      <c r="Q8934" t="str">
        <f>IFERROR(VLOOKUP($J$2:$J$12502,Pollutant_mapping!$A$2:$B$9,2, FALSE),"")</f>
        <v>BC</v>
      </c>
    </row>
    <row r="8935" spans="1:17" hidden="1">
      <c r="A8935" t="s">
        <v>3710</v>
      </c>
      <c r="C8935" t="s">
        <v>3711</v>
      </c>
      <c r="D8935" t="s">
        <v>3717</v>
      </c>
      <c r="E8935" t="s">
        <v>39</v>
      </c>
      <c r="F8935" t="s">
        <v>3718</v>
      </c>
      <c r="G8935" t="s">
        <v>3716</v>
      </c>
      <c r="I8935" t="s">
        <v>41</v>
      </c>
      <c r="J8935" t="s">
        <v>165</v>
      </c>
      <c r="K8935">
        <v>239</v>
      </c>
      <c r="L8935" t="s">
        <v>3695</v>
      </c>
      <c r="O8935" t="s">
        <v>3705</v>
      </c>
      <c r="Q8935" t="str">
        <f>IFERROR(VLOOKUP($J$2:$J$12502,Pollutant_mapping!$A$2:$B$9,2, FALSE),"")</f>
        <v>BC</v>
      </c>
    </row>
    <row r="8936" spans="1:17" hidden="1">
      <c r="A8936" t="s">
        <v>3702</v>
      </c>
      <c r="C8936" t="s">
        <v>3703</v>
      </c>
      <c r="D8936" t="s">
        <v>3714</v>
      </c>
      <c r="E8936" t="s">
        <v>39</v>
      </c>
      <c r="F8936" t="s">
        <v>3715</v>
      </c>
      <c r="G8936" t="s">
        <v>3716</v>
      </c>
      <c r="I8936" t="s">
        <v>41</v>
      </c>
      <c r="J8936" t="s">
        <v>165</v>
      </c>
      <c r="K8936">
        <v>352</v>
      </c>
      <c r="L8936" t="s">
        <v>3695</v>
      </c>
      <c r="O8936" t="s">
        <v>3705</v>
      </c>
      <c r="Q8936" t="str">
        <f>IFERROR(VLOOKUP($J$2:$J$12502,Pollutant_mapping!$A$2:$B$9,2, FALSE),"")</f>
        <v>BC</v>
      </c>
    </row>
    <row r="8937" spans="1:17" hidden="1">
      <c r="A8937" t="s">
        <v>3706</v>
      </c>
      <c r="B8937" t="s">
        <v>57</v>
      </c>
      <c r="C8937" t="s">
        <v>3707</v>
      </c>
      <c r="D8937" t="s">
        <v>3714</v>
      </c>
      <c r="E8937" t="s">
        <v>39</v>
      </c>
      <c r="F8937" t="s">
        <v>3715</v>
      </c>
      <c r="G8937" t="s">
        <v>3716</v>
      </c>
      <c r="I8937" t="s">
        <v>41</v>
      </c>
      <c r="J8937" t="s">
        <v>165</v>
      </c>
      <c r="K8937">
        <v>352</v>
      </c>
      <c r="L8937" t="s">
        <v>3695</v>
      </c>
      <c r="O8937" t="s">
        <v>3705</v>
      </c>
      <c r="Q8937" t="str">
        <f>IFERROR(VLOOKUP($J$2:$J$12502,Pollutant_mapping!$A$2:$B$9,2, FALSE),"")</f>
        <v>BC</v>
      </c>
    </row>
    <row r="8938" spans="1:17" hidden="1">
      <c r="A8938" t="s">
        <v>3708</v>
      </c>
      <c r="C8938" t="s">
        <v>3709</v>
      </c>
      <c r="D8938" t="s">
        <v>3714</v>
      </c>
      <c r="E8938" t="s">
        <v>39</v>
      </c>
      <c r="F8938" t="s">
        <v>3715</v>
      </c>
      <c r="G8938" t="s">
        <v>3716</v>
      </c>
      <c r="I8938" t="s">
        <v>41</v>
      </c>
      <c r="J8938" t="s">
        <v>165</v>
      </c>
      <c r="K8938">
        <v>352</v>
      </c>
      <c r="L8938" t="s">
        <v>3695</v>
      </c>
      <c r="O8938" t="s">
        <v>3705</v>
      </c>
      <c r="Q8938" t="str">
        <f>IFERROR(VLOOKUP($J$2:$J$12502,Pollutant_mapping!$A$2:$B$9,2, FALSE),"")</f>
        <v>BC</v>
      </c>
    </row>
    <row r="8939" spans="1:17" hidden="1">
      <c r="A8939" t="s">
        <v>3710</v>
      </c>
      <c r="C8939" t="s">
        <v>3711</v>
      </c>
      <c r="D8939" t="s">
        <v>3714</v>
      </c>
      <c r="E8939" t="s">
        <v>39</v>
      </c>
      <c r="F8939" t="s">
        <v>3715</v>
      </c>
      <c r="G8939" t="s">
        <v>3716</v>
      </c>
      <c r="I8939" t="s">
        <v>41</v>
      </c>
      <c r="J8939" t="s">
        <v>165</v>
      </c>
      <c r="K8939">
        <v>352</v>
      </c>
      <c r="L8939" t="s">
        <v>3695</v>
      </c>
      <c r="O8939" t="s">
        <v>3705</v>
      </c>
      <c r="Q8939" t="str">
        <f>IFERROR(VLOOKUP($J$2:$J$12502,Pollutant_mapping!$A$2:$B$9,2, FALSE),"")</f>
        <v>BC</v>
      </c>
    </row>
    <row r="8940" spans="1:17" hidden="1">
      <c r="A8940" t="s">
        <v>3702</v>
      </c>
      <c r="C8940" t="s">
        <v>3703</v>
      </c>
      <c r="D8940" t="s">
        <v>3763</v>
      </c>
      <c r="E8940" t="s">
        <v>120</v>
      </c>
      <c r="F8940" t="s">
        <v>41</v>
      </c>
      <c r="G8940" t="s">
        <v>297</v>
      </c>
      <c r="I8940" t="s">
        <v>41</v>
      </c>
      <c r="J8940" t="s">
        <v>2995</v>
      </c>
      <c r="K8940">
        <v>354</v>
      </c>
      <c r="L8940" t="s">
        <v>3695</v>
      </c>
      <c r="O8940" t="s">
        <v>3705</v>
      </c>
      <c r="Q8940" t="str">
        <f>IFERROR(VLOOKUP($J$2:$J$12502,Pollutant_mapping!$A$2:$B$9,2, FALSE),"")</f>
        <v/>
      </c>
    </row>
    <row r="8941" spans="1:17" hidden="1">
      <c r="A8941" t="s">
        <v>3706</v>
      </c>
      <c r="B8941" t="s">
        <v>57</v>
      </c>
      <c r="C8941" t="s">
        <v>3707</v>
      </c>
      <c r="D8941" t="s">
        <v>3763</v>
      </c>
      <c r="E8941" t="s">
        <v>120</v>
      </c>
      <c r="F8941" t="s">
        <v>41</v>
      </c>
      <c r="G8941" t="s">
        <v>297</v>
      </c>
      <c r="I8941" t="s">
        <v>41</v>
      </c>
      <c r="J8941" t="s">
        <v>2995</v>
      </c>
      <c r="K8941">
        <v>354</v>
      </c>
      <c r="L8941" t="s">
        <v>3695</v>
      </c>
      <c r="O8941" t="s">
        <v>3705</v>
      </c>
      <c r="Q8941" t="str">
        <f>IFERROR(VLOOKUP($J$2:$J$12502,Pollutant_mapping!$A$2:$B$9,2, FALSE),"")</f>
        <v/>
      </c>
    </row>
    <row r="8942" spans="1:17" hidden="1">
      <c r="A8942" t="s">
        <v>3708</v>
      </c>
      <c r="C8942" t="s">
        <v>3709</v>
      </c>
      <c r="D8942" t="s">
        <v>3763</v>
      </c>
      <c r="E8942" t="s">
        <v>120</v>
      </c>
      <c r="F8942" t="s">
        <v>41</v>
      </c>
      <c r="G8942" t="s">
        <v>297</v>
      </c>
      <c r="I8942" t="s">
        <v>41</v>
      </c>
      <c r="J8942" t="s">
        <v>2995</v>
      </c>
      <c r="K8942">
        <v>354</v>
      </c>
      <c r="L8942" t="s">
        <v>3695</v>
      </c>
      <c r="O8942" t="s">
        <v>3705</v>
      </c>
      <c r="Q8942" t="str">
        <f>IFERROR(VLOOKUP($J$2:$J$12502,Pollutant_mapping!$A$2:$B$9,2, FALSE),"")</f>
        <v/>
      </c>
    </row>
    <row r="8943" spans="1:17" hidden="1">
      <c r="A8943" t="s">
        <v>3710</v>
      </c>
      <c r="C8943" t="s">
        <v>3711</v>
      </c>
      <c r="D8943" t="s">
        <v>3763</v>
      </c>
      <c r="E8943" t="s">
        <v>120</v>
      </c>
      <c r="F8943" t="s">
        <v>41</v>
      </c>
      <c r="G8943" t="s">
        <v>297</v>
      </c>
      <c r="I8943" t="s">
        <v>41</v>
      </c>
      <c r="J8943" t="s">
        <v>2995</v>
      </c>
      <c r="K8943">
        <v>354</v>
      </c>
      <c r="L8943" t="s">
        <v>3695</v>
      </c>
      <c r="O8943" t="s">
        <v>3705</v>
      </c>
      <c r="Q8943" t="str">
        <f>IFERROR(VLOOKUP($J$2:$J$12502,Pollutant_mapping!$A$2:$B$9,2, FALSE),"")</f>
        <v/>
      </c>
    </row>
    <row r="8944" spans="1:17" hidden="1">
      <c r="A8944" t="s">
        <v>3702</v>
      </c>
      <c r="C8944" t="s">
        <v>3703</v>
      </c>
      <c r="D8944" t="s">
        <v>3101</v>
      </c>
      <c r="E8944" t="s">
        <v>39</v>
      </c>
      <c r="F8944" t="s">
        <v>3749</v>
      </c>
      <c r="G8944" t="s">
        <v>475</v>
      </c>
      <c r="I8944" t="s">
        <v>41</v>
      </c>
      <c r="J8944" t="s">
        <v>165</v>
      </c>
      <c r="K8944">
        <v>416</v>
      </c>
      <c r="L8944" t="s">
        <v>3695</v>
      </c>
      <c r="O8944" t="s">
        <v>3705</v>
      </c>
      <c r="Q8944" t="str">
        <f>IFERROR(VLOOKUP($J$2:$J$12502,Pollutant_mapping!$A$2:$B$9,2, FALSE),"")</f>
        <v>BC</v>
      </c>
    </row>
    <row r="8945" spans="1:17" hidden="1">
      <c r="A8945" t="s">
        <v>3702</v>
      </c>
      <c r="C8945" t="s">
        <v>3703</v>
      </c>
      <c r="D8945" t="s">
        <v>3750</v>
      </c>
      <c r="E8945" t="s">
        <v>39</v>
      </c>
      <c r="F8945" t="s">
        <v>3749</v>
      </c>
      <c r="G8945" t="s">
        <v>475</v>
      </c>
      <c r="I8945" t="s">
        <v>41</v>
      </c>
      <c r="J8945" t="s">
        <v>165</v>
      </c>
      <c r="K8945">
        <v>437</v>
      </c>
      <c r="L8945" t="s">
        <v>3695</v>
      </c>
      <c r="O8945" t="s">
        <v>3705</v>
      </c>
      <c r="Q8945" t="str">
        <f>IFERROR(VLOOKUP($J$2:$J$12502,Pollutant_mapping!$A$2:$B$9,2, FALSE),"")</f>
        <v>BC</v>
      </c>
    </row>
    <row r="8946" spans="1:17" hidden="1">
      <c r="A8946" t="s">
        <v>3702</v>
      </c>
      <c r="C8946" t="s">
        <v>3703</v>
      </c>
      <c r="D8946" t="s">
        <v>3747</v>
      </c>
      <c r="E8946" t="s">
        <v>39</v>
      </c>
      <c r="F8946" t="s">
        <v>3730</v>
      </c>
      <c r="G8946" t="s">
        <v>475</v>
      </c>
      <c r="I8946" t="s">
        <v>41</v>
      </c>
      <c r="J8946" t="s">
        <v>165</v>
      </c>
      <c r="K8946">
        <v>456</v>
      </c>
      <c r="L8946" t="s">
        <v>3695</v>
      </c>
      <c r="O8946" t="s">
        <v>3705</v>
      </c>
      <c r="Q8946" t="str">
        <f>IFERROR(VLOOKUP($J$2:$J$12502,Pollutant_mapping!$A$2:$B$9,2, FALSE),"")</f>
        <v>BC</v>
      </c>
    </row>
    <row r="8947" spans="1:17" hidden="1">
      <c r="A8947" t="s">
        <v>3702</v>
      </c>
      <c r="C8947" t="s">
        <v>3703</v>
      </c>
      <c r="D8947" t="s">
        <v>3731</v>
      </c>
      <c r="E8947" t="s">
        <v>39</v>
      </c>
      <c r="F8947" t="s">
        <v>3732</v>
      </c>
      <c r="G8947" t="s">
        <v>3723</v>
      </c>
      <c r="I8947" t="s">
        <v>41</v>
      </c>
      <c r="J8947" t="s">
        <v>2995</v>
      </c>
      <c r="K8947">
        <v>468</v>
      </c>
      <c r="L8947" t="s">
        <v>3695</v>
      </c>
      <c r="O8947" t="s">
        <v>3705</v>
      </c>
      <c r="Q8947" t="str">
        <f>IFERROR(VLOOKUP($J$2:$J$12502,Pollutant_mapping!$A$2:$B$9,2, FALSE),"")</f>
        <v/>
      </c>
    </row>
    <row r="8948" spans="1:17" hidden="1">
      <c r="A8948" t="s">
        <v>3706</v>
      </c>
      <c r="B8948" t="s">
        <v>57</v>
      </c>
      <c r="C8948" t="s">
        <v>3707</v>
      </c>
      <c r="D8948" t="s">
        <v>3731</v>
      </c>
      <c r="E8948" t="s">
        <v>39</v>
      </c>
      <c r="F8948" t="s">
        <v>3732</v>
      </c>
      <c r="G8948" t="s">
        <v>3723</v>
      </c>
      <c r="I8948" t="s">
        <v>41</v>
      </c>
      <c r="J8948" t="s">
        <v>2995</v>
      </c>
      <c r="K8948">
        <v>468</v>
      </c>
      <c r="L8948" t="s">
        <v>3695</v>
      </c>
      <c r="O8948" t="s">
        <v>3705</v>
      </c>
      <c r="Q8948" t="str">
        <f>IFERROR(VLOOKUP($J$2:$J$12502,Pollutant_mapping!$A$2:$B$9,2, FALSE),"")</f>
        <v/>
      </c>
    </row>
    <row r="8949" spans="1:17" hidden="1">
      <c r="A8949" t="s">
        <v>3708</v>
      </c>
      <c r="C8949" t="s">
        <v>3709</v>
      </c>
      <c r="D8949" t="s">
        <v>3731</v>
      </c>
      <c r="E8949" t="s">
        <v>39</v>
      </c>
      <c r="F8949" t="s">
        <v>3732</v>
      </c>
      <c r="G8949" t="s">
        <v>3723</v>
      </c>
      <c r="I8949" t="s">
        <v>41</v>
      </c>
      <c r="J8949" t="s">
        <v>2995</v>
      </c>
      <c r="K8949">
        <v>468</v>
      </c>
      <c r="L8949" t="s">
        <v>3695</v>
      </c>
      <c r="O8949" t="s">
        <v>3705</v>
      </c>
      <c r="Q8949" t="str">
        <f>IFERROR(VLOOKUP($J$2:$J$12502,Pollutant_mapping!$A$2:$B$9,2, FALSE),"")</f>
        <v/>
      </c>
    </row>
    <row r="8950" spans="1:17" hidden="1">
      <c r="A8950" t="s">
        <v>3710</v>
      </c>
      <c r="C8950" t="s">
        <v>3711</v>
      </c>
      <c r="D8950" t="s">
        <v>3731</v>
      </c>
      <c r="E8950" t="s">
        <v>39</v>
      </c>
      <c r="F8950" t="s">
        <v>3732</v>
      </c>
      <c r="G8950" t="s">
        <v>3723</v>
      </c>
      <c r="I8950" t="s">
        <v>41</v>
      </c>
      <c r="J8950" t="s">
        <v>2995</v>
      </c>
      <c r="K8950">
        <v>468</v>
      </c>
      <c r="L8950" t="s">
        <v>3695</v>
      </c>
      <c r="O8950" t="s">
        <v>3705</v>
      </c>
      <c r="Q8950" t="str">
        <f>IFERROR(VLOOKUP($J$2:$J$12502,Pollutant_mapping!$A$2:$B$9,2, FALSE),"")</f>
        <v/>
      </c>
    </row>
    <row r="8951" spans="1:17" hidden="1">
      <c r="A8951" t="s">
        <v>3702</v>
      </c>
      <c r="C8951" t="s">
        <v>3703</v>
      </c>
      <c r="D8951" t="s">
        <v>3103</v>
      </c>
      <c r="E8951" t="s">
        <v>39</v>
      </c>
      <c r="F8951" t="s">
        <v>3730</v>
      </c>
      <c r="G8951" t="s">
        <v>475</v>
      </c>
      <c r="I8951" t="s">
        <v>41</v>
      </c>
      <c r="J8951" t="s">
        <v>165</v>
      </c>
      <c r="K8951">
        <v>483</v>
      </c>
      <c r="L8951" t="s">
        <v>3695</v>
      </c>
      <c r="O8951" t="s">
        <v>3705</v>
      </c>
      <c r="Q8951" t="str">
        <f>IFERROR(VLOOKUP($J$2:$J$12502,Pollutant_mapping!$A$2:$B$9,2, FALSE),"")</f>
        <v>BC</v>
      </c>
    </row>
    <row r="8952" spans="1:17" hidden="1">
      <c r="A8952" t="s">
        <v>3702</v>
      </c>
      <c r="C8952" t="s">
        <v>3703</v>
      </c>
      <c r="D8952" t="s">
        <v>3754</v>
      </c>
      <c r="E8952" t="s">
        <v>39</v>
      </c>
      <c r="F8952" t="s">
        <v>3753</v>
      </c>
      <c r="G8952" t="s">
        <v>475</v>
      </c>
      <c r="I8952" t="s">
        <v>41</v>
      </c>
      <c r="J8952" t="s">
        <v>54</v>
      </c>
      <c r="K8952">
        <v>514</v>
      </c>
      <c r="L8952" t="s">
        <v>3695</v>
      </c>
      <c r="O8952" t="s">
        <v>3705</v>
      </c>
      <c r="Q8952" t="str">
        <f>IFERROR(VLOOKUP($J$2:$J$12502,Pollutant_mapping!$A$2:$B$9,2, FALSE),"")</f>
        <v>VOC</v>
      </c>
    </row>
    <row r="8953" spans="1:17" hidden="1">
      <c r="A8953" t="s">
        <v>3702</v>
      </c>
      <c r="C8953" t="s">
        <v>3703</v>
      </c>
      <c r="D8953" t="s">
        <v>3758</v>
      </c>
      <c r="E8953" t="s">
        <v>39</v>
      </c>
      <c r="F8953" t="s">
        <v>3757</v>
      </c>
      <c r="G8953" t="s">
        <v>475</v>
      </c>
      <c r="I8953" t="s">
        <v>41</v>
      </c>
      <c r="J8953" t="s">
        <v>54</v>
      </c>
      <c r="K8953">
        <v>515</v>
      </c>
      <c r="L8953" t="s">
        <v>3695</v>
      </c>
      <c r="O8953" t="s">
        <v>3705</v>
      </c>
      <c r="Q8953" t="str">
        <f>IFERROR(VLOOKUP($J$2:$J$12502,Pollutant_mapping!$A$2:$B$9,2, FALSE),"")</f>
        <v>VOC</v>
      </c>
    </row>
    <row r="8954" spans="1:17" hidden="1">
      <c r="A8954" t="s">
        <v>3702</v>
      </c>
      <c r="C8954" t="s">
        <v>3703</v>
      </c>
      <c r="D8954" t="s">
        <v>3760</v>
      </c>
      <c r="E8954" t="s">
        <v>39</v>
      </c>
      <c r="F8954" t="s">
        <v>3732</v>
      </c>
      <c r="G8954" t="s">
        <v>475</v>
      </c>
      <c r="I8954" t="s">
        <v>41</v>
      </c>
      <c r="J8954" t="s">
        <v>54</v>
      </c>
      <c r="K8954">
        <v>526</v>
      </c>
      <c r="L8954" t="s">
        <v>3695</v>
      </c>
      <c r="O8954" t="s">
        <v>3705</v>
      </c>
      <c r="Q8954" t="str">
        <f>IFERROR(VLOOKUP($J$2:$J$12502,Pollutant_mapping!$A$2:$B$9,2, FALSE),"")</f>
        <v>VOC</v>
      </c>
    </row>
    <row r="8955" spans="1:17" hidden="1">
      <c r="A8955" t="s">
        <v>3702</v>
      </c>
      <c r="C8955" t="s">
        <v>3703</v>
      </c>
      <c r="D8955" t="s">
        <v>3756</v>
      </c>
      <c r="E8955" t="s">
        <v>39</v>
      </c>
      <c r="F8955" t="s">
        <v>3757</v>
      </c>
      <c r="G8955" t="s">
        <v>475</v>
      </c>
      <c r="I8955" t="s">
        <v>41</v>
      </c>
      <c r="J8955" t="s">
        <v>54</v>
      </c>
      <c r="K8955">
        <v>530</v>
      </c>
      <c r="L8955" t="s">
        <v>3695</v>
      </c>
      <c r="O8955" t="s">
        <v>3705</v>
      </c>
      <c r="Q8955" t="str">
        <f>IFERROR(VLOOKUP($J$2:$J$12502,Pollutant_mapping!$A$2:$B$9,2, FALSE),"")</f>
        <v>VOC</v>
      </c>
    </row>
    <row r="8956" spans="1:17" hidden="1">
      <c r="A8956" t="s">
        <v>3702</v>
      </c>
      <c r="C8956" t="s">
        <v>3703</v>
      </c>
      <c r="D8956" t="s">
        <v>3759</v>
      </c>
      <c r="E8956" t="s">
        <v>39</v>
      </c>
      <c r="F8956" t="s">
        <v>3757</v>
      </c>
      <c r="G8956" t="s">
        <v>475</v>
      </c>
      <c r="I8956" t="s">
        <v>41</v>
      </c>
      <c r="J8956" t="s">
        <v>54</v>
      </c>
      <c r="K8956">
        <v>536</v>
      </c>
      <c r="L8956" t="s">
        <v>3695</v>
      </c>
      <c r="O8956" t="s">
        <v>3705</v>
      </c>
      <c r="Q8956" t="str">
        <f>IFERROR(VLOOKUP($J$2:$J$12502,Pollutant_mapping!$A$2:$B$9,2, FALSE),"")</f>
        <v>VOC</v>
      </c>
    </row>
    <row r="8957" spans="1:17" hidden="1">
      <c r="A8957" t="s">
        <v>3706</v>
      </c>
      <c r="B8957" t="s">
        <v>57</v>
      </c>
      <c r="C8957" t="s">
        <v>3707</v>
      </c>
      <c r="D8957" t="s">
        <v>3759</v>
      </c>
      <c r="E8957" t="s">
        <v>39</v>
      </c>
      <c r="F8957" t="s">
        <v>3757</v>
      </c>
      <c r="G8957" t="s">
        <v>475</v>
      </c>
      <c r="I8957" t="s">
        <v>41</v>
      </c>
      <c r="J8957" t="s">
        <v>54</v>
      </c>
      <c r="K8957">
        <v>536</v>
      </c>
      <c r="L8957" t="s">
        <v>3695</v>
      </c>
      <c r="O8957" t="s">
        <v>3705</v>
      </c>
      <c r="Q8957" t="str">
        <f>IFERROR(VLOOKUP($J$2:$J$12502,Pollutant_mapping!$A$2:$B$9,2, FALSE),"")</f>
        <v>VOC</v>
      </c>
    </row>
    <row r="8958" spans="1:17" hidden="1">
      <c r="A8958" t="s">
        <v>3708</v>
      </c>
      <c r="C8958" t="s">
        <v>3709</v>
      </c>
      <c r="D8958" t="s">
        <v>3759</v>
      </c>
      <c r="E8958" t="s">
        <v>39</v>
      </c>
      <c r="F8958" t="s">
        <v>3757</v>
      </c>
      <c r="G8958" t="s">
        <v>475</v>
      </c>
      <c r="I8958" t="s">
        <v>41</v>
      </c>
      <c r="J8958" t="s">
        <v>54</v>
      </c>
      <c r="K8958">
        <v>536</v>
      </c>
      <c r="L8958" t="s">
        <v>3695</v>
      </c>
      <c r="O8958" t="s">
        <v>3705</v>
      </c>
      <c r="Q8958" t="str">
        <f>IFERROR(VLOOKUP($J$2:$J$12502,Pollutant_mapping!$A$2:$B$9,2, FALSE),"")</f>
        <v>VOC</v>
      </c>
    </row>
    <row r="8959" spans="1:17" hidden="1">
      <c r="A8959" t="s">
        <v>3710</v>
      </c>
      <c r="C8959" t="s">
        <v>3711</v>
      </c>
      <c r="D8959" t="s">
        <v>3759</v>
      </c>
      <c r="E8959" t="s">
        <v>39</v>
      </c>
      <c r="F8959" t="s">
        <v>3757</v>
      </c>
      <c r="G8959" t="s">
        <v>475</v>
      </c>
      <c r="I8959" t="s">
        <v>41</v>
      </c>
      <c r="J8959" t="s">
        <v>54</v>
      </c>
      <c r="K8959">
        <v>536</v>
      </c>
      <c r="L8959" t="s">
        <v>3695</v>
      </c>
      <c r="O8959" t="s">
        <v>3705</v>
      </c>
      <c r="Q8959" t="str">
        <f>IFERROR(VLOOKUP($J$2:$J$12502,Pollutant_mapping!$A$2:$B$9,2, FALSE),"")</f>
        <v>VOC</v>
      </c>
    </row>
    <row r="8960" spans="1:17" hidden="1">
      <c r="A8960" t="s">
        <v>3702</v>
      </c>
      <c r="C8960" t="s">
        <v>3703</v>
      </c>
      <c r="D8960" t="s">
        <v>3761</v>
      </c>
      <c r="E8960" t="s">
        <v>39</v>
      </c>
      <c r="F8960" t="s">
        <v>3732</v>
      </c>
      <c r="G8960" t="s">
        <v>475</v>
      </c>
      <c r="I8960" t="s">
        <v>41</v>
      </c>
      <c r="J8960" t="s">
        <v>54</v>
      </c>
      <c r="K8960">
        <v>542</v>
      </c>
      <c r="L8960" t="s">
        <v>3695</v>
      </c>
      <c r="O8960" t="s">
        <v>3705</v>
      </c>
      <c r="Q8960" t="str">
        <f>IFERROR(VLOOKUP($J$2:$J$12502,Pollutant_mapping!$A$2:$B$9,2, FALSE),"")</f>
        <v>VOC</v>
      </c>
    </row>
    <row r="8961" spans="1:17" hidden="1">
      <c r="A8961" t="s">
        <v>3702</v>
      </c>
      <c r="C8961" t="s">
        <v>3703</v>
      </c>
      <c r="D8961" t="s">
        <v>3752</v>
      </c>
      <c r="E8961" t="s">
        <v>39</v>
      </c>
      <c r="F8961" t="s">
        <v>3753</v>
      </c>
      <c r="G8961" t="s">
        <v>475</v>
      </c>
      <c r="I8961" t="s">
        <v>41</v>
      </c>
      <c r="J8961" t="s">
        <v>54</v>
      </c>
      <c r="K8961">
        <v>544</v>
      </c>
      <c r="L8961" t="s">
        <v>3695</v>
      </c>
      <c r="O8961" t="s">
        <v>3705</v>
      </c>
      <c r="Q8961" t="str">
        <f>IFERROR(VLOOKUP($J$2:$J$12502,Pollutant_mapping!$A$2:$B$9,2, FALSE),"")</f>
        <v>VOC</v>
      </c>
    </row>
    <row r="8962" spans="1:17" hidden="1">
      <c r="A8962" t="s">
        <v>3702</v>
      </c>
      <c r="C8962" t="s">
        <v>3703</v>
      </c>
      <c r="D8962" t="s">
        <v>3101</v>
      </c>
      <c r="E8962" t="s">
        <v>39</v>
      </c>
      <c r="F8962" t="s">
        <v>3749</v>
      </c>
      <c r="G8962" t="s">
        <v>475</v>
      </c>
      <c r="I8962" t="s">
        <v>41</v>
      </c>
      <c r="J8962" t="s">
        <v>47</v>
      </c>
      <c r="K8962">
        <v>550</v>
      </c>
      <c r="L8962" t="s">
        <v>3695</v>
      </c>
      <c r="O8962" t="s">
        <v>3705</v>
      </c>
      <c r="Q8962" t="str">
        <f>IFERROR(VLOOKUP($J$2:$J$12502,Pollutant_mapping!$A$2:$B$9,2, FALSE),"")</f>
        <v>PM10</v>
      </c>
    </row>
    <row r="8963" spans="1:17" hidden="1">
      <c r="A8963" t="s">
        <v>3702</v>
      </c>
      <c r="C8963" t="s">
        <v>3703</v>
      </c>
      <c r="D8963" t="s">
        <v>3101</v>
      </c>
      <c r="E8963" t="s">
        <v>39</v>
      </c>
      <c r="F8963" t="s">
        <v>3749</v>
      </c>
      <c r="G8963" t="s">
        <v>475</v>
      </c>
      <c r="I8963" t="s">
        <v>41</v>
      </c>
      <c r="J8963" t="s">
        <v>65</v>
      </c>
      <c r="K8963">
        <v>550</v>
      </c>
      <c r="L8963" t="s">
        <v>3695</v>
      </c>
      <c r="O8963" t="s">
        <v>3705</v>
      </c>
      <c r="Q8963" t="str">
        <f>IFERROR(VLOOKUP($J$2:$J$12502,Pollutant_mapping!$A$2:$B$9,2, FALSE),"")</f>
        <v>PM25</v>
      </c>
    </row>
    <row r="8964" spans="1:17" hidden="1">
      <c r="A8964" t="s">
        <v>3702</v>
      </c>
      <c r="C8964" t="s">
        <v>3703</v>
      </c>
      <c r="D8964" t="s">
        <v>3101</v>
      </c>
      <c r="E8964" t="s">
        <v>39</v>
      </c>
      <c r="F8964" t="s">
        <v>3749</v>
      </c>
      <c r="G8964" t="s">
        <v>475</v>
      </c>
      <c r="I8964" t="s">
        <v>41</v>
      </c>
      <c r="J8964" t="s">
        <v>49</v>
      </c>
      <c r="K8964">
        <v>550</v>
      </c>
      <c r="L8964" t="s">
        <v>3695</v>
      </c>
      <c r="O8964" t="s">
        <v>3705</v>
      </c>
      <c r="Q8964" t="str">
        <f>IFERROR(VLOOKUP($J$2:$J$12502,Pollutant_mapping!$A$2:$B$9,2, FALSE),"")</f>
        <v/>
      </c>
    </row>
    <row r="8965" spans="1:17" hidden="1">
      <c r="A8965" t="s">
        <v>3702</v>
      </c>
      <c r="C8965" t="s">
        <v>3703</v>
      </c>
      <c r="D8965" t="s">
        <v>3729</v>
      </c>
      <c r="E8965" t="s">
        <v>39</v>
      </c>
      <c r="F8965" t="s">
        <v>3730</v>
      </c>
      <c r="G8965" t="s">
        <v>3723</v>
      </c>
      <c r="I8965" t="s">
        <v>41</v>
      </c>
      <c r="J8965" t="s">
        <v>2995</v>
      </c>
      <c r="K8965">
        <v>568</v>
      </c>
      <c r="L8965" t="s">
        <v>3695</v>
      </c>
      <c r="O8965" t="s">
        <v>3705</v>
      </c>
      <c r="Q8965" t="str">
        <f>IFERROR(VLOOKUP($J$2:$J$12502,Pollutant_mapping!$A$2:$B$9,2, FALSE),"")</f>
        <v/>
      </c>
    </row>
    <row r="8966" spans="1:17" hidden="1">
      <c r="A8966" t="s">
        <v>3706</v>
      </c>
      <c r="B8966" t="s">
        <v>57</v>
      </c>
      <c r="C8966" t="s">
        <v>3707</v>
      </c>
      <c r="D8966" t="s">
        <v>3729</v>
      </c>
      <c r="E8966" t="s">
        <v>39</v>
      </c>
      <c r="F8966" t="s">
        <v>3730</v>
      </c>
      <c r="G8966" t="s">
        <v>3723</v>
      </c>
      <c r="I8966" t="s">
        <v>41</v>
      </c>
      <c r="J8966" t="s">
        <v>2995</v>
      </c>
      <c r="K8966">
        <v>568</v>
      </c>
      <c r="L8966" t="s">
        <v>3695</v>
      </c>
      <c r="O8966" t="s">
        <v>3705</v>
      </c>
      <c r="Q8966" t="str">
        <f>IFERROR(VLOOKUP($J$2:$J$12502,Pollutant_mapping!$A$2:$B$9,2, FALSE),"")</f>
        <v/>
      </c>
    </row>
    <row r="8967" spans="1:17" hidden="1">
      <c r="A8967" t="s">
        <v>3708</v>
      </c>
      <c r="C8967" t="s">
        <v>3709</v>
      </c>
      <c r="D8967" t="s">
        <v>3729</v>
      </c>
      <c r="E8967" t="s">
        <v>39</v>
      </c>
      <c r="F8967" t="s">
        <v>3730</v>
      </c>
      <c r="G8967" t="s">
        <v>3723</v>
      </c>
      <c r="I8967" t="s">
        <v>41</v>
      </c>
      <c r="J8967" t="s">
        <v>2995</v>
      </c>
      <c r="K8967">
        <v>568</v>
      </c>
      <c r="L8967" t="s">
        <v>3695</v>
      </c>
      <c r="O8967" t="s">
        <v>3705</v>
      </c>
      <c r="Q8967" t="str">
        <f>IFERROR(VLOOKUP($J$2:$J$12502,Pollutant_mapping!$A$2:$B$9,2, FALSE),"")</f>
        <v/>
      </c>
    </row>
    <row r="8968" spans="1:17" hidden="1">
      <c r="A8968" t="s">
        <v>3710</v>
      </c>
      <c r="C8968" t="s">
        <v>3711</v>
      </c>
      <c r="D8968" t="s">
        <v>3729</v>
      </c>
      <c r="E8968" t="s">
        <v>39</v>
      </c>
      <c r="F8968" t="s">
        <v>3730</v>
      </c>
      <c r="G8968" t="s">
        <v>3723</v>
      </c>
      <c r="I8968" t="s">
        <v>41</v>
      </c>
      <c r="J8968" t="s">
        <v>2995</v>
      </c>
      <c r="K8968">
        <v>568</v>
      </c>
      <c r="L8968" t="s">
        <v>3695</v>
      </c>
      <c r="O8968" t="s">
        <v>3705</v>
      </c>
      <c r="Q8968" t="str">
        <f>IFERROR(VLOOKUP($J$2:$J$12502,Pollutant_mapping!$A$2:$B$9,2, FALSE),"")</f>
        <v/>
      </c>
    </row>
    <row r="8969" spans="1:17" hidden="1">
      <c r="A8969" t="s">
        <v>3702</v>
      </c>
      <c r="C8969" t="s">
        <v>3703</v>
      </c>
      <c r="D8969" t="s">
        <v>3750</v>
      </c>
      <c r="E8969" t="s">
        <v>39</v>
      </c>
      <c r="F8969" t="s">
        <v>3749</v>
      </c>
      <c r="G8969" t="s">
        <v>475</v>
      </c>
      <c r="I8969" t="s">
        <v>41</v>
      </c>
      <c r="J8969" t="s">
        <v>47</v>
      </c>
      <c r="K8969">
        <v>573</v>
      </c>
      <c r="L8969" t="s">
        <v>3695</v>
      </c>
      <c r="O8969" t="s">
        <v>3705</v>
      </c>
      <c r="Q8969" t="str">
        <f>IFERROR(VLOOKUP($J$2:$J$12502,Pollutant_mapping!$A$2:$B$9,2, FALSE),"")</f>
        <v>PM10</v>
      </c>
    </row>
    <row r="8970" spans="1:17" hidden="1">
      <c r="A8970" t="s">
        <v>3702</v>
      </c>
      <c r="C8970" t="s">
        <v>3703</v>
      </c>
      <c r="D8970" t="s">
        <v>3750</v>
      </c>
      <c r="E8970" t="s">
        <v>39</v>
      </c>
      <c r="F8970" t="s">
        <v>3749</v>
      </c>
      <c r="G8970" t="s">
        <v>475</v>
      </c>
      <c r="I8970" t="s">
        <v>41</v>
      </c>
      <c r="J8970" t="s">
        <v>65</v>
      </c>
      <c r="K8970">
        <v>573</v>
      </c>
      <c r="L8970" t="s">
        <v>3695</v>
      </c>
      <c r="O8970" t="s">
        <v>3705</v>
      </c>
      <c r="Q8970" t="str">
        <f>IFERROR(VLOOKUP($J$2:$J$12502,Pollutant_mapping!$A$2:$B$9,2, FALSE),"")</f>
        <v>PM25</v>
      </c>
    </row>
    <row r="8971" spans="1:17" hidden="1">
      <c r="A8971" t="s">
        <v>3702</v>
      </c>
      <c r="C8971" t="s">
        <v>3703</v>
      </c>
      <c r="D8971" t="s">
        <v>3750</v>
      </c>
      <c r="E8971" t="s">
        <v>39</v>
      </c>
      <c r="F8971" t="s">
        <v>3749</v>
      </c>
      <c r="G8971" t="s">
        <v>475</v>
      </c>
      <c r="I8971" t="s">
        <v>41</v>
      </c>
      <c r="J8971" t="s">
        <v>49</v>
      </c>
      <c r="K8971">
        <v>573</v>
      </c>
      <c r="L8971" t="s">
        <v>3695</v>
      </c>
      <c r="O8971" t="s">
        <v>3705</v>
      </c>
      <c r="Q8971" t="str">
        <f>IFERROR(VLOOKUP($J$2:$J$12502,Pollutant_mapping!$A$2:$B$9,2, FALSE),"")</f>
        <v/>
      </c>
    </row>
    <row r="8972" spans="1:17" hidden="1">
      <c r="A8972" t="s">
        <v>3702</v>
      </c>
      <c r="C8972" t="s">
        <v>3703</v>
      </c>
      <c r="D8972" t="s">
        <v>3747</v>
      </c>
      <c r="E8972" t="s">
        <v>39</v>
      </c>
      <c r="F8972" t="s">
        <v>3730</v>
      </c>
      <c r="G8972" t="s">
        <v>475</v>
      </c>
      <c r="I8972" t="s">
        <v>41</v>
      </c>
      <c r="J8972" t="s">
        <v>47</v>
      </c>
      <c r="K8972">
        <v>595</v>
      </c>
      <c r="L8972" t="s">
        <v>3695</v>
      </c>
      <c r="O8972" t="s">
        <v>3705</v>
      </c>
      <c r="Q8972" t="str">
        <f>IFERROR(VLOOKUP($J$2:$J$12502,Pollutant_mapping!$A$2:$B$9,2, FALSE),"")</f>
        <v>PM10</v>
      </c>
    </row>
    <row r="8973" spans="1:17" hidden="1">
      <c r="A8973" t="s">
        <v>3702</v>
      </c>
      <c r="C8973" t="s">
        <v>3703</v>
      </c>
      <c r="D8973" t="s">
        <v>3747</v>
      </c>
      <c r="E8973" t="s">
        <v>39</v>
      </c>
      <c r="F8973" t="s">
        <v>3730</v>
      </c>
      <c r="G8973" t="s">
        <v>475</v>
      </c>
      <c r="I8973" t="s">
        <v>41</v>
      </c>
      <c r="J8973" t="s">
        <v>65</v>
      </c>
      <c r="K8973">
        <v>595</v>
      </c>
      <c r="L8973" t="s">
        <v>3695</v>
      </c>
      <c r="O8973" t="s">
        <v>3705</v>
      </c>
      <c r="Q8973" t="str">
        <f>IFERROR(VLOOKUP($J$2:$J$12502,Pollutant_mapping!$A$2:$B$9,2, FALSE),"")</f>
        <v>PM25</v>
      </c>
    </row>
    <row r="8974" spans="1:17" hidden="1">
      <c r="A8974" t="s">
        <v>3702</v>
      </c>
      <c r="C8974" t="s">
        <v>3703</v>
      </c>
      <c r="D8974" t="s">
        <v>3747</v>
      </c>
      <c r="E8974" t="s">
        <v>39</v>
      </c>
      <c r="F8974" t="s">
        <v>3730</v>
      </c>
      <c r="G8974" t="s">
        <v>475</v>
      </c>
      <c r="I8974" t="s">
        <v>41</v>
      </c>
      <c r="J8974" t="s">
        <v>49</v>
      </c>
      <c r="K8974">
        <v>595</v>
      </c>
      <c r="L8974" t="s">
        <v>3695</v>
      </c>
      <c r="O8974" t="s">
        <v>3705</v>
      </c>
      <c r="Q8974" t="str">
        <f>IFERROR(VLOOKUP($J$2:$J$12502,Pollutant_mapping!$A$2:$B$9,2, FALSE),"")</f>
        <v/>
      </c>
    </row>
    <row r="8975" spans="1:17" hidden="1">
      <c r="A8975" t="s">
        <v>3702</v>
      </c>
      <c r="C8975" t="s">
        <v>3703</v>
      </c>
      <c r="D8975" t="s">
        <v>3745</v>
      </c>
      <c r="E8975" t="s">
        <v>39</v>
      </c>
      <c r="F8975" t="s">
        <v>3728</v>
      </c>
      <c r="G8975" t="s">
        <v>475</v>
      </c>
      <c r="I8975" t="s">
        <v>41</v>
      </c>
      <c r="J8975" t="s">
        <v>165</v>
      </c>
      <c r="K8975">
        <v>607</v>
      </c>
      <c r="L8975" t="s">
        <v>3695</v>
      </c>
      <c r="O8975" t="s">
        <v>3705</v>
      </c>
      <c r="Q8975" t="str">
        <f>IFERROR(VLOOKUP($J$2:$J$12502,Pollutant_mapping!$A$2:$B$9,2, FALSE),"")</f>
        <v>BC</v>
      </c>
    </row>
    <row r="8976" spans="1:17" hidden="1">
      <c r="A8976" t="s">
        <v>3702</v>
      </c>
      <c r="C8976" t="s">
        <v>3703</v>
      </c>
      <c r="D8976" t="s">
        <v>3103</v>
      </c>
      <c r="E8976" t="s">
        <v>39</v>
      </c>
      <c r="F8976" t="s">
        <v>3730</v>
      </c>
      <c r="G8976" t="s">
        <v>475</v>
      </c>
      <c r="I8976" t="s">
        <v>41</v>
      </c>
      <c r="J8976" t="s">
        <v>47</v>
      </c>
      <c r="K8976">
        <v>624</v>
      </c>
      <c r="L8976" t="s">
        <v>3695</v>
      </c>
      <c r="O8976" t="s">
        <v>3705</v>
      </c>
      <c r="Q8976" t="str">
        <f>IFERROR(VLOOKUP($J$2:$J$12502,Pollutant_mapping!$A$2:$B$9,2, FALSE),"")</f>
        <v>PM10</v>
      </c>
    </row>
    <row r="8977" spans="1:17" hidden="1">
      <c r="A8977" t="s">
        <v>3702</v>
      </c>
      <c r="C8977" t="s">
        <v>3703</v>
      </c>
      <c r="D8977" t="s">
        <v>3103</v>
      </c>
      <c r="E8977" t="s">
        <v>39</v>
      </c>
      <c r="F8977" t="s">
        <v>3730</v>
      </c>
      <c r="G8977" t="s">
        <v>475</v>
      </c>
      <c r="I8977" t="s">
        <v>41</v>
      </c>
      <c r="J8977" t="s">
        <v>65</v>
      </c>
      <c r="K8977">
        <v>624</v>
      </c>
      <c r="L8977" t="s">
        <v>3695</v>
      </c>
      <c r="O8977" t="s">
        <v>3705</v>
      </c>
      <c r="Q8977" t="str">
        <f>IFERROR(VLOOKUP($J$2:$J$12502,Pollutant_mapping!$A$2:$B$9,2, FALSE),"")</f>
        <v>PM25</v>
      </c>
    </row>
    <row r="8978" spans="1:17" hidden="1">
      <c r="A8978" t="s">
        <v>3702</v>
      </c>
      <c r="C8978" t="s">
        <v>3703</v>
      </c>
      <c r="D8978" t="s">
        <v>3103</v>
      </c>
      <c r="E8978" t="s">
        <v>39</v>
      </c>
      <c r="F8978" t="s">
        <v>3730</v>
      </c>
      <c r="G8978" t="s">
        <v>475</v>
      </c>
      <c r="I8978" t="s">
        <v>41</v>
      </c>
      <c r="J8978" t="s">
        <v>49</v>
      </c>
      <c r="K8978">
        <v>624</v>
      </c>
      <c r="L8978" t="s">
        <v>3695</v>
      </c>
      <c r="O8978" t="s">
        <v>3705</v>
      </c>
      <c r="Q8978" t="str">
        <f>IFERROR(VLOOKUP($J$2:$J$12502,Pollutant_mapping!$A$2:$B$9,2, FALSE),"")</f>
        <v/>
      </c>
    </row>
    <row r="8979" spans="1:17" hidden="1">
      <c r="A8979" t="s">
        <v>3702</v>
      </c>
      <c r="C8979" t="s">
        <v>3703</v>
      </c>
      <c r="D8979" t="s">
        <v>3755</v>
      </c>
      <c r="E8979" t="s">
        <v>39</v>
      </c>
      <c r="F8979" t="s">
        <v>3753</v>
      </c>
      <c r="G8979" t="s">
        <v>475</v>
      </c>
      <c r="I8979" t="s">
        <v>41</v>
      </c>
      <c r="J8979" t="s">
        <v>54</v>
      </c>
      <c r="K8979">
        <v>625</v>
      </c>
      <c r="L8979" t="s">
        <v>3695</v>
      </c>
      <c r="O8979" t="s">
        <v>3705</v>
      </c>
      <c r="Q8979" t="str">
        <f>IFERROR(VLOOKUP($J$2:$J$12502,Pollutant_mapping!$A$2:$B$9,2, FALSE),"")</f>
        <v>VOC</v>
      </c>
    </row>
    <row r="8980" spans="1:17" hidden="1">
      <c r="A8980" t="s">
        <v>3706</v>
      </c>
      <c r="B8980" t="s">
        <v>57</v>
      </c>
      <c r="C8980" t="s">
        <v>3707</v>
      </c>
      <c r="D8980" t="s">
        <v>3755</v>
      </c>
      <c r="E8980" t="s">
        <v>39</v>
      </c>
      <c r="F8980" t="s">
        <v>3753</v>
      </c>
      <c r="G8980" t="s">
        <v>475</v>
      </c>
      <c r="I8980" t="s">
        <v>41</v>
      </c>
      <c r="J8980" t="s">
        <v>54</v>
      </c>
      <c r="K8980">
        <v>625</v>
      </c>
      <c r="L8980" t="s">
        <v>3695</v>
      </c>
      <c r="O8980" t="s">
        <v>3705</v>
      </c>
      <c r="Q8980" t="str">
        <f>IFERROR(VLOOKUP($J$2:$J$12502,Pollutant_mapping!$A$2:$B$9,2, FALSE),"")</f>
        <v>VOC</v>
      </c>
    </row>
    <row r="8981" spans="1:17" hidden="1">
      <c r="A8981" t="s">
        <v>3708</v>
      </c>
      <c r="C8981" t="s">
        <v>3709</v>
      </c>
      <c r="D8981" t="s">
        <v>3755</v>
      </c>
      <c r="E8981" t="s">
        <v>39</v>
      </c>
      <c r="F8981" t="s">
        <v>3753</v>
      </c>
      <c r="G8981" t="s">
        <v>475</v>
      </c>
      <c r="I8981" t="s">
        <v>41</v>
      </c>
      <c r="J8981" t="s">
        <v>54</v>
      </c>
      <c r="K8981">
        <v>625</v>
      </c>
      <c r="L8981" t="s">
        <v>3695</v>
      </c>
      <c r="O8981" t="s">
        <v>3705</v>
      </c>
      <c r="Q8981" t="str">
        <f>IFERROR(VLOOKUP($J$2:$J$12502,Pollutant_mapping!$A$2:$B$9,2, FALSE),"")</f>
        <v>VOC</v>
      </c>
    </row>
    <row r="8982" spans="1:17" hidden="1">
      <c r="A8982" t="s">
        <v>3710</v>
      </c>
      <c r="C8982" t="s">
        <v>3711</v>
      </c>
      <c r="D8982" t="s">
        <v>3755</v>
      </c>
      <c r="E8982" t="s">
        <v>39</v>
      </c>
      <c r="F8982" t="s">
        <v>3753</v>
      </c>
      <c r="G8982" t="s">
        <v>475</v>
      </c>
      <c r="I8982" t="s">
        <v>41</v>
      </c>
      <c r="J8982" t="s">
        <v>54</v>
      </c>
      <c r="K8982">
        <v>625</v>
      </c>
      <c r="L8982" t="s">
        <v>3695</v>
      </c>
      <c r="O8982" t="s">
        <v>3705</v>
      </c>
      <c r="Q8982" t="str">
        <f>IFERROR(VLOOKUP($J$2:$J$12502,Pollutant_mapping!$A$2:$B$9,2, FALSE),"")</f>
        <v>VOC</v>
      </c>
    </row>
    <row r="8983" spans="1:17" hidden="1">
      <c r="A8983" t="s">
        <v>3702</v>
      </c>
      <c r="C8983" t="s">
        <v>3703</v>
      </c>
      <c r="D8983" t="s">
        <v>3743</v>
      </c>
      <c r="E8983" t="s">
        <v>120</v>
      </c>
      <c r="F8983" t="s">
        <v>41</v>
      </c>
      <c r="G8983" t="s">
        <v>475</v>
      </c>
      <c r="I8983" t="s">
        <v>41</v>
      </c>
      <c r="J8983" t="s">
        <v>165</v>
      </c>
      <c r="K8983">
        <v>626</v>
      </c>
      <c r="L8983" t="s">
        <v>3695</v>
      </c>
      <c r="O8983" t="s">
        <v>3705</v>
      </c>
      <c r="Q8983" t="str">
        <f>IFERROR(VLOOKUP($J$2:$J$12502,Pollutant_mapping!$A$2:$B$9,2, FALSE),"")</f>
        <v>BC</v>
      </c>
    </row>
    <row r="8984" spans="1:17" hidden="1">
      <c r="A8984" t="s">
        <v>3702</v>
      </c>
      <c r="C8984" t="s">
        <v>3703</v>
      </c>
      <c r="D8984" t="s">
        <v>3727</v>
      </c>
      <c r="E8984" t="s">
        <v>39</v>
      </c>
      <c r="F8984" t="s">
        <v>3728</v>
      </c>
      <c r="G8984" t="s">
        <v>3723</v>
      </c>
      <c r="I8984" t="s">
        <v>41</v>
      </c>
      <c r="J8984" t="s">
        <v>2995</v>
      </c>
      <c r="K8984">
        <v>650</v>
      </c>
      <c r="L8984" t="s">
        <v>3695</v>
      </c>
      <c r="O8984" t="s">
        <v>3705</v>
      </c>
      <c r="Q8984" t="str">
        <f>IFERROR(VLOOKUP($J$2:$J$12502,Pollutant_mapping!$A$2:$B$9,2, FALSE),"")</f>
        <v/>
      </c>
    </row>
    <row r="8985" spans="1:17" hidden="1">
      <c r="A8985" t="s">
        <v>3706</v>
      </c>
      <c r="B8985" t="s">
        <v>57</v>
      </c>
      <c r="C8985" t="s">
        <v>3707</v>
      </c>
      <c r="D8985" t="s">
        <v>3727</v>
      </c>
      <c r="E8985" t="s">
        <v>39</v>
      </c>
      <c r="F8985" t="s">
        <v>3728</v>
      </c>
      <c r="G8985" t="s">
        <v>3723</v>
      </c>
      <c r="I8985" t="s">
        <v>41</v>
      </c>
      <c r="J8985" t="s">
        <v>2995</v>
      </c>
      <c r="K8985">
        <v>650</v>
      </c>
      <c r="L8985" t="s">
        <v>3695</v>
      </c>
      <c r="O8985" t="s">
        <v>3705</v>
      </c>
      <c r="Q8985" t="str">
        <f>IFERROR(VLOOKUP($J$2:$J$12502,Pollutant_mapping!$A$2:$B$9,2, FALSE),"")</f>
        <v/>
      </c>
    </row>
    <row r="8986" spans="1:17" hidden="1">
      <c r="A8986" t="s">
        <v>3708</v>
      </c>
      <c r="C8986" t="s">
        <v>3709</v>
      </c>
      <c r="D8986" t="s">
        <v>3727</v>
      </c>
      <c r="E8986" t="s">
        <v>39</v>
      </c>
      <c r="F8986" t="s">
        <v>3728</v>
      </c>
      <c r="G8986" t="s">
        <v>3723</v>
      </c>
      <c r="I8986" t="s">
        <v>41</v>
      </c>
      <c r="J8986" t="s">
        <v>2995</v>
      </c>
      <c r="K8986">
        <v>650</v>
      </c>
      <c r="L8986" t="s">
        <v>3695</v>
      </c>
      <c r="O8986" t="s">
        <v>3705</v>
      </c>
      <c r="Q8986" t="str">
        <f>IFERROR(VLOOKUP($J$2:$J$12502,Pollutant_mapping!$A$2:$B$9,2, FALSE),"")</f>
        <v/>
      </c>
    </row>
    <row r="8987" spans="1:17" hidden="1">
      <c r="A8987" t="s">
        <v>3710</v>
      </c>
      <c r="C8987" t="s">
        <v>3711</v>
      </c>
      <c r="D8987" t="s">
        <v>3727</v>
      </c>
      <c r="E8987" t="s">
        <v>39</v>
      </c>
      <c r="F8987" t="s">
        <v>3728</v>
      </c>
      <c r="G8987" t="s">
        <v>3723</v>
      </c>
      <c r="I8987" t="s">
        <v>41</v>
      </c>
      <c r="J8987" t="s">
        <v>2995</v>
      </c>
      <c r="K8987">
        <v>650</v>
      </c>
      <c r="L8987" t="s">
        <v>3695</v>
      </c>
      <c r="O8987" t="s">
        <v>3705</v>
      </c>
      <c r="Q8987" t="str">
        <f>IFERROR(VLOOKUP($J$2:$J$12502,Pollutant_mapping!$A$2:$B$9,2, FALSE),"")</f>
        <v/>
      </c>
    </row>
    <row r="8988" spans="1:17" hidden="1">
      <c r="A8988" t="s">
        <v>3702</v>
      </c>
      <c r="C8988" t="s">
        <v>3703</v>
      </c>
      <c r="D8988" t="s">
        <v>3726</v>
      </c>
      <c r="E8988" t="s">
        <v>120</v>
      </c>
      <c r="F8988" t="s">
        <v>41</v>
      </c>
      <c r="G8988" t="s">
        <v>3723</v>
      </c>
      <c r="I8988" t="s">
        <v>41</v>
      </c>
      <c r="J8988" t="s">
        <v>2995</v>
      </c>
      <c r="K8988">
        <v>665</v>
      </c>
      <c r="L8988" t="s">
        <v>3695</v>
      </c>
      <c r="O8988" t="s">
        <v>3705</v>
      </c>
      <c r="Q8988" t="str">
        <f>IFERROR(VLOOKUP($J$2:$J$12502,Pollutant_mapping!$A$2:$B$9,2, FALSE),"")</f>
        <v/>
      </c>
    </row>
    <row r="8989" spans="1:17" hidden="1">
      <c r="A8989" t="s">
        <v>3706</v>
      </c>
      <c r="B8989" t="s">
        <v>57</v>
      </c>
      <c r="C8989" t="s">
        <v>3707</v>
      </c>
      <c r="D8989" t="s">
        <v>3726</v>
      </c>
      <c r="E8989" t="s">
        <v>120</v>
      </c>
      <c r="F8989" t="s">
        <v>41</v>
      </c>
      <c r="G8989" t="s">
        <v>3723</v>
      </c>
      <c r="I8989" t="s">
        <v>41</v>
      </c>
      <c r="J8989" t="s">
        <v>2995</v>
      </c>
      <c r="K8989">
        <v>665</v>
      </c>
      <c r="L8989" t="s">
        <v>3695</v>
      </c>
      <c r="O8989" t="s">
        <v>3705</v>
      </c>
      <c r="Q8989" t="str">
        <f>IFERROR(VLOOKUP($J$2:$J$12502,Pollutant_mapping!$A$2:$B$9,2, FALSE),"")</f>
        <v/>
      </c>
    </row>
    <row r="8990" spans="1:17" hidden="1">
      <c r="A8990" t="s">
        <v>3708</v>
      </c>
      <c r="C8990" t="s">
        <v>3709</v>
      </c>
      <c r="D8990" t="s">
        <v>3726</v>
      </c>
      <c r="E8990" t="s">
        <v>120</v>
      </c>
      <c r="F8990" t="s">
        <v>41</v>
      </c>
      <c r="G8990" t="s">
        <v>3723</v>
      </c>
      <c r="I8990" t="s">
        <v>41</v>
      </c>
      <c r="J8990" t="s">
        <v>2995</v>
      </c>
      <c r="K8990">
        <v>665</v>
      </c>
      <c r="L8990" t="s">
        <v>3695</v>
      </c>
      <c r="O8990" t="s">
        <v>3705</v>
      </c>
      <c r="Q8990" t="str">
        <f>IFERROR(VLOOKUP($J$2:$J$12502,Pollutant_mapping!$A$2:$B$9,2, FALSE),"")</f>
        <v/>
      </c>
    </row>
    <row r="8991" spans="1:17" hidden="1">
      <c r="A8991" t="s">
        <v>3710</v>
      </c>
      <c r="C8991" t="s">
        <v>3711</v>
      </c>
      <c r="D8991" t="s">
        <v>3726</v>
      </c>
      <c r="E8991" t="s">
        <v>120</v>
      </c>
      <c r="F8991" t="s">
        <v>41</v>
      </c>
      <c r="G8991" t="s">
        <v>3723</v>
      </c>
      <c r="I8991" t="s">
        <v>41</v>
      </c>
      <c r="J8991" t="s">
        <v>2995</v>
      </c>
      <c r="K8991">
        <v>665</v>
      </c>
      <c r="L8991" t="s">
        <v>3695</v>
      </c>
      <c r="O8991" t="s">
        <v>3705</v>
      </c>
      <c r="Q8991" t="str">
        <f>IFERROR(VLOOKUP($J$2:$J$12502,Pollutant_mapping!$A$2:$B$9,2, FALSE),"")</f>
        <v/>
      </c>
    </row>
    <row r="8992" spans="1:17" hidden="1">
      <c r="A8992" t="s">
        <v>3702</v>
      </c>
      <c r="C8992" t="s">
        <v>3703</v>
      </c>
      <c r="D8992" t="s">
        <v>3725</v>
      </c>
      <c r="E8992" t="s">
        <v>39</v>
      </c>
      <c r="F8992" t="s">
        <v>3720</v>
      </c>
      <c r="G8992" t="s">
        <v>3723</v>
      </c>
      <c r="I8992" t="s">
        <v>41</v>
      </c>
      <c r="J8992" t="s">
        <v>2995</v>
      </c>
      <c r="K8992">
        <v>672</v>
      </c>
      <c r="L8992" t="s">
        <v>3695</v>
      </c>
      <c r="O8992" t="s">
        <v>3705</v>
      </c>
      <c r="Q8992" t="str">
        <f>IFERROR(VLOOKUP($J$2:$J$12502,Pollutant_mapping!$A$2:$B$9,2, FALSE),"")</f>
        <v/>
      </c>
    </row>
    <row r="8993" spans="1:17" hidden="1">
      <c r="A8993" t="s">
        <v>3706</v>
      </c>
      <c r="B8993" t="s">
        <v>57</v>
      </c>
      <c r="C8993" t="s">
        <v>3707</v>
      </c>
      <c r="D8993" t="s">
        <v>3725</v>
      </c>
      <c r="E8993" t="s">
        <v>39</v>
      </c>
      <c r="F8993" t="s">
        <v>3720</v>
      </c>
      <c r="G8993" t="s">
        <v>3723</v>
      </c>
      <c r="I8993" t="s">
        <v>41</v>
      </c>
      <c r="J8993" t="s">
        <v>2995</v>
      </c>
      <c r="K8993">
        <v>672</v>
      </c>
      <c r="L8993" t="s">
        <v>3695</v>
      </c>
      <c r="O8993" t="s">
        <v>3705</v>
      </c>
      <c r="Q8993" t="str">
        <f>IFERROR(VLOOKUP($J$2:$J$12502,Pollutant_mapping!$A$2:$B$9,2, FALSE),"")</f>
        <v/>
      </c>
    </row>
    <row r="8994" spans="1:17" hidden="1">
      <c r="A8994" t="s">
        <v>3708</v>
      </c>
      <c r="C8994" t="s">
        <v>3709</v>
      </c>
      <c r="D8994" t="s">
        <v>3725</v>
      </c>
      <c r="E8994" t="s">
        <v>39</v>
      </c>
      <c r="F8994" t="s">
        <v>3720</v>
      </c>
      <c r="G8994" t="s">
        <v>3723</v>
      </c>
      <c r="I8994" t="s">
        <v>41</v>
      </c>
      <c r="J8994" t="s">
        <v>2995</v>
      </c>
      <c r="K8994">
        <v>672</v>
      </c>
      <c r="L8994" t="s">
        <v>3695</v>
      </c>
      <c r="O8994" t="s">
        <v>3705</v>
      </c>
      <c r="Q8994" t="str">
        <f>IFERROR(VLOOKUP($J$2:$J$12502,Pollutant_mapping!$A$2:$B$9,2, FALSE),"")</f>
        <v/>
      </c>
    </row>
    <row r="8995" spans="1:17" hidden="1">
      <c r="A8995" t="s">
        <v>3710</v>
      </c>
      <c r="C8995" t="s">
        <v>3711</v>
      </c>
      <c r="D8995" t="s">
        <v>3725</v>
      </c>
      <c r="E8995" t="s">
        <v>39</v>
      </c>
      <c r="F8995" t="s">
        <v>3720</v>
      </c>
      <c r="G8995" t="s">
        <v>3723</v>
      </c>
      <c r="I8995" t="s">
        <v>41</v>
      </c>
      <c r="J8995" t="s">
        <v>2995</v>
      </c>
      <c r="K8995">
        <v>672</v>
      </c>
      <c r="L8995" t="s">
        <v>3695</v>
      </c>
      <c r="O8995" t="s">
        <v>3705</v>
      </c>
      <c r="Q8995" t="str">
        <f>IFERROR(VLOOKUP($J$2:$J$12502,Pollutant_mapping!$A$2:$B$9,2, FALSE),"")</f>
        <v/>
      </c>
    </row>
    <row r="8996" spans="1:17" hidden="1">
      <c r="A8996" t="s">
        <v>3702</v>
      </c>
      <c r="C8996" t="s">
        <v>3703</v>
      </c>
      <c r="D8996" t="s">
        <v>3722</v>
      </c>
      <c r="E8996" t="s">
        <v>39</v>
      </c>
      <c r="F8996" t="s">
        <v>3715</v>
      </c>
      <c r="G8996" t="s">
        <v>3723</v>
      </c>
      <c r="I8996" t="s">
        <v>41</v>
      </c>
      <c r="J8996" t="s">
        <v>2995</v>
      </c>
      <c r="K8996">
        <v>710</v>
      </c>
      <c r="L8996" t="s">
        <v>3695</v>
      </c>
      <c r="O8996" t="s">
        <v>3705</v>
      </c>
      <c r="Q8996" t="str">
        <f>IFERROR(VLOOKUP($J$2:$J$12502,Pollutant_mapping!$A$2:$B$9,2, FALSE),"")</f>
        <v/>
      </c>
    </row>
    <row r="8997" spans="1:17" hidden="1">
      <c r="A8997" t="s">
        <v>3706</v>
      </c>
      <c r="B8997" t="s">
        <v>57</v>
      </c>
      <c r="C8997" t="s">
        <v>3707</v>
      </c>
      <c r="D8997" t="s">
        <v>3722</v>
      </c>
      <c r="E8997" t="s">
        <v>39</v>
      </c>
      <c r="F8997" t="s">
        <v>3715</v>
      </c>
      <c r="G8997" t="s">
        <v>3723</v>
      </c>
      <c r="I8997" t="s">
        <v>41</v>
      </c>
      <c r="J8997" t="s">
        <v>2995</v>
      </c>
      <c r="K8997">
        <v>710</v>
      </c>
      <c r="L8997" t="s">
        <v>3695</v>
      </c>
      <c r="O8997" t="s">
        <v>3705</v>
      </c>
      <c r="Q8997" t="str">
        <f>IFERROR(VLOOKUP($J$2:$J$12502,Pollutant_mapping!$A$2:$B$9,2, FALSE),"")</f>
        <v/>
      </c>
    </row>
    <row r="8998" spans="1:17" hidden="1">
      <c r="A8998" t="s">
        <v>3708</v>
      </c>
      <c r="C8998" t="s">
        <v>3709</v>
      </c>
      <c r="D8998" t="s">
        <v>3722</v>
      </c>
      <c r="E8998" t="s">
        <v>39</v>
      </c>
      <c r="F8998" t="s">
        <v>3715</v>
      </c>
      <c r="G8998" t="s">
        <v>3723</v>
      </c>
      <c r="I8998" t="s">
        <v>41</v>
      </c>
      <c r="J8998" t="s">
        <v>2995</v>
      </c>
      <c r="K8998">
        <v>710</v>
      </c>
      <c r="L8998" t="s">
        <v>3695</v>
      </c>
      <c r="O8998" t="s">
        <v>3705</v>
      </c>
      <c r="Q8998" t="str">
        <f>IFERROR(VLOOKUP($J$2:$J$12502,Pollutant_mapping!$A$2:$B$9,2, FALSE),"")</f>
        <v/>
      </c>
    </row>
    <row r="8999" spans="1:17" hidden="1">
      <c r="A8999" t="s">
        <v>3710</v>
      </c>
      <c r="C8999" t="s">
        <v>3711</v>
      </c>
      <c r="D8999" t="s">
        <v>3722</v>
      </c>
      <c r="E8999" t="s">
        <v>39</v>
      </c>
      <c r="F8999" t="s">
        <v>3715</v>
      </c>
      <c r="G8999" t="s">
        <v>3723</v>
      </c>
      <c r="I8999" t="s">
        <v>41</v>
      </c>
      <c r="J8999" t="s">
        <v>2995</v>
      </c>
      <c r="K8999">
        <v>710</v>
      </c>
      <c r="L8999" t="s">
        <v>3695</v>
      </c>
      <c r="O8999" t="s">
        <v>3705</v>
      </c>
      <c r="Q8999" t="str">
        <f>IFERROR(VLOOKUP($J$2:$J$12502,Pollutant_mapping!$A$2:$B$9,2, FALSE),"")</f>
        <v/>
      </c>
    </row>
    <row r="9000" spans="1:17" hidden="1">
      <c r="A9000" t="s">
        <v>3702</v>
      </c>
      <c r="C9000" t="s">
        <v>3703</v>
      </c>
      <c r="D9000" t="s">
        <v>3104</v>
      </c>
      <c r="E9000" t="s">
        <v>39</v>
      </c>
      <c r="F9000" t="s">
        <v>3728</v>
      </c>
      <c r="G9000" t="s">
        <v>475</v>
      </c>
      <c r="I9000" t="s">
        <v>41</v>
      </c>
      <c r="J9000" t="s">
        <v>165</v>
      </c>
      <c r="K9000">
        <v>727</v>
      </c>
      <c r="L9000" t="s">
        <v>3695</v>
      </c>
      <c r="O9000" t="s">
        <v>3705</v>
      </c>
      <c r="Q9000" t="str">
        <f>IFERROR(VLOOKUP($J$2:$J$12502,Pollutant_mapping!$A$2:$B$9,2, FALSE),"")</f>
        <v>BC</v>
      </c>
    </row>
    <row r="9001" spans="1:17" hidden="1">
      <c r="A9001" t="s">
        <v>3702</v>
      </c>
      <c r="C9001" t="s">
        <v>3703</v>
      </c>
      <c r="D9001" t="s">
        <v>3751</v>
      </c>
      <c r="E9001" t="s">
        <v>39</v>
      </c>
      <c r="F9001" t="s">
        <v>3749</v>
      </c>
      <c r="G9001" t="s">
        <v>475</v>
      </c>
      <c r="I9001" t="s">
        <v>41</v>
      </c>
      <c r="J9001" t="s">
        <v>165</v>
      </c>
      <c r="K9001">
        <v>758</v>
      </c>
      <c r="L9001" t="s">
        <v>3695</v>
      </c>
      <c r="O9001" t="s">
        <v>3705</v>
      </c>
      <c r="Q9001" t="str">
        <f>IFERROR(VLOOKUP($J$2:$J$12502,Pollutant_mapping!$A$2:$B$9,2, FALSE),"")</f>
        <v>BC</v>
      </c>
    </row>
    <row r="9002" spans="1:17" hidden="1">
      <c r="A9002" t="s">
        <v>3706</v>
      </c>
      <c r="B9002" t="s">
        <v>57</v>
      </c>
      <c r="C9002" t="s">
        <v>3707</v>
      </c>
      <c r="D9002" t="s">
        <v>3751</v>
      </c>
      <c r="E9002" t="s">
        <v>39</v>
      </c>
      <c r="F9002" t="s">
        <v>3749</v>
      </c>
      <c r="G9002" t="s">
        <v>475</v>
      </c>
      <c r="I9002" t="s">
        <v>41</v>
      </c>
      <c r="J9002" t="s">
        <v>165</v>
      </c>
      <c r="K9002">
        <v>758</v>
      </c>
      <c r="L9002" t="s">
        <v>3695</v>
      </c>
      <c r="O9002" t="s">
        <v>3705</v>
      </c>
      <c r="Q9002" t="str">
        <f>IFERROR(VLOOKUP($J$2:$J$12502,Pollutant_mapping!$A$2:$B$9,2, FALSE),"")</f>
        <v>BC</v>
      </c>
    </row>
    <row r="9003" spans="1:17" hidden="1">
      <c r="A9003" t="s">
        <v>3708</v>
      </c>
      <c r="C9003" t="s">
        <v>3709</v>
      </c>
      <c r="D9003" t="s">
        <v>3751</v>
      </c>
      <c r="E9003" t="s">
        <v>39</v>
      </c>
      <c r="F9003" t="s">
        <v>3749</v>
      </c>
      <c r="G9003" t="s">
        <v>475</v>
      </c>
      <c r="I9003" t="s">
        <v>41</v>
      </c>
      <c r="J9003" t="s">
        <v>165</v>
      </c>
      <c r="K9003">
        <v>758</v>
      </c>
      <c r="L9003" t="s">
        <v>3695</v>
      </c>
      <c r="O9003" t="s">
        <v>3705</v>
      </c>
      <c r="Q9003" t="str">
        <f>IFERROR(VLOOKUP($J$2:$J$12502,Pollutant_mapping!$A$2:$B$9,2, FALSE),"")</f>
        <v>BC</v>
      </c>
    </row>
    <row r="9004" spans="1:17" hidden="1">
      <c r="A9004" t="s">
        <v>3710</v>
      </c>
      <c r="C9004" t="s">
        <v>3711</v>
      </c>
      <c r="D9004" t="s">
        <v>3751</v>
      </c>
      <c r="E9004" t="s">
        <v>39</v>
      </c>
      <c r="F9004" t="s">
        <v>3749</v>
      </c>
      <c r="G9004" t="s">
        <v>475</v>
      </c>
      <c r="I9004" t="s">
        <v>41</v>
      </c>
      <c r="J9004" t="s">
        <v>165</v>
      </c>
      <c r="K9004">
        <v>758</v>
      </c>
      <c r="L9004" t="s">
        <v>3695</v>
      </c>
      <c r="O9004" t="s">
        <v>3705</v>
      </c>
      <c r="Q9004" t="str">
        <f>IFERROR(VLOOKUP($J$2:$J$12502,Pollutant_mapping!$A$2:$B$9,2, FALSE),"")</f>
        <v>BC</v>
      </c>
    </row>
    <row r="9005" spans="1:17" hidden="1">
      <c r="A9005" t="s">
        <v>3702</v>
      </c>
      <c r="C9005" t="s">
        <v>3703</v>
      </c>
      <c r="D9005" t="s">
        <v>3745</v>
      </c>
      <c r="E9005" t="s">
        <v>39</v>
      </c>
      <c r="F9005" t="s">
        <v>3728</v>
      </c>
      <c r="G9005" t="s">
        <v>475</v>
      </c>
      <c r="I9005" t="s">
        <v>41</v>
      </c>
      <c r="J9005" t="s">
        <v>47</v>
      </c>
      <c r="K9005">
        <v>789</v>
      </c>
      <c r="L9005" t="s">
        <v>3695</v>
      </c>
      <c r="O9005" t="s">
        <v>3705</v>
      </c>
      <c r="Q9005" t="str">
        <f>IFERROR(VLOOKUP($J$2:$J$12502,Pollutant_mapping!$A$2:$B$9,2, FALSE),"")</f>
        <v>PM10</v>
      </c>
    </row>
    <row r="9006" spans="1:17" hidden="1">
      <c r="A9006" t="s">
        <v>3702</v>
      </c>
      <c r="C9006" t="s">
        <v>3703</v>
      </c>
      <c r="D9006" t="s">
        <v>3745</v>
      </c>
      <c r="E9006" t="s">
        <v>39</v>
      </c>
      <c r="F9006" t="s">
        <v>3728</v>
      </c>
      <c r="G9006" t="s">
        <v>475</v>
      </c>
      <c r="I9006" t="s">
        <v>41</v>
      </c>
      <c r="J9006" t="s">
        <v>65</v>
      </c>
      <c r="K9006">
        <v>789</v>
      </c>
      <c r="L9006" t="s">
        <v>3695</v>
      </c>
      <c r="O9006" t="s">
        <v>3705</v>
      </c>
      <c r="Q9006" t="str">
        <f>IFERROR(VLOOKUP($J$2:$J$12502,Pollutant_mapping!$A$2:$B$9,2, FALSE),"")</f>
        <v>PM25</v>
      </c>
    </row>
    <row r="9007" spans="1:17" hidden="1">
      <c r="A9007" t="s">
        <v>3702</v>
      </c>
      <c r="C9007" t="s">
        <v>3703</v>
      </c>
      <c r="D9007" t="s">
        <v>3745</v>
      </c>
      <c r="E9007" t="s">
        <v>39</v>
      </c>
      <c r="F9007" t="s">
        <v>3728</v>
      </c>
      <c r="G9007" t="s">
        <v>475</v>
      </c>
      <c r="I9007" t="s">
        <v>41</v>
      </c>
      <c r="J9007" t="s">
        <v>49</v>
      </c>
      <c r="K9007">
        <v>789</v>
      </c>
      <c r="L9007" t="s">
        <v>3695</v>
      </c>
      <c r="O9007" t="s">
        <v>3705</v>
      </c>
      <c r="Q9007" t="str">
        <f>IFERROR(VLOOKUP($J$2:$J$12502,Pollutant_mapping!$A$2:$B$9,2, FALSE),"")</f>
        <v/>
      </c>
    </row>
    <row r="9008" spans="1:17" hidden="1">
      <c r="A9008" t="s">
        <v>3702</v>
      </c>
      <c r="C9008" t="s">
        <v>3703</v>
      </c>
      <c r="D9008" t="s">
        <v>3746</v>
      </c>
      <c r="E9008" t="s">
        <v>39</v>
      </c>
      <c r="F9008" t="s">
        <v>3728</v>
      </c>
      <c r="G9008" t="s">
        <v>475</v>
      </c>
      <c r="I9008" t="s">
        <v>41</v>
      </c>
      <c r="J9008" t="s">
        <v>165</v>
      </c>
      <c r="K9008">
        <v>800</v>
      </c>
      <c r="L9008" t="s">
        <v>3695</v>
      </c>
      <c r="O9008" t="s">
        <v>3705</v>
      </c>
      <c r="Q9008" t="str">
        <f>IFERROR(VLOOKUP($J$2:$J$12502,Pollutant_mapping!$A$2:$B$9,2, FALSE),"")</f>
        <v>BC</v>
      </c>
    </row>
    <row r="9009" spans="1:17" hidden="1">
      <c r="A9009" t="s">
        <v>3706</v>
      </c>
      <c r="B9009" t="s">
        <v>57</v>
      </c>
      <c r="C9009" t="s">
        <v>3707</v>
      </c>
      <c r="D9009" t="s">
        <v>3746</v>
      </c>
      <c r="E9009" t="s">
        <v>39</v>
      </c>
      <c r="F9009" t="s">
        <v>3728</v>
      </c>
      <c r="G9009" t="s">
        <v>475</v>
      </c>
      <c r="I9009" t="s">
        <v>41</v>
      </c>
      <c r="J9009" t="s">
        <v>165</v>
      </c>
      <c r="K9009">
        <v>800</v>
      </c>
      <c r="L9009" t="s">
        <v>3695</v>
      </c>
      <c r="O9009" t="s">
        <v>3705</v>
      </c>
      <c r="Q9009" t="str">
        <f>IFERROR(VLOOKUP($J$2:$J$12502,Pollutant_mapping!$A$2:$B$9,2, FALSE),"")</f>
        <v>BC</v>
      </c>
    </row>
    <row r="9010" spans="1:17" hidden="1">
      <c r="A9010" t="s">
        <v>3708</v>
      </c>
      <c r="C9010" t="s">
        <v>3709</v>
      </c>
      <c r="D9010" t="s">
        <v>3746</v>
      </c>
      <c r="E9010" t="s">
        <v>39</v>
      </c>
      <c r="F9010" t="s">
        <v>3728</v>
      </c>
      <c r="G9010" t="s">
        <v>475</v>
      </c>
      <c r="I9010" t="s">
        <v>41</v>
      </c>
      <c r="J9010" t="s">
        <v>165</v>
      </c>
      <c r="K9010">
        <v>800</v>
      </c>
      <c r="L9010" t="s">
        <v>3695</v>
      </c>
      <c r="O9010" t="s">
        <v>3705</v>
      </c>
      <c r="Q9010" t="str">
        <f>IFERROR(VLOOKUP($J$2:$J$12502,Pollutant_mapping!$A$2:$B$9,2, FALSE),"")</f>
        <v>BC</v>
      </c>
    </row>
    <row r="9011" spans="1:17" hidden="1">
      <c r="A9011" t="s">
        <v>3710</v>
      </c>
      <c r="C9011" t="s">
        <v>3711</v>
      </c>
      <c r="D9011" t="s">
        <v>3746</v>
      </c>
      <c r="E9011" t="s">
        <v>39</v>
      </c>
      <c r="F9011" t="s">
        <v>3728</v>
      </c>
      <c r="G9011" t="s">
        <v>475</v>
      </c>
      <c r="I9011" t="s">
        <v>41</v>
      </c>
      <c r="J9011" t="s">
        <v>165</v>
      </c>
      <c r="K9011">
        <v>800</v>
      </c>
      <c r="L9011" t="s">
        <v>3695</v>
      </c>
      <c r="O9011" t="s">
        <v>3705</v>
      </c>
      <c r="Q9011" t="str">
        <f>IFERROR(VLOOKUP($J$2:$J$12502,Pollutant_mapping!$A$2:$B$9,2, FALSE),"")</f>
        <v>BC</v>
      </c>
    </row>
    <row r="9012" spans="1:17" hidden="1">
      <c r="A9012" t="s">
        <v>3702</v>
      </c>
      <c r="C9012" t="s">
        <v>3703</v>
      </c>
      <c r="D9012" t="s">
        <v>3748</v>
      </c>
      <c r="E9012" t="s">
        <v>39</v>
      </c>
      <c r="F9012" t="s">
        <v>3730</v>
      </c>
      <c r="G9012" t="s">
        <v>475</v>
      </c>
      <c r="I9012" t="s">
        <v>41</v>
      </c>
      <c r="J9012" t="s">
        <v>165</v>
      </c>
      <c r="K9012">
        <v>825</v>
      </c>
      <c r="L9012" t="s">
        <v>3695</v>
      </c>
      <c r="O9012" t="s">
        <v>3705</v>
      </c>
      <c r="Q9012" t="str">
        <f>IFERROR(VLOOKUP($J$2:$J$12502,Pollutant_mapping!$A$2:$B$9,2, FALSE),"")</f>
        <v>BC</v>
      </c>
    </row>
    <row r="9013" spans="1:17" hidden="1">
      <c r="A9013" t="s">
        <v>3706</v>
      </c>
      <c r="B9013" t="s">
        <v>57</v>
      </c>
      <c r="C9013" t="s">
        <v>3707</v>
      </c>
      <c r="D9013" t="s">
        <v>3748</v>
      </c>
      <c r="E9013" t="s">
        <v>39</v>
      </c>
      <c r="F9013" t="s">
        <v>3730</v>
      </c>
      <c r="G9013" t="s">
        <v>475</v>
      </c>
      <c r="I9013" t="s">
        <v>41</v>
      </c>
      <c r="J9013" t="s">
        <v>165</v>
      </c>
      <c r="K9013">
        <v>825</v>
      </c>
      <c r="L9013" t="s">
        <v>3695</v>
      </c>
      <c r="O9013" t="s">
        <v>3705</v>
      </c>
      <c r="Q9013" t="str">
        <f>IFERROR(VLOOKUP($J$2:$J$12502,Pollutant_mapping!$A$2:$B$9,2, FALSE),"")</f>
        <v>BC</v>
      </c>
    </row>
    <row r="9014" spans="1:17" hidden="1">
      <c r="A9014" t="s">
        <v>3708</v>
      </c>
      <c r="C9014" t="s">
        <v>3709</v>
      </c>
      <c r="D9014" t="s">
        <v>3748</v>
      </c>
      <c r="E9014" t="s">
        <v>39</v>
      </c>
      <c r="F9014" t="s">
        <v>3730</v>
      </c>
      <c r="G9014" t="s">
        <v>475</v>
      </c>
      <c r="I9014" t="s">
        <v>41</v>
      </c>
      <c r="J9014" t="s">
        <v>165</v>
      </c>
      <c r="K9014">
        <v>825</v>
      </c>
      <c r="L9014" t="s">
        <v>3695</v>
      </c>
      <c r="O9014" t="s">
        <v>3705</v>
      </c>
      <c r="Q9014" t="str">
        <f>IFERROR(VLOOKUP($J$2:$J$12502,Pollutant_mapping!$A$2:$B$9,2, FALSE),"")</f>
        <v>BC</v>
      </c>
    </row>
    <row r="9015" spans="1:17" hidden="1">
      <c r="A9015" t="s">
        <v>3710</v>
      </c>
      <c r="C9015" t="s">
        <v>3711</v>
      </c>
      <c r="D9015" t="s">
        <v>3748</v>
      </c>
      <c r="E9015" t="s">
        <v>39</v>
      </c>
      <c r="F9015" t="s">
        <v>3730</v>
      </c>
      <c r="G9015" t="s">
        <v>475</v>
      </c>
      <c r="I9015" t="s">
        <v>41</v>
      </c>
      <c r="J9015" t="s">
        <v>165</v>
      </c>
      <c r="K9015">
        <v>825</v>
      </c>
      <c r="L9015" t="s">
        <v>3695</v>
      </c>
      <c r="O9015" t="s">
        <v>3705</v>
      </c>
      <c r="Q9015" t="str">
        <f>IFERROR(VLOOKUP($J$2:$J$12502,Pollutant_mapping!$A$2:$B$9,2, FALSE),"")</f>
        <v>BC</v>
      </c>
    </row>
    <row r="9016" spans="1:17" hidden="1">
      <c r="A9016" t="s">
        <v>3702</v>
      </c>
      <c r="C9016" t="s">
        <v>3703</v>
      </c>
      <c r="D9016" t="s">
        <v>3724</v>
      </c>
      <c r="E9016" t="s">
        <v>39</v>
      </c>
      <c r="F9016" t="s">
        <v>3718</v>
      </c>
      <c r="G9016" t="s">
        <v>3723</v>
      </c>
      <c r="I9016" t="s">
        <v>41</v>
      </c>
      <c r="J9016" t="s">
        <v>2995</v>
      </c>
      <c r="K9016">
        <v>910</v>
      </c>
      <c r="L9016" t="s">
        <v>3695</v>
      </c>
      <c r="O9016" t="s">
        <v>3705</v>
      </c>
      <c r="Q9016" t="str">
        <f>IFERROR(VLOOKUP($J$2:$J$12502,Pollutant_mapping!$A$2:$B$9,2, FALSE),"")</f>
        <v/>
      </c>
    </row>
    <row r="9017" spans="1:17" hidden="1">
      <c r="A9017" t="s">
        <v>3706</v>
      </c>
      <c r="B9017" t="s">
        <v>57</v>
      </c>
      <c r="C9017" t="s">
        <v>3707</v>
      </c>
      <c r="D9017" t="s">
        <v>3724</v>
      </c>
      <c r="E9017" t="s">
        <v>39</v>
      </c>
      <c r="F9017" t="s">
        <v>3718</v>
      </c>
      <c r="G9017" t="s">
        <v>3723</v>
      </c>
      <c r="I9017" t="s">
        <v>41</v>
      </c>
      <c r="J9017" t="s">
        <v>2995</v>
      </c>
      <c r="K9017">
        <v>910</v>
      </c>
      <c r="L9017" t="s">
        <v>3695</v>
      </c>
      <c r="O9017" t="s">
        <v>3705</v>
      </c>
      <c r="Q9017" t="str">
        <f>IFERROR(VLOOKUP($J$2:$J$12502,Pollutant_mapping!$A$2:$B$9,2, FALSE),"")</f>
        <v/>
      </c>
    </row>
    <row r="9018" spans="1:17" hidden="1">
      <c r="A9018" t="s">
        <v>3708</v>
      </c>
      <c r="C9018" t="s">
        <v>3709</v>
      </c>
      <c r="D9018" t="s">
        <v>3724</v>
      </c>
      <c r="E9018" t="s">
        <v>39</v>
      </c>
      <c r="F9018" t="s">
        <v>3718</v>
      </c>
      <c r="G9018" t="s">
        <v>3723</v>
      </c>
      <c r="I9018" t="s">
        <v>41</v>
      </c>
      <c r="J9018" t="s">
        <v>2995</v>
      </c>
      <c r="K9018">
        <v>910</v>
      </c>
      <c r="L9018" t="s">
        <v>3695</v>
      </c>
      <c r="O9018" t="s">
        <v>3705</v>
      </c>
      <c r="Q9018" t="str">
        <f>IFERROR(VLOOKUP($J$2:$J$12502,Pollutant_mapping!$A$2:$B$9,2, FALSE),"")</f>
        <v/>
      </c>
    </row>
    <row r="9019" spans="1:17" hidden="1">
      <c r="A9019" t="s">
        <v>3710</v>
      </c>
      <c r="C9019" t="s">
        <v>3711</v>
      </c>
      <c r="D9019" t="s">
        <v>3724</v>
      </c>
      <c r="E9019" t="s">
        <v>39</v>
      </c>
      <c r="F9019" t="s">
        <v>3718</v>
      </c>
      <c r="G9019" t="s">
        <v>3723</v>
      </c>
      <c r="I9019" t="s">
        <v>41</v>
      </c>
      <c r="J9019" t="s">
        <v>2995</v>
      </c>
      <c r="K9019">
        <v>910</v>
      </c>
      <c r="L9019" t="s">
        <v>3695</v>
      </c>
      <c r="O9019" t="s">
        <v>3705</v>
      </c>
      <c r="Q9019" t="str">
        <f>IFERROR(VLOOKUP($J$2:$J$12502,Pollutant_mapping!$A$2:$B$9,2, FALSE),"")</f>
        <v/>
      </c>
    </row>
    <row r="9020" spans="1:17" hidden="1">
      <c r="A9020" t="s">
        <v>3702</v>
      </c>
      <c r="C9020" t="s">
        <v>3703</v>
      </c>
      <c r="D9020" t="s">
        <v>3762</v>
      </c>
      <c r="E9020" t="s">
        <v>39</v>
      </c>
      <c r="F9020" t="s">
        <v>3732</v>
      </c>
      <c r="G9020" t="s">
        <v>475</v>
      </c>
      <c r="I9020" t="s">
        <v>41</v>
      </c>
      <c r="J9020" t="s">
        <v>54</v>
      </c>
      <c r="K9020">
        <v>930</v>
      </c>
      <c r="L9020" t="s">
        <v>3695</v>
      </c>
      <c r="O9020" t="s">
        <v>3705</v>
      </c>
      <c r="Q9020" t="str">
        <f>IFERROR(VLOOKUP($J$2:$J$12502,Pollutant_mapping!$A$2:$B$9,2, FALSE),"")</f>
        <v>VOC</v>
      </c>
    </row>
    <row r="9021" spans="1:17" hidden="1">
      <c r="A9021" t="s">
        <v>3706</v>
      </c>
      <c r="B9021" t="s">
        <v>57</v>
      </c>
      <c r="C9021" t="s">
        <v>3707</v>
      </c>
      <c r="D9021" t="s">
        <v>3762</v>
      </c>
      <c r="E9021" t="s">
        <v>39</v>
      </c>
      <c r="F9021" t="s">
        <v>3732</v>
      </c>
      <c r="G9021" t="s">
        <v>475</v>
      </c>
      <c r="I9021" t="s">
        <v>41</v>
      </c>
      <c r="J9021" t="s">
        <v>54</v>
      </c>
      <c r="K9021">
        <v>930</v>
      </c>
      <c r="L9021" t="s">
        <v>3695</v>
      </c>
      <c r="O9021" t="s">
        <v>3705</v>
      </c>
      <c r="Q9021" t="str">
        <f>IFERROR(VLOOKUP($J$2:$J$12502,Pollutant_mapping!$A$2:$B$9,2, FALSE),"")</f>
        <v>VOC</v>
      </c>
    </row>
    <row r="9022" spans="1:17" hidden="1">
      <c r="A9022" t="s">
        <v>3708</v>
      </c>
      <c r="C9022" t="s">
        <v>3709</v>
      </c>
      <c r="D9022" t="s">
        <v>3762</v>
      </c>
      <c r="E9022" t="s">
        <v>39</v>
      </c>
      <c r="F9022" t="s">
        <v>3732</v>
      </c>
      <c r="G9022" t="s">
        <v>475</v>
      </c>
      <c r="I9022" t="s">
        <v>41</v>
      </c>
      <c r="J9022" t="s">
        <v>54</v>
      </c>
      <c r="K9022">
        <v>930</v>
      </c>
      <c r="L9022" t="s">
        <v>3695</v>
      </c>
      <c r="O9022" t="s">
        <v>3705</v>
      </c>
      <c r="Q9022" t="str">
        <f>IFERROR(VLOOKUP($J$2:$J$12502,Pollutant_mapping!$A$2:$B$9,2, FALSE),"")</f>
        <v>VOC</v>
      </c>
    </row>
    <row r="9023" spans="1:17" hidden="1">
      <c r="A9023" t="s">
        <v>3710</v>
      </c>
      <c r="C9023" t="s">
        <v>3711</v>
      </c>
      <c r="D9023" t="s">
        <v>3762</v>
      </c>
      <c r="E9023" t="s">
        <v>39</v>
      </c>
      <c r="F9023" t="s">
        <v>3732</v>
      </c>
      <c r="G9023" t="s">
        <v>475</v>
      </c>
      <c r="I9023" t="s">
        <v>41</v>
      </c>
      <c r="J9023" t="s">
        <v>54</v>
      </c>
      <c r="K9023">
        <v>930</v>
      </c>
      <c r="L9023" t="s">
        <v>3695</v>
      </c>
      <c r="O9023" t="s">
        <v>3705</v>
      </c>
      <c r="Q9023" t="str">
        <f>IFERROR(VLOOKUP($J$2:$J$12502,Pollutant_mapping!$A$2:$B$9,2, FALSE),"")</f>
        <v>VOC</v>
      </c>
    </row>
    <row r="9024" spans="1:17" hidden="1">
      <c r="A9024" t="s">
        <v>3702</v>
      </c>
      <c r="C9024" t="s">
        <v>3703</v>
      </c>
      <c r="D9024" t="s">
        <v>3743</v>
      </c>
      <c r="E9024" t="s">
        <v>120</v>
      </c>
      <c r="F9024" t="s">
        <v>41</v>
      </c>
      <c r="G9024" t="s">
        <v>475</v>
      </c>
      <c r="I9024" t="s">
        <v>41</v>
      </c>
      <c r="J9024" t="s">
        <v>47</v>
      </c>
      <c r="K9024">
        <v>943</v>
      </c>
      <c r="L9024" t="s">
        <v>3695</v>
      </c>
      <c r="O9024" t="s">
        <v>3705</v>
      </c>
      <c r="Q9024" t="str">
        <f>IFERROR(VLOOKUP($J$2:$J$12502,Pollutant_mapping!$A$2:$B$9,2, FALSE),"")</f>
        <v>PM10</v>
      </c>
    </row>
    <row r="9025" spans="1:17" hidden="1">
      <c r="A9025" t="s">
        <v>3702</v>
      </c>
      <c r="C9025" t="s">
        <v>3703</v>
      </c>
      <c r="D9025" t="s">
        <v>3743</v>
      </c>
      <c r="E9025" t="s">
        <v>120</v>
      </c>
      <c r="F9025" t="s">
        <v>41</v>
      </c>
      <c r="G9025" t="s">
        <v>475</v>
      </c>
      <c r="I9025" t="s">
        <v>41</v>
      </c>
      <c r="J9025" t="s">
        <v>65</v>
      </c>
      <c r="K9025">
        <v>943</v>
      </c>
      <c r="L9025" t="s">
        <v>3695</v>
      </c>
      <c r="O9025" t="s">
        <v>3705</v>
      </c>
      <c r="Q9025" t="str">
        <f>IFERROR(VLOOKUP($J$2:$J$12502,Pollutant_mapping!$A$2:$B$9,2, FALSE),"")</f>
        <v>PM25</v>
      </c>
    </row>
    <row r="9026" spans="1:17" hidden="1">
      <c r="A9026" t="s">
        <v>3702</v>
      </c>
      <c r="C9026" t="s">
        <v>3703</v>
      </c>
      <c r="D9026" t="s">
        <v>3743</v>
      </c>
      <c r="E9026" t="s">
        <v>120</v>
      </c>
      <c r="F9026" t="s">
        <v>41</v>
      </c>
      <c r="G9026" t="s">
        <v>475</v>
      </c>
      <c r="I9026" t="s">
        <v>41</v>
      </c>
      <c r="J9026" t="s">
        <v>49</v>
      </c>
      <c r="K9026">
        <v>943</v>
      </c>
      <c r="L9026" t="s">
        <v>3695</v>
      </c>
      <c r="O9026" t="s">
        <v>3705</v>
      </c>
      <c r="Q9026" t="str">
        <f>IFERROR(VLOOKUP($J$2:$J$12502,Pollutant_mapping!$A$2:$B$9,2, FALSE),"")</f>
        <v/>
      </c>
    </row>
    <row r="9027" spans="1:17" hidden="1">
      <c r="A9027" t="s">
        <v>3702</v>
      </c>
      <c r="C9027" t="s">
        <v>3703</v>
      </c>
      <c r="D9027" t="s">
        <v>3104</v>
      </c>
      <c r="E9027" t="s">
        <v>39</v>
      </c>
      <c r="F9027" t="s">
        <v>3728</v>
      </c>
      <c r="G9027" t="s">
        <v>475</v>
      </c>
      <c r="I9027" t="s">
        <v>41</v>
      </c>
      <c r="J9027" t="s">
        <v>47</v>
      </c>
      <c r="K9027">
        <v>947</v>
      </c>
      <c r="L9027" t="s">
        <v>3695</v>
      </c>
      <c r="O9027" t="s">
        <v>3705</v>
      </c>
      <c r="Q9027" t="str">
        <f>IFERROR(VLOOKUP($J$2:$J$12502,Pollutant_mapping!$A$2:$B$9,2, FALSE),"")</f>
        <v>PM10</v>
      </c>
    </row>
    <row r="9028" spans="1:17" hidden="1">
      <c r="A9028" t="s">
        <v>3702</v>
      </c>
      <c r="C9028" t="s">
        <v>3703</v>
      </c>
      <c r="D9028" t="s">
        <v>3104</v>
      </c>
      <c r="E9028" t="s">
        <v>39</v>
      </c>
      <c r="F9028" t="s">
        <v>3728</v>
      </c>
      <c r="G9028" t="s">
        <v>475</v>
      </c>
      <c r="I9028" t="s">
        <v>41</v>
      </c>
      <c r="J9028" t="s">
        <v>65</v>
      </c>
      <c r="K9028">
        <v>947</v>
      </c>
      <c r="L9028" t="s">
        <v>3695</v>
      </c>
      <c r="O9028" t="s">
        <v>3705</v>
      </c>
      <c r="Q9028" t="str">
        <f>IFERROR(VLOOKUP($J$2:$J$12502,Pollutant_mapping!$A$2:$B$9,2, FALSE),"")</f>
        <v>PM25</v>
      </c>
    </row>
    <row r="9029" spans="1:17" hidden="1">
      <c r="A9029" t="s">
        <v>3702</v>
      </c>
      <c r="C9029" t="s">
        <v>3703</v>
      </c>
      <c r="D9029" t="s">
        <v>3104</v>
      </c>
      <c r="E9029" t="s">
        <v>39</v>
      </c>
      <c r="F9029" t="s">
        <v>3728</v>
      </c>
      <c r="G9029" t="s">
        <v>475</v>
      </c>
      <c r="I9029" t="s">
        <v>41</v>
      </c>
      <c r="J9029" t="s">
        <v>49</v>
      </c>
      <c r="K9029">
        <v>947</v>
      </c>
      <c r="L9029" t="s">
        <v>3695</v>
      </c>
      <c r="O9029" t="s">
        <v>3705</v>
      </c>
      <c r="Q9029" t="str">
        <f>IFERROR(VLOOKUP($J$2:$J$12502,Pollutant_mapping!$A$2:$B$9,2, FALSE),"")</f>
        <v/>
      </c>
    </row>
    <row r="9030" spans="1:17" hidden="1">
      <c r="A9030" t="s">
        <v>3702</v>
      </c>
      <c r="C9030" t="s">
        <v>3703</v>
      </c>
      <c r="D9030" t="s">
        <v>3751</v>
      </c>
      <c r="E9030" t="s">
        <v>39</v>
      </c>
      <c r="F9030" t="s">
        <v>3749</v>
      </c>
      <c r="G9030" t="s">
        <v>475</v>
      </c>
      <c r="I9030" t="s">
        <v>41</v>
      </c>
      <c r="J9030" t="s">
        <v>47</v>
      </c>
      <c r="K9030">
        <v>950</v>
      </c>
      <c r="L9030" t="s">
        <v>3695</v>
      </c>
      <c r="O9030" t="s">
        <v>3705</v>
      </c>
      <c r="Q9030" t="str">
        <f>IFERROR(VLOOKUP($J$2:$J$12502,Pollutant_mapping!$A$2:$B$9,2, FALSE),"")</f>
        <v>PM10</v>
      </c>
    </row>
    <row r="9031" spans="1:17" hidden="1">
      <c r="A9031" t="s">
        <v>3706</v>
      </c>
      <c r="B9031" t="s">
        <v>57</v>
      </c>
      <c r="C9031" t="s">
        <v>3707</v>
      </c>
      <c r="D9031" t="s">
        <v>3751</v>
      </c>
      <c r="E9031" t="s">
        <v>39</v>
      </c>
      <c r="F9031" t="s">
        <v>3749</v>
      </c>
      <c r="G9031" t="s">
        <v>475</v>
      </c>
      <c r="I9031" t="s">
        <v>41</v>
      </c>
      <c r="J9031" t="s">
        <v>47</v>
      </c>
      <c r="K9031">
        <v>950</v>
      </c>
      <c r="L9031" t="s">
        <v>3695</v>
      </c>
      <c r="O9031" t="s">
        <v>3705</v>
      </c>
      <c r="Q9031" t="str">
        <f>IFERROR(VLOOKUP($J$2:$J$12502,Pollutant_mapping!$A$2:$B$9,2, FALSE),"")</f>
        <v>PM10</v>
      </c>
    </row>
    <row r="9032" spans="1:17" hidden="1">
      <c r="A9032" t="s">
        <v>3708</v>
      </c>
      <c r="C9032" t="s">
        <v>3709</v>
      </c>
      <c r="D9032" t="s">
        <v>3751</v>
      </c>
      <c r="E9032" t="s">
        <v>39</v>
      </c>
      <c r="F9032" t="s">
        <v>3749</v>
      </c>
      <c r="G9032" t="s">
        <v>475</v>
      </c>
      <c r="I9032" t="s">
        <v>41</v>
      </c>
      <c r="J9032" t="s">
        <v>47</v>
      </c>
      <c r="K9032">
        <v>950</v>
      </c>
      <c r="L9032" t="s">
        <v>3695</v>
      </c>
      <c r="O9032" t="s">
        <v>3705</v>
      </c>
      <c r="Q9032" t="str">
        <f>IFERROR(VLOOKUP($J$2:$J$12502,Pollutant_mapping!$A$2:$B$9,2, FALSE),"")</f>
        <v>PM10</v>
      </c>
    </row>
    <row r="9033" spans="1:17" hidden="1">
      <c r="A9033" t="s">
        <v>3710</v>
      </c>
      <c r="C9033" t="s">
        <v>3711</v>
      </c>
      <c r="D9033" t="s">
        <v>3751</v>
      </c>
      <c r="E9033" t="s">
        <v>39</v>
      </c>
      <c r="F9033" t="s">
        <v>3749</v>
      </c>
      <c r="G9033" t="s">
        <v>475</v>
      </c>
      <c r="I9033" t="s">
        <v>41</v>
      </c>
      <c r="J9033" t="s">
        <v>47</v>
      </c>
      <c r="K9033">
        <v>950</v>
      </c>
      <c r="L9033" t="s">
        <v>3695</v>
      </c>
      <c r="O9033" t="s">
        <v>3705</v>
      </c>
      <c r="Q9033" t="str">
        <f>IFERROR(VLOOKUP($J$2:$J$12502,Pollutant_mapping!$A$2:$B$9,2, FALSE),"")</f>
        <v>PM10</v>
      </c>
    </row>
    <row r="9034" spans="1:17" hidden="1">
      <c r="A9034" t="s">
        <v>3702</v>
      </c>
      <c r="C9034" t="s">
        <v>3703</v>
      </c>
      <c r="D9034" t="s">
        <v>3751</v>
      </c>
      <c r="E9034" t="s">
        <v>39</v>
      </c>
      <c r="F9034" t="s">
        <v>3749</v>
      </c>
      <c r="G9034" t="s">
        <v>475</v>
      </c>
      <c r="I9034" t="s">
        <v>41</v>
      </c>
      <c r="J9034" t="s">
        <v>65</v>
      </c>
      <c r="K9034">
        <v>950</v>
      </c>
      <c r="L9034" t="s">
        <v>3695</v>
      </c>
      <c r="O9034" t="s">
        <v>3705</v>
      </c>
      <c r="Q9034" t="str">
        <f>IFERROR(VLOOKUP($J$2:$J$12502,Pollutant_mapping!$A$2:$B$9,2, FALSE),"")</f>
        <v>PM25</v>
      </c>
    </row>
    <row r="9035" spans="1:17" hidden="1">
      <c r="A9035" t="s">
        <v>3706</v>
      </c>
      <c r="B9035" t="s">
        <v>57</v>
      </c>
      <c r="C9035" t="s">
        <v>3707</v>
      </c>
      <c r="D9035" t="s">
        <v>3751</v>
      </c>
      <c r="E9035" t="s">
        <v>39</v>
      </c>
      <c r="F9035" t="s">
        <v>3749</v>
      </c>
      <c r="G9035" t="s">
        <v>475</v>
      </c>
      <c r="I9035" t="s">
        <v>41</v>
      </c>
      <c r="J9035" t="s">
        <v>65</v>
      </c>
      <c r="K9035">
        <v>950</v>
      </c>
      <c r="L9035" t="s">
        <v>3695</v>
      </c>
      <c r="O9035" t="s">
        <v>3705</v>
      </c>
      <c r="Q9035" t="str">
        <f>IFERROR(VLOOKUP($J$2:$J$12502,Pollutant_mapping!$A$2:$B$9,2, FALSE),"")</f>
        <v>PM25</v>
      </c>
    </row>
    <row r="9036" spans="1:17" hidden="1">
      <c r="A9036" t="s">
        <v>3708</v>
      </c>
      <c r="C9036" t="s">
        <v>3709</v>
      </c>
      <c r="D9036" t="s">
        <v>3751</v>
      </c>
      <c r="E9036" t="s">
        <v>39</v>
      </c>
      <c r="F9036" t="s">
        <v>3749</v>
      </c>
      <c r="G9036" t="s">
        <v>475</v>
      </c>
      <c r="I9036" t="s">
        <v>41</v>
      </c>
      <c r="J9036" t="s">
        <v>65</v>
      </c>
      <c r="K9036">
        <v>950</v>
      </c>
      <c r="L9036" t="s">
        <v>3695</v>
      </c>
      <c r="O9036" t="s">
        <v>3705</v>
      </c>
      <c r="Q9036" t="str">
        <f>IFERROR(VLOOKUP($J$2:$J$12502,Pollutant_mapping!$A$2:$B$9,2, FALSE),"")</f>
        <v>PM25</v>
      </c>
    </row>
    <row r="9037" spans="1:17" hidden="1">
      <c r="A9037" t="s">
        <v>3710</v>
      </c>
      <c r="C9037" t="s">
        <v>3711</v>
      </c>
      <c r="D9037" t="s">
        <v>3751</v>
      </c>
      <c r="E9037" t="s">
        <v>39</v>
      </c>
      <c r="F9037" t="s">
        <v>3749</v>
      </c>
      <c r="G9037" t="s">
        <v>475</v>
      </c>
      <c r="I9037" t="s">
        <v>41</v>
      </c>
      <c r="J9037" t="s">
        <v>65</v>
      </c>
      <c r="K9037">
        <v>950</v>
      </c>
      <c r="L9037" t="s">
        <v>3695</v>
      </c>
      <c r="O9037" t="s">
        <v>3705</v>
      </c>
      <c r="Q9037" t="str">
        <f>IFERROR(VLOOKUP($J$2:$J$12502,Pollutant_mapping!$A$2:$B$9,2, FALSE),"")</f>
        <v>PM25</v>
      </c>
    </row>
    <row r="9038" spans="1:17" hidden="1">
      <c r="A9038" t="s">
        <v>3702</v>
      </c>
      <c r="C9038" t="s">
        <v>3703</v>
      </c>
      <c r="D9038" t="s">
        <v>3751</v>
      </c>
      <c r="E9038" t="s">
        <v>39</v>
      </c>
      <c r="F9038" t="s">
        <v>3749</v>
      </c>
      <c r="G9038" t="s">
        <v>475</v>
      </c>
      <c r="I9038" t="s">
        <v>41</v>
      </c>
      <c r="J9038" t="s">
        <v>49</v>
      </c>
      <c r="K9038">
        <v>950</v>
      </c>
      <c r="L9038" t="s">
        <v>3695</v>
      </c>
      <c r="O9038" t="s">
        <v>3705</v>
      </c>
      <c r="Q9038" t="str">
        <f>IFERROR(VLOOKUP($J$2:$J$12502,Pollutant_mapping!$A$2:$B$9,2, FALSE),"")</f>
        <v/>
      </c>
    </row>
    <row r="9039" spans="1:17" hidden="1">
      <c r="A9039" t="s">
        <v>3706</v>
      </c>
      <c r="B9039" t="s">
        <v>57</v>
      </c>
      <c r="C9039" t="s">
        <v>3707</v>
      </c>
      <c r="D9039" t="s">
        <v>3751</v>
      </c>
      <c r="E9039" t="s">
        <v>39</v>
      </c>
      <c r="F9039" t="s">
        <v>3749</v>
      </c>
      <c r="G9039" t="s">
        <v>475</v>
      </c>
      <c r="I9039" t="s">
        <v>41</v>
      </c>
      <c r="J9039" t="s">
        <v>49</v>
      </c>
      <c r="K9039">
        <v>950</v>
      </c>
      <c r="L9039" t="s">
        <v>3695</v>
      </c>
      <c r="O9039" t="s">
        <v>3705</v>
      </c>
      <c r="Q9039" t="str">
        <f>IFERROR(VLOOKUP($J$2:$J$12502,Pollutant_mapping!$A$2:$B$9,2, FALSE),"")</f>
        <v/>
      </c>
    </row>
    <row r="9040" spans="1:17" hidden="1">
      <c r="A9040" t="s">
        <v>3708</v>
      </c>
      <c r="C9040" t="s">
        <v>3709</v>
      </c>
      <c r="D9040" t="s">
        <v>3751</v>
      </c>
      <c r="E9040" t="s">
        <v>39</v>
      </c>
      <c r="F9040" t="s">
        <v>3749</v>
      </c>
      <c r="G9040" t="s">
        <v>475</v>
      </c>
      <c r="I9040" t="s">
        <v>41</v>
      </c>
      <c r="J9040" t="s">
        <v>49</v>
      </c>
      <c r="K9040">
        <v>950</v>
      </c>
      <c r="L9040" t="s">
        <v>3695</v>
      </c>
      <c r="O9040" t="s">
        <v>3705</v>
      </c>
      <c r="Q9040" t="str">
        <f>IFERROR(VLOOKUP($J$2:$J$12502,Pollutant_mapping!$A$2:$B$9,2, FALSE),"")</f>
        <v/>
      </c>
    </row>
    <row r="9041" spans="1:17" hidden="1">
      <c r="A9041" t="s">
        <v>3710</v>
      </c>
      <c r="C9041" t="s">
        <v>3711</v>
      </c>
      <c r="D9041" t="s">
        <v>3751</v>
      </c>
      <c r="E9041" t="s">
        <v>39</v>
      </c>
      <c r="F9041" t="s">
        <v>3749</v>
      </c>
      <c r="G9041" t="s">
        <v>475</v>
      </c>
      <c r="I9041" t="s">
        <v>41</v>
      </c>
      <c r="J9041" t="s">
        <v>49</v>
      </c>
      <c r="K9041">
        <v>950</v>
      </c>
      <c r="L9041" t="s">
        <v>3695</v>
      </c>
      <c r="O9041" t="s">
        <v>3705</v>
      </c>
      <c r="Q9041" t="str">
        <f>IFERROR(VLOOKUP($J$2:$J$12502,Pollutant_mapping!$A$2:$B$9,2, FALSE),"")</f>
        <v/>
      </c>
    </row>
    <row r="9042" spans="1:17" hidden="1">
      <c r="A9042" t="s">
        <v>3702</v>
      </c>
      <c r="C9042" t="s">
        <v>3703</v>
      </c>
      <c r="D9042" t="s">
        <v>3746</v>
      </c>
      <c r="E9042" t="s">
        <v>39</v>
      </c>
      <c r="F9042" t="s">
        <v>3728</v>
      </c>
      <c r="G9042" t="s">
        <v>475</v>
      </c>
      <c r="I9042" t="s">
        <v>41</v>
      </c>
      <c r="J9042" t="s">
        <v>47</v>
      </c>
      <c r="K9042">
        <v>1005</v>
      </c>
      <c r="L9042" t="s">
        <v>3695</v>
      </c>
      <c r="O9042" t="s">
        <v>3705</v>
      </c>
      <c r="Q9042" t="str">
        <f>IFERROR(VLOOKUP($J$2:$J$12502,Pollutant_mapping!$A$2:$B$9,2, FALSE),"")</f>
        <v>PM10</v>
      </c>
    </row>
    <row r="9043" spans="1:17" hidden="1">
      <c r="A9043" t="s">
        <v>3706</v>
      </c>
      <c r="B9043" t="s">
        <v>57</v>
      </c>
      <c r="C9043" t="s">
        <v>3707</v>
      </c>
      <c r="D9043" t="s">
        <v>3746</v>
      </c>
      <c r="E9043" t="s">
        <v>39</v>
      </c>
      <c r="F9043" t="s">
        <v>3728</v>
      </c>
      <c r="G9043" t="s">
        <v>475</v>
      </c>
      <c r="I9043" t="s">
        <v>41</v>
      </c>
      <c r="J9043" t="s">
        <v>47</v>
      </c>
      <c r="K9043">
        <v>1005</v>
      </c>
      <c r="L9043" t="s">
        <v>3695</v>
      </c>
      <c r="O9043" t="s">
        <v>3705</v>
      </c>
      <c r="Q9043" t="str">
        <f>IFERROR(VLOOKUP($J$2:$J$12502,Pollutant_mapping!$A$2:$B$9,2, FALSE),"")</f>
        <v>PM10</v>
      </c>
    </row>
    <row r="9044" spans="1:17" hidden="1">
      <c r="A9044" t="s">
        <v>3708</v>
      </c>
      <c r="C9044" t="s">
        <v>3709</v>
      </c>
      <c r="D9044" t="s">
        <v>3746</v>
      </c>
      <c r="E9044" t="s">
        <v>39</v>
      </c>
      <c r="F9044" t="s">
        <v>3728</v>
      </c>
      <c r="G9044" t="s">
        <v>475</v>
      </c>
      <c r="I9044" t="s">
        <v>41</v>
      </c>
      <c r="J9044" t="s">
        <v>47</v>
      </c>
      <c r="K9044">
        <v>1005</v>
      </c>
      <c r="L9044" t="s">
        <v>3695</v>
      </c>
      <c r="O9044" t="s">
        <v>3705</v>
      </c>
      <c r="Q9044" t="str">
        <f>IFERROR(VLOOKUP($J$2:$J$12502,Pollutant_mapping!$A$2:$B$9,2, FALSE),"")</f>
        <v>PM10</v>
      </c>
    </row>
    <row r="9045" spans="1:17" hidden="1">
      <c r="A9045" t="s">
        <v>3710</v>
      </c>
      <c r="C9045" t="s">
        <v>3711</v>
      </c>
      <c r="D9045" t="s">
        <v>3746</v>
      </c>
      <c r="E9045" t="s">
        <v>39</v>
      </c>
      <c r="F9045" t="s">
        <v>3728</v>
      </c>
      <c r="G9045" t="s">
        <v>475</v>
      </c>
      <c r="I9045" t="s">
        <v>41</v>
      </c>
      <c r="J9045" t="s">
        <v>47</v>
      </c>
      <c r="K9045">
        <v>1005</v>
      </c>
      <c r="L9045" t="s">
        <v>3695</v>
      </c>
      <c r="O9045" t="s">
        <v>3705</v>
      </c>
      <c r="Q9045" t="str">
        <f>IFERROR(VLOOKUP($J$2:$J$12502,Pollutant_mapping!$A$2:$B$9,2, FALSE),"")</f>
        <v>PM10</v>
      </c>
    </row>
    <row r="9046" spans="1:17" hidden="1">
      <c r="A9046" t="s">
        <v>3702</v>
      </c>
      <c r="C9046" t="s">
        <v>3703</v>
      </c>
      <c r="D9046" t="s">
        <v>3746</v>
      </c>
      <c r="E9046" t="s">
        <v>39</v>
      </c>
      <c r="F9046" t="s">
        <v>3728</v>
      </c>
      <c r="G9046" t="s">
        <v>475</v>
      </c>
      <c r="I9046" t="s">
        <v>41</v>
      </c>
      <c r="J9046" t="s">
        <v>65</v>
      </c>
      <c r="K9046">
        <v>1005</v>
      </c>
      <c r="L9046" t="s">
        <v>3695</v>
      </c>
      <c r="O9046" t="s">
        <v>3705</v>
      </c>
      <c r="Q9046" t="str">
        <f>IFERROR(VLOOKUP($J$2:$J$12502,Pollutant_mapping!$A$2:$B$9,2, FALSE),"")</f>
        <v>PM25</v>
      </c>
    </row>
    <row r="9047" spans="1:17" hidden="1">
      <c r="A9047" t="s">
        <v>3706</v>
      </c>
      <c r="B9047" t="s">
        <v>57</v>
      </c>
      <c r="C9047" t="s">
        <v>3707</v>
      </c>
      <c r="D9047" t="s">
        <v>3746</v>
      </c>
      <c r="E9047" t="s">
        <v>39</v>
      </c>
      <c r="F9047" t="s">
        <v>3728</v>
      </c>
      <c r="G9047" t="s">
        <v>475</v>
      </c>
      <c r="I9047" t="s">
        <v>41</v>
      </c>
      <c r="J9047" t="s">
        <v>65</v>
      </c>
      <c r="K9047">
        <v>1005</v>
      </c>
      <c r="L9047" t="s">
        <v>3695</v>
      </c>
      <c r="O9047" t="s">
        <v>3705</v>
      </c>
      <c r="Q9047" t="str">
        <f>IFERROR(VLOOKUP($J$2:$J$12502,Pollutant_mapping!$A$2:$B$9,2, FALSE),"")</f>
        <v>PM25</v>
      </c>
    </row>
    <row r="9048" spans="1:17" hidden="1">
      <c r="A9048" t="s">
        <v>3708</v>
      </c>
      <c r="C9048" t="s">
        <v>3709</v>
      </c>
      <c r="D9048" t="s">
        <v>3746</v>
      </c>
      <c r="E9048" t="s">
        <v>39</v>
      </c>
      <c r="F9048" t="s">
        <v>3728</v>
      </c>
      <c r="G9048" t="s">
        <v>475</v>
      </c>
      <c r="I9048" t="s">
        <v>41</v>
      </c>
      <c r="J9048" t="s">
        <v>65</v>
      </c>
      <c r="K9048">
        <v>1005</v>
      </c>
      <c r="L9048" t="s">
        <v>3695</v>
      </c>
      <c r="O9048" t="s">
        <v>3705</v>
      </c>
      <c r="Q9048" t="str">
        <f>IFERROR(VLOOKUP($J$2:$J$12502,Pollutant_mapping!$A$2:$B$9,2, FALSE),"")</f>
        <v>PM25</v>
      </c>
    </row>
    <row r="9049" spans="1:17" hidden="1">
      <c r="A9049" t="s">
        <v>3710</v>
      </c>
      <c r="C9049" t="s">
        <v>3711</v>
      </c>
      <c r="D9049" t="s">
        <v>3746</v>
      </c>
      <c r="E9049" t="s">
        <v>39</v>
      </c>
      <c r="F9049" t="s">
        <v>3728</v>
      </c>
      <c r="G9049" t="s">
        <v>475</v>
      </c>
      <c r="I9049" t="s">
        <v>41</v>
      </c>
      <c r="J9049" t="s">
        <v>65</v>
      </c>
      <c r="K9049">
        <v>1005</v>
      </c>
      <c r="L9049" t="s">
        <v>3695</v>
      </c>
      <c r="O9049" t="s">
        <v>3705</v>
      </c>
      <c r="Q9049" t="str">
        <f>IFERROR(VLOOKUP($J$2:$J$12502,Pollutant_mapping!$A$2:$B$9,2, FALSE),"")</f>
        <v>PM25</v>
      </c>
    </row>
    <row r="9050" spans="1:17" hidden="1">
      <c r="A9050" t="s">
        <v>3702</v>
      </c>
      <c r="C9050" t="s">
        <v>3703</v>
      </c>
      <c r="D9050" t="s">
        <v>3746</v>
      </c>
      <c r="E9050" t="s">
        <v>39</v>
      </c>
      <c r="F9050" t="s">
        <v>3728</v>
      </c>
      <c r="G9050" t="s">
        <v>475</v>
      </c>
      <c r="I9050" t="s">
        <v>41</v>
      </c>
      <c r="J9050" t="s">
        <v>49</v>
      </c>
      <c r="K9050">
        <v>1005</v>
      </c>
      <c r="L9050" t="s">
        <v>3695</v>
      </c>
      <c r="O9050" t="s">
        <v>3705</v>
      </c>
      <c r="Q9050" t="str">
        <f>IFERROR(VLOOKUP($J$2:$J$12502,Pollutant_mapping!$A$2:$B$9,2, FALSE),"")</f>
        <v/>
      </c>
    </row>
    <row r="9051" spans="1:17" hidden="1">
      <c r="A9051" t="s">
        <v>3706</v>
      </c>
      <c r="B9051" t="s">
        <v>57</v>
      </c>
      <c r="C9051" t="s">
        <v>3707</v>
      </c>
      <c r="D9051" t="s">
        <v>3746</v>
      </c>
      <c r="E9051" t="s">
        <v>39</v>
      </c>
      <c r="F9051" t="s">
        <v>3728</v>
      </c>
      <c r="G9051" t="s">
        <v>475</v>
      </c>
      <c r="I9051" t="s">
        <v>41</v>
      </c>
      <c r="J9051" t="s">
        <v>49</v>
      </c>
      <c r="K9051">
        <v>1005</v>
      </c>
      <c r="L9051" t="s">
        <v>3695</v>
      </c>
      <c r="O9051" t="s">
        <v>3705</v>
      </c>
      <c r="Q9051" t="str">
        <f>IFERROR(VLOOKUP($J$2:$J$12502,Pollutant_mapping!$A$2:$B$9,2, FALSE),"")</f>
        <v/>
      </c>
    </row>
    <row r="9052" spans="1:17" hidden="1">
      <c r="A9052" t="s">
        <v>3708</v>
      </c>
      <c r="C9052" t="s">
        <v>3709</v>
      </c>
      <c r="D9052" t="s">
        <v>3746</v>
      </c>
      <c r="E9052" t="s">
        <v>39</v>
      </c>
      <c r="F9052" t="s">
        <v>3728</v>
      </c>
      <c r="G9052" t="s">
        <v>475</v>
      </c>
      <c r="I9052" t="s">
        <v>41</v>
      </c>
      <c r="J9052" t="s">
        <v>49</v>
      </c>
      <c r="K9052">
        <v>1005</v>
      </c>
      <c r="L9052" t="s">
        <v>3695</v>
      </c>
      <c r="O9052" t="s">
        <v>3705</v>
      </c>
      <c r="Q9052" t="str">
        <f>IFERROR(VLOOKUP($J$2:$J$12502,Pollutant_mapping!$A$2:$B$9,2, FALSE),"")</f>
        <v/>
      </c>
    </row>
    <row r="9053" spans="1:17" hidden="1">
      <c r="A9053" t="s">
        <v>3710</v>
      </c>
      <c r="C9053" t="s">
        <v>3711</v>
      </c>
      <c r="D9053" t="s">
        <v>3746</v>
      </c>
      <c r="E9053" t="s">
        <v>39</v>
      </c>
      <c r="F9053" t="s">
        <v>3728</v>
      </c>
      <c r="G9053" t="s">
        <v>475</v>
      </c>
      <c r="I9053" t="s">
        <v>41</v>
      </c>
      <c r="J9053" t="s">
        <v>49</v>
      </c>
      <c r="K9053">
        <v>1005</v>
      </c>
      <c r="L9053" t="s">
        <v>3695</v>
      </c>
      <c r="O9053" t="s">
        <v>3705</v>
      </c>
      <c r="Q9053" t="str">
        <f>IFERROR(VLOOKUP($J$2:$J$12502,Pollutant_mapping!$A$2:$B$9,2, FALSE),"")</f>
        <v/>
      </c>
    </row>
    <row r="9054" spans="1:17" hidden="1">
      <c r="A9054" t="s">
        <v>3702</v>
      </c>
      <c r="C9054" t="s">
        <v>3703</v>
      </c>
      <c r="D9054" t="s">
        <v>3748</v>
      </c>
      <c r="E9054" t="s">
        <v>39</v>
      </c>
      <c r="F9054" t="s">
        <v>3730</v>
      </c>
      <c r="G9054" t="s">
        <v>475</v>
      </c>
      <c r="I9054" t="s">
        <v>41</v>
      </c>
      <c r="J9054" t="s">
        <v>47</v>
      </c>
      <c r="K9054">
        <v>1034</v>
      </c>
      <c r="L9054" t="s">
        <v>3695</v>
      </c>
      <c r="O9054" t="s">
        <v>3705</v>
      </c>
      <c r="Q9054" t="str">
        <f>IFERROR(VLOOKUP($J$2:$J$12502,Pollutant_mapping!$A$2:$B$9,2, FALSE),"")</f>
        <v>PM10</v>
      </c>
    </row>
    <row r="9055" spans="1:17" hidden="1">
      <c r="A9055" t="s">
        <v>3706</v>
      </c>
      <c r="B9055" t="s">
        <v>57</v>
      </c>
      <c r="C9055" t="s">
        <v>3707</v>
      </c>
      <c r="D9055" t="s">
        <v>3748</v>
      </c>
      <c r="E9055" t="s">
        <v>39</v>
      </c>
      <c r="F9055" t="s">
        <v>3730</v>
      </c>
      <c r="G9055" t="s">
        <v>475</v>
      </c>
      <c r="I9055" t="s">
        <v>41</v>
      </c>
      <c r="J9055" t="s">
        <v>47</v>
      </c>
      <c r="K9055">
        <v>1034</v>
      </c>
      <c r="L9055" t="s">
        <v>3695</v>
      </c>
      <c r="O9055" t="s">
        <v>3705</v>
      </c>
      <c r="Q9055" t="str">
        <f>IFERROR(VLOOKUP($J$2:$J$12502,Pollutant_mapping!$A$2:$B$9,2, FALSE),"")</f>
        <v>PM10</v>
      </c>
    </row>
    <row r="9056" spans="1:17" hidden="1">
      <c r="A9056" t="s">
        <v>3708</v>
      </c>
      <c r="C9056" t="s">
        <v>3709</v>
      </c>
      <c r="D9056" t="s">
        <v>3748</v>
      </c>
      <c r="E9056" t="s">
        <v>39</v>
      </c>
      <c r="F9056" t="s">
        <v>3730</v>
      </c>
      <c r="G9056" t="s">
        <v>475</v>
      </c>
      <c r="I9056" t="s">
        <v>41</v>
      </c>
      <c r="J9056" t="s">
        <v>47</v>
      </c>
      <c r="K9056">
        <v>1034</v>
      </c>
      <c r="L9056" t="s">
        <v>3695</v>
      </c>
      <c r="O9056" t="s">
        <v>3705</v>
      </c>
      <c r="Q9056" t="str">
        <f>IFERROR(VLOOKUP($J$2:$J$12502,Pollutant_mapping!$A$2:$B$9,2, FALSE),"")</f>
        <v>PM10</v>
      </c>
    </row>
    <row r="9057" spans="1:17" hidden="1">
      <c r="A9057" t="s">
        <v>3710</v>
      </c>
      <c r="C9057" t="s">
        <v>3711</v>
      </c>
      <c r="D9057" t="s">
        <v>3748</v>
      </c>
      <c r="E9057" t="s">
        <v>39</v>
      </c>
      <c r="F9057" t="s">
        <v>3730</v>
      </c>
      <c r="G9057" t="s">
        <v>475</v>
      </c>
      <c r="I9057" t="s">
        <v>41</v>
      </c>
      <c r="J9057" t="s">
        <v>47</v>
      </c>
      <c r="K9057">
        <v>1034</v>
      </c>
      <c r="L9057" t="s">
        <v>3695</v>
      </c>
      <c r="O9057" t="s">
        <v>3705</v>
      </c>
      <c r="Q9057" t="str">
        <f>IFERROR(VLOOKUP($J$2:$J$12502,Pollutant_mapping!$A$2:$B$9,2, FALSE),"")</f>
        <v>PM10</v>
      </c>
    </row>
    <row r="9058" spans="1:17" hidden="1">
      <c r="A9058" t="s">
        <v>3702</v>
      </c>
      <c r="C9058" t="s">
        <v>3703</v>
      </c>
      <c r="D9058" t="s">
        <v>3748</v>
      </c>
      <c r="E9058" t="s">
        <v>39</v>
      </c>
      <c r="F9058" t="s">
        <v>3730</v>
      </c>
      <c r="G9058" t="s">
        <v>475</v>
      </c>
      <c r="I9058" t="s">
        <v>41</v>
      </c>
      <c r="J9058" t="s">
        <v>65</v>
      </c>
      <c r="K9058">
        <v>1034</v>
      </c>
      <c r="L9058" t="s">
        <v>3695</v>
      </c>
      <c r="O9058" t="s">
        <v>3705</v>
      </c>
      <c r="Q9058" t="str">
        <f>IFERROR(VLOOKUP($J$2:$J$12502,Pollutant_mapping!$A$2:$B$9,2, FALSE),"")</f>
        <v>PM25</v>
      </c>
    </row>
    <row r="9059" spans="1:17" hidden="1">
      <c r="A9059" t="s">
        <v>3706</v>
      </c>
      <c r="B9059" t="s">
        <v>57</v>
      </c>
      <c r="C9059" t="s">
        <v>3707</v>
      </c>
      <c r="D9059" t="s">
        <v>3748</v>
      </c>
      <c r="E9059" t="s">
        <v>39</v>
      </c>
      <c r="F9059" t="s">
        <v>3730</v>
      </c>
      <c r="G9059" t="s">
        <v>475</v>
      </c>
      <c r="I9059" t="s">
        <v>41</v>
      </c>
      <c r="J9059" t="s">
        <v>65</v>
      </c>
      <c r="K9059">
        <v>1034</v>
      </c>
      <c r="L9059" t="s">
        <v>3695</v>
      </c>
      <c r="O9059" t="s">
        <v>3705</v>
      </c>
      <c r="Q9059" t="str">
        <f>IFERROR(VLOOKUP($J$2:$J$12502,Pollutant_mapping!$A$2:$B$9,2, FALSE),"")</f>
        <v>PM25</v>
      </c>
    </row>
    <row r="9060" spans="1:17" hidden="1">
      <c r="A9060" t="s">
        <v>3708</v>
      </c>
      <c r="C9060" t="s">
        <v>3709</v>
      </c>
      <c r="D9060" t="s">
        <v>3748</v>
      </c>
      <c r="E9060" t="s">
        <v>39</v>
      </c>
      <c r="F9060" t="s">
        <v>3730</v>
      </c>
      <c r="G9060" t="s">
        <v>475</v>
      </c>
      <c r="I9060" t="s">
        <v>41</v>
      </c>
      <c r="J9060" t="s">
        <v>65</v>
      </c>
      <c r="K9060">
        <v>1034</v>
      </c>
      <c r="L9060" t="s">
        <v>3695</v>
      </c>
      <c r="O9060" t="s">
        <v>3705</v>
      </c>
      <c r="Q9060" t="str">
        <f>IFERROR(VLOOKUP($J$2:$J$12502,Pollutant_mapping!$A$2:$B$9,2, FALSE),"")</f>
        <v>PM25</v>
      </c>
    </row>
    <row r="9061" spans="1:17" hidden="1">
      <c r="A9061" t="s">
        <v>3710</v>
      </c>
      <c r="C9061" t="s">
        <v>3711</v>
      </c>
      <c r="D9061" t="s">
        <v>3748</v>
      </c>
      <c r="E9061" t="s">
        <v>39</v>
      </c>
      <c r="F9061" t="s">
        <v>3730</v>
      </c>
      <c r="G9061" t="s">
        <v>475</v>
      </c>
      <c r="I9061" t="s">
        <v>41</v>
      </c>
      <c r="J9061" t="s">
        <v>65</v>
      </c>
      <c r="K9061">
        <v>1034</v>
      </c>
      <c r="L9061" t="s">
        <v>3695</v>
      </c>
      <c r="O9061" t="s">
        <v>3705</v>
      </c>
      <c r="Q9061" t="str">
        <f>IFERROR(VLOOKUP($J$2:$J$12502,Pollutant_mapping!$A$2:$B$9,2, FALSE),"")</f>
        <v>PM25</v>
      </c>
    </row>
    <row r="9062" spans="1:17" hidden="1">
      <c r="A9062" t="s">
        <v>3702</v>
      </c>
      <c r="C9062" t="s">
        <v>3703</v>
      </c>
      <c r="D9062" t="s">
        <v>3748</v>
      </c>
      <c r="E9062" t="s">
        <v>39</v>
      </c>
      <c r="F9062" t="s">
        <v>3730</v>
      </c>
      <c r="G9062" t="s">
        <v>475</v>
      </c>
      <c r="I9062" t="s">
        <v>41</v>
      </c>
      <c r="J9062" t="s">
        <v>49</v>
      </c>
      <c r="K9062">
        <v>1034</v>
      </c>
      <c r="L9062" t="s">
        <v>3695</v>
      </c>
      <c r="O9062" t="s">
        <v>3705</v>
      </c>
      <c r="Q9062" t="str">
        <f>IFERROR(VLOOKUP($J$2:$J$12502,Pollutant_mapping!$A$2:$B$9,2, FALSE),"")</f>
        <v/>
      </c>
    </row>
    <row r="9063" spans="1:17" hidden="1">
      <c r="A9063" t="s">
        <v>3706</v>
      </c>
      <c r="B9063" t="s">
        <v>57</v>
      </c>
      <c r="C9063" t="s">
        <v>3707</v>
      </c>
      <c r="D9063" t="s">
        <v>3748</v>
      </c>
      <c r="E9063" t="s">
        <v>39</v>
      </c>
      <c r="F9063" t="s">
        <v>3730</v>
      </c>
      <c r="G9063" t="s">
        <v>475</v>
      </c>
      <c r="I9063" t="s">
        <v>41</v>
      </c>
      <c r="J9063" t="s">
        <v>49</v>
      </c>
      <c r="K9063">
        <v>1034</v>
      </c>
      <c r="L9063" t="s">
        <v>3695</v>
      </c>
      <c r="O9063" t="s">
        <v>3705</v>
      </c>
      <c r="Q9063" t="str">
        <f>IFERROR(VLOOKUP($J$2:$J$12502,Pollutant_mapping!$A$2:$B$9,2, FALSE),"")</f>
        <v/>
      </c>
    </row>
    <row r="9064" spans="1:17" hidden="1">
      <c r="A9064" t="s">
        <v>3708</v>
      </c>
      <c r="C9064" t="s">
        <v>3709</v>
      </c>
      <c r="D9064" t="s">
        <v>3748</v>
      </c>
      <c r="E9064" t="s">
        <v>39</v>
      </c>
      <c r="F9064" t="s">
        <v>3730</v>
      </c>
      <c r="G9064" t="s">
        <v>475</v>
      </c>
      <c r="I9064" t="s">
        <v>41</v>
      </c>
      <c r="J9064" t="s">
        <v>49</v>
      </c>
      <c r="K9064">
        <v>1034</v>
      </c>
      <c r="L9064" t="s">
        <v>3695</v>
      </c>
      <c r="O9064" t="s">
        <v>3705</v>
      </c>
      <c r="Q9064" t="str">
        <f>IFERROR(VLOOKUP($J$2:$J$12502,Pollutant_mapping!$A$2:$B$9,2, FALSE),"")</f>
        <v/>
      </c>
    </row>
    <row r="9065" spans="1:17" hidden="1">
      <c r="A9065" t="s">
        <v>3710</v>
      </c>
      <c r="C9065" t="s">
        <v>3711</v>
      </c>
      <c r="D9065" t="s">
        <v>3748</v>
      </c>
      <c r="E9065" t="s">
        <v>39</v>
      </c>
      <c r="F9065" t="s">
        <v>3730</v>
      </c>
      <c r="G9065" t="s">
        <v>475</v>
      </c>
      <c r="I9065" t="s">
        <v>41</v>
      </c>
      <c r="J9065" t="s">
        <v>49</v>
      </c>
      <c r="K9065">
        <v>1034</v>
      </c>
      <c r="L9065" t="s">
        <v>3695</v>
      </c>
      <c r="O9065" t="s">
        <v>3705</v>
      </c>
      <c r="Q9065" t="str">
        <f>IFERROR(VLOOKUP($J$2:$J$12502,Pollutant_mapping!$A$2:$B$9,2, FALSE),"")</f>
        <v/>
      </c>
    </row>
    <row r="9066" spans="1:17" hidden="1">
      <c r="A9066" t="s">
        <v>3702</v>
      </c>
      <c r="C9066" t="s">
        <v>3703</v>
      </c>
      <c r="D9066" t="s">
        <v>3714</v>
      </c>
      <c r="E9066" t="s">
        <v>39</v>
      </c>
      <c r="F9066" t="s">
        <v>3715</v>
      </c>
      <c r="G9066" t="s">
        <v>3716</v>
      </c>
      <c r="I9066" t="s">
        <v>41</v>
      </c>
      <c r="J9066" t="s">
        <v>179</v>
      </c>
      <c r="K9066">
        <v>1050</v>
      </c>
      <c r="L9066" t="s">
        <v>3695</v>
      </c>
      <c r="O9066" t="s">
        <v>3705</v>
      </c>
      <c r="Q9066" t="str">
        <f>IFERROR(VLOOKUP($J$2:$J$12502,Pollutant_mapping!$A$2:$B$9,2, FALSE),"")</f>
        <v>NOx</v>
      </c>
    </row>
    <row r="9067" spans="1:17" hidden="1">
      <c r="A9067" t="s">
        <v>3706</v>
      </c>
      <c r="B9067" t="s">
        <v>57</v>
      </c>
      <c r="C9067" t="s">
        <v>3707</v>
      </c>
      <c r="D9067" t="s">
        <v>3714</v>
      </c>
      <c r="E9067" t="s">
        <v>39</v>
      </c>
      <c r="F9067" t="s">
        <v>3715</v>
      </c>
      <c r="G9067" t="s">
        <v>3716</v>
      </c>
      <c r="I9067" t="s">
        <v>41</v>
      </c>
      <c r="J9067" t="s">
        <v>179</v>
      </c>
      <c r="K9067">
        <v>1050</v>
      </c>
      <c r="L9067" t="s">
        <v>3695</v>
      </c>
      <c r="O9067" t="s">
        <v>3705</v>
      </c>
      <c r="Q9067" t="str">
        <f>IFERROR(VLOOKUP($J$2:$J$12502,Pollutant_mapping!$A$2:$B$9,2, FALSE),"")</f>
        <v>NOx</v>
      </c>
    </row>
    <row r="9068" spans="1:17" hidden="1">
      <c r="A9068" t="s">
        <v>3708</v>
      </c>
      <c r="C9068" t="s">
        <v>3709</v>
      </c>
      <c r="D9068" t="s">
        <v>3714</v>
      </c>
      <c r="E9068" t="s">
        <v>39</v>
      </c>
      <c r="F9068" t="s">
        <v>3715</v>
      </c>
      <c r="G9068" t="s">
        <v>3716</v>
      </c>
      <c r="I9068" t="s">
        <v>41</v>
      </c>
      <c r="J9068" t="s">
        <v>179</v>
      </c>
      <c r="K9068">
        <v>1050</v>
      </c>
      <c r="L9068" t="s">
        <v>3695</v>
      </c>
      <c r="O9068" t="s">
        <v>3705</v>
      </c>
      <c r="Q9068" t="str">
        <f>IFERROR(VLOOKUP($J$2:$J$12502,Pollutant_mapping!$A$2:$B$9,2, FALSE),"")</f>
        <v>NOx</v>
      </c>
    </row>
    <row r="9069" spans="1:17" hidden="1">
      <c r="A9069" t="s">
        <v>3710</v>
      </c>
      <c r="C9069" t="s">
        <v>3711</v>
      </c>
      <c r="D9069" t="s">
        <v>3714</v>
      </c>
      <c r="E9069" t="s">
        <v>39</v>
      </c>
      <c r="F9069" t="s">
        <v>3715</v>
      </c>
      <c r="G9069" t="s">
        <v>3716</v>
      </c>
      <c r="I9069" t="s">
        <v>41</v>
      </c>
      <c r="J9069" t="s">
        <v>179</v>
      </c>
      <c r="K9069">
        <v>1050</v>
      </c>
      <c r="L9069" t="s">
        <v>3695</v>
      </c>
      <c r="O9069" t="s">
        <v>3705</v>
      </c>
      <c r="Q9069" t="str">
        <f>IFERROR(VLOOKUP($J$2:$J$12502,Pollutant_mapping!$A$2:$B$9,2, FALSE),"")</f>
        <v>NOx</v>
      </c>
    </row>
    <row r="9070" spans="1:17" hidden="1">
      <c r="A9070" t="s">
        <v>3702</v>
      </c>
      <c r="C9070" t="s">
        <v>3703</v>
      </c>
      <c r="D9070" t="s">
        <v>3094</v>
      </c>
      <c r="E9070" t="s">
        <v>39</v>
      </c>
      <c r="F9070" t="s">
        <v>3720</v>
      </c>
      <c r="G9070" t="s">
        <v>475</v>
      </c>
      <c r="I9070" t="s">
        <v>41</v>
      </c>
      <c r="J9070" t="s">
        <v>165</v>
      </c>
      <c r="K9070">
        <v>1074</v>
      </c>
      <c r="L9070" t="s">
        <v>3695</v>
      </c>
      <c r="O9070" t="s">
        <v>3705</v>
      </c>
      <c r="Q9070" t="str">
        <f>IFERROR(VLOOKUP($J$2:$J$12502,Pollutant_mapping!$A$2:$B$9,2, FALSE),"")</f>
        <v>BC</v>
      </c>
    </row>
    <row r="9071" spans="1:17" hidden="1">
      <c r="A9071" t="s">
        <v>3702</v>
      </c>
      <c r="C9071" t="s">
        <v>3703</v>
      </c>
      <c r="D9071" t="s">
        <v>3742</v>
      </c>
      <c r="E9071" t="s">
        <v>120</v>
      </c>
      <c r="F9071" t="s">
        <v>41</v>
      </c>
      <c r="G9071" t="s">
        <v>475</v>
      </c>
      <c r="I9071" t="s">
        <v>41</v>
      </c>
      <c r="J9071" t="s">
        <v>165</v>
      </c>
      <c r="K9071">
        <v>1111</v>
      </c>
      <c r="L9071" t="s">
        <v>3695</v>
      </c>
      <c r="O9071" t="s">
        <v>3705</v>
      </c>
      <c r="Q9071" t="str">
        <f>IFERROR(VLOOKUP($J$2:$J$12502,Pollutant_mapping!$A$2:$B$9,2, FALSE),"")</f>
        <v>BC</v>
      </c>
    </row>
    <row r="9072" spans="1:17" hidden="1">
      <c r="A9072" t="s">
        <v>3702</v>
      </c>
      <c r="C9072" t="s">
        <v>3703</v>
      </c>
      <c r="D9072" t="s">
        <v>3747</v>
      </c>
      <c r="E9072" t="s">
        <v>39</v>
      </c>
      <c r="F9072" t="s">
        <v>3730</v>
      </c>
      <c r="G9072" t="s">
        <v>475</v>
      </c>
      <c r="I9072" t="s">
        <v>41</v>
      </c>
      <c r="J9072" t="s">
        <v>54</v>
      </c>
      <c r="K9072">
        <v>1160</v>
      </c>
      <c r="L9072" t="s">
        <v>3695</v>
      </c>
      <c r="O9072" t="s">
        <v>3705</v>
      </c>
      <c r="Q9072" t="str">
        <f>IFERROR(VLOOKUP($J$2:$J$12502,Pollutant_mapping!$A$2:$B$9,2, FALSE),"")</f>
        <v>VOC</v>
      </c>
    </row>
    <row r="9073" spans="1:17" hidden="1">
      <c r="A9073" t="s">
        <v>3702</v>
      </c>
      <c r="C9073" t="s">
        <v>3703</v>
      </c>
      <c r="D9073" t="s">
        <v>3750</v>
      </c>
      <c r="E9073" t="s">
        <v>39</v>
      </c>
      <c r="F9073" t="s">
        <v>3749</v>
      </c>
      <c r="G9073" t="s">
        <v>475</v>
      </c>
      <c r="I9073" t="s">
        <v>41</v>
      </c>
      <c r="J9073" t="s">
        <v>54</v>
      </c>
      <c r="K9073">
        <v>1161</v>
      </c>
      <c r="L9073" t="s">
        <v>3695</v>
      </c>
      <c r="O9073" t="s">
        <v>3705</v>
      </c>
      <c r="Q9073" t="str">
        <f>IFERROR(VLOOKUP($J$2:$J$12502,Pollutant_mapping!$A$2:$B$9,2, FALSE),"")</f>
        <v>VOC</v>
      </c>
    </row>
    <row r="9074" spans="1:17" hidden="1">
      <c r="A9074" t="s">
        <v>3702</v>
      </c>
      <c r="C9074" t="s">
        <v>3703</v>
      </c>
      <c r="D9074" t="s">
        <v>3740</v>
      </c>
      <c r="E9074" t="s">
        <v>39</v>
      </c>
      <c r="F9074" t="s">
        <v>3720</v>
      </c>
      <c r="G9074" t="s">
        <v>475</v>
      </c>
      <c r="I9074" t="s">
        <v>41</v>
      </c>
      <c r="J9074" t="s">
        <v>165</v>
      </c>
      <c r="K9074">
        <v>1172</v>
      </c>
      <c r="L9074" t="s">
        <v>3695</v>
      </c>
      <c r="O9074" t="s">
        <v>3705</v>
      </c>
      <c r="Q9074" t="str">
        <f>IFERROR(VLOOKUP($J$2:$J$12502,Pollutant_mapping!$A$2:$B$9,2, FALSE),"")</f>
        <v>BC</v>
      </c>
    </row>
    <row r="9075" spans="1:17" hidden="1">
      <c r="A9075" t="s">
        <v>3702</v>
      </c>
      <c r="C9075" t="s">
        <v>3703</v>
      </c>
      <c r="D9075" t="s">
        <v>3101</v>
      </c>
      <c r="E9075" t="s">
        <v>39</v>
      </c>
      <c r="F9075" t="s">
        <v>3749</v>
      </c>
      <c r="G9075" t="s">
        <v>475</v>
      </c>
      <c r="I9075" t="s">
        <v>41</v>
      </c>
      <c r="J9075" t="s">
        <v>54</v>
      </c>
      <c r="K9075">
        <v>1173</v>
      </c>
      <c r="L9075" t="s">
        <v>3695</v>
      </c>
      <c r="O9075" t="s">
        <v>3705</v>
      </c>
      <c r="Q9075" t="str">
        <f>IFERROR(VLOOKUP($J$2:$J$12502,Pollutant_mapping!$A$2:$B$9,2, FALSE),"")</f>
        <v>VOC</v>
      </c>
    </row>
    <row r="9076" spans="1:17" hidden="1">
      <c r="A9076" t="s">
        <v>3702</v>
      </c>
      <c r="C9076" t="s">
        <v>3703</v>
      </c>
      <c r="D9076" t="s">
        <v>3103</v>
      </c>
      <c r="E9076" t="s">
        <v>39</v>
      </c>
      <c r="F9076" t="s">
        <v>3730</v>
      </c>
      <c r="G9076" t="s">
        <v>475</v>
      </c>
      <c r="I9076" t="s">
        <v>41</v>
      </c>
      <c r="J9076" t="s">
        <v>54</v>
      </c>
      <c r="K9076">
        <v>1181</v>
      </c>
      <c r="L9076" t="s">
        <v>3695</v>
      </c>
      <c r="O9076" t="s">
        <v>3705</v>
      </c>
      <c r="Q9076" t="str">
        <f>IFERROR(VLOOKUP($J$2:$J$12502,Pollutant_mapping!$A$2:$B$9,2, FALSE),"")</f>
        <v>VOC</v>
      </c>
    </row>
    <row r="9077" spans="1:17" hidden="1">
      <c r="A9077" t="s">
        <v>3706</v>
      </c>
      <c r="B9077" t="s">
        <v>57</v>
      </c>
      <c r="C9077" t="s">
        <v>3707</v>
      </c>
      <c r="D9077" t="s">
        <v>3744</v>
      </c>
      <c r="E9077" t="s">
        <v>120</v>
      </c>
      <c r="F9077" t="s">
        <v>41</v>
      </c>
      <c r="G9077" t="s">
        <v>475</v>
      </c>
      <c r="I9077" t="s">
        <v>41</v>
      </c>
      <c r="J9077" t="s">
        <v>165</v>
      </c>
      <c r="K9077">
        <v>1306</v>
      </c>
      <c r="L9077" t="s">
        <v>3695</v>
      </c>
      <c r="O9077" t="s">
        <v>3705</v>
      </c>
      <c r="Q9077" t="str">
        <f>IFERROR(VLOOKUP($J$2:$J$12502,Pollutant_mapping!$A$2:$B$9,2, FALSE),"")</f>
        <v>BC</v>
      </c>
    </row>
    <row r="9078" spans="1:17" hidden="1">
      <c r="A9078" t="s">
        <v>3710</v>
      </c>
      <c r="C9078" t="s">
        <v>3711</v>
      </c>
      <c r="D9078" t="s">
        <v>3744</v>
      </c>
      <c r="E9078" t="s">
        <v>120</v>
      </c>
      <c r="F9078" t="s">
        <v>41</v>
      </c>
      <c r="G9078" t="s">
        <v>475</v>
      </c>
      <c r="I9078" t="s">
        <v>41</v>
      </c>
      <c r="J9078" t="s">
        <v>165</v>
      </c>
      <c r="K9078">
        <v>1306</v>
      </c>
      <c r="L9078" t="s">
        <v>3695</v>
      </c>
      <c r="O9078" t="s">
        <v>3705</v>
      </c>
      <c r="Q9078" t="str">
        <f>IFERROR(VLOOKUP($J$2:$J$12502,Pollutant_mapping!$A$2:$B$9,2, FALSE),"")</f>
        <v>BC</v>
      </c>
    </row>
    <row r="9079" spans="1:17" hidden="1">
      <c r="A9079" t="s">
        <v>3702</v>
      </c>
      <c r="C9079" t="s">
        <v>3703</v>
      </c>
      <c r="D9079" t="s">
        <v>3745</v>
      </c>
      <c r="E9079" t="s">
        <v>39</v>
      </c>
      <c r="F9079" t="s">
        <v>3728</v>
      </c>
      <c r="G9079" t="s">
        <v>475</v>
      </c>
      <c r="I9079" t="s">
        <v>41</v>
      </c>
      <c r="J9079" t="s">
        <v>54</v>
      </c>
      <c r="K9079">
        <v>1420</v>
      </c>
      <c r="L9079" t="s">
        <v>3695</v>
      </c>
      <c r="O9079" t="s">
        <v>3705</v>
      </c>
      <c r="Q9079" t="str">
        <f>IFERROR(VLOOKUP($J$2:$J$12502,Pollutant_mapping!$A$2:$B$9,2, FALSE),"")</f>
        <v>VOC</v>
      </c>
    </row>
    <row r="9080" spans="1:17" hidden="1">
      <c r="A9080" t="s">
        <v>3702</v>
      </c>
      <c r="C9080" t="s">
        <v>3703</v>
      </c>
      <c r="D9080" t="s">
        <v>3751</v>
      </c>
      <c r="E9080" t="s">
        <v>39</v>
      </c>
      <c r="F9080" t="s">
        <v>3749</v>
      </c>
      <c r="G9080" t="s">
        <v>475</v>
      </c>
      <c r="I9080" t="s">
        <v>41</v>
      </c>
      <c r="J9080" t="s">
        <v>54</v>
      </c>
      <c r="K9080">
        <v>1470</v>
      </c>
      <c r="L9080" t="s">
        <v>3695</v>
      </c>
      <c r="O9080" t="s">
        <v>3705</v>
      </c>
      <c r="Q9080" t="str">
        <f>IFERROR(VLOOKUP($J$2:$J$12502,Pollutant_mapping!$A$2:$B$9,2, FALSE),"")</f>
        <v>VOC</v>
      </c>
    </row>
    <row r="9081" spans="1:17" hidden="1">
      <c r="A9081" t="s">
        <v>3706</v>
      </c>
      <c r="B9081" t="s">
        <v>57</v>
      </c>
      <c r="C9081" t="s">
        <v>3707</v>
      </c>
      <c r="D9081" t="s">
        <v>3751</v>
      </c>
      <c r="E9081" t="s">
        <v>39</v>
      </c>
      <c r="F9081" t="s">
        <v>3749</v>
      </c>
      <c r="G9081" t="s">
        <v>475</v>
      </c>
      <c r="I9081" t="s">
        <v>41</v>
      </c>
      <c r="J9081" t="s">
        <v>54</v>
      </c>
      <c r="K9081">
        <v>1470</v>
      </c>
      <c r="L9081" t="s">
        <v>3695</v>
      </c>
      <c r="O9081" t="s">
        <v>3705</v>
      </c>
      <c r="Q9081" t="str">
        <f>IFERROR(VLOOKUP($J$2:$J$12502,Pollutant_mapping!$A$2:$B$9,2, FALSE),"")</f>
        <v>VOC</v>
      </c>
    </row>
    <row r="9082" spans="1:17" hidden="1">
      <c r="A9082" t="s">
        <v>3708</v>
      </c>
      <c r="C9082" t="s">
        <v>3709</v>
      </c>
      <c r="D9082" t="s">
        <v>3751</v>
      </c>
      <c r="E9082" t="s">
        <v>39</v>
      </c>
      <c r="F9082" t="s">
        <v>3749</v>
      </c>
      <c r="G9082" t="s">
        <v>475</v>
      </c>
      <c r="I9082" t="s">
        <v>41</v>
      </c>
      <c r="J9082" t="s">
        <v>54</v>
      </c>
      <c r="K9082">
        <v>1470</v>
      </c>
      <c r="L9082" t="s">
        <v>3695</v>
      </c>
      <c r="O9082" t="s">
        <v>3705</v>
      </c>
      <c r="Q9082" t="str">
        <f>IFERROR(VLOOKUP($J$2:$J$12502,Pollutant_mapping!$A$2:$B$9,2, FALSE),"")</f>
        <v>VOC</v>
      </c>
    </row>
    <row r="9083" spans="1:17" hidden="1">
      <c r="A9083" t="s">
        <v>3710</v>
      </c>
      <c r="C9083" t="s">
        <v>3711</v>
      </c>
      <c r="D9083" t="s">
        <v>3751</v>
      </c>
      <c r="E9083" t="s">
        <v>39</v>
      </c>
      <c r="F9083" t="s">
        <v>3749</v>
      </c>
      <c r="G9083" t="s">
        <v>475</v>
      </c>
      <c r="I9083" t="s">
        <v>41</v>
      </c>
      <c r="J9083" t="s">
        <v>54</v>
      </c>
      <c r="K9083">
        <v>1470</v>
      </c>
      <c r="L9083" t="s">
        <v>3695</v>
      </c>
      <c r="O9083" t="s">
        <v>3705</v>
      </c>
      <c r="Q9083" t="str">
        <f>IFERROR(VLOOKUP($J$2:$J$12502,Pollutant_mapping!$A$2:$B$9,2, FALSE),"")</f>
        <v>VOC</v>
      </c>
    </row>
    <row r="9084" spans="1:17" hidden="1">
      <c r="A9084" t="s">
        <v>3702</v>
      </c>
      <c r="C9084" t="s">
        <v>3703</v>
      </c>
      <c r="D9084" t="s">
        <v>3104</v>
      </c>
      <c r="E9084" t="s">
        <v>39</v>
      </c>
      <c r="F9084" t="s">
        <v>3728</v>
      </c>
      <c r="G9084" t="s">
        <v>475</v>
      </c>
      <c r="I9084" t="s">
        <v>41</v>
      </c>
      <c r="J9084" t="s">
        <v>54</v>
      </c>
      <c r="K9084">
        <v>1544</v>
      </c>
      <c r="L9084" t="s">
        <v>3695</v>
      </c>
      <c r="O9084" t="s">
        <v>3705</v>
      </c>
      <c r="Q9084" t="str">
        <f>IFERROR(VLOOKUP($J$2:$J$12502,Pollutant_mapping!$A$2:$B$9,2, FALSE),"")</f>
        <v>VOC</v>
      </c>
    </row>
    <row r="9085" spans="1:17" hidden="1">
      <c r="A9085" t="s">
        <v>3702</v>
      </c>
      <c r="C9085" t="s">
        <v>3703</v>
      </c>
      <c r="D9085" t="s">
        <v>3759</v>
      </c>
      <c r="E9085" t="s">
        <v>39</v>
      </c>
      <c r="F9085" t="s">
        <v>3757</v>
      </c>
      <c r="G9085" t="s">
        <v>475</v>
      </c>
      <c r="I9085" t="s">
        <v>41</v>
      </c>
      <c r="J9085" t="s">
        <v>179</v>
      </c>
      <c r="K9085">
        <v>1570</v>
      </c>
      <c r="L9085" t="s">
        <v>3695</v>
      </c>
      <c r="O9085" t="s">
        <v>3705</v>
      </c>
      <c r="Q9085" t="str">
        <f>IFERROR(VLOOKUP($J$2:$J$12502,Pollutant_mapping!$A$2:$B$9,2, FALSE),"")</f>
        <v>NOx</v>
      </c>
    </row>
    <row r="9086" spans="1:17" hidden="1">
      <c r="A9086" t="s">
        <v>3706</v>
      </c>
      <c r="B9086" t="s">
        <v>57</v>
      </c>
      <c r="C9086" t="s">
        <v>3707</v>
      </c>
      <c r="D9086" t="s">
        <v>3759</v>
      </c>
      <c r="E9086" t="s">
        <v>39</v>
      </c>
      <c r="F9086" t="s">
        <v>3757</v>
      </c>
      <c r="G9086" t="s">
        <v>475</v>
      </c>
      <c r="I9086" t="s">
        <v>41</v>
      </c>
      <c r="J9086" t="s">
        <v>179</v>
      </c>
      <c r="K9086">
        <v>1570</v>
      </c>
      <c r="L9086" t="s">
        <v>3695</v>
      </c>
      <c r="O9086" t="s">
        <v>3705</v>
      </c>
      <c r="Q9086" t="str">
        <f>IFERROR(VLOOKUP($J$2:$J$12502,Pollutant_mapping!$A$2:$B$9,2, FALSE),"")</f>
        <v>NOx</v>
      </c>
    </row>
    <row r="9087" spans="1:17" hidden="1">
      <c r="A9087" t="s">
        <v>3708</v>
      </c>
      <c r="C9087" t="s">
        <v>3709</v>
      </c>
      <c r="D9087" t="s">
        <v>3759</v>
      </c>
      <c r="E9087" t="s">
        <v>39</v>
      </c>
      <c r="F9087" t="s">
        <v>3757</v>
      </c>
      <c r="G9087" t="s">
        <v>475</v>
      </c>
      <c r="I9087" t="s">
        <v>41</v>
      </c>
      <c r="J9087" t="s">
        <v>179</v>
      </c>
      <c r="K9087">
        <v>1570</v>
      </c>
      <c r="L9087" t="s">
        <v>3695</v>
      </c>
      <c r="O9087" t="s">
        <v>3705</v>
      </c>
      <c r="Q9087" t="str">
        <f>IFERROR(VLOOKUP($J$2:$J$12502,Pollutant_mapping!$A$2:$B$9,2, FALSE),"")</f>
        <v>NOx</v>
      </c>
    </row>
    <row r="9088" spans="1:17" hidden="1">
      <c r="A9088" t="s">
        <v>3710</v>
      </c>
      <c r="C9088" t="s">
        <v>3711</v>
      </c>
      <c r="D9088" t="s">
        <v>3759</v>
      </c>
      <c r="E9088" t="s">
        <v>39</v>
      </c>
      <c r="F9088" t="s">
        <v>3757</v>
      </c>
      <c r="G9088" t="s">
        <v>475</v>
      </c>
      <c r="I9088" t="s">
        <v>41</v>
      </c>
      <c r="J9088" t="s">
        <v>179</v>
      </c>
      <c r="K9088">
        <v>1570</v>
      </c>
      <c r="L9088" t="s">
        <v>3695</v>
      </c>
      <c r="O9088" t="s">
        <v>3705</v>
      </c>
      <c r="Q9088" t="str">
        <f>IFERROR(VLOOKUP($J$2:$J$12502,Pollutant_mapping!$A$2:$B$9,2, FALSE),"")</f>
        <v>NOx</v>
      </c>
    </row>
    <row r="9089" spans="1:17" hidden="1">
      <c r="A9089" t="s">
        <v>3702</v>
      </c>
      <c r="C9089" t="s">
        <v>3703</v>
      </c>
      <c r="D9089" t="s">
        <v>3758</v>
      </c>
      <c r="E9089" t="s">
        <v>39</v>
      </c>
      <c r="F9089" t="s">
        <v>3757</v>
      </c>
      <c r="G9089" t="s">
        <v>475</v>
      </c>
      <c r="I9089" t="s">
        <v>41</v>
      </c>
      <c r="J9089" t="s">
        <v>179</v>
      </c>
      <c r="K9089">
        <v>1586</v>
      </c>
      <c r="L9089" t="s">
        <v>3695</v>
      </c>
      <c r="O9089" t="s">
        <v>3705</v>
      </c>
      <c r="Q9089" t="str">
        <f>IFERROR(VLOOKUP($J$2:$J$12502,Pollutant_mapping!$A$2:$B$9,2, FALSE),"")</f>
        <v>NOx</v>
      </c>
    </row>
    <row r="9090" spans="1:17" hidden="1">
      <c r="A9090" t="s">
        <v>3702</v>
      </c>
      <c r="C9090" t="s">
        <v>3703</v>
      </c>
      <c r="D9090" t="s">
        <v>3748</v>
      </c>
      <c r="E9090" t="s">
        <v>39</v>
      </c>
      <c r="F9090" t="s">
        <v>3730</v>
      </c>
      <c r="G9090" t="s">
        <v>475</v>
      </c>
      <c r="I9090" t="s">
        <v>41</v>
      </c>
      <c r="J9090" t="s">
        <v>54</v>
      </c>
      <c r="K9090">
        <v>1587</v>
      </c>
      <c r="L9090" t="s">
        <v>3695</v>
      </c>
      <c r="O9090" t="s">
        <v>3705</v>
      </c>
      <c r="Q9090" t="str">
        <f>IFERROR(VLOOKUP($J$2:$J$12502,Pollutant_mapping!$A$2:$B$9,2, FALSE),"")</f>
        <v>VOC</v>
      </c>
    </row>
    <row r="9091" spans="1:17" hidden="1">
      <c r="A9091" t="s">
        <v>3706</v>
      </c>
      <c r="B9091" t="s">
        <v>57</v>
      </c>
      <c r="C9091" t="s">
        <v>3707</v>
      </c>
      <c r="D9091" t="s">
        <v>3748</v>
      </c>
      <c r="E9091" t="s">
        <v>39</v>
      </c>
      <c r="F9091" t="s">
        <v>3730</v>
      </c>
      <c r="G9091" t="s">
        <v>475</v>
      </c>
      <c r="I9091" t="s">
        <v>41</v>
      </c>
      <c r="J9091" t="s">
        <v>54</v>
      </c>
      <c r="K9091">
        <v>1587</v>
      </c>
      <c r="L9091" t="s">
        <v>3695</v>
      </c>
      <c r="O9091" t="s">
        <v>3705</v>
      </c>
      <c r="Q9091" t="str">
        <f>IFERROR(VLOOKUP($J$2:$J$12502,Pollutant_mapping!$A$2:$B$9,2, FALSE),"")</f>
        <v>VOC</v>
      </c>
    </row>
    <row r="9092" spans="1:17" hidden="1">
      <c r="A9092" t="s">
        <v>3708</v>
      </c>
      <c r="C9092" t="s">
        <v>3709</v>
      </c>
      <c r="D9092" t="s">
        <v>3748</v>
      </c>
      <c r="E9092" t="s">
        <v>39</v>
      </c>
      <c r="F9092" t="s">
        <v>3730</v>
      </c>
      <c r="G9092" t="s">
        <v>475</v>
      </c>
      <c r="I9092" t="s">
        <v>41</v>
      </c>
      <c r="J9092" t="s">
        <v>54</v>
      </c>
      <c r="K9092">
        <v>1587</v>
      </c>
      <c r="L9092" t="s">
        <v>3695</v>
      </c>
      <c r="O9092" t="s">
        <v>3705</v>
      </c>
      <c r="Q9092" t="str">
        <f>IFERROR(VLOOKUP($J$2:$J$12502,Pollutant_mapping!$A$2:$B$9,2, FALSE),"")</f>
        <v>VOC</v>
      </c>
    </row>
    <row r="9093" spans="1:17" hidden="1">
      <c r="A9093" t="s">
        <v>3710</v>
      </c>
      <c r="C9093" t="s">
        <v>3711</v>
      </c>
      <c r="D9093" t="s">
        <v>3748</v>
      </c>
      <c r="E9093" t="s">
        <v>39</v>
      </c>
      <c r="F9093" t="s">
        <v>3730</v>
      </c>
      <c r="G9093" t="s">
        <v>475</v>
      </c>
      <c r="I9093" t="s">
        <v>41</v>
      </c>
      <c r="J9093" t="s">
        <v>54</v>
      </c>
      <c r="K9093">
        <v>1587</v>
      </c>
      <c r="L9093" t="s">
        <v>3695</v>
      </c>
      <c r="O9093" t="s">
        <v>3705</v>
      </c>
      <c r="Q9093" t="str">
        <f>IFERROR(VLOOKUP($J$2:$J$12502,Pollutant_mapping!$A$2:$B$9,2, FALSE),"")</f>
        <v>VOC</v>
      </c>
    </row>
    <row r="9094" spans="1:17" hidden="1">
      <c r="A9094" t="s">
        <v>3702</v>
      </c>
      <c r="C9094" t="s">
        <v>3703</v>
      </c>
      <c r="D9094" t="s">
        <v>3756</v>
      </c>
      <c r="E9094" t="s">
        <v>39</v>
      </c>
      <c r="F9094" t="s">
        <v>3757</v>
      </c>
      <c r="G9094" t="s">
        <v>475</v>
      </c>
      <c r="I9094" t="s">
        <v>41</v>
      </c>
      <c r="J9094" t="s">
        <v>179</v>
      </c>
      <c r="K9094">
        <v>1587</v>
      </c>
      <c r="L9094" t="s">
        <v>3695</v>
      </c>
      <c r="O9094" t="s">
        <v>3705</v>
      </c>
      <c r="Q9094" t="str">
        <f>IFERROR(VLOOKUP($J$2:$J$12502,Pollutant_mapping!$A$2:$B$9,2, FALSE),"")</f>
        <v>NOx</v>
      </c>
    </row>
    <row r="9095" spans="1:17" hidden="1">
      <c r="A9095" t="s">
        <v>3702</v>
      </c>
      <c r="C9095" t="s">
        <v>3703</v>
      </c>
      <c r="D9095" t="s">
        <v>3717</v>
      </c>
      <c r="E9095" t="s">
        <v>39</v>
      </c>
      <c r="F9095" t="s">
        <v>3718</v>
      </c>
      <c r="G9095" t="s">
        <v>3716</v>
      </c>
      <c r="I9095" t="s">
        <v>41</v>
      </c>
      <c r="J9095" t="s">
        <v>179</v>
      </c>
      <c r="K9095">
        <v>1682</v>
      </c>
      <c r="L9095" t="s">
        <v>3695</v>
      </c>
      <c r="O9095" t="s">
        <v>3705</v>
      </c>
      <c r="Q9095" t="str">
        <f>IFERROR(VLOOKUP($J$2:$J$12502,Pollutant_mapping!$A$2:$B$9,2, FALSE),"")</f>
        <v>NOx</v>
      </c>
    </row>
    <row r="9096" spans="1:17" hidden="1">
      <c r="A9096" t="s">
        <v>3706</v>
      </c>
      <c r="B9096" t="s">
        <v>57</v>
      </c>
      <c r="C9096" t="s">
        <v>3707</v>
      </c>
      <c r="D9096" t="s">
        <v>3717</v>
      </c>
      <c r="E9096" t="s">
        <v>39</v>
      </c>
      <c r="F9096" t="s">
        <v>3718</v>
      </c>
      <c r="G9096" t="s">
        <v>3716</v>
      </c>
      <c r="I9096" t="s">
        <v>41</v>
      </c>
      <c r="J9096" t="s">
        <v>179</v>
      </c>
      <c r="K9096">
        <v>1682</v>
      </c>
      <c r="L9096" t="s">
        <v>3695</v>
      </c>
      <c r="O9096" t="s">
        <v>3705</v>
      </c>
      <c r="Q9096" t="str">
        <f>IFERROR(VLOOKUP($J$2:$J$12502,Pollutant_mapping!$A$2:$B$9,2, FALSE),"")</f>
        <v>NOx</v>
      </c>
    </row>
    <row r="9097" spans="1:17" hidden="1">
      <c r="A9097" t="s">
        <v>3708</v>
      </c>
      <c r="C9097" t="s">
        <v>3709</v>
      </c>
      <c r="D9097" t="s">
        <v>3717</v>
      </c>
      <c r="E9097" t="s">
        <v>39</v>
      </c>
      <c r="F9097" t="s">
        <v>3718</v>
      </c>
      <c r="G9097" t="s">
        <v>3716</v>
      </c>
      <c r="I9097" t="s">
        <v>41</v>
      </c>
      <c r="J9097" t="s">
        <v>179</v>
      </c>
      <c r="K9097">
        <v>1682</v>
      </c>
      <c r="L9097" t="s">
        <v>3695</v>
      </c>
      <c r="O9097" t="s">
        <v>3705</v>
      </c>
      <c r="Q9097" t="str">
        <f>IFERROR(VLOOKUP($J$2:$J$12502,Pollutant_mapping!$A$2:$B$9,2, FALSE),"")</f>
        <v>NOx</v>
      </c>
    </row>
    <row r="9098" spans="1:17" hidden="1">
      <c r="A9098" t="s">
        <v>3710</v>
      </c>
      <c r="C9098" t="s">
        <v>3711</v>
      </c>
      <c r="D9098" t="s">
        <v>3717</v>
      </c>
      <c r="E9098" t="s">
        <v>39</v>
      </c>
      <c r="F9098" t="s">
        <v>3718</v>
      </c>
      <c r="G9098" t="s">
        <v>3716</v>
      </c>
      <c r="I9098" t="s">
        <v>41</v>
      </c>
      <c r="J9098" t="s">
        <v>179</v>
      </c>
      <c r="K9098">
        <v>1682</v>
      </c>
      <c r="L9098" t="s">
        <v>3695</v>
      </c>
      <c r="O9098" t="s">
        <v>3705</v>
      </c>
      <c r="Q9098" t="str">
        <f>IFERROR(VLOOKUP($J$2:$J$12502,Pollutant_mapping!$A$2:$B$9,2, FALSE),"")</f>
        <v>NOx</v>
      </c>
    </row>
    <row r="9099" spans="1:17" hidden="1">
      <c r="A9099" t="s">
        <v>3702</v>
      </c>
      <c r="C9099" t="s">
        <v>3703</v>
      </c>
      <c r="D9099" t="s">
        <v>3746</v>
      </c>
      <c r="E9099" t="s">
        <v>39</v>
      </c>
      <c r="F9099" t="s">
        <v>3728</v>
      </c>
      <c r="G9099" t="s">
        <v>475</v>
      </c>
      <c r="I9099" t="s">
        <v>41</v>
      </c>
      <c r="J9099" t="s">
        <v>54</v>
      </c>
      <c r="K9099">
        <v>1725</v>
      </c>
      <c r="L9099" t="s">
        <v>3695</v>
      </c>
      <c r="O9099" t="s">
        <v>3705</v>
      </c>
      <c r="Q9099" t="str">
        <f>IFERROR(VLOOKUP($J$2:$J$12502,Pollutant_mapping!$A$2:$B$9,2, FALSE),"")</f>
        <v>VOC</v>
      </c>
    </row>
    <row r="9100" spans="1:17" hidden="1">
      <c r="A9100" t="s">
        <v>3706</v>
      </c>
      <c r="B9100" t="s">
        <v>57</v>
      </c>
      <c r="C9100" t="s">
        <v>3707</v>
      </c>
      <c r="D9100" t="s">
        <v>3746</v>
      </c>
      <c r="E9100" t="s">
        <v>39</v>
      </c>
      <c r="F9100" t="s">
        <v>3728</v>
      </c>
      <c r="G9100" t="s">
        <v>475</v>
      </c>
      <c r="I9100" t="s">
        <v>41</v>
      </c>
      <c r="J9100" t="s">
        <v>54</v>
      </c>
      <c r="K9100">
        <v>1725</v>
      </c>
      <c r="L9100" t="s">
        <v>3695</v>
      </c>
      <c r="O9100" t="s">
        <v>3705</v>
      </c>
      <c r="Q9100" t="str">
        <f>IFERROR(VLOOKUP($J$2:$J$12502,Pollutant_mapping!$A$2:$B$9,2, FALSE),"")</f>
        <v>VOC</v>
      </c>
    </row>
    <row r="9101" spans="1:17" hidden="1">
      <c r="A9101" t="s">
        <v>3708</v>
      </c>
      <c r="C9101" t="s">
        <v>3709</v>
      </c>
      <c r="D9101" t="s">
        <v>3746</v>
      </c>
      <c r="E9101" t="s">
        <v>39</v>
      </c>
      <c r="F9101" t="s">
        <v>3728</v>
      </c>
      <c r="G9101" t="s">
        <v>475</v>
      </c>
      <c r="I9101" t="s">
        <v>41</v>
      </c>
      <c r="J9101" t="s">
        <v>54</v>
      </c>
      <c r="K9101">
        <v>1725</v>
      </c>
      <c r="L9101" t="s">
        <v>3695</v>
      </c>
      <c r="O9101" t="s">
        <v>3705</v>
      </c>
      <c r="Q9101" t="str">
        <f>IFERROR(VLOOKUP($J$2:$J$12502,Pollutant_mapping!$A$2:$B$9,2, FALSE),"")</f>
        <v>VOC</v>
      </c>
    </row>
    <row r="9102" spans="1:17" hidden="1">
      <c r="A9102" t="s">
        <v>3710</v>
      </c>
      <c r="C9102" t="s">
        <v>3711</v>
      </c>
      <c r="D9102" t="s">
        <v>3746</v>
      </c>
      <c r="E9102" t="s">
        <v>39</v>
      </c>
      <c r="F9102" t="s">
        <v>3728</v>
      </c>
      <c r="G9102" t="s">
        <v>475</v>
      </c>
      <c r="I9102" t="s">
        <v>41</v>
      </c>
      <c r="J9102" t="s">
        <v>54</v>
      </c>
      <c r="K9102">
        <v>1725</v>
      </c>
      <c r="L9102" t="s">
        <v>3695</v>
      </c>
      <c r="O9102" t="s">
        <v>3705</v>
      </c>
      <c r="Q9102" t="str">
        <f>IFERROR(VLOOKUP($J$2:$J$12502,Pollutant_mapping!$A$2:$B$9,2, FALSE),"")</f>
        <v>VOC</v>
      </c>
    </row>
    <row r="9103" spans="1:17" hidden="1">
      <c r="A9103" t="s">
        <v>3702</v>
      </c>
      <c r="C9103" t="s">
        <v>3703</v>
      </c>
      <c r="D9103" t="s">
        <v>3719</v>
      </c>
      <c r="E9103" t="s">
        <v>39</v>
      </c>
      <c r="F9103" t="s">
        <v>3720</v>
      </c>
      <c r="G9103" t="s">
        <v>3716</v>
      </c>
      <c r="I9103" t="s">
        <v>41</v>
      </c>
      <c r="J9103" t="s">
        <v>179</v>
      </c>
      <c r="K9103">
        <v>1852</v>
      </c>
      <c r="L9103" t="s">
        <v>3695</v>
      </c>
      <c r="O9103" t="s">
        <v>3705</v>
      </c>
      <c r="Q9103" t="str">
        <f>IFERROR(VLOOKUP($J$2:$J$12502,Pollutant_mapping!$A$2:$B$9,2, FALSE),"")</f>
        <v>NOx</v>
      </c>
    </row>
    <row r="9104" spans="1:17" hidden="1">
      <c r="A9104" t="s">
        <v>3706</v>
      </c>
      <c r="B9104" t="s">
        <v>57</v>
      </c>
      <c r="C9104" t="s">
        <v>3707</v>
      </c>
      <c r="D9104" t="s">
        <v>3719</v>
      </c>
      <c r="E9104" t="s">
        <v>39</v>
      </c>
      <c r="F9104" t="s">
        <v>3720</v>
      </c>
      <c r="G9104" t="s">
        <v>3716</v>
      </c>
      <c r="I9104" t="s">
        <v>41</v>
      </c>
      <c r="J9104" t="s">
        <v>179</v>
      </c>
      <c r="K9104">
        <v>1852</v>
      </c>
      <c r="L9104" t="s">
        <v>3695</v>
      </c>
      <c r="O9104" t="s">
        <v>3705</v>
      </c>
      <c r="Q9104" t="str">
        <f>IFERROR(VLOOKUP($J$2:$J$12502,Pollutant_mapping!$A$2:$B$9,2, FALSE),"")</f>
        <v>NOx</v>
      </c>
    </row>
    <row r="9105" spans="1:17" hidden="1">
      <c r="A9105" t="s">
        <v>3708</v>
      </c>
      <c r="C9105" t="s">
        <v>3709</v>
      </c>
      <c r="D9105" t="s">
        <v>3719</v>
      </c>
      <c r="E9105" t="s">
        <v>39</v>
      </c>
      <c r="F9105" t="s">
        <v>3720</v>
      </c>
      <c r="G9105" t="s">
        <v>3716</v>
      </c>
      <c r="I9105" t="s">
        <v>41</v>
      </c>
      <c r="J9105" t="s">
        <v>179</v>
      </c>
      <c r="K9105">
        <v>1852</v>
      </c>
      <c r="L9105" t="s">
        <v>3695</v>
      </c>
      <c r="O9105" t="s">
        <v>3705</v>
      </c>
      <c r="Q9105" t="str">
        <f>IFERROR(VLOOKUP($J$2:$J$12502,Pollutant_mapping!$A$2:$B$9,2, FALSE),"")</f>
        <v>NOx</v>
      </c>
    </row>
    <row r="9106" spans="1:17" hidden="1">
      <c r="A9106" t="s">
        <v>3710</v>
      </c>
      <c r="C9106" t="s">
        <v>3711</v>
      </c>
      <c r="D9106" t="s">
        <v>3719</v>
      </c>
      <c r="E9106" t="s">
        <v>39</v>
      </c>
      <c r="F9106" t="s">
        <v>3720</v>
      </c>
      <c r="G9106" t="s">
        <v>3716</v>
      </c>
      <c r="I9106" t="s">
        <v>41</v>
      </c>
      <c r="J9106" t="s">
        <v>179</v>
      </c>
      <c r="K9106">
        <v>1852</v>
      </c>
      <c r="L9106" t="s">
        <v>3695</v>
      </c>
      <c r="O9106" t="s">
        <v>3705</v>
      </c>
      <c r="Q9106" t="str">
        <f>IFERROR(VLOOKUP($J$2:$J$12502,Pollutant_mapping!$A$2:$B$9,2, FALSE),"")</f>
        <v>NOx</v>
      </c>
    </row>
    <row r="9107" spans="1:17" hidden="1">
      <c r="A9107" t="s">
        <v>3702</v>
      </c>
      <c r="C9107" t="s">
        <v>3703</v>
      </c>
      <c r="D9107" t="s">
        <v>3760</v>
      </c>
      <c r="E9107" t="s">
        <v>39</v>
      </c>
      <c r="F9107" t="s">
        <v>3732</v>
      </c>
      <c r="G9107" t="s">
        <v>475</v>
      </c>
      <c r="I9107" t="s">
        <v>41</v>
      </c>
      <c r="J9107" t="s">
        <v>179</v>
      </c>
      <c r="K9107">
        <v>1861</v>
      </c>
      <c r="L9107" t="s">
        <v>3695</v>
      </c>
      <c r="O9107" t="s">
        <v>3705</v>
      </c>
      <c r="Q9107" t="str">
        <f>IFERROR(VLOOKUP($J$2:$J$12502,Pollutant_mapping!$A$2:$B$9,2, FALSE),"")</f>
        <v>NOx</v>
      </c>
    </row>
    <row r="9108" spans="1:17" hidden="1">
      <c r="A9108" t="s">
        <v>3702</v>
      </c>
      <c r="C9108" t="s">
        <v>3703</v>
      </c>
      <c r="D9108" t="s">
        <v>3742</v>
      </c>
      <c r="E9108" t="s">
        <v>120</v>
      </c>
      <c r="F9108" t="s">
        <v>41</v>
      </c>
      <c r="G9108" t="s">
        <v>475</v>
      </c>
      <c r="I9108" t="s">
        <v>41</v>
      </c>
      <c r="J9108" t="s">
        <v>47</v>
      </c>
      <c r="K9108">
        <v>1913</v>
      </c>
      <c r="L9108" t="s">
        <v>3695</v>
      </c>
      <c r="O9108" t="s">
        <v>3705</v>
      </c>
      <c r="Q9108" t="str">
        <f>IFERROR(VLOOKUP($J$2:$J$12502,Pollutant_mapping!$A$2:$B$9,2, FALSE),"")</f>
        <v>PM10</v>
      </c>
    </row>
    <row r="9109" spans="1:17" hidden="1">
      <c r="A9109" t="s">
        <v>3702</v>
      </c>
      <c r="C9109" t="s">
        <v>3703</v>
      </c>
      <c r="D9109" t="s">
        <v>3742</v>
      </c>
      <c r="E9109" t="s">
        <v>120</v>
      </c>
      <c r="F9109" t="s">
        <v>41</v>
      </c>
      <c r="G9109" t="s">
        <v>475</v>
      </c>
      <c r="I9109" t="s">
        <v>41</v>
      </c>
      <c r="J9109" t="s">
        <v>65</v>
      </c>
      <c r="K9109">
        <v>1913</v>
      </c>
      <c r="L9109" t="s">
        <v>3695</v>
      </c>
      <c r="O9109" t="s">
        <v>3705</v>
      </c>
      <c r="Q9109" t="str">
        <f>IFERROR(VLOOKUP($J$2:$J$12502,Pollutant_mapping!$A$2:$B$9,2, FALSE),"")</f>
        <v>PM25</v>
      </c>
    </row>
    <row r="9110" spans="1:17" hidden="1">
      <c r="A9110" t="s">
        <v>3702</v>
      </c>
      <c r="C9110" t="s">
        <v>3703</v>
      </c>
      <c r="D9110" t="s">
        <v>3742</v>
      </c>
      <c r="E9110" t="s">
        <v>120</v>
      </c>
      <c r="F9110" t="s">
        <v>41</v>
      </c>
      <c r="G9110" t="s">
        <v>475</v>
      </c>
      <c r="I9110" t="s">
        <v>41</v>
      </c>
      <c r="J9110" t="s">
        <v>49</v>
      </c>
      <c r="K9110">
        <v>1913</v>
      </c>
      <c r="L9110" t="s">
        <v>3695</v>
      </c>
      <c r="O9110" t="s">
        <v>3705</v>
      </c>
      <c r="Q9110" t="str">
        <f>IFERROR(VLOOKUP($J$2:$J$12502,Pollutant_mapping!$A$2:$B$9,2, FALSE),"")</f>
        <v/>
      </c>
    </row>
    <row r="9111" spans="1:17" hidden="1">
      <c r="A9111" t="s">
        <v>3702</v>
      </c>
      <c r="C9111" t="s">
        <v>3703</v>
      </c>
      <c r="D9111" t="s">
        <v>3761</v>
      </c>
      <c r="E9111" t="s">
        <v>39</v>
      </c>
      <c r="F9111" t="s">
        <v>3732</v>
      </c>
      <c r="G9111" t="s">
        <v>475</v>
      </c>
      <c r="I9111" t="s">
        <v>41</v>
      </c>
      <c r="J9111" t="s">
        <v>179</v>
      </c>
      <c r="K9111">
        <v>1915</v>
      </c>
      <c r="L9111" t="s">
        <v>3695</v>
      </c>
      <c r="O9111" t="s">
        <v>3705</v>
      </c>
      <c r="Q9111" t="str">
        <f>IFERROR(VLOOKUP($J$2:$J$12502,Pollutant_mapping!$A$2:$B$9,2, FALSE),"")</f>
        <v>NOx</v>
      </c>
    </row>
    <row r="9112" spans="1:17" hidden="1">
      <c r="A9112" t="s">
        <v>3702</v>
      </c>
      <c r="C9112" t="s">
        <v>3703</v>
      </c>
      <c r="D9112" t="s">
        <v>3094</v>
      </c>
      <c r="E9112" t="s">
        <v>39</v>
      </c>
      <c r="F9112" t="s">
        <v>3720</v>
      </c>
      <c r="G9112" t="s">
        <v>475</v>
      </c>
      <c r="I9112" t="s">
        <v>41</v>
      </c>
      <c r="J9112" t="s">
        <v>47</v>
      </c>
      <c r="K9112">
        <v>1974</v>
      </c>
      <c r="L9112" t="s">
        <v>3695</v>
      </c>
      <c r="O9112" t="s">
        <v>3705</v>
      </c>
      <c r="Q9112" t="str">
        <f>IFERROR(VLOOKUP($J$2:$J$12502,Pollutant_mapping!$A$2:$B$9,2, FALSE),"")</f>
        <v>PM10</v>
      </c>
    </row>
    <row r="9113" spans="1:17" hidden="1">
      <c r="A9113" t="s">
        <v>3702</v>
      </c>
      <c r="C9113" t="s">
        <v>3703</v>
      </c>
      <c r="D9113" t="s">
        <v>3094</v>
      </c>
      <c r="E9113" t="s">
        <v>39</v>
      </c>
      <c r="F9113" t="s">
        <v>3720</v>
      </c>
      <c r="G9113" t="s">
        <v>475</v>
      </c>
      <c r="I9113" t="s">
        <v>41</v>
      </c>
      <c r="J9113" t="s">
        <v>65</v>
      </c>
      <c r="K9113">
        <v>1974</v>
      </c>
      <c r="L9113" t="s">
        <v>3695</v>
      </c>
      <c r="O9113" t="s">
        <v>3705</v>
      </c>
      <c r="Q9113" t="str">
        <f>IFERROR(VLOOKUP($J$2:$J$12502,Pollutant_mapping!$A$2:$B$9,2, FALSE),"")</f>
        <v>PM25</v>
      </c>
    </row>
    <row r="9114" spans="1:17" hidden="1">
      <c r="A9114" t="s">
        <v>3702</v>
      </c>
      <c r="C9114" t="s">
        <v>3703</v>
      </c>
      <c r="D9114" t="s">
        <v>3094</v>
      </c>
      <c r="E9114" t="s">
        <v>39</v>
      </c>
      <c r="F9114" t="s">
        <v>3720</v>
      </c>
      <c r="G9114" t="s">
        <v>475</v>
      </c>
      <c r="I9114" t="s">
        <v>41</v>
      </c>
      <c r="J9114" t="s">
        <v>49</v>
      </c>
      <c r="K9114">
        <v>1974</v>
      </c>
      <c r="L9114" t="s">
        <v>3695</v>
      </c>
      <c r="O9114" t="s">
        <v>3705</v>
      </c>
      <c r="Q9114" t="str">
        <f>IFERROR(VLOOKUP($J$2:$J$12502,Pollutant_mapping!$A$2:$B$9,2, FALSE),"")</f>
        <v/>
      </c>
    </row>
    <row r="9115" spans="1:17" hidden="1">
      <c r="A9115" t="s">
        <v>3702</v>
      </c>
      <c r="C9115" t="s">
        <v>3703</v>
      </c>
      <c r="D9115" t="s">
        <v>3743</v>
      </c>
      <c r="E9115" t="s">
        <v>120</v>
      </c>
      <c r="F9115" t="s">
        <v>41</v>
      </c>
      <c r="G9115" t="s">
        <v>475</v>
      </c>
      <c r="I9115" t="s">
        <v>41</v>
      </c>
      <c r="J9115" t="s">
        <v>54</v>
      </c>
      <c r="K9115">
        <v>1997</v>
      </c>
      <c r="L9115" t="s">
        <v>3695</v>
      </c>
      <c r="O9115" t="s">
        <v>3705</v>
      </c>
      <c r="Q9115" t="str">
        <f>IFERROR(VLOOKUP($J$2:$J$12502,Pollutant_mapping!$A$2:$B$9,2, FALSE),"")</f>
        <v>VOC</v>
      </c>
    </row>
    <row r="9116" spans="1:17" hidden="1">
      <c r="A9116" t="s">
        <v>3702</v>
      </c>
      <c r="C9116" t="s">
        <v>3703</v>
      </c>
      <c r="D9116" t="s">
        <v>3741</v>
      </c>
      <c r="E9116" t="s">
        <v>39</v>
      </c>
      <c r="F9116" t="s">
        <v>3720</v>
      </c>
      <c r="G9116" t="s">
        <v>475</v>
      </c>
      <c r="I9116" t="s">
        <v>41</v>
      </c>
      <c r="J9116" t="s">
        <v>165</v>
      </c>
      <c r="K9116">
        <v>2001</v>
      </c>
      <c r="L9116" t="s">
        <v>3695</v>
      </c>
      <c r="O9116" t="s">
        <v>3705</v>
      </c>
      <c r="Q9116" t="str">
        <f>IFERROR(VLOOKUP($J$2:$J$12502,Pollutant_mapping!$A$2:$B$9,2, FALSE),"")</f>
        <v>BC</v>
      </c>
    </row>
    <row r="9117" spans="1:17" hidden="1">
      <c r="A9117" t="s">
        <v>3706</v>
      </c>
      <c r="B9117" t="s">
        <v>57</v>
      </c>
      <c r="C9117" t="s">
        <v>3707</v>
      </c>
      <c r="D9117" t="s">
        <v>3741</v>
      </c>
      <c r="E9117" t="s">
        <v>39</v>
      </c>
      <c r="F9117" t="s">
        <v>3720</v>
      </c>
      <c r="G9117" t="s">
        <v>475</v>
      </c>
      <c r="I9117" t="s">
        <v>41</v>
      </c>
      <c r="J9117" t="s">
        <v>165</v>
      </c>
      <c r="K9117">
        <v>2001</v>
      </c>
      <c r="L9117" t="s">
        <v>3695</v>
      </c>
      <c r="O9117" t="s">
        <v>3705</v>
      </c>
      <c r="Q9117" t="str">
        <f>IFERROR(VLOOKUP($J$2:$J$12502,Pollutant_mapping!$A$2:$B$9,2, FALSE),"")</f>
        <v>BC</v>
      </c>
    </row>
    <row r="9118" spans="1:17" hidden="1">
      <c r="A9118" t="s">
        <v>3708</v>
      </c>
      <c r="C9118" t="s">
        <v>3709</v>
      </c>
      <c r="D9118" t="s">
        <v>3741</v>
      </c>
      <c r="E9118" t="s">
        <v>39</v>
      </c>
      <c r="F9118" t="s">
        <v>3720</v>
      </c>
      <c r="G9118" t="s">
        <v>475</v>
      </c>
      <c r="I9118" t="s">
        <v>41</v>
      </c>
      <c r="J9118" t="s">
        <v>165</v>
      </c>
      <c r="K9118">
        <v>2001</v>
      </c>
      <c r="L9118" t="s">
        <v>3695</v>
      </c>
      <c r="O9118" t="s">
        <v>3705</v>
      </c>
      <c r="Q9118" t="str">
        <f>IFERROR(VLOOKUP($J$2:$J$12502,Pollutant_mapping!$A$2:$B$9,2, FALSE),"")</f>
        <v>BC</v>
      </c>
    </row>
    <row r="9119" spans="1:17" hidden="1">
      <c r="A9119" t="s">
        <v>3710</v>
      </c>
      <c r="C9119" t="s">
        <v>3711</v>
      </c>
      <c r="D9119" t="s">
        <v>3741</v>
      </c>
      <c r="E9119" t="s">
        <v>39</v>
      </c>
      <c r="F9119" t="s">
        <v>3720</v>
      </c>
      <c r="G9119" t="s">
        <v>475</v>
      </c>
      <c r="I9119" t="s">
        <v>41</v>
      </c>
      <c r="J9119" t="s">
        <v>165</v>
      </c>
      <c r="K9119">
        <v>2001</v>
      </c>
      <c r="L9119" t="s">
        <v>3695</v>
      </c>
      <c r="O9119" t="s">
        <v>3705</v>
      </c>
      <c r="Q9119" t="str">
        <f>IFERROR(VLOOKUP($J$2:$J$12502,Pollutant_mapping!$A$2:$B$9,2, FALSE),"")</f>
        <v>BC</v>
      </c>
    </row>
    <row r="9120" spans="1:17" hidden="1">
      <c r="A9120" t="s">
        <v>3702</v>
      </c>
      <c r="C9120" t="s">
        <v>3703</v>
      </c>
      <c r="D9120" t="s">
        <v>3738</v>
      </c>
      <c r="E9120" t="s">
        <v>39</v>
      </c>
      <c r="F9120" t="s">
        <v>3718</v>
      </c>
      <c r="G9120" t="s">
        <v>475</v>
      </c>
      <c r="I9120" t="s">
        <v>41</v>
      </c>
      <c r="J9120" t="s">
        <v>165</v>
      </c>
      <c r="K9120">
        <v>2052</v>
      </c>
      <c r="L9120" t="s">
        <v>3695</v>
      </c>
      <c r="O9120" t="s">
        <v>3705</v>
      </c>
      <c r="Q9120" t="str">
        <f>IFERROR(VLOOKUP($J$2:$J$12502,Pollutant_mapping!$A$2:$B$9,2, FALSE),"")</f>
        <v>BC</v>
      </c>
    </row>
    <row r="9121" spans="1:17" hidden="1">
      <c r="A9121" t="s">
        <v>3706</v>
      </c>
      <c r="B9121" t="s">
        <v>57</v>
      </c>
      <c r="C9121" t="s">
        <v>3707</v>
      </c>
      <c r="D9121" t="s">
        <v>3744</v>
      </c>
      <c r="E9121" t="s">
        <v>120</v>
      </c>
      <c r="F9121" t="s">
        <v>41</v>
      </c>
      <c r="G9121" t="s">
        <v>475</v>
      </c>
      <c r="I9121" t="s">
        <v>41</v>
      </c>
      <c r="J9121" t="s">
        <v>47</v>
      </c>
      <c r="K9121">
        <v>2104</v>
      </c>
      <c r="L9121" t="s">
        <v>3695</v>
      </c>
      <c r="O9121" t="s">
        <v>3705</v>
      </c>
      <c r="Q9121" t="str">
        <f>IFERROR(VLOOKUP($J$2:$J$12502,Pollutant_mapping!$A$2:$B$9,2, FALSE),"")</f>
        <v>PM10</v>
      </c>
    </row>
    <row r="9122" spans="1:17" hidden="1">
      <c r="A9122" t="s">
        <v>3710</v>
      </c>
      <c r="C9122" t="s">
        <v>3711</v>
      </c>
      <c r="D9122" t="s">
        <v>3744</v>
      </c>
      <c r="E9122" t="s">
        <v>120</v>
      </c>
      <c r="F9122" t="s">
        <v>41</v>
      </c>
      <c r="G9122" t="s">
        <v>475</v>
      </c>
      <c r="I9122" t="s">
        <v>41</v>
      </c>
      <c r="J9122" t="s">
        <v>47</v>
      </c>
      <c r="K9122">
        <v>2104</v>
      </c>
      <c r="L9122" t="s">
        <v>3695</v>
      </c>
      <c r="O9122" t="s">
        <v>3705</v>
      </c>
      <c r="Q9122" t="str">
        <f>IFERROR(VLOOKUP($J$2:$J$12502,Pollutant_mapping!$A$2:$B$9,2, FALSE),"")</f>
        <v>PM10</v>
      </c>
    </row>
    <row r="9123" spans="1:17" hidden="1">
      <c r="A9123" t="s">
        <v>3706</v>
      </c>
      <c r="B9123" t="s">
        <v>57</v>
      </c>
      <c r="C9123" t="s">
        <v>3707</v>
      </c>
      <c r="D9123" t="s">
        <v>3744</v>
      </c>
      <c r="E9123" t="s">
        <v>120</v>
      </c>
      <c r="F9123" t="s">
        <v>41</v>
      </c>
      <c r="G9123" t="s">
        <v>475</v>
      </c>
      <c r="I9123" t="s">
        <v>41</v>
      </c>
      <c r="J9123" t="s">
        <v>65</v>
      </c>
      <c r="K9123">
        <v>2104</v>
      </c>
      <c r="L9123" t="s">
        <v>3695</v>
      </c>
      <c r="O9123" t="s">
        <v>3705</v>
      </c>
      <c r="Q9123" t="str">
        <f>IFERROR(VLOOKUP($J$2:$J$12502,Pollutant_mapping!$A$2:$B$9,2, FALSE),"")</f>
        <v>PM25</v>
      </c>
    </row>
    <row r="9124" spans="1:17" hidden="1">
      <c r="A9124" t="s">
        <v>3710</v>
      </c>
      <c r="C9124" t="s">
        <v>3711</v>
      </c>
      <c r="D9124" t="s">
        <v>3744</v>
      </c>
      <c r="E9124" t="s">
        <v>120</v>
      </c>
      <c r="F9124" t="s">
        <v>41</v>
      </c>
      <c r="G9124" t="s">
        <v>475</v>
      </c>
      <c r="I9124" t="s">
        <v>41</v>
      </c>
      <c r="J9124" t="s">
        <v>65</v>
      </c>
      <c r="K9124">
        <v>2104</v>
      </c>
      <c r="L9124" t="s">
        <v>3695</v>
      </c>
      <c r="O9124" t="s">
        <v>3705</v>
      </c>
      <c r="Q9124" t="str">
        <f>IFERROR(VLOOKUP($J$2:$J$12502,Pollutant_mapping!$A$2:$B$9,2, FALSE),"")</f>
        <v>PM25</v>
      </c>
    </row>
    <row r="9125" spans="1:17" hidden="1">
      <c r="A9125" t="s">
        <v>3706</v>
      </c>
      <c r="B9125" t="s">
        <v>57</v>
      </c>
      <c r="C9125" t="s">
        <v>3707</v>
      </c>
      <c r="D9125" t="s">
        <v>3744</v>
      </c>
      <c r="E9125" t="s">
        <v>120</v>
      </c>
      <c r="F9125" t="s">
        <v>41</v>
      </c>
      <c r="G9125" t="s">
        <v>475</v>
      </c>
      <c r="I9125" t="s">
        <v>41</v>
      </c>
      <c r="J9125" t="s">
        <v>49</v>
      </c>
      <c r="K9125">
        <v>2104</v>
      </c>
      <c r="L9125" t="s">
        <v>3695</v>
      </c>
      <c r="O9125" t="s">
        <v>3705</v>
      </c>
      <c r="Q9125" t="str">
        <f>IFERROR(VLOOKUP($J$2:$J$12502,Pollutant_mapping!$A$2:$B$9,2, FALSE),"")</f>
        <v/>
      </c>
    </row>
    <row r="9126" spans="1:17" hidden="1">
      <c r="A9126" t="s">
        <v>3710</v>
      </c>
      <c r="C9126" t="s">
        <v>3711</v>
      </c>
      <c r="D9126" t="s">
        <v>3744</v>
      </c>
      <c r="E9126" t="s">
        <v>120</v>
      </c>
      <c r="F9126" t="s">
        <v>41</v>
      </c>
      <c r="G9126" t="s">
        <v>475</v>
      </c>
      <c r="I9126" t="s">
        <v>41</v>
      </c>
      <c r="J9126" t="s">
        <v>49</v>
      </c>
      <c r="K9126">
        <v>2104</v>
      </c>
      <c r="L9126" t="s">
        <v>3695</v>
      </c>
      <c r="O9126" t="s">
        <v>3705</v>
      </c>
      <c r="Q9126" t="str">
        <f>IFERROR(VLOOKUP($J$2:$J$12502,Pollutant_mapping!$A$2:$B$9,2, FALSE),"")</f>
        <v/>
      </c>
    </row>
    <row r="9127" spans="1:17" hidden="1">
      <c r="A9127" t="s">
        <v>3702</v>
      </c>
      <c r="C9127" t="s">
        <v>3703</v>
      </c>
      <c r="D9127" t="s">
        <v>3740</v>
      </c>
      <c r="E9127" t="s">
        <v>39</v>
      </c>
      <c r="F9127" t="s">
        <v>3720</v>
      </c>
      <c r="G9127" t="s">
        <v>475</v>
      </c>
      <c r="I9127" t="s">
        <v>41</v>
      </c>
      <c r="J9127" t="s">
        <v>47</v>
      </c>
      <c r="K9127">
        <v>2130</v>
      </c>
      <c r="L9127" t="s">
        <v>3695</v>
      </c>
      <c r="O9127" t="s">
        <v>3705</v>
      </c>
      <c r="Q9127" t="str">
        <f>IFERROR(VLOOKUP($J$2:$J$12502,Pollutant_mapping!$A$2:$B$9,2, FALSE),"")</f>
        <v>PM10</v>
      </c>
    </row>
    <row r="9128" spans="1:17" hidden="1">
      <c r="A9128" t="s">
        <v>3702</v>
      </c>
      <c r="C9128" t="s">
        <v>3703</v>
      </c>
      <c r="D9128" t="s">
        <v>3740</v>
      </c>
      <c r="E9128" t="s">
        <v>39</v>
      </c>
      <c r="F9128" t="s">
        <v>3720</v>
      </c>
      <c r="G9128" t="s">
        <v>475</v>
      </c>
      <c r="I9128" t="s">
        <v>41</v>
      </c>
      <c r="J9128" t="s">
        <v>65</v>
      </c>
      <c r="K9128">
        <v>2130</v>
      </c>
      <c r="L9128" t="s">
        <v>3695</v>
      </c>
      <c r="O9128" t="s">
        <v>3705</v>
      </c>
      <c r="Q9128" t="str">
        <f>IFERROR(VLOOKUP($J$2:$J$12502,Pollutant_mapping!$A$2:$B$9,2, FALSE),"")</f>
        <v>PM25</v>
      </c>
    </row>
    <row r="9129" spans="1:17" hidden="1">
      <c r="A9129" t="s">
        <v>3702</v>
      </c>
      <c r="C9129" t="s">
        <v>3703</v>
      </c>
      <c r="D9129" t="s">
        <v>3740</v>
      </c>
      <c r="E9129" t="s">
        <v>39</v>
      </c>
      <c r="F9129" t="s">
        <v>3720</v>
      </c>
      <c r="G9129" t="s">
        <v>475</v>
      </c>
      <c r="I9129" t="s">
        <v>41</v>
      </c>
      <c r="J9129" t="s">
        <v>49</v>
      </c>
      <c r="K9129">
        <v>2130</v>
      </c>
      <c r="L9129" t="s">
        <v>3695</v>
      </c>
      <c r="O9129" t="s">
        <v>3705</v>
      </c>
      <c r="Q9129" t="str">
        <f>IFERROR(VLOOKUP($J$2:$J$12502,Pollutant_mapping!$A$2:$B$9,2, FALSE),"")</f>
        <v/>
      </c>
    </row>
    <row r="9130" spans="1:17" hidden="1">
      <c r="A9130" t="s">
        <v>3702</v>
      </c>
      <c r="C9130" t="s">
        <v>3703</v>
      </c>
      <c r="D9130" t="s">
        <v>3097</v>
      </c>
      <c r="E9130" t="s">
        <v>39</v>
      </c>
      <c r="F9130" t="s">
        <v>3718</v>
      </c>
      <c r="G9130" t="s">
        <v>475</v>
      </c>
      <c r="I9130" t="s">
        <v>41</v>
      </c>
      <c r="J9130" t="s">
        <v>165</v>
      </c>
      <c r="K9130">
        <v>2221</v>
      </c>
      <c r="L9130" t="s">
        <v>3695</v>
      </c>
      <c r="O9130" t="s">
        <v>3705</v>
      </c>
      <c r="Q9130" t="str">
        <f>IFERROR(VLOOKUP($J$2:$J$12502,Pollutant_mapping!$A$2:$B$9,2, FALSE),"")</f>
        <v>BC</v>
      </c>
    </row>
    <row r="9131" spans="1:17" hidden="1">
      <c r="A9131" t="s">
        <v>3702</v>
      </c>
      <c r="C9131" t="s">
        <v>3703</v>
      </c>
      <c r="D9131" t="s">
        <v>3739</v>
      </c>
      <c r="E9131" t="s">
        <v>39</v>
      </c>
      <c r="F9131" t="s">
        <v>3718</v>
      </c>
      <c r="G9131" t="s">
        <v>475</v>
      </c>
      <c r="I9131" t="s">
        <v>41</v>
      </c>
      <c r="J9131" t="s">
        <v>165</v>
      </c>
      <c r="K9131">
        <v>2369</v>
      </c>
      <c r="L9131" t="s">
        <v>3695</v>
      </c>
      <c r="O9131" t="s">
        <v>3705</v>
      </c>
      <c r="Q9131" t="str">
        <f>IFERROR(VLOOKUP($J$2:$J$12502,Pollutant_mapping!$A$2:$B$9,2, FALSE),"")</f>
        <v>BC</v>
      </c>
    </row>
    <row r="9132" spans="1:17" hidden="1">
      <c r="A9132" t="s">
        <v>3706</v>
      </c>
      <c r="B9132" t="s">
        <v>57</v>
      </c>
      <c r="C9132" t="s">
        <v>3707</v>
      </c>
      <c r="D9132" t="s">
        <v>3739</v>
      </c>
      <c r="E9132" t="s">
        <v>39</v>
      </c>
      <c r="F9132" t="s">
        <v>3718</v>
      </c>
      <c r="G9132" t="s">
        <v>475</v>
      </c>
      <c r="I9132" t="s">
        <v>41</v>
      </c>
      <c r="J9132" t="s">
        <v>165</v>
      </c>
      <c r="K9132">
        <v>2369</v>
      </c>
      <c r="L9132" t="s">
        <v>3695</v>
      </c>
      <c r="O9132" t="s">
        <v>3705</v>
      </c>
      <c r="Q9132" t="str">
        <f>IFERROR(VLOOKUP($J$2:$J$12502,Pollutant_mapping!$A$2:$B$9,2, FALSE),"")</f>
        <v>BC</v>
      </c>
    </row>
    <row r="9133" spans="1:17" hidden="1">
      <c r="A9133" t="s">
        <v>3708</v>
      </c>
      <c r="C9133" t="s">
        <v>3709</v>
      </c>
      <c r="D9133" t="s">
        <v>3739</v>
      </c>
      <c r="E9133" t="s">
        <v>39</v>
      </c>
      <c r="F9133" t="s">
        <v>3718</v>
      </c>
      <c r="G9133" t="s">
        <v>475</v>
      </c>
      <c r="I9133" t="s">
        <v>41</v>
      </c>
      <c r="J9133" t="s">
        <v>165</v>
      </c>
      <c r="K9133">
        <v>2369</v>
      </c>
      <c r="L9133" t="s">
        <v>3695</v>
      </c>
      <c r="O9133" t="s">
        <v>3705</v>
      </c>
      <c r="Q9133" t="str">
        <f>IFERROR(VLOOKUP($J$2:$J$12502,Pollutant_mapping!$A$2:$B$9,2, FALSE),"")</f>
        <v>BC</v>
      </c>
    </row>
    <row r="9134" spans="1:17" hidden="1">
      <c r="A9134" t="s">
        <v>3710</v>
      </c>
      <c r="C9134" t="s">
        <v>3711</v>
      </c>
      <c r="D9134" t="s">
        <v>3739</v>
      </c>
      <c r="E9134" t="s">
        <v>39</v>
      </c>
      <c r="F9134" t="s">
        <v>3718</v>
      </c>
      <c r="G9134" t="s">
        <v>475</v>
      </c>
      <c r="I9134" t="s">
        <v>41</v>
      </c>
      <c r="J9134" t="s">
        <v>165</v>
      </c>
      <c r="K9134">
        <v>2369</v>
      </c>
      <c r="L9134" t="s">
        <v>3695</v>
      </c>
      <c r="O9134" t="s">
        <v>3705</v>
      </c>
      <c r="Q9134" t="str">
        <f>IFERROR(VLOOKUP($J$2:$J$12502,Pollutant_mapping!$A$2:$B$9,2, FALSE),"")</f>
        <v>BC</v>
      </c>
    </row>
    <row r="9135" spans="1:17" hidden="1">
      <c r="A9135" t="s">
        <v>3702</v>
      </c>
      <c r="C9135" t="s">
        <v>3703</v>
      </c>
      <c r="D9135" t="s">
        <v>3722</v>
      </c>
      <c r="E9135" t="s">
        <v>39</v>
      </c>
      <c r="F9135" t="s">
        <v>3715</v>
      </c>
      <c r="G9135" t="s">
        <v>3723</v>
      </c>
      <c r="I9135" t="s">
        <v>41</v>
      </c>
      <c r="J9135" t="s">
        <v>179</v>
      </c>
      <c r="K9135">
        <v>2429</v>
      </c>
      <c r="L9135" t="s">
        <v>3695</v>
      </c>
      <c r="O9135" t="s">
        <v>3705</v>
      </c>
      <c r="Q9135" t="str">
        <f>IFERROR(VLOOKUP($J$2:$J$12502,Pollutant_mapping!$A$2:$B$9,2, FALSE),"")</f>
        <v>NOx</v>
      </c>
    </row>
    <row r="9136" spans="1:17" hidden="1">
      <c r="A9136" t="s">
        <v>3706</v>
      </c>
      <c r="B9136" t="s">
        <v>57</v>
      </c>
      <c r="C9136" t="s">
        <v>3707</v>
      </c>
      <c r="D9136" t="s">
        <v>3722</v>
      </c>
      <c r="E9136" t="s">
        <v>39</v>
      </c>
      <c r="F9136" t="s">
        <v>3715</v>
      </c>
      <c r="G9136" t="s">
        <v>3723</v>
      </c>
      <c r="I9136" t="s">
        <v>41</v>
      </c>
      <c r="J9136" t="s">
        <v>179</v>
      </c>
      <c r="K9136">
        <v>2429</v>
      </c>
      <c r="L9136" t="s">
        <v>3695</v>
      </c>
      <c r="O9136" t="s">
        <v>3705</v>
      </c>
      <c r="Q9136" t="str">
        <f>IFERROR(VLOOKUP($J$2:$J$12502,Pollutant_mapping!$A$2:$B$9,2, FALSE),"")</f>
        <v>NOx</v>
      </c>
    </row>
    <row r="9137" spans="1:17" hidden="1">
      <c r="A9137" t="s">
        <v>3708</v>
      </c>
      <c r="C9137" t="s">
        <v>3709</v>
      </c>
      <c r="D9137" t="s">
        <v>3722</v>
      </c>
      <c r="E9137" t="s">
        <v>39</v>
      </c>
      <c r="F9137" t="s">
        <v>3715</v>
      </c>
      <c r="G9137" t="s">
        <v>3723</v>
      </c>
      <c r="I9137" t="s">
        <v>41</v>
      </c>
      <c r="J9137" t="s">
        <v>179</v>
      </c>
      <c r="K9137">
        <v>2429</v>
      </c>
      <c r="L9137" t="s">
        <v>3695</v>
      </c>
      <c r="O9137" t="s">
        <v>3705</v>
      </c>
      <c r="Q9137" t="str">
        <f>IFERROR(VLOOKUP($J$2:$J$12502,Pollutant_mapping!$A$2:$B$9,2, FALSE),"")</f>
        <v>NOx</v>
      </c>
    </row>
    <row r="9138" spans="1:17" hidden="1">
      <c r="A9138" t="s">
        <v>3710</v>
      </c>
      <c r="C9138" t="s">
        <v>3711</v>
      </c>
      <c r="D9138" t="s">
        <v>3722</v>
      </c>
      <c r="E9138" t="s">
        <v>39</v>
      </c>
      <c r="F9138" t="s">
        <v>3715</v>
      </c>
      <c r="G9138" t="s">
        <v>3723</v>
      </c>
      <c r="I9138" t="s">
        <v>41</v>
      </c>
      <c r="J9138" t="s">
        <v>179</v>
      </c>
      <c r="K9138">
        <v>2429</v>
      </c>
      <c r="L9138" t="s">
        <v>3695</v>
      </c>
      <c r="O9138" t="s">
        <v>3705</v>
      </c>
      <c r="Q9138" t="str">
        <f>IFERROR(VLOOKUP($J$2:$J$12502,Pollutant_mapping!$A$2:$B$9,2, FALSE),"")</f>
        <v>NOx</v>
      </c>
    </row>
    <row r="9139" spans="1:17" hidden="1">
      <c r="A9139" t="s">
        <v>3702</v>
      </c>
      <c r="C9139" t="s">
        <v>3703</v>
      </c>
      <c r="D9139" t="s">
        <v>3735</v>
      </c>
      <c r="E9139" t="s">
        <v>39</v>
      </c>
      <c r="F9139" t="s">
        <v>3732</v>
      </c>
      <c r="G9139" t="s">
        <v>3716</v>
      </c>
      <c r="I9139" t="s">
        <v>41</v>
      </c>
      <c r="J9139" t="s">
        <v>179</v>
      </c>
      <c r="K9139">
        <v>2490</v>
      </c>
      <c r="L9139" t="s">
        <v>3695</v>
      </c>
      <c r="O9139" t="s">
        <v>3705</v>
      </c>
      <c r="Q9139" t="str">
        <f>IFERROR(VLOOKUP($J$2:$J$12502,Pollutant_mapping!$A$2:$B$9,2, FALSE),"")</f>
        <v>NOx</v>
      </c>
    </row>
    <row r="9140" spans="1:17" hidden="1">
      <c r="A9140" t="s">
        <v>3706</v>
      </c>
      <c r="B9140" t="s">
        <v>57</v>
      </c>
      <c r="C9140" t="s">
        <v>3707</v>
      </c>
      <c r="D9140" t="s">
        <v>3735</v>
      </c>
      <c r="E9140" t="s">
        <v>39</v>
      </c>
      <c r="F9140" t="s">
        <v>3732</v>
      </c>
      <c r="G9140" t="s">
        <v>3716</v>
      </c>
      <c r="I9140" t="s">
        <v>41</v>
      </c>
      <c r="J9140" t="s">
        <v>179</v>
      </c>
      <c r="K9140">
        <v>2490</v>
      </c>
      <c r="L9140" t="s">
        <v>3695</v>
      </c>
      <c r="O9140" t="s">
        <v>3705</v>
      </c>
      <c r="Q9140" t="str">
        <f>IFERROR(VLOOKUP($J$2:$J$12502,Pollutant_mapping!$A$2:$B$9,2, FALSE),"")</f>
        <v>NOx</v>
      </c>
    </row>
    <row r="9141" spans="1:17" hidden="1">
      <c r="A9141" t="s">
        <v>3708</v>
      </c>
      <c r="C9141" t="s">
        <v>3709</v>
      </c>
      <c r="D9141" t="s">
        <v>3735</v>
      </c>
      <c r="E9141" t="s">
        <v>39</v>
      </c>
      <c r="F9141" t="s">
        <v>3732</v>
      </c>
      <c r="G9141" t="s">
        <v>3716</v>
      </c>
      <c r="I9141" t="s">
        <v>41</v>
      </c>
      <c r="J9141" t="s">
        <v>179</v>
      </c>
      <c r="K9141">
        <v>2490</v>
      </c>
      <c r="L9141" t="s">
        <v>3695</v>
      </c>
      <c r="O9141" t="s">
        <v>3705</v>
      </c>
      <c r="Q9141" t="str">
        <f>IFERROR(VLOOKUP($J$2:$J$12502,Pollutant_mapping!$A$2:$B$9,2, FALSE),"")</f>
        <v>NOx</v>
      </c>
    </row>
    <row r="9142" spans="1:17" hidden="1">
      <c r="A9142" t="s">
        <v>3710</v>
      </c>
      <c r="C9142" t="s">
        <v>3711</v>
      </c>
      <c r="D9142" t="s">
        <v>3735</v>
      </c>
      <c r="E9142" t="s">
        <v>39</v>
      </c>
      <c r="F9142" t="s">
        <v>3732</v>
      </c>
      <c r="G9142" t="s">
        <v>3716</v>
      </c>
      <c r="I9142" t="s">
        <v>41</v>
      </c>
      <c r="J9142" t="s">
        <v>179</v>
      </c>
      <c r="K9142">
        <v>2490</v>
      </c>
      <c r="L9142" t="s">
        <v>3695</v>
      </c>
      <c r="O9142" t="s">
        <v>3705</v>
      </c>
      <c r="Q9142" t="str">
        <f>IFERROR(VLOOKUP($J$2:$J$12502,Pollutant_mapping!$A$2:$B$9,2, FALSE),"")</f>
        <v>NOx</v>
      </c>
    </row>
    <row r="9143" spans="1:17" hidden="1">
      <c r="A9143" t="s">
        <v>3702</v>
      </c>
      <c r="C9143" t="s">
        <v>3703</v>
      </c>
      <c r="D9143" t="s">
        <v>3734</v>
      </c>
      <c r="E9143" t="s">
        <v>39</v>
      </c>
      <c r="F9143" t="s">
        <v>3730</v>
      </c>
      <c r="G9143" t="s">
        <v>3716</v>
      </c>
      <c r="I9143" t="s">
        <v>41</v>
      </c>
      <c r="J9143" t="s">
        <v>179</v>
      </c>
      <c r="K9143">
        <v>2495</v>
      </c>
      <c r="L9143" t="s">
        <v>3695</v>
      </c>
      <c r="O9143" t="s">
        <v>3705</v>
      </c>
      <c r="Q9143" t="str">
        <f>IFERROR(VLOOKUP($J$2:$J$12502,Pollutant_mapping!$A$2:$B$9,2, FALSE),"")</f>
        <v>NOx</v>
      </c>
    </row>
    <row r="9144" spans="1:17" hidden="1">
      <c r="A9144" t="s">
        <v>3706</v>
      </c>
      <c r="B9144" t="s">
        <v>57</v>
      </c>
      <c r="C9144" t="s">
        <v>3707</v>
      </c>
      <c r="D9144" t="s">
        <v>3734</v>
      </c>
      <c r="E9144" t="s">
        <v>39</v>
      </c>
      <c r="F9144" t="s">
        <v>3730</v>
      </c>
      <c r="G9144" t="s">
        <v>3716</v>
      </c>
      <c r="I9144" t="s">
        <v>41</v>
      </c>
      <c r="J9144" t="s">
        <v>179</v>
      </c>
      <c r="K9144">
        <v>2495</v>
      </c>
      <c r="L9144" t="s">
        <v>3695</v>
      </c>
      <c r="O9144" t="s">
        <v>3705</v>
      </c>
      <c r="Q9144" t="str">
        <f>IFERROR(VLOOKUP($J$2:$J$12502,Pollutant_mapping!$A$2:$B$9,2, FALSE),"")</f>
        <v>NOx</v>
      </c>
    </row>
    <row r="9145" spans="1:17" hidden="1">
      <c r="A9145" t="s">
        <v>3708</v>
      </c>
      <c r="C9145" t="s">
        <v>3709</v>
      </c>
      <c r="D9145" t="s">
        <v>3734</v>
      </c>
      <c r="E9145" t="s">
        <v>39</v>
      </c>
      <c r="F9145" t="s">
        <v>3730</v>
      </c>
      <c r="G9145" t="s">
        <v>3716</v>
      </c>
      <c r="I9145" t="s">
        <v>41</v>
      </c>
      <c r="J9145" t="s">
        <v>179</v>
      </c>
      <c r="K9145">
        <v>2495</v>
      </c>
      <c r="L9145" t="s">
        <v>3695</v>
      </c>
      <c r="O9145" t="s">
        <v>3705</v>
      </c>
      <c r="Q9145" t="str">
        <f>IFERROR(VLOOKUP($J$2:$J$12502,Pollutant_mapping!$A$2:$B$9,2, FALSE),"")</f>
        <v>NOx</v>
      </c>
    </row>
    <row r="9146" spans="1:17" hidden="1">
      <c r="A9146" t="s">
        <v>3710</v>
      </c>
      <c r="C9146" t="s">
        <v>3711</v>
      </c>
      <c r="D9146" t="s">
        <v>3734</v>
      </c>
      <c r="E9146" t="s">
        <v>39</v>
      </c>
      <c r="F9146" t="s">
        <v>3730</v>
      </c>
      <c r="G9146" t="s">
        <v>3716</v>
      </c>
      <c r="I9146" t="s">
        <v>41</v>
      </c>
      <c r="J9146" t="s">
        <v>179</v>
      </c>
      <c r="K9146">
        <v>2495</v>
      </c>
      <c r="L9146" t="s">
        <v>3695</v>
      </c>
      <c r="O9146" t="s">
        <v>3705</v>
      </c>
      <c r="Q9146" t="str">
        <f>IFERROR(VLOOKUP($J$2:$J$12502,Pollutant_mapping!$A$2:$B$9,2, FALSE),"")</f>
        <v>NOx</v>
      </c>
    </row>
    <row r="9147" spans="1:17" hidden="1">
      <c r="A9147" t="s">
        <v>3702</v>
      </c>
      <c r="C9147" t="s">
        <v>3703</v>
      </c>
      <c r="D9147" t="s">
        <v>3721</v>
      </c>
      <c r="E9147" t="s">
        <v>120</v>
      </c>
      <c r="F9147" t="s">
        <v>41</v>
      </c>
      <c r="G9147" t="s">
        <v>3716</v>
      </c>
      <c r="I9147" t="s">
        <v>41</v>
      </c>
      <c r="J9147" t="s">
        <v>179</v>
      </c>
      <c r="K9147">
        <v>2765</v>
      </c>
      <c r="L9147" t="s">
        <v>3695</v>
      </c>
      <c r="O9147" t="s">
        <v>3705</v>
      </c>
      <c r="Q9147" t="str">
        <f>IFERROR(VLOOKUP($J$2:$J$12502,Pollutant_mapping!$A$2:$B$9,2, FALSE),"")</f>
        <v>NOx</v>
      </c>
    </row>
    <row r="9148" spans="1:17" hidden="1">
      <c r="A9148" t="s">
        <v>3706</v>
      </c>
      <c r="B9148" t="s">
        <v>57</v>
      </c>
      <c r="C9148" t="s">
        <v>3707</v>
      </c>
      <c r="D9148" t="s">
        <v>3721</v>
      </c>
      <c r="E9148" t="s">
        <v>120</v>
      </c>
      <c r="F9148" t="s">
        <v>41</v>
      </c>
      <c r="G9148" t="s">
        <v>3716</v>
      </c>
      <c r="I9148" t="s">
        <v>41</v>
      </c>
      <c r="J9148" t="s">
        <v>179</v>
      </c>
      <c r="K9148">
        <v>2765</v>
      </c>
      <c r="L9148" t="s">
        <v>3695</v>
      </c>
      <c r="O9148" t="s">
        <v>3705</v>
      </c>
      <c r="Q9148" t="str">
        <f>IFERROR(VLOOKUP($J$2:$J$12502,Pollutant_mapping!$A$2:$B$9,2, FALSE),"")</f>
        <v>NOx</v>
      </c>
    </row>
    <row r="9149" spans="1:17" hidden="1">
      <c r="A9149" t="s">
        <v>3708</v>
      </c>
      <c r="C9149" t="s">
        <v>3709</v>
      </c>
      <c r="D9149" t="s">
        <v>3721</v>
      </c>
      <c r="E9149" t="s">
        <v>120</v>
      </c>
      <c r="F9149" t="s">
        <v>41</v>
      </c>
      <c r="G9149" t="s">
        <v>3716</v>
      </c>
      <c r="I9149" t="s">
        <v>41</v>
      </c>
      <c r="J9149" t="s">
        <v>179</v>
      </c>
      <c r="K9149">
        <v>2765</v>
      </c>
      <c r="L9149" t="s">
        <v>3695</v>
      </c>
      <c r="O9149" t="s">
        <v>3705</v>
      </c>
      <c r="Q9149" t="str">
        <f>IFERROR(VLOOKUP($J$2:$J$12502,Pollutant_mapping!$A$2:$B$9,2, FALSE),"")</f>
        <v>NOx</v>
      </c>
    </row>
    <row r="9150" spans="1:17" hidden="1">
      <c r="A9150" t="s">
        <v>3710</v>
      </c>
      <c r="C9150" t="s">
        <v>3711</v>
      </c>
      <c r="D9150" t="s">
        <v>3721</v>
      </c>
      <c r="E9150" t="s">
        <v>120</v>
      </c>
      <c r="F9150" t="s">
        <v>41</v>
      </c>
      <c r="G9150" t="s">
        <v>3716</v>
      </c>
      <c r="I9150" t="s">
        <v>41</v>
      </c>
      <c r="J9150" t="s">
        <v>179</v>
      </c>
      <c r="K9150">
        <v>2765</v>
      </c>
      <c r="L9150" t="s">
        <v>3695</v>
      </c>
      <c r="O9150" t="s">
        <v>3705</v>
      </c>
      <c r="Q9150" t="str">
        <f>IFERROR(VLOOKUP($J$2:$J$12502,Pollutant_mapping!$A$2:$B$9,2, FALSE),"")</f>
        <v>NOx</v>
      </c>
    </row>
    <row r="9151" spans="1:17" hidden="1">
      <c r="A9151" t="s">
        <v>3702</v>
      </c>
      <c r="C9151" t="s">
        <v>3703</v>
      </c>
      <c r="D9151" t="s">
        <v>3736</v>
      </c>
      <c r="E9151" t="s">
        <v>39</v>
      </c>
      <c r="F9151" t="s">
        <v>3715</v>
      </c>
      <c r="G9151" t="s">
        <v>475</v>
      </c>
      <c r="I9151" t="s">
        <v>41</v>
      </c>
      <c r="J9151" t="s">
        <v>165</v>
      </c>
      <c r="K9151">
        <v>3021</v>
      </c>
      <c r="L9151" t="s">
        <v>3695</v>
      </c>
      <c r="O9151" t="s">
        <v>3705</v>
      </c>
      <c r="Q9151" t="str">
        <f>IFERROR(VLOOKUP($J$2:$J$12502,Pollutant_mapping!$A$2:$B$9,2, FALSE),"")</f>
        <v>BC</v>
      </c>
    </row>
    <row r="9152" spans="1:17" hidden="1">
      <c r="A9152" t="s">
        <v>3702</v>
      </c>
      <c r="C9152" t="s">
        <v>3703</v>
      </c>
      <c r="D9152" t="s">
        <v>3099</v>
      </c>
      <c r="E9152" t="s">
        <v>39</v>
      </c>
      <c r="F9152" t="s">
        <v>3715</v>
      </c>
      <c r="G9152" t="s">
        <v>475</v>
      </c>
      <c r="I9152" t="s">
        <v>41</v>
      </c>
      <c r="J9152" t="s">
        <v>165</v>
      </c>
      <c r="K9152">
        <v>3221</v>
      </c>
      <c r="L9152" t="s">
        <v>3695</v>
      </c>
      <c r="O9152" t="s">
        <v>3705</v>
      </c>
      <c r="Q9152" t="str">
        <f>IFERROR(VLOOKUP($J$2:$J$12502,Pollutant_mapping!$A$2:$B$9,2, FALSE),"")</f>
        <v>BC</v>
      </c>
    </row>
    <row r="9153" spans="1:17" hidden="1">
      <c r="A9153" t="s">
        <v>3706</v>
      </c>
      <c r="B9153" t="s">
        <v>57</v>
      </c>
      <c r="C9153" t="s">
        <v>3707</v>
      </c>
      <c r="D9153" t="s">
        <v>3744</v>
      </c>
      <c r="E9153" t="s">
        <v>120</v>
      </c>
      <c r="F9153" t="s">
        <v>41</v>
      </c>
      <c r="G9153" t="s">
        <v>475</v>
      </c>
      <c r="I9153" t="s">
        <v>41</v>
      </c>
      <c r="J9153" t="s">
        <v>54</v>
      </c>
      <c r="K9153">
        <v>3377</v>
      </c>
      <c r="L9153" t="s">
        <v>3695</v>
      </c>
      <c r="O9153" t="s">
        <v>3705</v>
      </c>
      <c r="Q9153" t="str">
        <f>IFERROR(VLOOKUP($J$2:$J$12502,Pollutant_mapping!$A$2:$B$9,2, FALSE),"")</f>
        <v>VOC</v>
      </c>
    </row>
    <row r="9154" spans="1:17" hidden="1">
      <c r="A9154" t="s">
        <v>3710</v>
      </c>
      <c r="C9154" t="s">
        <v>3711</v>
      </c>
      <c r="D9154" t="s">
        <v>3744</v>
      </c>
      <c r="E9154" t="s">
        <v>120</v>
      </c>
      <c r="F9154" t="s">
        <v>41</v>
      </c>
      <c r="G9154" t="s">
        <v>475</v>
      </c>
      <c r="I9154" t="s">
        <v>41</v>
      </c>
      <c r="J9154" t="s">
        <v>54</v>
      </c>
      <c r="K9154">
        <v>3377</v>
      </c>
      <c r="L9154" t="s">
        <v>3695</v>
      </c>
      <c r="O9154" t="s">
        <v>3705</v>
      </c>
      <c r="Q9154" t="str">
        <f>IFERROR(VLOOKUP($J$2:$J$12502,Pollutant_mapping!$A$2:$B$9,2, FALSE),"")</f>
        <v>VOC</v>
      </c>
    </row>
    <row r="9155" spans="1:17" hidden="1">
      <c r="A9155" t="s">
        <v>3702</v>
      </c>
      <c r="C9155" t="s">
        <v>3703</v>
      </c>
      <c r="D9155" t="s">
        <v>3737</v>
      </c>
      <c r="E9155" t="s">
        <v>39</v>
      </c>
      <c r="F9155" t="s">
        <v>3715</v>
      </c>
      <c r="G9155" t="s">
        <v>475</v>
      </c>
      <c r="I9155" t="s">
        <v>41</v>
      </c>
      <c r="J9155" t="s">
        <v>165</v>
      </c>
      <c r="K9155">
        <v>3414</v>
      </c>
      <c r="L9155" t="s">
        <v>3695</v>
      </c>
      <c r="O9155" t="s">
        <v>3705</v>
      </c>
      <c r="Q9155" t="str">
        <f>IFERROR(VLOOKUP($J$2:$J$12502,Pollutant_mapping!$A$2:$B$9,2, FALSE),"")</f>
        <v>BC</v>
      </c>
    </row>
    <row r="9156" spans="1:17" hidden="1">
      <c r="A9156" t="s">
        <v>3706</v>
      </c>
      <c r="B9156" t="s">
        <v>57</v>
      </c>
      <c r="C9156" t="s">
        <v>3707</v>
      </c>
      <c r="D9156" t="s">
        <v>3737</v>
      </c>
      <c r="E9156" t="s">
        <v>39</v>
      </c>
      <c r="F9156" t="s">
        <v>3715</v>
      </c>
      <c r="G9156" t="s">
        <v>475</v>
      </c>
      <c r="I9156" t="s">
        <v>41</v>
      </c>
      <c r="J9156" t="s">
        <v>165</v>
      </c>
      <c r="K9156">
        <v>3414</v>
      </c>
      <c r="L9156" t="s">
        <v>3695</v>
      </c>
      <c r="O9156" t="s">
        <v>3705</v>
      </c>
      <c r="Q9156" t="str">
        <f>IFERROR(VLOOKUP($J$2:$J$12502,Pollutant_mapping!$A$2:$B$9,2, FALSE),"")</f>
        <v>BC</v>
      </c>
    </row>
    <row r="9157" spans="1:17" hidden="1">
      <c r="A9157" t="s">
        <v>3708</v>
      </c>
      <c r="C9157" t="s">
        <v>3709</v>
      </c>
      <c r="D9157" t="s">
        <v>3737</v>
      </c>
      <c r="E9157" t="s">
        <v>39</v>
      </c>
      <c r="F9157" t="s">
        <v>3715</v>
      </c>
      <c r="G9157" t="s">
        <v>475</v>
      </c>
      <c r="I9157" t="s">
        <v>41</v>
      </c>
      <c r="J9157" t="s">
        <v>165</v>
      </c>
      <c r="K9157">
        <v>3414</v>
      </c>
      <c r="L9157" t="s">
        <v>3695</v>
      </c>
      <c r="O9157" t="s">
        <v>3705</v>
      </c>
      <c r="Q9157" t="str">
        <f>IFERROR(VLOOKUP($J$2:$J$12502,Pollutant_mapping!$A$2:$B$9,2, FALSE),"")</f>
        <v>BC</v>
      </c>
    </row>
    <row r="9158" spans="1:17" hidden="1">
      <c r="A9158" t="s">
        <v>3710</v>
      </c>
      <c r="C9158" t="s">
        <v>3711</v>
      </c>
      <c r="D9158" t="s">
        <v>3737</v>
      </c>
      <c r="E9158" t="s">
        <v>39</v>
      </c>
      <c r="F9158" t="s">
        <v>3715</v>
      </c>
      <c r="G9158" t="s">
        <v>475</v>
      </c>
      <c r="I9158" t="s">
        <v>41</v>
      </c>
      <c r="J9158" t="s">
        <v>165</v>
      </c>
      <c r="K9158">
        <v>3414</v>
      </c>
      <c r="L9158" t="s">
        <v>3695</v>
      </c>
      <c r="O9158" t="s">
        <v>3705</v>
      </c>
      <c r="Q9158" t="str">
        <f>IFERROR(VLOOKUP($J$2:$J$12502,Pollutant_mapping!$A$2:$B$9,2, FALSE),"")</f>
        <v>BC</v>
      </c>
    </row>
    <row r="9159" spans="1:17" hidden="1">
      <c r="A9159" t="s">
        <v>3702</v>
      </c>
      <c r="C9159" t="s">
        <v>3703</v>
      </c>
      <c r="D9159" t="s">
        <v>3733</v>
      </c>
      <c r="E9159" t="s">
        <v>39</v>
      </c>
      <c r="F9159" t="s">
        <v>3728</v>
      </c>
      <c r="G9159" t="s">
        <v>3716</v>
      </c>
      <c r="I9159" t="s">
        <v>41</v>
      </c>
      <c r="J9159" t="s">
        <v>179</v>
      </c>
      <c r="K9159">
        <v>3445</v>
      </c>
      <c r="L9159" t="s">
        <v>3695</v>
      </c>
      <c r="O9159" t="s">
        <v>3705</v>
      </c>
      <c r="Q9159" t="str">
        <f>IFERROR(VLOOKUP($J$2:$J$12502,Pollutant_mapping!$A$2:$B$9,2, FALSE),"")</f>
        <v>NOx</v>
      </c>
    </row>
    <row r="9160" spans="1:17" hidden="1">
      <c r="A9160" t="s">
        <v>3706</v>
      </c>
      <c r="B9160" t="s">
        <v>57</v>
      </c>
      <c r="C9160" t="s">
        <v>3707</v>
      </c>
      <c r="D9160" t="s">
        <v>3733</v>
      </c>
      <c r="E9160" t="s">
        <v>39</v>
      </c>
      <c r="F9160" t="s">
        <v>3728</v>
      </c>
      <c r="G9160" t="s">
        <v>3716</v>
      </c>
      <c r="I9160" t="s">
        <v>41</v>
      </c>
      <c r="J9160" t="s">
        <v>179</v>
      </c>
      <c r="K9160">
        <v>3445</v>
      </c>
      <c r="L9160" t="s">
        <v>3695</v>
      </c>
      <c r="O9160" t="s">
        <v>3705</v>
      </c>
      <c r="Q9160" t="str">
        <f>IFERROR(VLOOKUP($J$2:$J$12502,Pollutant_mapping!$A$2:$B$9,2, FALSE),"")</f>
        <v>NOx</v>
      </c>
    </row>
    <row r="9161" spans="1:17" hidden="1">
      <c r="A9161" t="s">
        <v>3708</v>
      </c>
      <c r="C9161" t="s">
        <v>3709</v>
      </c>
      <c r="D9161" t="s">
        <v>3733</v>
      </c>
      <c r="E9161" t="s">
        <v>39</v>
      </c>
      <c r="F9161" t="s">
        <v>3728</v>
      </c>
      <c r="G9161" t="s">
        <v>3716</v>
      </c>
      <c r="I9161" t="s">
        <v>41</v>
      </c>
      <c r="J9161" t="s">
        <v>179</v>
      </c>
      <c r="K9161">
        <v>3445</v>
      </c>
      <c r="L9161" t="s">
        <v>3695</v>
      </c>
      <c r="O9161" t="s">
        <v>3705</v>
      </c>
      <c r="Q9161" t="str">
        <f>IFERROR(VLOOKUP($J$2:$J$12502,Pollutant_mapping!$A$2:$B$9,2, FALSE),"")</f>
        <v>NOx</v>
      </c>
    </row>
    <row r="9162" spans="1:17" hidden="1">
      <c r="A9162" t="s">
        <v>3710</v>
      </c>
      <c r="C9162" t="s">
        <v>3711</v>
      </c>
      <c r="D9162" t="s">
        <v>3733</v>
      </c>
      <c r="E9162" t="s">
        <v>39</v>
      </c>
      <c r="F9162" t="s">
        <v>3728</v>
      </c>
      <c r="G9162" t="s">
        <v>3716</v>
      </c>
      <c r="I9162" t="s">
        <v>41</v>
      </c>
      <c r="J9162" t="s">
        <v>179</v>
      </c>
      <c r="K9162">
        <v>3445</v>
      </c>
      <c r="L9162" t="s">
        <v>3695</v>
      </c>
      <c r="O9162" t="s">
        <v>3705</v>
      </c>
      <c r="Q9162" t="str">
        <f>IFERROR(VLOOKUP($J$2:$J$12502,Pollutant_mapping!$A$2:$B$9,2, FALSE),"")</f>
        <v>NOx</v>
      </c>
    </row>
    <row r="9163" spans="1:17" hidden="1">
      <c r="A9163" t="s">
        <v>3702</v>
      </c>
      <c r="C9163" t="s">
        <v>3703</v>
      </c>
      <c r="D9163" t="s">
        <v>3742</v>
      </c>
      <c r="E9163" t="s">
        <v>120</v>
      </c>
      <c r="F9163" t="s">
        <v>41</v>
      </c>
      <c r="G9163" t="s">
        <v>475</v>
      </c>
      <c r="I9163" t="s">
        <v>41</v>
      </c>
      <c r="J9163" t="s">
        <v>54</v>
      </c>
      <c r="K9163">
        <v>3542</v>
      </c>
      <c r="L9163" t="s">
        <v>3695</v>
      </c>
      <c r="O9163" t="s">
        <v>3705</v>
      </c>
      <c r="Q9163" t="str">
        <f>IFERROR(VLOOKUP($J$2:$J$12502,Pollutant_mapping!$A$2:$B$9,2, FALSE),"")</f>
        <v>VOC</v>
      </c>
    </row>
    <row r="9164" spans="1:17" hidden="1">
      <c r="A9164" t="s">
        <v>3702</v>
      </c>
      <c r="C9164" t="s">
        <v>3703</v>
      </c>
      <c r="D9164" t="s">
        <v>3741</v>
      </c>
      <c r="E9164" t="s">
        <v>39</v>
      </c>
      <c r="F9164" t="s">
        <v>3720</v>
      </c>
      <c r="G9164" t="s">
        <v>475</v>
      </c>
      <c r="I9164" t="s">
        <v>41</v>
      </c>
      <c r="J9164" t="s">
        <v>47</v>
      </c>
      <c r="K9164">
        <v>3642</v>
      </c>
      <c r="L9164" t="s">
        <v>3695</v>
      </c>
      <c r="O9164" t="s">
        <v>3705</v>
      </c>
      <c r="Q9164" t="str">
        <f>IFERROR(VLOOKUP($J$2:$J$12502,Pollutant_mapping!$A$2:$B$9,2, FALSE),"")</f>
        <v>PM10</v>
      </c>
    </row>
    <row r="9165" spans="1:17" hidden="1">
      <c r="A9165" t="s">
        <v>3706</v>
      </c>
      <c r="B9165" t="s">
        <v>57</v>
      </c>
      <c r="C9165" t="s">
        <v>3707</v>
      </c>
      <c r="D9165" t="s">
        <v>3741</v>
      </c>
      <c r="E9165" t="s">
        <v>39</v>
      </c>
      <c r="F9165" t="s">
        <v>3720</v>
      </c>
      <c r="G9165" t="s">
        <v>475</v>
      </c>
      <c r="I9165" t="s">
        <v>41</v>
      </c>
      <c r="J9165" t="s">
        <v>47</v>
      </c>
      <c r="K9165">
        <v>3642</v>
      </c>
      <c r="L9165" t="s">
        <v>3695</v>
      </c>
      <c r="O9165" t="s">
        <v>3705</v>
      </c>
      <c r="Q9165" t="str">
        <f>IFERROR(VLOOKUP($J$2:$J$12502,Pollutant_mapping!$A$2:$B$9,2, FALSE),"")</f>
        <v>PM10</v>
      </c>
    </row>
    <row r="9166" spans="1:17" hidden="1">
      <c r="A9166" t="s">
        <v>3708</v>
      </c>
      <c r="C9166" t="s">
        <v>3709</v>
      </c>
      <c r="D9166" t="s">
        <v>3741</v>
      </c>
      <c r="E9166" t="s">
        <v>39</v>
      </c>
      <c r="F9166" t="s">
        <v>3720</v>
      </c>
      <c r="G9166" t="s">
        <v>475</v>
      </c>
      <c r="I9166" t="s">
        <v>41</v>
      </c>
      <c r="J9166" t="s">
        <v>47</v>
      </c>
      <c r="K9166">
        <v>3642</v>
      </c>
      <c r="L9166" t="s">
        <v>3695</v>
      </c>
      <c r="O9166" t="s">
        <v>3705</v>
      </c>
      <c r="Q9166" t="str">
        <f>IFERROR(VLOOKUP($J$2:$J$12502,Pollutant_mapping!$A$2:$B$9,2, FALSE),"")</f>
        <v>PM10</v>
      </c>
    </row>
    <row r="9167" spans="1:17" hidden="1">
      <c r="A9167" t="s">
        <v>3710</v>
      </c>
      <c r="C9167" t="s">
        <v>3711</v>
      </c>
      <c r="D9167" t="s">
        <v>3741</v>
      </c>
      <c r="E9167" t="s">
        <v>39</v>
      </c>
      <c r="F9167" t="s">
        <v>3720</v>
      </c>
      <c r="G9167" t="s">
        <v>475</v>
      </c>
      <c r="I9167" t="s">
        <v>41</v>
      </c>
      <c r="J9167" t="s">
        <v>47</v>
      </c>
      <c r="K9167">
        <v>3642</v>
      </c>
      <c r="L9167" t="s">
        <v>3695</v>
      </c>
      <c r="O9167" t="s">
        <v>3705</v>
      </c>
      <c r="Q9167" t="str">
        <f>IFERROR(VLOOKUP($J$2:$J$12502,Pollutant_mapping!$A$2:$B$9,2, FALSE),"")</f>
        <v>PM10</v>
      </c>
    </row>
    <row r="9168" spans="1:17" hidden="1">
      <c r="A9168" t="s">
        <v>3702</v>
      </c>
      <c r="C9168" t="s">
        <v>3703</v>
      </c>
      <c r="D9168" t="s">
        <v>3741</v>
      </c>
      <c r="E9168" t="s">
        <v>39</v>
      </c>
      <c r="F9168" t="s">
        <v>3720</v>
      </c>
      <c r="G9168" t="s">
        <v>475</v>
      </c>
      <c r="I9168" t="s">
        <v>41</v>
      </c>
      <c r="J9168" t="s">
        <v>65</v>
      </c>
      <c r="K9168">
        <v>3642</v>
      </c>
      <c r="L9168" t="s">
        <v>3695</v>
      </c>
      <c r="O9168" t="s">
        <v>3705</v>
      </c>
      <c r="Q9168" t="str">
        <f>IFERROR(VLOOKUP($J$2:$J$12502,Pollutant_mapping!$A$2:$B$9,2, FALSE),"")</f>
        <v>PM25</v>
      </c>
    </row>
    <row r="9169" spans="1:17" hidden="1">
      <c r="A9169" t="s">
        <v>3706</v>
      </c>
      <c r="B9169" t="s">
        <v>57</v>
      </c>
      <c r="C9169" t="s">
        <v>3707</v>
      </c>
      <c r="D9169" t="s">
        <v>3741</v>
      </c>
      <c r="E9169" t="s">
        <v>39</v>
      </c>
      <c r="F9169" t="s">
        <v>3720</v>
      </c>
      <c r="G9169" t="s">
        <v>475</v>
      </c>
      <c r="I9169" t="s">
        <v>41</v>
      </c>
      <c r="J9169" t="s">
        <v>65</v>
      </c>
      <c r="K9169">
        <v>3642</v>
      </c>
      <c r="L9169" t="s">
        <v>3695</v>
      </c>
      <c r="O9169" t="s">
        <v>3705</v>
      </c>
      <c r="Q9169" t="str">
        <f>IFERROR(VLOOKUP($J$2:$J$12502,Pollutant_mapping!$A$2:$B$9,2, FALSE),"")</f>
        <v>PM25</v>
      </c>
    </row>
    <row r="9170" spans="1:17" hidden="1">
      <c r="A9170" t="s">
        <v>3708</v>
      </c>
      <c r="C9170" t="s">
        <v>3709</v>
      </c>
      <c r="D9170" t="s">
        <v>3741</v>
      </c>
      <c r="E9170" t="s">
        <v>39</v>
      </c>
      <c r="F9170" t="s">
        <v>3720</v>
      </c>
      <c r="G9170" t="s">
        <v>475</v>
      </c>
      <c r="I9170" t="s">
        <v>41</v>
      </c>
      <c r="J9170" t="s">
        <v>65</v>
      </c>
      <c r="K9170">
        <v>3642</v>
      </c>
      <c r="L9170" t="s">
        <v>3695</v>
      </c>
      <c r="O9170" t="s">
        <v>3705</v>
      </c>
      <c r="Q9170" t="str">
        <f>IFERROR(VLOOKUP($J$2:$J$12502,Pollutant_mapping!$A$2:$B$9,2, FALSE),"")</f>
        <v>PM25</v>
      </c>
    </row>
    <row r="9171" spans="1:17" hidden="1">
      <c r="A9171" t="s">
        <v>3710</v>
      </c>
      <c r="C9171" t="s">
        <v>3711</v>
      </c>
      <c r="D9171" t="s">
        <v>3741</v>
      </c>
      <c r="E9171" t="s">
        <v>39</v>
      </c>
      <c r="F9171" t="s">
        <v>3720</v>
      </c>
      <c r="G9171" t="s">
        <v>475</v>
      </c>
      <c r="I9171" t="s">
        <v>41</v>
      </c>
      <c r="J9171" t="s">
        <v>65</v>
      </c>
      <c r="K9171">
        <v>3642</v>
      </c>
      <c r="L9171" t="s">
        <v>3695</v>
      </c>
      <c r="O9171" t="s">
        <v>3705</v>
      </c>
      <c r="Q9171" t="str">
        <f>IFERROR(VLOOKUP($J$2:$J$12502,Pollutant_mapping!$A$2:$B$9,2, FALSE),"")</f>
        <v>PM25</v>
      </c>
    </row>
    <row r="9172" spans="1:17" hidden="1">
      <c r="A9172" t="s">
        <v>3702</v>
      </c>
      <c r="C9172" t="s">
        <v>3703</v>
      </c>
      <c r="D9172" t="s">
        <v>3741</v>
      </c>
      <c r="E9172" t="s">
        <v>39</v>
      </c>
      <c r="F9172" t="s">
        <v>3720</v>
      </c>
      <c r="G9172" t="s">
        <v>475</v>
      </c>
      <c r="I9172" t="s">
        <v>41</v>
      </c>
      <c r="J9172" t="s">
        <v>49</v>
      </c>
      <c r="K9172">
        <v>3642</v>
      </c>
      <c r="L9172" t="s">
        <v>3695</v>
      </c>
      <c r="O9172" t="s">
        <v>3705</v>
      </c>
      <c r="Q9172" t="str">
        <f>IFERROR(VLOOKUP($J$2:$J$12502,Pollutant_mapping!$A$2:$B$9,2, FALSE),"")</f>
        <v/>
      </c>
    </row>
    <row r="9173" spans="1:17" hidden="1">
      <c r="A9173" t="s">
        <v>3706</v>
      </c>
      <c r="B9173" t="s">
        <v>57</v>
      </c>
      <c r="C9173" t="s">
        <v>3707</v>
      </c>
      <c r="D9173" t="s">
        <v>3741</v>
      </c>
      <c r="E9173" t="s">
        <v>39</v>
      </c>
      <c r="F9173" t="s">
        <v>3720</v>
      </c>
      <c r="G9173" t="s">
        <v>475</v>
      </c>
      <c r="I9173" t="s">
        <v>41</v>
      </c>
      <c r="J9173" t="s">
        <v>49</v>
      </c>
      <c r="K9173">
        <v>3642</v>
      </c>
      <c r="L9173" t="s">
        <v>3695</v>
      </c>
      <c r="O9173" t="s">
        <v>3705</v>
      </c>
      <c r="Q9173" t="str">
        <f>IFERROR(VLOOKUP($J$2:$J$12502,Pollutant_mapping!$A$2:$B$9,2, FALSE),"")</f>
        <v/>
      </c>
    </row>
    <row r="9174" spans="1:17" hidden="1">
      <c r="A9174" t="s">
        <v>3708</v>
      </c>
      <c r="C9174" t="s">
        <v>3709</v>
      </c>
      <c r="D9174" t="s">
        <v>3741</v>
      </c>
      <c r="E9174" t="s">
        <v>39</v>
      </c>
      <c r="F9174" t="s">
        <v>3720</v>
      </c>
      <c r="G9174" t="s">
        <v>475</v>
      </c>
      <c r="I9174" t="s">
        <v>41</v>
      </c>
      <c r="J9174" t="s">
        <v>49</v>
      </c>
      <c r="K9174">
        <v>3642</v>
      </c>
      <c r="L9174" t="s">
        <v>3695</v>
      </c>
      <c r="O9174" t="s">
        <v>3705</v>
      </c>
      <c r="Q9174" t="str">
        <f>IFERROR(VLOOKUP($J$2:$J$12502,Pollutant_mapping!$A$2:$B$9,2, FALSE),"")</f>
        <v/>
      </c>
    </row>
    <row r="9175" spans="1:17" hidden="1">
      <c r="A9175" t="s">
        <v>3710</v>
      </c>
      <c r="C9175" t="s">
        <v>3711</v>
      </c>
      <c r="D9175" t="s">
        <v>3741</v>
      </c>
      <c r="E9175" t="s">
        <v>39</v>
      </c>
      <c r="F9175" t="s">
        <v>3720</v>
      </c>
      <c r="G9175" t="s">
        <v>475</v>
      </c>
      <c r="I9175" t="s">
        <v>41</v>
      </c>
      <c r="J9175" t="s">
        <v>49</v>
      </c>
      <c r="K9175">
        <v>3642</v>
      </c>
      <c r="L9175" t="s">
        <v>3695</v>
      </c>
      <c r="O9175" t="s">
        <v>3705</v>
      </c>
      <c r="Q9175" t="str">
        <f>IFERROR(VLOOKUP($J$2:$J$12502,Pollutant_mapping!$A$2:$B$9,2, FALSE),"")</f>
        <v/>
      </c>
    </row>
    <row r="9176" spans="1:17" hidden="1">
      <c r="A9176" t="s">
        <v>3702</v>
      </c>
      <c r="C9176" t="s">
        <v>3703</v>
      </c>
      <c r="D9176" t="s">
        <v>3733</v>
      </c>
      <c r="E9176" t="s">
        <v>39</v>
      </c>
      <c r="F9176" t="s">
        <v>3728</v>
      </c>
      <c r="G9176" t="s">
        <v>3716</v>
      </c>
      <c r="I9176" t="s">
        <v>41</v>
      </c>
      <c r="J9176" t="s">
        <v>47</v>
      </c>
      <c r="K9176">
        <v>3683</v>
      </c>
      <c r="L9176" t="s">
        <v>3695</v>
      </c>
      <c r="O9176" t="s">
        <v>3705</v>
      </c>
      <c r="Q9176" t="str">
        <f>IFERROR(VLOOKUP($J$2:$J$12502,Pollutant_mapping!$A$2:$B$9,2, FALSE),"")</f>
        <v>PM10</v>
      </c>
    </row>
    <row r="9177" spans="1:17" hidden="1">
      <c r="A9177" t="s">
        <v>3706</v>
      </c>
      <c r="B9177" t="s">
        <v>57</v>
      </c>
      <c r="C9177" t="s">
        <v>3707</v>
      </c>
      <c r="D9177" t="s">
        <v>3733</v>
      </c>
      <c r="E9177" t="s">
        <v>39</v>
      </c>
      <c r="F9177" t="s">
        <v>3728</v>
      </c>
      <c r="G9177" t="s">
        <v>3716</v>
      </c>
      <c r="I9177" t="s">
        <v>41</v>
      </c>
      <c r="J9177" t="s">
        <v>47</v>
      </c>
      <c r="K9177">
        <v>3683</v>
      </c>
      <c r="L9177" t="s">
        <v>3695</v>
      </c>
      <c r="O9177" t="s">
        <v>3705</v>
      </c>
      <c r="Q9177" t="str">
        <f>IFERROR(VLOOKUP($J$2:$J$12502,Pollutant_mapping!$A$2:$B$9,2, FALSE),"")</f>
        <v>PM10</v>
      </c>
    </row>
    <row r="9178" spans="1:17" hidden="1">
      <c r="A9178" t="s">
        <v>3708</v>
      </c>
      <c r="C9178" t="s">
        <v>3709</v>
      </c>
      <c r="D9178" t="s">
        <v>3733</v>
      </c>
      <c r="E9178" t="s">
        <v>39</v>
      </c>
      <c r="F9178" t="s">
        <v>3728</v>
      </c>
      <c r="G9178" t="s">
        <v>3716</v>
      </c>
      <c r="I9178" t="s">
        <v>41</v>
      </c>
      <c r="J9178" t="s">
        <v>47</v>
      </c>
      <c r="K9178">
        <v>3683</v>
      </c>
      <c r="L9178" t="s">
        <v>3695</v>
      </c>
      <c r="O9178" t="s">
        <v>3705</v>
      </c>
      <c r="Q9178" t="str">
        <f>IFERROR(VLOOKUP($J$2:$J$12502,Pollutant_mapping!$A$2:$B$9,2, FALSE),"")</f>
        <v>PM10</v>
      </c>
    </row>
    <row r="9179" spans="1:17" hidden="1">
      <c r="A9179" t="s">
        <v>3710</v>
      </c>
      <c r="C9179" t="s">
        <v>3711</v>
      </c>
      <c r="D9179" t="s">
        <v>3733</v>
      </c>
      <c r="E9179" t="s">
        <v>39</v>
      </c>
      <c r="F9179" t="s">
        <v>3728</v>
      </c>
      <c r="G9179" t="s">
        <v>3716</v>
      </c>
      <c r="I9179" t="s">
        <v>41</v>
      </c>
      <c r="J9179" t="s">
        <v>47</v>
      </c>
      <c r="K9179">
        <v>3683</v>
      </c>
      <c r="L9179" t="s">
        <v>3695</v>
      </c>
      <c r="O9179" t="s">
        <v>3705</v>
      </c>
      <c r="Q9179" t="str">
        <f>IFERROR(VLOOKUP($J$2:$J$12502,Pollutant_mapping!$A$2:$B$9,2, FALSE),"")</f>
        <v>PM10</v>
      </c>
    </row>
    <row r="9180" spans="1:17" hidden="1">
      <c r="A9180" t="s">
        <v>3702</v>
      </c>
      <c r="C9180" t="s">
        <v>3703</v>
      </c>
      <c r="D9180" t="s">
        <v>3733</v>
      </c>
      <c r="E9180" t="s">
        <v>39</v>
      </c>
      <c r="F9180" t="s">
        <v>3728</v>
      </c>
      <c r="G9180" t="s">
        <v>3716</v>
      </c>
      <c r="I9180" t="s">
        <v>41</v>
      </c>
      <c r="J9180" t="s">
        <v>65</v>
      </c>
      <c r="K9180">
        <v>3683</v>
      </c>
      <c r="L9180" t="s">
        <v>3695</v>
      </c>
      <c r="O9180" t="s">
        <v>3705</v>
      </c>
      <c r="Q9180" t="str">
        <f>IFERROR(VLOOKUP($J$2:$J$12502,Pollutant_mapping!$A$2:$B$9,2, FALSE),"")</f>
        <v>PM25</v>
      </c>
    </row>
    <row r="9181" spans="1:17" hidden="1">
      <c r="A9181" t="s">
        <v>3706</v>
      </c>
      <c r="B9181" t="s">
        <v>57</v>
      </c>
      <c r="C9181" t="s">
        <v>3707</v>
      </c>
      <c r="D9181" t="s">
        <v>3733</v>
      </c>
      <c r="E9181" t="s">
        <v>39</v>
      </c>
      <c r="F9181" t="s">
        <v>3728</v>
      </c>
      <c r="G9181" t="s">
        <v>3716</v>
      </c>
      <c r="I9181" t="s">
        <v>41</v>
      </c>
      <c r="J9181" t="s">
        <v>65</v>
      </c>
      <c r="K9181">
        <v>3683</v>
      </c>
      <c r="L9181" t="s">
        <v>3695</v>
      </c>
      <c r="O9181" t="s">
        <v>3705</v>
      </c>
      <c r="Q9181" t="str">
        <f>IFERROR(VLOOKUP($J$2:$J$12502,Pollutant_mapping!$A$2:$B$9,2, FALSE),"")</f>
        <v>PM25</v>
      </c>
    </row>
    <row r="9182" spans="1:17" hidden="1">
      <c r="A9182" t="s">
        <v>3708</v>
      </c>
      <c r="C9182" t="s">
        <v>3709</v>
      </c>
      <c r="D9182" t="s">
        <v>3733</v>
      </c>
      <c r="E9182" t="s">
        <v>39</v>
      </c>
      <c r="F9182" t="s">
        <v>3728</v>
      </c>
      <c r="G9182" t="s">
        <v>3716</v>
      </c>
      <c r="I9182" t="s">
        <v>41</v>
      </c>
      <c r="J9182" t="s">
        <v>65</v>
      </c>
      <c r="K9182">
        <v>3683</v>
      </c>
      <c r="L9182" t="s">
        <v>3695</v>
      </c>
      <c r="O9182" t="s">
        <v>3705</v>
      </c>
      <c r="Q9182" t="str">
        <f>IFERROR(VLOOKUP($J$2:$J$12502,Pollutant_mapping!$A$2:$B$9,2, FALSE),"")</f>
        <v>PM25</v>
      </c>
    </row>
    <row r="9183" spans="1:17" hidden="1">
      <c r="A9183" t="s">
        <v>3710</v>
      </c>
      <c r="C9183" t="s">
        <v>3711</v>
      </c>
      <c r="D9183" t="s">
        <v>3733</v>
      </c>
      <c r="E9183" t="s">
        <v>39</v>
      </c>
      <c r="F9183" t="s">
        <v>3728</v>
      </c>
      <c r="G9183" t="s">
        <v>3716</v>
      </c>
      <c r="I9183" t="s">
        <v>41</v>
      </c>
      <c r="J9183" t="s">
        <v>65</v>
      </c>
      <c r="K9183">
        <v>3683</v>
      </c>
      <c r="L9183" t="s">
        <v>3695</v>
      </c>
      <c r="O9183" t="s">
        <v>3705</v>
      </c>
      <c r="Q9183" t="str">
        <f>IFERROR(VLOOKUP($J$2:$J$12502,Pollutant_mapping!$A$2:$B$9,2, FALSE),"")</f>
        <v>PM25</v>
      </c>
    </row>
    <row r="9184" spans="1:17" hidden="1">
      <c r="A9184" t="s">
        <v>3702</v>
      </c>
      <c r="C9184" t="s">
        <v>3703</v>
      </c>
      <c r="D9184" t="s">
        <v>3733</v>
      </c>
      <c r="E9184" t="s">
        <v>39</v>
      </c>
      <c r="F9184" t="s">
        <v>3728</v>
      </c>
      <c r="G9184" t="s">
        <v>3716</v>
      </c>
      <c r="I9184" t="s">
        <v>41</v>
      </c>
      <c r="J9184" t="s">
        <v>49</v>
      </c>
      <c r="K9184">
        <v>3683</v>
      </c>
      <c r="L9184" t="s">
        <v>3695</v>
      </c>
      <c r="O9184" t="s">
        <v>3705</v>
      </c>
      <c r="Q9184" t="str">
        <f>IFERROR(VLOOKUP($J$2:$J$12502,Pollutant_mapping!$A$2:$B$9,2, FALSE),"")</f>
        <v/>
      </c>
    </row>
    <row r="9185" spans="1:17" hidden="1">
      <c r="A9185" t="s">
        <v>3706</v>
      </c>
      <c r="B9185" t="s">
        <v>57</v>
      </c>
      <c r="C9185" t="s">
        <v>3707</v>
      </c>
      <c r="D9185" t="s">
        <v>3733</v>
      </c>
      <c r="E9185" t="s">
        <v>39</v>
      </c>
      <c r="F9185" t="s">
        <v>3728</v>
      </c>
      <c r="G9185" t="s">
        <v>3716</v>
      </c>
      <c r="I9185" t="s">
        <v>41</v>
      </c>
      <c r="J9185" t="s">
        <v>49</v>
      </c>
      <c r="K9185">
        <v>3683</v>
      </c>
      <c r="L9185" t="s">
        <v>3695</v>
      </c>
      <c r="O9185" t="s">
        <v>3705</v>
      </c>
      <c r="Q9185" t="str">
        <f>IFERROR(VLOOKUP($J$2:$J$12502,Pollutant_mapping!$A$2:$B$9,2, FALSE),"")</f>
        <v/>
      </c>
    </row>
    <row r="9186" spans="1:17" hidden="1">
      <c r="A9186" t="s">
        <v>3708</v>
      </c>
      <c r="C9186" t="s">
        <v>3709</v>
      </c>
      <c r="D9186" t="s">
        <v>3733</v>
      </c>
      <c r="E9186" t="s">
        <v>39</v>
      </c>
      <c r="F9186" t="s">
        <v>3728</v>
      </c>
      <c r="G9186" t="s">
        <v>3716</v>
      </c>
      <c r="I9186" t="s">
        <v>41</v>
      </c>
      <c r="J9186" t="s">
        <v>49</v>
      </c>
      <c r="K9186">
        <v>3683</v>
      </c>
      <c r="L9186" t="s">
        <v>3695</v>
      </c>
      <c r="O9186" t="s">
        <v>3705</v>
      </c>
      <c r="Q9186" t="str">
        <f>IFERROR(VLOOKUP($J$2:$J$12502,Pollutant_mapping!$A$2:$B$9,2, FALSE),"")</f>
        <v/>
      </c>
    </row>
    <row r="9187" spans="1:17" hidden="1">
      <c r="A9187" t="s">
        <v>3710</v>
      </c>
      <c r="C9187" t="s">
        <v>3711</v>
      </c>
      <c r="D9187" t="s">
        <v>3733</v>
      </c>
      <c r="E9187" t="s">
        <v>39</v>
      </c>
      <c r="F9187" t="s">
        <v>3728</v>
      </c>
      <c r="G9187" t="s">
        <v>3716</v>
      </c>
      <c r="I9187" t="s">
        <v>41</v>
      </c>
      <c r="J9187" t="s">
        <v>49</v>
      </c>
      <c r="K9187">
        <v>3683</v>
      </c>
      <c r="L9187" t="s">
        <v>3695</v>
      </c>
      <c r="O9187" t="s">
        <v>3705</v>
      </c>
      <c r="Q9187" t="str">
        <f>IFERROR(VLOOKUP($J$2:$J$12502,Pollutant_mapping!$A$2:$B$9,2, FALSE),"")</f>
        <v/>
      </c>
    </row>
    <row r="9188" spans="1:17" hidden="1">
      <c r="A9188" t="s">
        <v>3702</v>
      </c>
      <c r="C9188" t="s">
        <v>3703</v>
      </c>
      <c r="D9188" t="s">
        <v>3738</v>
      </c>
      <c r="E9188" t="s">
        <v>39</v>
      </c>
      <c r="F9188" t="s">
        <v>3718</v>
      </c>
      <c r="G9188" t="s">
        <v>475</v>
      </c>
      <c r="I9188" t="s">
        <v>41</v>
      </c>
      <c r="J9188" t="s">
        <v>47</v>
      </c>
      <c r="K9188">
        <v>3731</v>
      </c>
      <c r="L9188" t="s">
        <v>3695</v>
      </c>
      <c r="O9188" t="s">
        <v>3705</v>
      </c>
      <c r="Q9188" t="str">
        <f>IFERROR(VLOOKUP($J$2:$J$12502,Pollutant_mapping!$A$2:$B$9,2, FALSE),"")</f>
        <v>PM10</v>
      </c>
    </row>
    <row r="9189" spans="1:17" hidden="1">
      <c r="A9189" t="s">
        <v>3702</v>
      </c>
      <c r="C9189" t="s">
        <v>3703</v>
      </c>
      <c r="D9189" t="s">
        <v>3738</v>
      </c>
      <c r="E9189" t="s">
        <v>39</v>
      </c>
      <c r="F9189" t="s">
        <v>3718</v>
      </c>
      <c r="G9189" t="s">
        <v>475</v>
      </c>
      <c r="I9189" t="s">
        <v>41</v>
      </c>
      <c r="J9189" t="s">
        <v>65</v>
      </c>
      <c r="K9189">
        <v>3731</v>
      </c>
      <c r="L9189" t="s">
        <v>3695</v>
      </c>
      <c r="O9189" t="s">
        <v>3705</v>
      </c>
      <c r="Q9189" t="str">
        <f>IFERROR(VLOOKUP($J$2:$J$12502,Pollutant_mapping!$A$2:$B$9,2, FALSE),"")</f>
        <v>PM25</v>
      </c>
    </row>
    <row r="9190" spans="1:17" hidden="1">
      <c r="A9190" t="s">
        <v>3702</v>
      </c>
      <c r="C9190" t="s">
        <v>3703</v>
      </c>
      <c r="D9190" t="s">
        <v>3738</v>
      </c>
      <c r="E9190" t="s">
        <v>39</v>
      </c>
      <c r="F9190" t="s">
        <v>3718</v>
      </c>
      <c r="G9190" t="s">
        <v>475</v>
      </c>
      <c r="I9190" t="s">
        <v>41</v>
      </c>
      <c r="J9190" t="s">
        <v>49</v>
      </c>
      <c r="K9190">
        <v>3731</v>
      </c>
      <c r="L9190" t="s">
        <v>3695</v>
      </c>
      <c r="O9190" t="s">
        <v>3705</v>
      </c>
      <c r="Q9190" t="str">
        <f>IFERROR(VLOOKUP($J$2:$J$12502,Pollutant_mapping!$A$2:$B$9,2, FALSE),"")</f>
        <v/>
      </c>
    </row>
    <row r="9191" spans="1:17" hidden="1">
      <c r="A9191" t="s">
        <v>3702</v>
      </c>
      <c r="C9191" t="s">
        <v>3703</v>
      </c>
      <c r="D9191" t="s">
        <v>3721</v>
      </c>
      <c r="E9191" t="s">
        <v>120</v>
      </c>
      <c r="F9191" t="s">
        <v>41</v>
      </c>
      <c r="G9191" t="s">
        <v>3716</v>
      </c>
      <c r="I9191" t="s">
        <v>41</v>
      </c>
      <c r="J9191" t="s">
        <v>47</v>
      </c>
      <c r="K9191">
        <v>3762</v>
      </c>
      <c r="L9191" t="s">
        <v>3695</v>
      </c>
      <c r="O9191" t="s">
        <v>3705</v>
      </c>
      <c r="Q9191" t="str">
        <f>IFERROR(VLOOKUP($J$2:$J$12502,Pollutant_mapping!$A$2:$B$9,2, FALSE),"")</f>
        <v>PM10</v>
      </c>
    </row>
    <row r="9192" spans="1:17" hidden="1">
      <c r="A9192" t="s">
        <v>3706</v>
      </c>
      <c r="B9192" t="s">
        <v>57</v>
      </c>
      <c r="C9192" t="s">
        <v>3707</v>
      </c>
      <c r="D9192" t="s">
        <v>3721</v>
      </c>
      <c r="E9192" t="s">
        <v>120</v>
      </c>
      <c r="F9192" t="s">
        <v>41</v>
      </c>
      <c r="G9192" t="s">
        <v>3716</v>
      </c>
      <c r="I9192" t="s">
        <v>41</v>
      </c>
      <c r="J9192" t="s">
        <v>47</v>
      </c>
      <c r="K9192">
        <v>3762</v>
      </c>
      <c r="L9192" t="s">
        <v>3695</v>
      </c>
      <c r="O9192" t="s">
        <v>3705</v>
      </c>
      <c r="Q9192" t="str">
        <f>IFERROR(VLOOKUP($J$2:$J$12502,Pollutant_mapping!$A$2:$B$9,2, FALSE),"")</f>
        <v>PM10</v>
      </c>
    </row>
    <row r="9193" spans="1:17" hidden="1">
      <c r="A9193" t="s">
        <v>3708</v>
      </c>
      <c r="C9193" t="s">
        <v>3709</v>
      </c>
      <c r="D9193" t="s">
        <v>3721</v>
      </c>
      <c r="E9193" t="s">
        <v>120</v>
      </c>
      <c r="F9193" t="s">
        <v>41</v>
      </c>
      <c r="G9193" t="s">
        <v>3716</v>
      </c>
      <c r="I9193" t="s">
        <v>41</v>
      </c>
      <c r="J9193" t="s">
        <v>47</v>
      </c>
      <c r="K9193">
        <v>3762</v>
      </c>
      <c r="L9193" t="s">
        <v>3695</v>
      </c>
      <c r="O9193" t="s">
        <v>3705</v>
      </c>
      <c r="Q9193" t="str">
        <f>IFERROR(VLOOKUP($J$2:$J$12502,Pollutant_mapping!$A$2:$B$9,2, FALSE),"")</f>
        <v>PM10</v>
      </c>
    </row>
    <row r="9194" spans="1:17" hidden="1">
      <c r="A9194" t="s">
        <v>3710</v>
      </c>
      <c r="C9194" t="s">
        <v>3711</v>
      </c>
      <c r="D9194" t="s">
        <v>3721</v>
      </c>
      <c r="E9194" t="s">
        <v>120</v>
      </c>
      <c r="F9194" t="s">
        <v>41</v>
      </c>
      <c r="G9194" t="s">
        <v>3716</v>
      </c>
      <c r="I9194" t="s">
        <v>41</v>
      </c>
      <c r="J9194" t="s">
        <v>47</v>
      </c>
      <c r="K9194">
        <v>3762</v>
      </c>
      <c r="L9194" t="s">
        <v>3695</v>
      </c>
      <c r="O9194" t="s">
        <v>3705</v>
      </c>
      <c r="Q9194" t="str">
        <f>IFERROR(VLOOKUP($J$2:$J$12502,Pollutant_mapping!$A$2:$B$9,2, FALSE),"")</f>
        <v>PM10</v>
      </c>
    </row>
    <row r="9195" spans="1:17" hidden="1">
      <c r="A9195" t="s">
        <v>3702</v>
      </c>
      <c r="C9195" t="s">
        <v>3703</v>
      </c>
      <c r="D9195" t="s">
        <v>3721</v>
      </c>
      <c r="E9195" t="s">
        <v>120</v>
      </c>
      <c r="F9195" t="s">
        <v>41</v>
      </c>
      <c r="G9195" t="s">
        <v>3716</v>
      </c>
      <c r="I9195" t="s">
        <v>41</v>
      </c>
      <c r="J9195" t="s">
        <v>65</v>
      </c>
      <c r="K9195">
        <v>3762</v>
      </c>
      <c r="L9195" t="s">
        <v>3695</v>
      </c>
      <c r="O9195" t="s">
        <v>3705</v>
      </c>
      <c r="Q9195" t="str">
        <f>IFERROR(VLOOKUP($J$2:$J$12502,Pollutant_mapping!$A$2:$B$9,2, FALSE),"")</f>
        <v>PM25</v>
      </c>
    </row>
    <row r="9196" spans="1:17" hidden="1">
      <c r="A9196" t="s">
        <v>3706</v>
      </c>
      <c r="B9196" t="s">
        <v>57</v>
      </c>
      <c r="C9196" t="s">
        <v>3707</v>
      </c>
      <c r="D9196" t="s">
        <v>3721</v>
      </c>
      <c r="E9196" t="s">
        <v>120</v>
      </c>
      <c r="F9196" t="s">
        <v>41</v>
      </c>
      <c r="G9196" t="s">
        <v>3716</v>
      </c>
      <c r="I9196" t="s">
        <v>41</v>
      </c>
      <c r="J9196" t="s">
        <v>65</v>
      </c>
      <c r="K9196">
        <v>3762</v>
      </c>
      <c r="L9196" t="s">
        <v>3695</v>
      </c>
      <c r="O9196" t="s">
        <v>3705</v>
      </c>
      <c r="Q9196" t="str">
        <f>IFERROR(VLOOKUP($J$2:$J$12502,Pollutant_mapping!$A$2:$B$9,2, FALSE),"")</f>
        <v>PM25</v>
      </c>
    </row>
    <row r="9197" spans="1:17" hidden="1">
      <c r="A9197" t="s">
        <v>3708</v>
      </c>
      <c r="C9197" t="s">
        <v>3709</v>
      </c>
      <c r="D9197" t="s">
        <v>3721</v>
      </c>
      <c r="E9197" t="s">
        <v>120</v>
      </c>
      <c r="F9197" t="s">
        <v>41</v>
      </c>
      <c r="G9197" t="s">
        <v>3716</v>
      </c>
      <c r="I9197" t="s">
        <v>41</v>
      </c>
      <c r="J9197" t="s">
        <v>65</v>
      </c>
      <c r="K9197">
        <v>3762</v>
      </c>
      <c r="L9197" t="s">
        <v>3695</v>
      </c>
      <c r="O9197" t="s">
        <v>3705</v>
      </c>
      <c r="Q9197" t="str">
        <f>IFERROR(VLOOKUP($J$2:$J$12502,Pollutant_mapping!$A$2:$B$9,2, FALSE),"")</f>
        <v>PM25</v>
      </c>
    </row>
    <row r="9198" spans="1:17" hidden="1">
      <c r="A9198" t="s">
        <v>3710</v>
      </c>
      <c r="C9198" t="s">
        <v>3711</v>
      </c>
      <c r="D9198" t="s">
        <v>3721</v>
      </c>
      <c r="E9198" t="s">
        <v>120</v>
      </c>
      <c r="F9198" t="s">
        <v>41</v>
      </c>
      <c r="G9198" t="s">
        <v>3716</v>
      </c>
      <c r="I9198" t="s">
        <v>41</v>
      </c>
      <c r="J9198" t="s">
        <v>65</v>
      </c>
      <c r="K9198">
        <v>3762</v>
      </c>
      <c r="L9198" t="s">
        <v>3695</v>
      </c>
      <c r="O9198" t="s">
        <v>3705</v>
      </c>
      <c r="Q9198" t="str">
        <f>IFERROR(VLOOKUP($J$2:$J$12502,Pollutant_mapping!$A$2:$B$9,2, FALSE),"")</f>
        <v>PM25</v>
      </c>
    </row>
    <row r="9199" spans="1:17" hidden="1">
      <c r="A9199" t="s">
        <v>3702</v>
      </c>
      <c r="C9199" t="s">
        <v>3703</v>
      </c>
      <c r="D9199" t="s">
        <v>3721</v>
      </c>
      <c r="E9199" t="s">
        <v>120</v>
      </c>
      <c r="F9199" t="s">
        <v>41</v>
      </c>
      <c r="G9199" t="s">
        <v>3716</v>
      </c>
      <c r="I9199" t="s">
        <v>41</v>
      </c>
      <c r="J9199" t="s">
        <v>49</v>
      </c>
      <c r="K9199">
        <v>3762</v>
      </c>
      <c r="L9199" t="s">
        <v>3695</v>
      </c>
      <c r="O9199" t="s">
        <v>3705</v>
      </c>
      <c r="Q9199" t="str">
        <f>IFERROR(VLOOKUP($J$2:$J$12502,Pollutant_mapping!$A$2:$B$9,2, FALSE),"")</f>
        <v/>
      </c>
    </row>
    <row r="9200" spans="1:17" hidden="1">
      <c r="A9200" t="s">
        <v>3706</v>
      </c>
      <c r="B9200" t="s">
        <v>57</v>
      </c>
      <c r="C9200" t="s">
        <v>3707</v>
      </c>
      <c r="D9200" t="s">
        <v>3721</v>
      </c>
      <c r="E9200" t="s">
        <v>120</v>
      </c>
      <c r="F9200" t="s">
        <v>41</v>
      </c>
      <c r="G9200" t="s">
        <v>3716</v>
      </c>
      <c r="I9200" t="s">
        <v>41</v>
      </c>
      <c r="J9200" t="s">
        <v>49</v>
      </c>
      <c r="K9200">
        <v>3762</v>
      </c>
      <c r="L9200" t="s">
        <v>3695</v>
      </c>
      <c r="O9200" t="s">
        <v>3705</v>
      </c>
      <c r="Q9200" t="str">
        <f>IFERROR(VLOOKUP($J$2:$J$12502,Pollutant_mapping!$A$2:$B$9,2, FALSE),"")</f>
        <v/>
      </c>
    </row>
    <row r="9201" spans="1:17" hidden="1">
      <c r="A9201" t="s">
        <v>3708</v>
      </c>
      <c r="C9201" t="s">
        <v>3709</v>
      </c>
      <c r="D9201" t="s">
        <v>3721</v>
      </c>
      <c r="E9201" t="s">
        <v>120</v>
      </c>
      <c r="F9201" t="s">
        <v>41</v>
      </c>
      <c r="G9201" t="s">
        <v>3716</v>
      </c>
      <c r="I9201" t="s">
        <v>41</v>
      </c>
      <c r="J9201" t="s">
        <v>49</v>
      </c>
      <c r="K9201">
        <v>3762</v>
      </c>
      <c r="L9201" t="s">
        <v>3695</v>
      </c>
      <c r="O9201" t="s">
        <v>3705</v>
      </c>
      <c r="Q9201" t="str">
        <f>IFERROR(VLOOKUP($J$2:$J$12502,Pollutant_mapping!$A$2:$B$9,2, FALSE),"")</f>
        <v/>
      </c>
    </row>
    <row r="9202" spans="1:17" hidden="1">
      <c r="A9202" t="s">
        <v>3710</v>
      </c>
      <c r="C9202" t="s">
        <v>3711</v>
      </c>
      <c r="D9202" t="s">
        <v>3721</v>
      </c>
      <c r="E9202" t="s">
        <v>120</v>
      </c>
      <c r="F9202" t="s">
        <v>41</v>
      </c>
      <c r="G9202" t="s">
        <v>3716</v>
      </c>
      <c r="I9202" t="s">
        <v>41</v>
      </c>
      <c r="J9202" t="s">
        <v>49</v>
      </c>
      <c r="K9202">
        <v>3762</v>
      </c>
      <c r="L9202" t="s">
        <v>3695</v>
      </c>
      <c r="O9202" t="s">
        <v>3705</v>
      </c>
      <c r="Q9202" t="str">
        <f>IFERROR(VLOOKUP($J$2:$J$12502,Pollutant_mapping!$A$2:$B$9,2, FALSE),"")</f>
        <v/>
      </c>
    </row>
    <row r="9203" spans="1:17" hidden="1">
      <c r="A9203" t="s">
        <v>3702</v>
      </c>
      <c r="C9203" t="s">
        <v>3703</v>
      </c>
      <c r="D9203" t="s">
        <v>3719</v>
      </c>
      <c r="E9203" t="s">
        <v>39</v>
      </c>
      <c r="F9203" t="s">
        <v>3720</v>
      </c>
      <c r="G9203" t="s">
        <v>3716</v>
      </c>
      <c r="I9203" t="s">
        <v>41</v>
      </c>
      <c r="J9203" t="s">
        <v>47</v>
      </c>
      <c r="K9203">
        <v>3869</v>
      </c>
      <c r="L9203" t="s">
        <v>3695</v>
      </c>
      <c r="O9203" t="s">
        <v>3705</v>
      </c>
      <c r="Q9203" t="str">
        <f>IFERROR(VLOOKUP($J$2:$J$12502,Pollutant_mapping!$A$2:$B$9,2, FALSE),"")</f>
        <v>PM10</v>
      </c>
    </row>
    <row r="9204" spans="1:17" hidden="1">
      <c r="A9204" t="s">
        <v>3706</v>
      </c>
      <c r="B9204" t="s">
        <v>57</v>
      </c>
      <c r="C9204" t="s">
        <v>3707</v>
      </c>
      <c r="D9204" t="s">
        <v>3719</v>
      </c>
      <c r="E9204" t="s">
        <v>39</v>
      </c>
      <c r="F9204" t="s">
        <v>3720</v>
      </c>
      <c r="G9204" t="s">
        <v>3716</v>
      </c>
      <c r="I9204" t="s">
        <v>41</v>
      </c>
      <c r="J9204" t="s">
        <v>47</v>
      </c>
      <c r="K9204">
        <v>3869</v>
      </c>
      <c r="L9204" t="s">
        <v>3695</v>
      </c>
      <c r="O9204" t="s">
        <v>3705</v>
      </c>
      <c r="Q9204" t="str">
        <f>IFERROR(VLOOKUP($J$2:$J$12502,Pollutant_mapping!$A$2:$B$9,2, FALSE),"")</f>
        <v>PM10</v>
      </c>
    </row>
    <row r="9205" spans="1:17" hidden="1">
      <c r="A9205" t="s">
        <v>3708</v>
      </c>
      <c r="C9205" t="s">
        <v>3709</v>
      </c>
      <c r="D9205" t="s">
        <v>3719</v>
      </c>
      <c r="E9205" t="s">
        <v>39</v>
      </c>
      <c r="F9205" t="s">
        <v>3720</v>
      </c>
      <c r="G9205" t="s">
        <v>3716</v>
      </c>
      <c r="I9205" t="s">
        <v>41</v>
      </c>
      <c r="J9205" t="s">
        <v>47</v>
      </c>
      <c r="K9205">
        <v>3869</v>
      </c>
      <c r="L9205" t="s">
        <v>3695</v>
      </c>
      <c r="O9205" t="s">
        <v>3705</v>
      </c>
      <c r="Q9205" t="str">
        <f>IFERROR(VLOOKUP($J$2:$J$12502,Pollutant_mapping!$A$2:$B$9,2, FALSE),"")</f>
        <v>PM10</v>
      </c>
    </row>
    <row r="9206" spans="1:17" hidden="1">
      <c r="A9206" t="s">
        <v>3710</v>
      </c>
      <c r="C9206" t="s">
        <v>3711</v>
      </c>
      <c r="D9206" t="s">
        <v>3719</v>
      </c>
      <c r="E9206" t="s">
        <v>39</v>
      </c>
      <c r="F9206" t="s">
        <v>3720</v>
      </c>
      <c r="G9206" t="s">
        <v>3716</v>
      </c>
      <c r="I9206" t="s">
        <v>41</v>
      </c>
      <c r="J9206" t="s">
        <v>47</v>
      </c>
      <c r="K9206">
        <v>3869</v>
      </c>
      <c r="L9206" t="s">
        <v>3695</v>
      </c>
      <c r="O9206" t="s">
        <v>3705</v>
      </c>
      <c r="Q9206" t="str">
        <f>IFERROR(VLOOKUP($J$2:$J$12502,Pollutant_mapping!$A$2:$B$9,2, FALSE),"")</f>
        <v>PM10</v>
      </c>
    </row>
    <row r="9207" spans="1:17" hidden="1">
      <c r="A9207" t="s">
        <v>3702</v>
      </c>
      <c r="C9207" t="s">
        <v>3703</v>
      </c>
      <c r="D9207" t="s">
        <v>3719</v>
      </c>
      <c r="E9207" t="s">
        <v>39</v>
      </c>
      <c r="F9207" t="s">
        <v>3720</v>
      </c>
      <c r="G9207" t="s">
        <v>3716</v>
      </c>
      <c r="I9207" t="s">
        <v>41</v>
      </c>
      <c r="J9207" t="s">
        <v>65</v>
      </c>
      <c r="K9207">
        <v>3869</v>
      </c>
      <c r="L9207" t="s">
        <v>3695</v>
      </c>
      <c r="O9207" t="s">
        <v>3705</v>
      </c>
      <c r="Q9207" t="str">
        <f>IFERROR(VLOOKUP($J$2:$J$12502,Pollutant_mapping!$A$2:$B$9,2, FALSE),"")</f>
        <v>PM25</v>
      </c>
    </row>
    <row r="9208" spans="1:17" hidden="1">
      <c r="A9208" t="s">
        <v>3706</v>
      </c>
      <c r="B9208" t="s">
        <v>57</v>
      </c>
      <c r="C9208" t="s">
        <v>3707</v>
      </c>
      <c r="D9208" t="s">
        <v>3719</v>
      </c>
      <c r="E9208" t="s">
        <v>39</v>
      </c>
      <c r="F9208" t="s">
        <v>3720</v>
      </c>
      <c r="G9208" t="s">
        <v>3716</v>
      </c>
      <c r="I9208" t="s">
        <v>41</v>
      </c>
      <c r="J9208" t="s">
        <v>65</v>
      </c>
      <c r="K9208">
        <v>3869</v>
      </c>
      <c r="L9208" t="s">
        <v>3695</v>
      </c>
      <c r="O9208" t="s">
        <v>3705</v>
      </c>
      <c r="Q9208" t="str">
        <f>IFERROR(VLOOKUP($J$2:$J$12502,Pollutant_mapping!$A$2:$B$9,2, FALSE),"")</f>
        <v>PM25</v>
      </c>
    </row>
    <row r="9209" spans="1:17" hidden="1">
      <c r="A9209" t="s">
        <v>3708</v>
      </c>
      <c r="C9209" t="s">
        <v>3709</v>
      </c>
      <c r="D9209" t="s">
        <v>3719</v>
      </c>
      <c r="E9209" t="s">
        <v>39</v>
      </c>
      <c r="F9209" t="s">
        <v>3720</v>
      </c>
      <c r="G9209" t="s">
        <v>3716</v>
      </c>
      <c r="I9209" t="s">
        <v>41</v>
      </c>
      <c r="J9209" t="s">
        <v>65</v>
      </c>
      <c r="K9209">
        <v>3869</v>
      </c>
      <c r="L9209" t="s">
        <v>3695</v>
      </c>
      <c r="O9209" t="s">
        <v>3705</v>
      </c>
      <c r="Q9209" t="str">
        <f>IFERROR(VLOOKUP($J$2:$J$12502,Pollutant_mapping!$A$2:$B$9,2, FALSE),"")</f>
        <v>PM25</v>
      </c>
    </row>
    <row r="9210" spans="1:17" hidden="1">
      <c r="A9210" t="s">
        <v>3710</v>
      </c>
      <c r="C9210" t="s">
        <v>3711</v>
      </c>
      <c r="D9210" t="s">
        <v>3719</v>
      </c>
      <c r="E9210" t="s">
        <v>39</v>
      </c>
      <c r="F9210" t="s">
        <v>3720</v>
      </c>
      <c r="G9210" t="s">
        <v>3716</v>
      </c>
      <c r="I9210" t="s">
        <v>41</v>
      </c>
      <c r="J9210" t="s">
        <v>65</v>
      </c>
      <c r="K9210">
        <v>3869</v>
      </c>
      <c r="L9210" t="s">
        <v>3695</v>
      </c>
      <c r="O9210" t="s">
        <v>3705</v>
      </c>
      <c r="Q9210" t="str">
        <f>IFERROR(VLOOKUP($J$2:$J$12502,Pollutant_mapping!$A$2:$B$9,2, FALSE),"")</f>
        <v>PM25</v>
      </c>
    </row>
    <row r="9211" spans="1:17" hidden="1">
      <c r="A9211" t="s">
        <v>3702</v>
      </c>
      <c r="C9211" t="s">
        <v>3703</v>
      </c>
      <c r="D9211" t="s">
        <v>3719</v>
      </c>
      <c r="E9211" t="s">
        <v>39</v>
      </c>
      <c r="F9211" t="s">
        <v>3720</v>
      </c>
      <c r="G9211" t="s">
        <v>3716</v>
      </c>
      <c r="I9211" t="s">
        <v>41</v>
      </c>
      <c r="J9211" t="s">
        <v>49</v>
      </c>
      <c r="K9211">
        <v>3869</v>
      </c>
      <c r="L9211" t="s">
        <v>3695</v>
      </c>
      <c r="O9211" t="s">
        <v>3705</v>
      </c>
      <c r="Q9211" t="str">
        <f>IFERROR(VLOOKUP($J$2:$J$12502,Pollutant_mapping!$A$2:$B$9,2, FALSE),"")</f>
        <v/>
      </c>
    </row>
    <row r="9212" spans="1:17" hidden="1">
      <c r="A9212" t="s">
        <v>3706</v>
      </c>
      <c r="B9212" t="s">
        <v>57</v>
      </c>
      <c r="C9212" t="s">
        <v>3707</v>
      </c>
      <c r="D9212" t="s">
        <v>3719</v>
      </c>
      <c r="E9212" t="s">
        <v>39</v>
      </c>
      <c r="F9212" t="s">
        <v>3720</v>
      </c>
      <c r="G9212" t="s">
        <v>3716</v>
      </c>
      <c r="I9212" t="s">
        <v>41</v>
      </c>
      <c r="J9212" t="s">
        <v>49</v>
      </c>
      <c r="K9212">
        <v>3869</v>
      </c>
      <c r="L9212" t="s">
        <v>3695</v>
      </c>
      <c r="O9212" t="s">
        <v>3705</v>
      </c>
      <c r="Q9212" t="str">
        <f>IFERROR(VLOOKUP($J$2:$J$12502,Pollutant_mapping!$A$2:$B$9,2, FALSE),"")</f>
        <v/>
      </c>
    </row>
    <row r="9213" spans="1:17" hidden="1">
      <c r="A9213" t="s">
        <v>3708</v>
      </c>
      <c r="C9213" t="s">
        <v>3709</v>
      </c>
      <c r="D9213" t="s">
        <v>3719</v>
      </c>
      <c r="E9213" t="s">
        <v>39</v>
      </c>
      <c r="F9213" t="s">
        <v>3720</v>
      </c>
      <c r="G9213" t="s">
        <v>3716</v>
      </c>
      <c r="I9213" t="s">
        <v>41</v>
      </c>
      <c r="J9213" t="s">
        <v>49</v>
      </c>
      <c r="K9213">
        <v>3869</v>
      </c>
      <c r="L9213" t="s">
        <v>3695</v>
      </c>
      <c r="O9213" t="s">
        <v>3705</v>
      </c>
      <c r="Q9213" t="str">
        <f>IFERROR(VLOOKUP($J$2:$J$12502,Pollutant_mapping!$A$2:$B$9,2, FALSE),"")</f>
        <v/>
      </c>
    </row>
    <row r="9214" spans="1:17" hidden="1">
      <c r="A9214" t="s">
        <v>3710</v>
      </c>
      <c r="C9214" t="s">
        <v>3711</v>
      </c>
      <c r="D9214" t="s">
        <v>3719</v>
      </c>
      <c r="E9214" t="s">
        <v>39</v>
      </c>
      <c r="F9214" t="s">
        <v>3720</v>
      </c>
      <c r="G9214" t="s">
        <v>3716</v>
      </c>
      <c r="I9214" t="s">
        <v>41</v>
      </c>
      <c r="J9214" t="s">
        <v>49</v>
      </c>
      <c r="K9214">
        <v>3869</v>
      </c>
      <c r="L9214" t="s">
        <v>3695</v>
      </c>
      <c r="O9214" t="s">
        <v>3705</v>
      </c>
      <c r="Q9214" t="str">
        <f>IFERROR(VLOOKUP($J$2:$J$12502,Pollutant_mapping!$A$2:$B$9,2, FALSE),"")</f>
        <v/>
      </c>
    </row>
    <row r="9215" spans="1:17" hidden="1">
      <c r="A9215" t="s">
        <v>3702</v>
      </c>
      <c r="C9215" t="s">
        <v>3703</v>
      </c>
      <c r="D9215" t="s">
        <v>3097</v>
      </c>
      <c r="E9215" t="s">
        <v>39</v>
      </c>
      <c r="F9215" t="s">
        <v>3718</v>
      </c>
      <c r="G9215" t="s">
        <v>475</v>
      </c>
      <c r="I9215" t="s">
        <v>41</v>
      </c>
      <c r="J9215" t="s">
        <v>47</v>
      </c>
      <c r="K9215">
        <v>4047</v>
      </c>
      <c r="L9215" t="s">
        <v>3695</v>
      </c>
      <c r="O9215" t="s">
        <v>3705</v>
      </c>
      <c r="Q9215" t="str">
        <f>IFERROR(VLOOKUP($J$2:$J$12502,Pollutant_mapping!$A$2:$B$9,2, FALSE),"")</f>
        <v>PM10</v>
      </c>
    </row>
    <row r="9216" spans="1:17" hidden="1">
      <c r="A9216" t="s">
        <v>3702</v>
      </c>
      <c r="C9216" t="s">
        <v>3703</v>
      </c>
      <c r="D9216" t="s">
        <v>3097</v>
      </c>
      <c r="E9216" t="s">
        <v>39</v>
      </c>
      <c r="F9216" t="s">
        <v>3718</v>
      </c>
      <c r="G9216" t="s">
        <v>475</v>
      </c>
      <c r="I9216" t="s">
        <v>41</v>
      </c>
      <c r="J9216" t="s">
        <v>65</v>
      </c>
      <c r="K9216">
        <v>4047</v>
      </c>
      <c r="L9216" t="s">
        <v>3695</v>
      </c>
      <c r="O9216" t="s">
        <v>3705</v>
      </c>
      <c r="Q9216" t="str">
        <f>IFERROR(VLOOKUP($J$2:$J$12502,Pollutant_mapping!$A$2:$B$9,2, FALSE),"")</f>
        <v>PM25</v>
      </c>
    </row>
    <row r="9217" spans="1:26" hidden="1">
      <c r="A9217" t="s">
        <v>3702</v>
      </c>
      <c r="C9217" t="s">
        <v>3703</v>
      </c>
      <c r="D9217" t="s">
        <v>3097</v>
      </c>
      <c r="E9217" t="s">
        <v>39</v>
      </c>
      <c r="F9217" t="s">
        <v>3718</v>
      </c>
      <c r="G9217" t="s">
        <v>475</v>
      </c>
      <c r="I9217" t="s">
        <v>41</v>
      </c>
      <c r="J9217" t="s">
        <v>49</v>
      </c>
      <c r="K9217">
        <v>4047</v>
      </c>
      <c r="L9217" t="s">
        <v>3695</v>
      </c>
      <c r="O9217" t="s">
        <v>3705</v>
      </c>
      <c r="Q9217" t="str">
        <f>IFERROR(VLOOKUP($J$2:$J$12502,Pollutant_mapping!$A$2:$B$9,2, FALSE),"")</f>
        <v/>
      </c>
    </row>
    <row r="9218" spans="1:26" hidden="1">
      <c r="A9218" t="s">
        <v>3702</v>
      </c>
      <c r="C9218" t="s">
        <v>3703</v>
      </c>
      <c r="D9218" t="s">
        <v>3735</v>
      </c>
      <c r="E9218" t="s">
        <v>39</v>
      </c>
      <c r="F9218" t="s">
        <v>3732</v>
      </c>
      <c r="G9218" t="s">
        <v>3716</v>
      </c>
      <c r="I9218" t="s">
        <v>41</v>
      </c>
      <c r="J9218" t="s">
        <v>47</v>
      </c>
      <c r="K9218">
        <v>4278</v>
      </c>
      <c r="L9218" t="s">
        <v>3695</v>
      </c>
      <c r="O9218" t="s">
        <v>3705</v>
      </c>
      <c r="Q9218" t="str">
        <f>IFERROR(VLOOKUP($J$2:$J$12502,Pollutant_mapping!$A$2:$B$9,2, FALSE),"")</f>
        <v>PM10</v>
      </c>
    </row>
    <row r="9219" spans="1:26" hidden="1">
      <c r="A9219" t="s">
        <v>3706</v>
      </c>
      <c r="B9219" t="s">
        <v>57</v>
      </c>
      <c r="C9219" t="s">
        <v>3707</v>
      </c>
      <c r="D9219" t="s">
        <v>3735</v>
      </c>
      <c r="E9219" t="s">
        <v>39</v>
      </c>
      <c r="F9219" t="s">
        <v>3732</v>
      </c>
      <c r="G9219" t="s">
        <v>3716</v>
      </c>
      <c r="I9219" t="s">
        <v>41</v>
      </c>
      <c r="J9219" t="s">
        <v>47</v>
      </c>
      <c r="K9219">
        <v>4278</v>
      </c>
      <c r="L9219" t="s">
        <v>3695</v>
      </c>
      <c r="O9219" t="s">
        <v>3705</v>
      </c>
      <c r="Q9219" t="str">
        <f>IFERROR(VLOOKUP($J$2:$J$12502,Pollutant_mapping!$A$2:$B$9,2, FALSE),"")</f>
        <v>PM10</v>
      </c>
    </row>
    <row r="9220" spans="1:26" hidden="1">
      <c r="A9220" t="s">
        <v>3708</v>
      </c>
      <c r="C9220" t="s">
        <v>3709</v>
      </c>
      <c r="D9220" t="s">
        <v>3735</v>
      </c>
      <c r="E9220" t="s">
        <v>39</v>
      </c>
      <c r="F9220" t="s">
        <v>3732</v>
      </c>
      <c r="G9220" t="s">
        <v>3716</v>
      </c>
      <c r="I9220" t="s">
        <v>41</v>
      </c>
      <c r="J9220" t="s">
        <v>47</v>
      </c>
      <c r="K9220">
        <v>4278</v>
      </c>
      <c r="L9220" t="s">
        <v>3695</v>
      </c>
      <c r="O9220" t="s">
        <v>3705</v>
      </c>
      <c r="Q9220" t="str">
        <f>IFERROR(VLOOKUP($J$2:$J$12502,Pollutant_mapping!$A$2:$B$9,2, FALSE),"")</f>
        <v>PM10</v>
      </c>
    </row>
    <row r="9221" spans="1:26" hidden="1">
      <c r="A9221" t="s">
        <v>3710</v>
      </c>
      <c r="C9221" t="s">
        <v>3711</v>
      </c>
      <c r="D9221" t="s">
        <v>3735</v>
      </c>
      <c r="E9221" t="s">
        <v>39</v>
      </c>
      <c r="F9221" t="s">
        <v>3732</v>
      </c>
      <c r="G9221" t="s">
        <v>3716</v>
      </c>
      <c r="I9221" t="s">
        <v>41</v>
      </c>
      <c r="J9221" t="s">
        <v>47</v>
      </c>
      <c r="K9221">
        <v>4278</v>
      </c>
      <c r="L9221" t="s">
        <v>3695</v>
      </c>
      <c r="O9221" t="s">
        <v>3705</v>
      </c>
      <c r="Q9221" t="str">
        <f>IFERROR(VLOOKUP($J$2:$J$12502,Pollutant_mapping!$A$2:$B$9,2, FALSE),"")</f>
        <v>PM10</v>
      </c>
    </row>
    <row r="9222" spans="1:26" hidden="1">
      <c r="A9222" t="s">
        <v>3702</v>
      </c>
      <c r="C9222" t="s">
        <v>3703</v>
      </c>
      <c r="D9222" t="s">
        <v>3735</v>
      </c>
      <c r="E9222" t="s">
        <v>39</v>
      </c>
      <c r="F9222" t="s">
        <v>3732</v>
      </c>
      <c r="G9222" t="s">
        <v>3716</v>
      </c>
      <c r="I9222" t="s">
        <v>41</v>
      </c>
      <c r="J9222" t="s">
        <v>65</v>
      </c>
      <c r="K9222">
        <v>4278</v>
      </c>
      <c r="L9222" t="s">
        <v>3695</v>
      </c>
      <c r="O9222" t="s">
        <v>3705</v>
      </c>
      <c r="Q9222" t="str">
        <f>IFERROR(VLOOKUP($J$2:$J$12502,Pollutant_mapping!$A$2:$B$9,2, FALSE),"")</f>
        <v>PM25</v>
      </c>
    </row>
    <row r="9223" spans="1:26" hidden="1">
      <c r="A9223" t="s">
        <v>3706</v>
      </c>
      <c r="B9223" t="s">
        <v>57</v>
      </c>
      <c r="C9223" t="s">
        <v>3707</v>
      </c>
      <c r="D9223" t="s">
        <v>3735</v>
      </c>
      <c r="E9223" t="s">
        <v>39</v>
      </c>
      <c r="F9223" t="s">
        <v>3732</v>
      </c>
      <c r="G9223" t="s">
        <v>3716</v>
      </c>
      <c r="I9223" t="s">
        <v>41</v>
      </c>
      <c r="J9223" t="s">
        <v>65</v>
      </c>
      <c r="K9223">
        <v>4278</v>
      </c>
      <c r="L9223" t="s">
        <v>3695</v>
      </c>
      <c r="O9223" t="s">
        <v>3705</v>
      </c>
      <c r="Q9223" t="str">
        <f>IFERROR(VLOOKUP($J$2:$J$12502,Pollutant_mapping!$A$2:$B$9,2, FALSE),"")</f>
        <v>PM25</v>
      </c>
    </row>
    <row r="9224" spans="1:26" hidden="1">
      <c r="A9224" t="s">
        <v>3708</v>
      </c>
      <c r="C9224" t="s">
        <v>3709</v>
      </c>
      <c r="D9224" t="s">
        <v>3735</v>
      </c>
      <c r="E9224" t="s">
        <v>39</v>
      </c>
      <c r="F9224" t="s">
        <v>3732</v>
      </c>
      <c r="G9224" t="s">
        <v>3716</v>
      </c>
      <c r="I9224" t="s">
        <v>41</v>
      </c>
      <c r="J9224" t="s">
        <v>65</v>
      </c>
      <c r="K9224">
        <v>4278</v>
      </c>
      <c r="L9224" t="s">
        <v>3695</v>
      </c>
      <c r="O9224" t="s">
        <v>3705</v>
      </c>
      <c r="Q9224" t="str">
        <f>IFERROR(VLOOKUP($J$2:$J$12502,Pollutant_mapping!$A$2:$B$9,2, FALSE),"")</f>
        <v>PM25</v>
      </c>
    </row>
    <row r="9225" spans="1:26" hidden="1">
      <c r="A9225" t="s">
        <v>3710</v>
      </c>
      <c r="C9225" t="s">
        <v>3711</v>
      </c>
      <c r="D9225" t="s">
        <v>3735</v>
      </c>
      <c r="E9225" t="s">
        <v>39</v>
      </c>
      <c r="F9225" t="s">
        <v>3732</v>
      </c>
      <c r="G9225" t="s">
        <v>3716</v>
      </c>
      <c r="I9225" t="s">
        <v>41</v>
      </c>
      <c r="J9225" t="s">
        <v>65</v>
      </c>
      <c r="K9225">
        <v>4278</v>
      </c>
      <c r="L9225" t="s">
        <v>3695</v>
      </c>
      <c r="O9225" t="s">
        <v>3705</v>
      </c>
      <c r="Q9225" t="str">
        <f>IFERROR(VLOOKUP($J$2:$J$12502,Pollutant_mapping!$A$2:$B$9,2, FALSE),"")</f>
        <v>PM25</v>
      </c>
    </row>
    <row r="9226" spans="1:26" hidden="1">
      <c r="A9226" t="s">
        <v>3702</v>
      </c>
      <c r="C9226" t="s">
        <v>3703</v>
      </c>
      <c r="D9226" t="s">
        <v>3735</v>
      </c>
      <c r="E9226" t="s">
        <v>39</v>
      </c>
      <c r="F9226" t="s">
        <v>3732</v>
      </c>
      <c r="G9226" t="s">
        <v>3716</v>
      </c>
      <c r="I9226" t="s">
        <v>41</v>
      </c>
      <c r="J9226" t="s">
        <v>49</v>
      </c>
      <c r="K9226">
        <v>4278</v>
      </c>
      <c r="L9226" t="s">
        <v>3695</v>
      </c>
      <c r="O9226" t="s">
        <v>3705</v>
      </c>
      <c r="Q9226" t="str">
        <f>IFERROR(VLOOKUP($J$2:$J$12502,Pollutant_mapping!$A$2:$B$9,2, FALSE),"")</f>
        <v/>
      </c>
    </row>
    <row r="9227" spans="1:26" hidden="1">
      <c r="A9227" t="s">
        <v>3706</v>
      </c>
      <c r="B9227" t="s">
        <v>57</v>
      </c>
      <c r="C9227" t="s">
        <v>3707</v>
      </c>
      <c r="D9227" t="s">
        <v>3735</v>
      </c>
      <c r="E9227" t="s">
        <v>39</v>
      </c>
      <c r="F9227" t="s">
        <v>3732</v>
      </c>
      <c r="G9227" t="s">
        <v>3716</v>
      </c>
      <c r="I9227" t="s">
        <v>41</v>
      </c>
      <c r="J9227" t="s">
        <v>49</v>
      </c>
      <c r="K9227">
        <v>4278</v>
      </c>
      <c r="L9227" t="s">
        <v>3695</v>
      </c>
      <c r="O9227" t="s">
        <v>3705</v>
      </c>
      <c r="Q9227" t="str">
        <f>IFERROR(VLOOKUP($J$2:$J$12502,Pollutant_mapping!$A$2:$B$9,2, FALSE),"")</f>
        <v/>
      </c>
    </row>
    <row r="9228" spans="1:26" hidden="1">
      <c r="A9228" t="s">
        <v>3708</v>
      </c>
      <c r="C9228" t="s">
        <v>3709</v>
      </c>
      <c r="D9228" t="s">
        <v>3735</v>
      </c>
      <c r="E9228" t="s">
        <v>39</v>
      </c>
      <c r="F9228" t="s">
        <v>3732</v>
      </c>
      <c r="G9228" t="s">
        <v>3716</v>
      </c>
      <c r="I9228" t="s">
        <v>41</v>
      </c>
      <c r="J9228" t="s">
        <v>49</v>
      </c>
      <c r="K9228">
        <v>4278</v>
      </c>
      <c r="L9228" t="s">
        <v>3695</v>
      </c>
      <c r="O9228" t="s">
        <v>3705</v>
      </c>
      <c r="Q9228" t="str">
        <f>IFERROR(VLOOKUP($J$2:$J$12502,Pollutant_mapping!$A$2:$B$9,2, FALSE),"")</f>
        <v/>
      </c>
    </row>
    <row r="9229" spans="1:26" hidden="1">
      <c r="A9229" t="s">
        <v>3710</v>
      </c>
      <c r="C9229" t="s">
        <v>3711</v>
      </c>
      <c r="D9229" t="s">
        <v>3735</v>
      </c>
      <c r="E9229" t="s">
        <v>39</v>
      </c>
      <c r="F9229" t="s">
        <v>3732</v>
      </c>
      <c r="G9229" t="s">
        <v>3716</v>
      </c>
      <c r="I9229" t="s">
        <v>41</v>
      </c>
      <c r="J9229" t="s">
        <v>49</v>
      </c>
      <c r="K9229">
        <v>4278</v>
      </c>
      <c r="L9229" t="s">
        <v>3695</v>
      </c>
      <c r="O9229" t="s">
        <v>3705</v>
      </c>
      <c r="Q9229" t="str">
        <f>IFERROR(VLOOKUP($J$2:$J$12502,Pollutant_mapping!$A$2:$B$9,2, FALSE),"")</f>
        <v/>
      </c>
    </row>
    <row r="9230" spans="1:26" hidden="1">
      <c r="A9230" t="s">
        <v>3702</v>
      </c>
      <c r="C9230" t="s">
        <v>3703</v>
      </c>
      <c r="D9230" t="s">
        <v>3734</v>
      </c>
      <c r="E9230" t="s">
        <v>39</v>
      </c>
      <c r="F9230" t="s">
        <v>3730</v>
      </c>
      <c r="G9230" t="s">
        <v>3716</v>
      </c>
      <c r="I9230" t="s">
        <v>41</v>
      </c>
      <c r="J9230" t="s">
        <v>47</v>
      </c>
      <c r="K9230">
        <v>4299</v>
      </c>
      <c r="L9230" t="s">
        <v>3695</v>
      </c>
      <c r="O9230" t="s">
        <v>3705</v>
      </c>
      <c r="Q9230" t="str">
        <f>IFERROR(VLOOKUP($J$2:$J$12502,Pollutant_mapping!$A$2:$B$9,2, FALSE),"")</f>
        <v>PM10</v>
      </c>
    </row>
    <row r="9231" spans="1:26" hidden="1">
      <c r="A9231" t="s">
        <v>3706</v>
      </c>
      <c r="B9231" t="s">
        <v>57</v>
      </c>
      <c r="C9231" t="s">
        <v>3707</v>
      </c>
      <c r="D9231" t="s">
        <v>3734</v>
      </c>
      <c r="E9231" t="s">
        <v>39</v>
      </c>
      <c r="F9231" t="s">
        <v>3730</v>
      </c>
      <c r="G9231" t="s">
        <v>3716</v>
      </c>
      <c r="I9231" t="s">
        <v>41</v>
      </c>
      <c r="J9231" t="s">
        <v>47</v>
      </c>
      <c r="K9231">
        <v>4299</v>
      </c>
      <c r="L9231" t="s">
        <v>3695</v>
      </c>
      <c r="O9231" t="s">
        <v>3705</v>
      </c>
      <c r="Q9231" t="str">
        <f>IFERROR(VLOOKUP($J$2:$J$12502,Pollutant_mapping!$A$2:$B$9,2, FALSE),"")</f>
        <v>PM10</v>
      </c>
    </row>
    <row r="9232" spans="1:26" hidden="1">
      <c r="A9232" t="s">
        <v>3708</v>
      </c>
      <c r="C9232" t="s">
        <v>3709</v>
      </c>
      <c r="D9232" t="s">
        <v>3734</v>
      </c>
      <c r="E9232" t="s">
        <v>39</v>
      </c>
      <c r="F9232" t="s">
        <v>3730</v>
      </c>
      <c r="G9232" t="s">
        <v>3716</v>
      </c>
      <c r="I9232" t="s">
        <v>41</v>
      </c>
      <c r="J9232" t="s">
        <v>47</v>
      </c>
      <c r="K9232">
        <v>4299</v>
      </c>
      <c r="L9232" t="s">
        <v>3695</v>
      </c>
      <c r="O9232" t="s">
        <v>3705</v>
      </c>
      <c r="Q9232" t="str">
        <f>IFERROR(VLOOKUP($J$2:$J$12502,Pollutant_mapping!$A$2:$B$9,2, FALSE),"")</f>
        <v>PM10</v>
      </c>
      <c r="Y9232" t="s">
        <v>2245</v>
      </c>
      <c r="Z9232" t="s">
        <v>2222</v>
      </c>
    </row>
    <row r="9233" spans="1:26" hidden="1">
      <c r="A9233" t="s">
        <v>3710</v>
      </c>
      <c r="C9233" t="s">
        <v>3711</v>
      </c>
      <c r="D9233" t="s">
        <v>3734</v>
      </c>
      <c r="E9233" t="s">
        <v>39</v>
      </c>
      <c r="F9233" t="s">
        <v>3730</v>
      </c>
      <c r="G9233" t="s">
        <v>3716</v>
      </c>
      <c r="I9233" t="s">
        <v>41</v>
      </c>
      <c r="J9233" t="s">
        <v>47</v>
      </c>
      <c r="K9233">
        <v>4299</v>
      </c>
      <c r="L9233" t="s">
        <v>3695</v>
      </c>
      <c r="O9233" t="s">
        <v>3705</v>
      </c>
      <c r="Q9233" t="str">
        <f>IFERROR(VLOOKUP($J$2:$J$12502,Pollutant_mapping!$A$2:$B$9,2, FALSE),"")</f>
        <v>PM10</v>
      </c>
    </row>
    <row r="9234" spans="1:26" hidden="1">
      <c r="A9234" t="s">
        <v>3702</v>
      </c>
      <c r="C9234" t="s">
        <v>3703</v>
      </c>
      <c r="D9234" t="s">
        <v>3734</v>
      </c>
      <c r="E9234" t="s">
        <v>39</v>
      </c>
      <c r="F9234" t="s">
        <v>3730</v>
      </c>
      <c r="G9234" t="s">
        <v>3716</v>
      </c>
      <c r="I9234" t="s">
        <v>41</v>
      </c>
      <c r="J9234" t="s">
        <v>65</v>
      </c>
      <c r="K9234">
        <v>4299</v>
      </c>
      <c r="L9234" t="s">
        <v>3695</v>
      </c>
      <c r="O9234" t="s">
        <v>3705</v>
      </c>
      <c r="Q9234" t="str">
        <f>IFERROR(VLOOKUP($J$2:$J$12502,Pollutant_mapping!$A$2:$B$9,2, FALSE),"")</f>
        <v>PM25</v>
      </c>
    </row>
    <row r="9235" spans="1:26" hidden="1">
      <c r="A9235" t="s">
        <v>3706</v>
      </c>
      <c r="B9235" t="s">
        <v>57</v>
      </c>
      <c r="C9235" t="s">
        <v>3707</v>
      </c>
      <c r="D9235" t="s">
        <v>3734</v>
      </c>
      <c r="E9235" t="s">
        <v>39</v>
      </c>
      <c r="F9235" t="s">
        <v>3730</v>
      </c>
      <c r="G9235" t="s">
        <v>3716</v>
      </c>
      <c r="I9235" t="s">
        <v>41</v>
      </c>
      <c r="J9235" t="s">
        <v>65</v>
      </c>
      <c r="K9235">
        <v>4299</v>
      </c>
      <c r="L9235" t="s">
        <v>3695</v>
      </c>
      <c r="O9235" t="s">
        <v>3705</v>
      </c>
      <c r="Q9235" t="str">
        <f>IFERROR(VLOOKUP($J$2:$J$12502,Pollutant_mapping!$A$2:$B$9,2, FALSE),"")</f>
        <v>PM25</v>
      </c>
    </row>
    <row r="9236" spans="1:26" hidden="1">
      <c r="A9236" t="s">
        <v>3708</v>
      </c>
      <c r="C9236" t="s">
        <v>3709</v>
      </c>
      <c r="D9236" t="s">
        <v>3734</v>
      </c>
      <c r="E9236" t="s">
        <v>39</v>
      </c>
      <c r="F9236" t="s">
        <v>3730</v>
      </c>
      <c r="G9236" t="s">
        <v>3716</v>
      </c>
      <c r="I9236" t="s">
        <v>41</v>
      </c>
      <c r="J9236" t="s">
        <v>65</v>
      </c>
      <c r="K9236">
        <v>4299</v>
      </c>
      <c r="L9236" t="s">
        <v>3695</v>
      </c>
      <c r="O9236" t="s">
        <v>3705</v>
      </c>
      <c r="Q9236" t="str">
        <f>IFERROR(VLOOKUP($J$2:$J$12502,Pollutant_mapping!$A$2:$B$9,2, FALSE),"")</f>
        <v>PM25</v>
      </c>
    </row>
    <row r="9237" spans="1:26" hidden="1">
      <c r="A9237" t="s">
        <v>3710</v>
      </c>
      <c r="C9237" t="s">
        <v>3711</v>
      </c>
      <c r="D9237" t="s">
        <v>3734</v>
      </c>
      <c r="E9237" t="s">
        <v>39</v>
      </c>
      <c r="F9237" t="s">
        <v>3730</v>
      </c>
      <c r="G9237" t="s">
        <v>3716</v>
      </c>
      <c r="I9237" t="s">
        <v>41</v>
      </c>
      <c r="J9237" t="s">
        <v>65</v>
      </c>
      <c r="K9237">
        <v>4299</v>
      </c>
      <c r="L9237" t="s">
        <v>3695</v>
      </c>
      <c r="O9237" t="s">
        <v>3705</v>
      </c>
      <c r="Q9237" t="str">
        <f>IFERROR(VLOOKUP($J$2:$J$12502,Pollutant_mapping!$A$2:$B$9,2, FALSE),"")</f>
        <v>PM25</v>
      </c>
    </row>
    <row r="9238" spans="1:26" hidden="1">
      <c r="A9238" t="s">
        <v>3702</v>
      </c>
      <c r="C9238" t="s">
        <v>3703</v>
      </c>
      <c r="D9238" t="s">
        <v>3734</v>
      </c>
      <c r="E9238" t="s">
        <v>39</v>
      </c>
      <c r="F9238" t="s">
        <v>3730</v>
      </c>
      <c r="G9238" t="s">
        <v>3716</v>
      </c>
      <c r="I9238" t="s">
        <v>41</v>
      </c>
      <c r="J9238" t="s">
        <v>49</v>
      </c>
      <c r="K9238">
        <v>4299</v>
      </c>
      <c r="L9238" t="s">
        <v>3695</v>
      </c>
      <c r="O9238" t="s">
        <v>3705</v>
      </c>
      <c r="Q9238" t="str">
        <f>IFERROR(VLOOKUP($J$2:$J$12502,Pollutant_mapping!$A$2:$B$9,2, FALSE),"")</f>
        <v/>
      </c>
    </row>
    <row r="9239" spans="1:26" hidden="1">
      <c r="A9239" t="s">
        <v>3706</v>
      </c>
      <c r="B9239" t="s">
        <v>57</v>
      </c>
      <c r="C9239" t="s">
        <v>3707</v>
      </c>
      <c r="D9239" t="s">
        <v>3734</v>
      </c>
      <c r="E9239" t="s">
        <v>39</v>
      </c>
      <c r="F9239" t="s">
        <v>3730</v>
      </c>
      <c r="G9239" t="s">
        <v>3716</v>
      </c>
      <c r="I9239" t="s">
        <v>41</v>
      </c>
      <c r="J9239" t="s">
        <v>49</v>
      </c>
      <c r="K9239">
        <v>4299</v>
      </c>
      <c r="L9239" t="s">
        <v>3695</v>
      </c>
      <c r="O9239" t="s">
        <v>3705</v>
      </c>
      <c r="Q9239" t="str">
        <f>IFERROR(VLOOKUP($J$2:$J$12502,Pollutant_mapping!$A$2:$B$9,2, FALSE),"")</f>
        <v/>
      </c>
    </row>
    <row r="9240" spans="1:26" hidden="1">
      <c r="A9240" t="s">
        <v>3708</v>
      </c>
      <c r="C9240" t="s">
        <v>3709</v>
      </c>
      <c r="D9240" t="s">
        <v>3734</v>
      </c>
      <c r="E9240" t="s">
        <v>39</v>
      </c>
      <c r="F9240" t="s">
        <v>3730</v>
      </c>
      <c r="G9240" t="s">
        <v>3716</v>
      </c>
      <c r="I9240" t="s">
        <v>41</v>
      </c>
      <c r="J9240" t="s">
        <v>49</v>
      </c>
      <c r="K9240">
        <v>4299</v>
      </c>
      <c r="L9240" t="s">
        <v>3695</v>
      </c>
      <c r="O9240" t="s">
        <v>3705</v>
      </c>
      <c r="Q9240" t="str">
        <f>IFERROR(VLOOKUP($J$2:$J$12502,Pollutant_mapping!$A$2:$B$9,2, FALSE),"")</f>
        <v/>
      </c>
    </row>
    <row r="9241" spans="1:26" hidden="1">
      <c r="A9241" t="s">
        <v>3710</v>
      </c>
      <c r="C9241" t="s">
        <v>3711</v>
      </c>
      <c r="D9241" t="s">
        <v>3734</v>
      </c>
      <c r="E9241" t="s">
        <v>39</v>
      </c>
      <c r="F9241" t="s">
        <v>3730</v>
      </c>
      <c r="G9241" t="s">
        <v>3716</v>
      </c>
      <c r="I9241" t="s">
        <v>41</v>
      </c>
      <c r="J9241" t="s">
        <v>49</v>
      </c>
      <c r="K9241">
        <v>4299</v>
      </c>
      <c r="L9241" t="s">
        <v>3695</v>
      </c>
      <c r="O9241" t="s">
        <v>3705</v>
      </c>
      <c r="Q9241" t="str">
        <f>IFERROR(VLOOKUP($J$2:$J$12502,Pollutant_mapping!$A$2:$B$9,2, FALSE),"")</f>
        <v/>
      </c>
    </row>
    <row r="9242" spans="1:26" hidden="1">
      <c r="A9242" t="s">
        <v>3702</v>
      </c>
      <c r="C9242" t="s">
        <v>3703</v>
      </c>
      <c r="D9242" t="s">
        <v>3739</v>
      </c>
      <c r="E9242" t="s">
        <v>39</v>
      </c>
      <c r="F9242" t="s">
        <v>3718</v>
      </c>
      <c r="G9242" t="s">
        <v>475</v>
      </c>
      <c r="I9242" t="s">
        <v>41</v>
      </c>
      <c r="J9242" t="s">
        <v>47</v>
      </c>
      <c r="K9242">
        <v>4308</v>
      </c>
      <c r="L9242" t="s">
        <v>3695</v>
      </c>
      <c r="O9242" t="s">
        <v>3705</v>
      </c>
      <c r="Q9242" t="str">
        <f>IFERROR(VLOOKUP($J$2:$J$12502,Pollutant_mapping!$A$2:$B$9,2, FALSE),"")</f>
        <v>PM10</v>
      </c>
      <c r="Y9242" t="s">
        <v>2222</v>
      </c>
    </row>
    <row r="9243" spans="1:26" hidden="1">
      <c r="A9243" t="s">
        <v>3706</v>
      </c>
      <c r="B9243" t="s">
        <v>57</v>
      </c>
      <c r="C9243" t="s">
        <v>3707</v>
      </c>
      <c r="D9243" t="s">
        <v>3739</v>
      </c>
      <c r="E9243" t="s">
        <v>39</v>
      </c>
      <c r="F9243" t="s">
        <v>3718</v>
      </c>
      <c r="G9243" t="s">
        <v>475</v>
      </c>
      <c r="I9243" t="s">
        <v>41</v>
      </c>
      <c r="J9243" t="s">
        <v>47</v>
      </c>
      <c r="K9243">
        <v>4308</v>
      </c>
      <c r="L9243" t="s">
        <v>3695</v>
      </c>
      <c r="O9243" t="s">
        <v>3705</v>
      </c>
      <c r="Q9243" t="str">
        <f>IFERROR(VLOOKUP($J$2:$J$12502,Pollutant_mapping!$A$2:$B$9,2, FALSE),"")</f>
        <v>PM10</v>
      </c>
      <c r="Y9243" t="s">
        <v>2222</v>
      </c>
    </row>
    <row r="9244" spans="1:26" hidden="1">
      <c r="A9244" t="s">
        <v>3708</v>
      </c>
      <c r="C9244" t="s">
        <v>3709</v>
      </c>
      <c r="D9244" t="s">
        <v>3739</v>
      </c>
      <c r="E9244" t="s">
        <v>39</v>
      </c>
      <c r="F9244" t="s">
        <v>3718</v>
      </c>
      <c r="G9244" t="s">
        <v>475</v>
      </c>
      <c r="I9244" t="s">
        <v>41</v>
      </c>
      <c r="J9244" t="s">
        <v>47</v>
      </c>
      <c r="K9244">
        <v>4308</v>
      </c>
      <c r="L9244" t="s">
        <v>3695</v>
      </c>
      <c r="O9244" t="s">
        <v>3705</v>
      </c>
      <c r="Q9244" t="str">
        <f>IFERROR(VLOOKUP($J$2:$J$12502,Pollutant_mapping!$A$2:$B$9,2, FALSE),"")</f>
        <v>PM10</v>
      </c>
      <c r="Y9244" t="s">
        <v>2222</v>
      </c>
    </row>
    <row r="9245" spans="1:26" hidden="1">
      <c r="A9245" t="s">
        <v>3710</v>
      </c>
      <c r="C9245" t="s">
        <v>3711</v>
      </c>
      <c r="D9245" t="s">
        <v>3739</v>
      </c>
      <c r="E9245" t="s">
        <v>39</v>
      </c>
      <c r="F9245" t="s">
        <v>3718</v>
      </c>
      <c r="G9245" t="s">
        <v>475</v>
      </c>
      <c r="I9245" t="s">
        <v>41</v>
      </c>
      <c r="J9245" t="s">
        <v>47</v>
      </c>
      <c r="K9245">
        <v>4308</v>
      </c>
      <c r="L9245" t="s">
        <v>3695</v>
      </c>
      <c r="O9245" t="s">
        <v>3705</v>
      </c>
      <c r="Q9245" t="str">
        <f>IFERROR(VLOOKUP($J$2:$J$12502,Pollutant_mapping!$A$2:$B$9,2, FALSE),"")</f>
        <v>PM10</v>
      </c>
      <c r="Y9245" t="s">
        <v>2222</v>
      </c>
    </row>
    <row r="9246" spans="1:26" hidden="1">
      <c r="A9246" t="s">
        <v>3702</v>
      </c>
      <c r="C9246" t="s">
        <v>3703</v>
      </c>
      <c r="D9246" t="s">
        <v>3739</v>
      </c>
      <c r="E9246" t="s">
        <v>39</v>
      </c>
      <c r="F9246" t="s">
        <v>3718</v>
      </c>
      <c r="G9246" t="s">
        <v>475</v>
      </c>
      <c r="I9246" t="s">
        <v>41</v>
      </c>
      <c r="J9246" t="s">
        <v>65</v>
      </c>
      <c r="K9246">
        <v>4308</v>
      </c>
      <c r="L9246" t="s">
        <v>3695</v>
      </c>
      <c r="O9246" t="s">
        <v>3705</v>
      </c>
      <c r="Q9246" t="str">
        <f>IFERROR(VLOOKUP($J$2:$J$12502,Pollutant_mapping!$A$2:$B$9,2, FALSE),"")</f>
        <v>PM25</v>
      </c>
    </row>
    <row r="9247" spans="1:26" hidden="1">
      <c r="A9247" t="s">
        <v>3706</v>
      </c>
      <c r="B9247" t="s">
        <v>57</v>
      </c>
      <c r="C9247" t="s">
        <v>3707</v>
      </c>
      <c r="D9247" t="s">
        <v>3739</v>
      </c>
      <c r="E9247" t="s">
        <v>39</v>
      </c>
      <c r="F9247" t="s">
        <v>3718</v>
      </c>
      <c r="G9247" t="s">
        <v>475</v>
      </c>
      <c r="I9247" t="s">
        <v>41</v>
      </c>
      <c r="J9247" t="s">
        <v>65</v>
      </c>
      <c r="K9247">
        <v>4308</v>
      </c>
      <c r="L9247" t="s">
        <v>3695</v>
      </c>
      <c r="O9247" t="s">
        <v>3705</v>
      </c>
      <c r="Q9247" t="str">
        <f>IFERROR(VLOOKUP($J$2:$J$12502,Pollutant_mapping!$A$2:$B$9,2, FALSE),"")</f>
        <v>PM25</v>
      </c>
      <c r="Y9247" t="s">
        <v>2245</v>
      </c>
      <c r="Z9247" t="s">
        <v>2222</v>
      </c>
    </row>
    <row r="9248" spans="1:26" hidden="1">
      <c r="A9248" t="s">
        <v>3708</v>
      </c>
      <c r="C9248" t="s">
        <v>3709</v>
      </c>
      <c r="D9248" t="s">
        <v>3739</v>
      </c>
      <c r="E9248" t="s">
        <v>39</v>
      </c>
      <c r="F9248" t="s">
        <v>3718</v>
      </c>
      <c r="G9248" t="s">
        <v>475</v>
      </c>
      <c r="I9248" t="s">
        <v>41</v>
      </c>
      <c r="J9248" t="s">
        <v>65</v>
      </c>
      <c r="K9248">
        <v>4308</v>
      </c>
      <c r="L9248" t="s">
        <v>3695</v>
      </c>
      <c r="O9248" t="s">
        <v>3705</v>
      </c>
      <c r="Q9248" t="str">
        <f>IFERROR(VLOOKUP($J$2:$J$12502,Pollutant_mapping!$A$2:$B$9,2, FALSE),"")</f>
        <v>PM25</v>
      </c>
    </row>
    <row r="9249" spans="1:26" hidden="1">
      <c r="A9249" t="s">
        <v>3710</v>
      </c>
      <c r="C9249" t="s">
        <v>3711</v>
      </c>
      <c r="D9249" t="s">
        <v>3739</v>
      </c>
      <c r="E9249" t="s">
        <v>39</v>
      </c>
      <c r="F9249" t="s">
        <v>3718</v>
      </c>
      <c r="G9249" t="s">
        <v>475</v>
      </c>
      <c r="I9249" t="s">
        <v>41</v>
      </c>
      <c r="J9249" t="s">
        <v>65</v>
      </c>
      <c r="K9249">
        <v>4308</v>
      </c>
      <c r="L9249" t="s">
        <v>3695</v>
      </c>
      <c r="O9249" t="s">
        <v>3705</v>
      </c>
      <c r="Q9249" t="str">
        <f>IFERROR(VLOOKUP($J$2:$J$12502,Pollutant_mapping!$A$2:$B$9,2, FALSE),"")</f>
        <v>PM25</v>
      </c>
      <c r="Y9249" t="s">
        <v>2245</v>
      </c>
      <c r="Z9249" t="s">
        <v>2222</v>
      </c>
    </row>
    <row r="9250" spans="1:26" hidden="1">
      <c r="A9250" t="s">
        <v>3702</v>
      </c>
      <c r="C9250" t="s">
        <v>3703</v>
      </c>
      <c r="D9250" t="s">
        <v>3739</v>
      </c>
      <c r="E9250" t="s">
        <v>39</v>
      </c>
      <c r="F9250" t="s">
        <v>3718</v>
      </c>
      <c r="G9250" t="s">
        <v>475</v>
      </c>
      <c r="I9250" t="s">
        <v>41</v>
      </c>
      <c r="J9250" t="s">
        <v>49</v>
      </c>
      <c r="K9250">
        <v>4308</v>
      </c>
      <c r="L9250" t="s">
        <v>3695</v>
      </c>
      <c r="O9250" t="s">
        <v>3705</v>
      </c>
      <c r="Q9250" t="str">
        <f>IFERROR(VLOOKUP($J$2:$J$12502,Pollutant_mapping!$A$2:$B$9,2, FALSE),"")</f>
        <v/>
      </c>
    </row>
    <row r="9251" spans="1:26" hidden="1">
      <c r="A9251" t="s">
        <v>3706</v>
      </c>
      <c r="B9251" t="s">
        <v>57</v>
      </c>
      <c r="C9251" t="s">
        <v>3707</v>
      </c>
      <c r="D9251" t="s">
        <v>3739</v>
      </c>
      <c r="E9251" t="s">
        <v>39</v>
      </c>
      <c r="F9251" t="s">
        <v>3718</v>
      </c>
      <c r="G9251" t="s">
        <v>475</v>
      </c>
      <c r="I9251" t="s">
        <v>41</v>
      </c>
      <c r="J9251" t="s">
        <v>49</v>
      </c>
      <c r="K9251">
        <v>4308</v>
      </c>
      <c r="L9251" t="s">
        <v>3695</v>
      </c>
      <c r="O9251" t="s">
        <v>3705</v>
      </c>
      <c r="Q9251" t="str">
        <f>IFERROR(VLOOKUP($J$2:$J$12502,Pollutant_mapping!$A$2:$B$9,2, FALSE),"")</f>
        <v/>
      </c>
    </row>
    <row r="9252" spans="1:26" hidden="1">
      <c r="A9252" t="s">
        <v>3708</v>
      </c>
      <c r="C9252" t="s">
        <v>3709</v>
      </c>
      <c r="D9252" t="s">
        <v>3739</v>
      </c>
      <c r="E9252" t="s">
        <v>39</v>
      </c>
      <c r="F9252" t="s">
        <v>3718</v>
      </c>
      <c r="G9252" t="s">
        <v>475</v>
      </c>
      <c r="I9252" t="s">
        <v>41</v>
      </c>
      <c r="J9252" t="s">
        <v>49</v>
      </c>
      <c r="K9252">
        <v>4308</v>
      </c>
      <c r="L9252" t="s">
        <v>3695</v>
      </c>
      <c r="O9252" t="s">
        <v>3705</v>
      </c>
      <c r="Q9252" t="str">
        <f>IFERROR(VLOOKUP($J$2:$J$12502,Pollutant_mapping!$A$2:$B$9,2, FALSE),"")</f>
        <v/>
      </c>
    </row>
    <row r="9253" spans="1:26" hidden="1">
      <c r="A9253" t="s">
        <v>3710</v>
      </c>
      <c r="C9253" t="s">
        <v>3711</v>
      </c>
      <c r="D9253" t="s">
        <v>3739</v>
      </c>
      <c r="E9253" t="s">
        <v>39</v>
      </c>
      <c r="F9253" t="s">
        <v>3718</v>
      </c>
      <c r="G9253" t="s">
        <v>475</v>
      </c>
      <c r="I9253" t="s">
        <v>41</v>
      </c>
      <c r="J9253" t="s">
        <v>49</v>
      </c>
      <c r="K9253">
        <v>4308</v>
      </c>
      <c r="L9253" t="s">
        <v>3695</v>
      </c>
      <c r="O9253" t="s">
        <v>3705</v>
      </c>
      <c r="Q9253" t="str">
        <f>IFERROR(VLOOKUP($J$2:$J$12502,Pollutant_mapping!$A$2:$B$9,2, FALSE),"")</f>
        <v/>
      </c>
    </row>
    <row r="9254" spans="1:26" hidden="1">
      <c r="A9254" t="s">
        <v>3702</v>
      </c>
      <c r="C9254" t="s">
        <v>3703</v>
      </c>
      <c r="D9254" t="s">
        <v>3094</v>
      </c>
      <c r="E9254" t="s">
        <v>39</v>
      </c>
      <c r="F9254" t="s">
        <v>3720</v>
      </c>
      <c r="G9254" t="s">
        <v>475</v>
      </c>
      <c r="I9254" t="s">
        <v>41</v>
      </c>
      <c r="J9254" t="s">
        <v>54</v>
      </c>
      <c r="K9254">
        <v>4493</v>
      </c>
      <c r="L9254" t="s">
        <v>3695</v>
      </c>
      <c r="O9254" t="s">
        <v>3705</v>
      </c>
      <c r="Q9254" t="str">
        <f>IFERROR(VLOOKUP($J$2:$J$12502,Pollutant_mapping!$A$2:$B$9,2, FALSE),"")</f>
        <v>VOC</v>
      </c>
      <c r="Y9254" t="s">
        <v>2245</v>
      </c>
      <c r="Z9254" t="s">
        <v>2222</v>
      </c>
    </row>
    <row r="9255" spans="1:26" hidden="1">
      <c r="A9255" t="s">
        <v>3702</v>
      </c>
      <c r="C9255" t="s">
        <v>3703</v>
      </c>
      <c r="D9255" t="s">
        <v>3717</v>
      </c>
      <c r="E9255" t="s">
        <v>39</v>
      </c>
      <c r="F9255" t="s">
        <v>3718</v>
      </c>
      <c r="G9255" t="s">
        <v>3716</v>
      </c>
      <c r="I9255" t="s">
        <v>41</v>
      </c>
      <c r="J9255" t="s">
        <v>47</v>
      </c>
      <c r="K9255">
        <v>4786</v>
      </c>
      <c r="L9255" t="s">
        <v>3695</v>
      </c>
      <c r="O9255" t="s">
        <v>3705</v>
      </c>
      <c r="Q9255" t="str">
        <f>IFERROR(VLOOKUP($J$2:$J$12502,Pollutant_mapping!$A$2:$B$9,2, FALSE),"")</f>
        <v>PM10</v>
      </c>
    </row>
    <row r="9256" spans="1:26" hidden="1">
      <c r="A9256" t="s">
        <v>3706</v>
      </c>
      <c r="B9256" t="s">
        <v>57</v>
      </c>
      <c r="C9256" t="s">
        <v>3707</v>
      </c>
      <c r="D9256" t="s">
        <v>3717</v>
      </c>
      <c r="E9256" t="s">
        <v>39</v>
      </c>
      <c r="F9256" t="s">
        <v>3718</v>
      </c>
      <c r="G9256" t="s">
        <v>3716</v>
      </c>
      <c r="I9256" t="s">
        <v>41</v>
      </c>
      <c r="J9256" t="s">
        <v>47</v>
      </c>
      <c r="K9256">
        <v>4786</v>
      </c>
      <c r="L9256" t="s">
        <v>3695</v>
      </c>
      <c r="O9256" t="s">
        <v>3705</v>
      </c>
      <c r="Q9256" t="str">
        <f>IFERROR(VLOOKUP($J$2:$J$12502,Pollutant_mapping!$A$2:$B$9,2, FALSE),"")</f>
        <v>PM10</v>
      </c>
    </row>
    <row r="9257" spans="1:26" hidden="1">
      <c r="A9257" t="s">
        <v>3708</v>
      </c>
      <c r="C9257" t="s">
        <v>3709</v>
      </c>
      <c r="D9257" t="s">
        <v>3717</v>
      </c>
      <c r="E9257" t="s">
        <v>39</v>
      </c>
      <c r="F9257" t="s">
        <v>3718</v>
      </c>
      <c r="G9257" t="s">
        <v>3716</v>
      </c>
      <c r="I9257" t="s">
        <v>41</v>
      </c>
      <c r="J9257" t="s">
        <v>47</v>
      </c>
      <c r="K9257">
        <v>4786</v>
      </c>
      <c r="L9257" t="s">
        <v>3695</v>
      </c>
      <c r="O9257" t="s">
        <v>3705</v>
      </c>
      <c r="Q9257" t="str">
        <f>IFERROR(VLOOKUP($J$2:$J$12502,Pollutant_mapping!$A$2:$B$9,2, FALSE),"")</f>
        <v>PM10</v>
      </c>
    </row>
    <row r="9258" spans="1:26" hidden="1">
      <c r="A9258" t="s">
        <v>3710</v>
      </c>
      <c r="C9258" t="s">
        <v>3711</v>
      </c>
      <c r="D9258" t="s">
        <v>3717</v>
      </c>
      <c r="E9258" t="s">
        <v>39</v>
      </c>
      <c r="F9258" t="s">
        <v>3718</v>
      </c>
      <c r="G9258" t="s">
        <v>3716</v>
      </c>
      <c r="I9258" t="s">
        <v>41</v>
      </c>
      <c r="J9258" t="s">
        <v>47</v>
      </c>
      <c r="K9258">
        <v>4786</v>
      </c>
      <c r="L9258" t="s">
        <v>3695</v>
      </c>
      <c r="O9258" t="s">
        <v>3705</v>
      </c>
      <c r="Q9258" t="str">
        <f>IFERROR(VLOOKUP($J$2:$J$12502,Pollutant_mapping!$A$2:$B$9,2, FALSE),"")</f>
        <v>PM10</v>
      </c>
    </row>
    <row r="9259" spans="1:26" hidden="1">
      <c r="A9259" t="s">
        <v>3702</v>
      </c>
      <c r="C9259" t="s">
        <v>3703</v>
      </c>
      <c r="D9259" t="s">
        <v>3717</v>
      </c>
      <c r="E9259" t="s">
        <v>39</v>
      </c>
      <c r="F9259" t="s">
        <v>3718</v>
      </c>
      <c r="G9259" t="s">
        <v>3716</v>
      </c>
      <c r="I9259" t="s">
        <v>41</v>
      </c>
      <c r="J9259" t="s">
        <v>65</v>
      </c>
      <c r="K9259">
        <v>4786</v>
      </c>
      <c r="L9259" t="s">
        <v>3695</v>
      </c>
      <c r="O9259" t="s">
        <v>3705</v>
      </c>
      <c r="Q9259" t="str">
        <f>IFERROR(VLOOKUP($J$2:$J$12502,Pollutant_mapping!$A$2:$B$9,2, FALSE),"")</f>
        <v>PM25</v>
      </c>
    </row>
    <row r="9260" spans="1:26" hidden="1">
      <c r="A9260" t="s">
        <v>3706</v>
      </c>
      <c r="B9260" t="s">
        <v>57</v>
      </c>
      <c r="C9260" t="s">
        <v>3707</v>
      </c>
      <c r="D9260" t="s">
        <v>3717</v>
      </c>
      <c r="E9260" t="s">
        <v>39</v>
      </c>
      <c r="F9260" t="s">
        <v>3718</v>
      </c>
      <c r="G9260" t="s">
        <v>3716</v>
      </c>
      <c r="I9260" t="s">
        <v>41</v>
      </c>
      <c r="J9260" t="s">
        <v>65</v>
      </c>
      <c r="K9260">
        <v>4786</v>
      </c>
      <c r="L9260" t="s">
        <v>3695</v>
      </c>
      <c r="O9260" t="s">
        <v>3705</v>
      </c>
      <c r="Q9260" t="str">
        <f>IFERROR(VLOOKUP($J$2:$J$12502,Pollutant_mapping!$A$2:$B$9,2, FALSE),"")</f>
        <v>PM25</v>
      </c>
    </row>
    <row r="9261" spans="1:26" hidden="1">
      <c r="A9261" t="s">
        <v>3708</v>
      </c>
      <c r="C9261" t="s">
        <v>3709</v>
      </c>
      <c r="D9261" t="s">
        <v>3717</v>
      </c>
      <c r="E9261" t="s">
        <v>39</v>
      </c>
      <c r="F9261" t="s">
        <v>3718</v>
      </c>
      <c r="G9261" t="s">
        <v>3716</v>
      </c>
      <c r="I9261" t="s">
        <v>41</v>
      </c>
      <c r="J9261" t="s">
        <v>65</v>
      </c>
      <c r="K9261">
        <v>4786</v>
      </c>
      <c r="L9261" t="s">
        <v>3695</v>
      </c>
      <c r="O9261" t="s">
        <v>3705</v>
      </c>
      <c r="Q9261" t="str">
        <f>IFERROR(VLOOKUP($J$2:$J$12502,Pollutant_mapping!$A$2:$B$9,2, FALSE),"")</f>
        <v>PM25</v>
      </c>
    </row>
    <row r="9262" spans="1:26" hidden="1">
      <c r="A9262" t="s">
        <v>3710</v>
      </c>
      <c r="C9262" t="s">
        <v>3711</v>
      </c>
      <c r="D9262" t="s">
        <v>3717</v>
      </c>
      <c r="E9262" t="s">
        <v>39</v>
      </c>
      <c r="F9262" t="s">
        <v>3718</v>
      </c>
      <c r="G9262" t="s">
        <v>3716</v>
      </c>
      <c r="I9262" t="s">
        <v>41</v>
      </c>
      <c r="J9262" t="s">
        <v>65</v>
      </c>
      <c r="K9262">
        <v>4786</v>
      </c>
      <c r="L9262" t="s">
        <v>3695</v>
      </c>
      <c r="O9262" t="s">
        <v>3705</v>
      </c>
      <c r="Q9262" t="str">
        <f>IFERROR(VLOOKUP($J$2:$J$12502,Pollutant_mapping!$A$2:$B$9,2, FALSE),"")</f>
        <v>PM25</v>
      </c>
    </row>
    <row r="9263" spans="1:26" hidden="1">
      <c r="A9263" t="s">
        <v>3702</v>
      </c>
      <c r="C9263" t="s">
        <v>3703</v>
      </c>
      <c r="D9263" t="s">
        <v>3717</v>
      </c>
      <c r="E9263" t="s">
        <v>39</v>
      </c>
      <c r="F9263" t="s">
        <v>3718</v>
      </c>
      <c r="G9263" t="s">
        <v>3716</v>
      </c>
      <c r="I9263" t="s">
        <v>41</v>
      </c>
      <c r="J9263" t="s">
        <v>49</v>
      </c>
      <c r="K9263">
        <v>4786</v>
      </c>
      <c r="L9263" t="s">
        <v>3695</v>
      </c>
      <c r="O9263" t="s">
        <v>3705</v>
      </c>
      <c r="Q9263" t="str">
        <f>IFERROR(VLOOKUP($J$2:$J$12502,Pollutant_mapping!$A$2:$B$9,2, FALSE),"")</f>
        <v/>
      </c>
    </row>
    <row r="9264" spans="1:26" hidden="1">
      <c r="A9264" t="s">
        <v>3706</v>
      </c>
      <c r="B9264" t="s">
        <v>57</v>
      </c>
      <c r="C9264" t="s">
        <v>3707</v>
      </c>
      <c r="D9264" t="s">
        <v>3717</v>
      </c>
      <c r="E9264" t="s">
        <v>39</v>
      </c>
      <c r="F9264" t="s">
        <v>3718</v>
      </c>
      <c r="G9264" t="s">
        <v>3716</v>
      </c>
      <c r="I9264" t="s">
        <v>41</v>
      </c>
      <c r="J9264" t="s">
        <v>49</v>
      </c>
      <c r="K9264">
        <v>4786</v>
      </c>
      <c r="L9264" t="s">
        <v>3695</v>
      </c>
      <c r="O9264" t="s">
        <v>3705</v>
      </c>
      <c r="Q9264" t="str">
        <f>IFERROR(VLOOKUP($J$2:$J$12502,Pollutant_mapping!$A$2:$B$9,2, FALSE),"")</f>
        <v/>
      </c>
    </row>
    <row r="9265" spans="1:17" hidden="1">
      <c r="A9265" t="s">
        <v>3708</v>
      </c>
      <c r="C9265" t="s">
        <v>3709</v>
      </c>
      <c r="D9265" t="s">
        <v>3717</v>
      </c>
      <c r="E9265" t="s">
        <v>39</v>
      </c>
      <c r="F9265" t="s">
        <v>3718</v>
      </c>
      <c r="G9265" t="s">
        <v>3716</v>
      </c>
      <c r="I9265" t="s">
        <v>41</v>
      </c>
      <c r="J9265" t="s">
        <v>49</v>
      </c>
      <c r="K9265">
        <v>4786</v>
      </c>
      <c r="L9265" t="s">
        <v>3695</v>
      </c>
      <c r="O9265" t="s">
        <v>3705</v>
      </c>
      <c r="Q9265" t="str">
        <f>IFERROR(VLOOKUP($J$2:$J$12502,Pollutant_mapping!$A$2:$B$9,2, FALSE),"")</f>
        <v/>
      </c>
    </row>
    <row r="9266" spans="1:17" hidden="1">
      <c r="A9266" t="s">
        <v>3710</v>
      </c>
      <c r="C9266" t="s">
        <v>3711</v>
      </c>
      <c r="D9266" t="s">
        <v>3717</v>
      </c>
      <c r="E9266" t="s">
        <v>39</v>
      </c>
      <c r="F9266" t="s">
        <v>3718</v>
      </c>
      <c r="G9266" t="s">
        <v>3716</v>
      </c>
      <c r="I9266" t="s">
        <v>41</v>
      </c>
      <c r="J9266" t="s">
        <v>49</v>
      </c>
      <c r="K9266">
        <v>4786</v>
      </c>
      <c r="L9266" t="s">
        <v>3695</v>
      </c>
      <c r="O9266" t="s">
        <v>3705</v>
      </c>
      <c r="Q9266" t="str">
        <f>IFERROR(VLOOKUP($J$2:$J$12502,Pollutant_mapping!$A$2:$B$9,2, FALSE),"")</f>
        <v/>
      </c>
    </row>
    <row r="9267" spans="1:17" hidden="1">
      <c r="A9267" t="s">
        <v>3702</v>
      </c>
      <c r="C9267" t="s">
        <v>3703</v>
      </c>
      <c r="D9267" t="s">
        <v>3763</v>
      </c>
      <c r="E9267" t="s">
        <v>120</v>
      </c>
      <c r="F9267" t="s">
        <v>41</v>
      </c>
      <c r="G9267" t="s">
        <v>297</v>
      </c>
      <c r="I9267" t="s">
        <v>41</v>
      </c>
      <c r="J9267" t="s">
        <v>298</v>
      </c>
      <c r="K9267">
        <v>4823</v>
      </c>
      <c r="L9267" t="s">
        <v>3695</v>
      </c>
      <c r="O9267" t="s">
        <v>3705</v>
      </c>
      <c r="Q9267" t="str">
        <f>IFERROR(VLOOKUP($J$2:$J$12502,Pollutant_mapping!$A$2:$B$9,2, FALSE),"")</f>
        <v>CO</v>
      </c>
    </row>
    <row r="9268" spans="1:17" hidden="1">
      <c r="A9268" t="s">
        <v>3706</v>
      </c>
      <c r="B9268" t="s">
        <v>57</v>
      </c>
      <c r="C9268" t="s">
        <v>3707</v>
      </c>
      <c r="D9268" t="s">
        <v>3763</v>
      </c>
      <c r="E9268" t="s">
        <v>120</v>
      </c>
      <c r="F9268" t="s">
        <v>41</v>
      </c>
      <c r="G9268" t="s">
        <v>297</v>
      </c>
      <c r="I9268" t="s">
        <v>41</v>
      </c>
      <c r="J9268" t="s">
        <v>298</v>
      </c>
      <c r="K9268">
        <v>4823</v>
      </c>
      <c r="L9268" t="s">
        <v>3695</v>
      </c>
      <c r="O9268" t="s">
        <v>3705</v>
      </c>
      <c r="Q9268" t="str">
        <f>IFERROR(VLOOKUP($J$2:$J$12502,Pollutant_mapping!$A$2:$B$9,2, FALSE),"")</f>
        <v>CO</v>
      </c>
    </row>
    <row r="9269" spans="1:17" hidden="1">
      <c r="A9269" t="s">
        <v>3708</v>
      </c>
      <c r="C9269" t="s">
        <v>3709</v>
      </c>
      <c r="D9269" t="s">
        <v>3763</v>
      </c>
      <c r="E9269" t="s">
        <v>120</v>
      </c>
      <c r="F9269" t="s">
        <v>41</v>
      </c>
      <c r="G9269" t="s">
        <v>297</v>
      </c>
      <c r="I9269" t="s">
        <v>41</v>
      </c>
      <c r="J9269" t="s">
        <v>298</v>
      </c>
      <c r="K9269">
        <v>4823</v>
      </c>
      <c r="L9269" t="s">
        <v>3695</v>
      </c>
      <c r="O9269" t="s">
        <v>3705</v>
      </c>
      <c r="Q9269" t="str">
        <f>IFERROR(VLOOKUP($J$2:$J$12502,Pollutant_mapping!$A$2:$B$9,2, FALSE),"")</f>
        <v>CO</v>
      </c>
    </row>
    <row r="9270" spans="1:17" hidden="1">
      <c r="A9270" t="s">
        <v>3710</v>
      </c>
      <c r="C9270" t="s">
        <v>3711</v>
      </c>
      <c r="D9270" t="s">
        <v>3763</v>
      </c>
      <c r="E9270" t="s">
        <v>120</v>
      </c>
      <c r="F9270" t="s">
        <v>41</v>
      </c>
      <c r="G9270" t="s">
        <v>297</v>
      </c>
      <c r="I9270" t="s">
        <v>41</v>
      </c>
      <c r="J9270" t="s">
        <v>298</v>
      </c>
      <c r="K9270">
        <v>4823</v>
      </c>
      <c r="L9270" t="s">
        <v>3695</v>
      </c>
      <c r="O9270" t="s">
        <v>3705</v>
      </c>
      <c r="Q9270" t="str">
        <f>IFERROR(VLOOKUP($J$2:$J$12502,Pollutant_mapping!$A$2:$B$9,2, FALSE),"")</f>
        <v>CO</v>
      </c>
    </row>
    <row r="9271" spans="1:17" hidden="1">
      <c r="A9271" t="s">
        <v>3702</v>
      </c>
      <c r="C9271" t="s">
        <v>3703</v>
      </c>
      <c r="D9271" t="s">
        <v>3740</v>
      </c>
      <c r="E9271" t="s">
        <v>39</v>
      </c>
      <c r="F9271" t="s">
        <v>3720</v>
      </c>
      <c r="G9271" t="s">
        <v>475</v>
      </c>
      <c r="I9271" t="s">
        <v>41</v>
      </c>
      <c r="J9271" t="s">
        <v>54</v>
      </c>
      <c r="K9271">
        <v>4907</v>
      </c>
      <c r="L9271" t="s">
        <v>3695</v>
      </c>
      <c r="O9271" t="s">
        <v>3705</v>
      </c>
      <c r="Q9271" t="str">
        <f>IFERROR(VLOOKUP($J$2:$J$12502,Pollutant_mapping!$A$2:$B$9,2, FALSE),"")</f>
        <v>VOC</v>
      </c>
    </row>
    <row r="9272" spans="1:17" hidden="1">
      <c r="A9272" t="s">
        <v>3702</v>
      </c>
      <c r="C9272" t="s">
        <v>3703</v>
      </c>
      <c r="D9272" t="s">
        <v>3731</v>
      </c>
      <c r="E9272" t="s">
        <v>39</v>
      </c>
      <c r="F9272" t="s">
        <v>3732</v>
      </c>
      <c r="G9272" t="s">
        <v>3723</v>
      </c>
      <c r="I9272" t="s">
        <v>41</v>
      </c>
      <c r="J9272" t="s">
        <v>179</v>
      </c>
      <c r="K9272">
        <v>5354</v>
      </c>
      <c r="L9272" t="s">
        <v>3695</v>
      </c>
      <c r="O9272" t="s">
        <v>3705</v>
      </c>
      <c r="Q9272" t="str">
        <f>IFERROR(VLOOKUP($J$2:$J$12502,Pollutant_mapping!$A$2:$B$9,2, FALSE),"")</f>
        <v>NOx</v>
      </c>
    </row>
    <row r="9273" spans="1:17" hidden="1">
      <c r="A9273" t="s">
        <v>3706</v>
      </c>
      <c r="B9273" t="s">
        <v>57</v>
      </c>
      <c r="C9273" t="s">
        <v>3707</v>
      </c>
      <c r="D9273" t="s">
        <v>3731</v>
      </c>
      <c r="E9273" t="s">
        <v>39</v>
      </c>
      <c r="F9273" t="s">
        <v>3732</v>
      </c>
      <c r="G9273" t="s">
        <v>3723</v>
      </c>
      <c r="I9273" t="s">
        <v>41</v>
      </c>
      <c r="J9273" t="s">
        <v>179</v>
      </c>
      <c r="K9273">
        <v>5354</v>
      </c>
      <c r="L9273" t="s">
        <v>3695</v>
      </c>
      <c r="O9273" t="s">
        <v>3705</v>
      </c>
      <c r="Q9273" t="str">
        <f>IFERROR(VLOOKUP($J$2:$J$12502,Pollutant_mapping!$A$2:$B$9,2, FALSE),"")</f>
        <v>NOx</v>
      </c>
    </row>
    <row r="9274" spans="1:17" hidden="1">
      <c r="A9274" t="s">
        <v>3708</v>
      </c>
      <c r="C9274" t="s">
        <v>3709</v>
      </c>
      <c r="D9274" t="s">
        <v>3731</v>
      </c>
      <c r="E9274" t="s">
        <v>39</v>
      </c>
      <c r="F9274" t="s">
        <v>3732</v>
      </c>
      <c r="G9274" t="s">
        <v>3723</v>
      </c>
      <c r="I9274" t="s">
        <v>41</v>
      </c>
      <c r="J9274" t="s">
        <v>179</v>
      </c>
      <c r="K9274">
        <v>5354</v>
      </c>
      <c r="L9274" t="s">
        <v>3695</v>
      </c>
      <c r="O9274" t="s">
        <v>3705</v>
      </c>
      <c r="Q9274" t="str">
        <f>IFERROR(VLOOKUP($J$2:$J$12502,Pollutant_mapping!$A$2:$B$9,2, FALSE),"")</f>
        <v>NOx</v>
      </c>
    </row>
    <row r="9275" spans="1:17" hidden="1">
      <c r="A9275" t="s">
        <v>3710</v>
      </c>
      <c r="C9275" t="s">
        <v>3711</v>
      </c>
      <c r="D9275" t="s">
        <v>3731</v>
      </c>
      <c r="E9275" t="s">
        <v>39</v>
      </c>
      <c r="F9275" t="s">
        <v>3732</v>
      </c>
      <c r="G9275" t="s">
        <v>3723</v>
      </c>
      <c r="I9275" t="s">
        <v>41</v>
      </c>
      <c r="J9275" t="s">
        <v>179</v>
      </c>
      <c r="K9275">
        <v>5354</v>
      </c>
      <c r="L9275" t="s">
        <v>3695</v>
      </c>
      <c r="O9275" t="s">
        <v>3705</v>
      </c>
      <c r="Q9275" t="str">
        <f>IFERROR(VLOOKUP($J$2:$J$12502,Pollutant_mapping!$A$2:$B$9,2, FALSE),"")</f>
        <v>NOx</v>
      </c>
    </row>
    <row r="9276" spans="1:17" hidden="1">
      <c r="A9276" t="s">
        <v>3702</v>
      </c>
      <c r="C9276" t="s">
        <v>3703</v>
      </c>
      <c r="D9276" t="s">
        <v>3736</v>
      </c>
      <c r="E9276" t="s">
        <v>39</v>
      </c>
      <c r="F9276" t="s">
        <v>3715</v>
      </c>
      <c r="G9276" t="s">
        <v>475</v>
      </c>
      <c r="I9276" t="s">
        <v>41</v>
      </c>
      <c r="J9276" t="s">
        <v>47</v>
      </c>
      <c r="K9276">
        <v>5493</v>
      </c>
      <c r="L9276" t="s">
        <v>3695</v>
      </c>
      <c r="O9276" t="s">
        <v>3705</v>
      </c>
      <c r="Q9276" t="str">
        <f>IFERROR(VLOOKUP($J$2:$J$12502,Pollutant_mapping!$A$2:$B$9,2, FALSE),"")</f>
        <v>PM10</v>
      </c>
    </row>
    <row r="9277" spans="1:17" hidden="1">
      <c r="A9277" t="s">
        <v>3702</v>
      </c>
      <c r="C9277" t="s">
        <v>3703</v>
      </c>
      <c r="D9277" t="s">
        <v>3736</v>
      </c>
      <c r="E9277" t="s">
        <v>39</v>
      </c>
      <c r="F9277" t="s">
        <v>3715</v>
      </c>
      <c r="G9277" t="s">
        <v>475</v>
      </c>
      <c r="I9277" t="s">
        <v>41</v>
      </c>
      <c r="J9277" t="s">
        <v>65</v>
      </c>
      <c r="K9277">
        <v>5493</v>
      </c>
      <c r="L9277" t="s">
        <v>3695</v>
      </c>
      <c r="O9277" t="s">
        <v>3705</v>
      </c>
      <c r="Q9277" t="str">
        <f>IFERROR(VLOOKUP($J$2:$J$12502,Pollutant_mapping!$A$2:$B$9,2, FALSE),"")</f>
        <v>PM25</v>
      </c>
    </row>
    <row r="9278" spans="1:17" hidden="1">
      <c r="A9278" t="s">
        <v>3702</v>
      </c>
      <c r="C9278" t="s">
        <v>3703</v>
      </c>
      <c r="D9278" t="s">
        <v>3736</v>
      </c>
      <c r="E9278" t="s">
        <v>39</v>
      </c>
      <c r="F9278" t="s">
        <v>3715</v>
      </c>
      <c r="G9278" t="s">
        <v>475</v>
      </c>
      <c r="I9278" t="s">
        <v>41</v>
      </c>
      <c r="J9278" t="s">
        <v>49</v>
      </c>
      <c r="K9278">
        <v>5493</v>
      </c>
      <c r="L9278" t="s">
        <v>3695</v>
      </c>
      <c r="O9278" t="s">
        <v>3705</v>
      </c>
      <c r="Q9278" t="str">
        <f>IFERROR(VLOOKUP($J$2:$J$12502,Pollutant_mapping!$A$2:$B$9,2, FALSE),"")</f>
        <v/>
      </c>
    </row>
    <row r="9279" spans="1:17" hidden="1">
      <c r="A9279" t="s">
        <v>3702</v>
      </c>
      <c r="C9279" t="s">
        <v>3703</v>
      </c>
      <c r="D9279" t="s">
        <v>3724</v>
      </c>
      <c r="E9279" t="s">
        <v>39</v>
      </c>
      <c r="F9279" t="s">
        <v>3718</v>
      </c>
      <c r="G9279" t="s">
        <v>3723</v>
      </c>
      <c r="I9279" t="s">
        <v>41</v>
      </c>
      <c r="J9279" t="s">
        <v>179</v>
      </c>
      <c r="K9279">
        <v>5743</v>
      </c>
      <c r="L9279" t="s">
        <v>3695</v>
      </c>
      <c r="O9279" t="s">
        <v>3705</v>
      </c>
      <c r="Q9279" t="str">
        <f>IFERROR(VLOOKUP($J$2:$J$12502,Pollutant_mapping!$A$2:$B$9,2, FALSE),"")</f>
        <v>NOx</v>
      </c>
    </row>
    <row r="9280" spans="1:17" hidden="1">
      <c r="A9280" t="s">
        <v>3706</v>
      </c>
      <c r="B9280" t="s">
        <v>57</v>
      </c>
      <c r="C9280" t="s">
        <v>3707</v>
      </c>
      <c r="D9280" t="s">
        <v>3724</v>
      </c>
      <c r="E9280" t="s">
        <v>39</v>
      </c>
      <c r="F9280" t="s">
        <v>3718</v>
      </c>
      <c r="G9280" t="s">
        <v>3723</v>
      </c>
      <c r="I9280" t="s">
        <v>41</v>
      </c>
      <c r="J9280" t="s">
        <v>179</v>
      </c>
      <c r="K9280">
        <v>5743</v>
      </c>
      <c r="L9280" t="s">
        <v>3695</v>
      </c>
      <c r="O9280" t="s">
        <v>3705</v>
      </c>
      <c r="Q9280" t="str">
        <f>IFERROR(VLOOKUP($J$2:$J$12502,Pollutant_mapping!$A$2:$B$9,2, FALSE),"")</f>
        <v>NOx</v>
      </c>
    </row>
    <row r="9281" spans="1:17" hidden="1">
      <c r="A9281" t="s">
        <v>3708</v>
      </c>
      <c r="C9281" t="s">
        <v>3709</v>
      </c>
      <c r="D9281" t="s">
        <v>3724</v>
      </c>
      <c r="E9281" t="s">
        <v>39</v>
      </c>
      <c r="F9281" t="s">
        <v>3718</v>
      </c>
      <c r="G9281" t="s">
        <v>3723</v>
      </c>
      <c r="I9281" t="s">
        <v>41</v>
      </c>
      <c r="J9281" t="s">
        <v>179</v>
      </c>
      <c r="K9281">
        <v>5743</v>
      </c>
      <c r="L9281" t="s">
        <v>3695</v>
      </c>
      <c r="O9281" t="s">
        <v>3705</v>
      </c>
      <c r="Q9281" t="str">
        <f>IFERROR(VLOOKUP($J$2:$J$12502,Pollutant_mapping!$A$2:$B$9,2, FALSE),"")</f>
        <v>NOx</v>
      </c>
    </row>
    <row r="9282" spans="1:17" hidden="1">
      <c r="A9282" t="s">
        <v>3710</v>
      </c>
      <c r="C9282" t="s">
        <v>3711</v>
      </c>
      <c r="D9282" t="s">
        <v>3724</v>
      </c>
      <c r="E9282" t="s">
        <v>39</v>
      </c>
      <c r="F9282" t="s">
        <v>3718</v>
      </c>
      <c r="G9282" t="s">
        <v>3723</v>
      </c>
      <c r="I9282" t="s">
        <v>41</v>
      </c>
      <c r="J9282" t="s">
        <v>179</v>
      </c>
      <c r="K9282">
        <v>5743</v>
      </c>
      <c r="L9282" t="s">
        <v>3695</v>
      </c>
      <c r="O9282" t="s">
        <v>3705</v>
      </c>
      <c r="Q9282" t="str">
        <f>IFERROR(VLOOKUP($J$2:$J$12502,Pollutant_mapping!$A$2:$B$9,2, FALSE),"")</f>
        <v>NOx</v>
      </c>
    </row>
    <row r="9283" spans="1:17" hidden="1">
      <c r="A9283" t="s">
        <v>3702</v>
      </c>
      <c r="C9283" t="s">
        <v>3703</v>
      </c>
      <c r="D9283" t="s">
        <v>3738</v>
      </c>
      <c r="E9283" t="s">
        <v>39</v>
      </c>
      <c r="F9283" t="s">
        <v>3718</v>
      </c>
      <c r="G9283" t="s">
        <v>475</v>
      </c>
      <c r="I9283" t="s">
        <v>41</v>
      </c>
      <c r="J9283" t="s">
        <v>54</v>
      </c>
      <c r="K9283">
        <v>5827</v>
      </c>
      <c r="L9283" t="s">
        <v>3695</v>
      </c>
      <c r="O9283" t="s">
        <v>3705</v>
      </c>
      <c r="Q9283" t="str">
        <f>IFERROR(VLOOKUP($J$2:$J$12502,Pollutant_mapping!$A$2:$B$9,2, FALSE),"")</f>
        <v>VOC</v>
      </c>
    </row>
    <row r="9284" spans="1:17" hidden="1">
      <c r="A9284" t="s">
        <v>3702</v>
      </c>
      <c r="C9284" t="s">
        <v>3703</v>
      </c>
      <c r="D9284" t="s">
        <v>3741</v>
      </c>
      <c r="E9284" t="s">
        <v>39</v>
      </c>
      <c r="F9284" t="s">
        <v>3720</v>
      </c>
      <c r="G9284" t="s">
        <v>475</v>
      </c>
      <c r="I9284" t="s">
        <v>41</v>
      </c>
      <c r="J9284" t="s">
        <v>54</v>
      </c>
      <c r="K9284">
        <v>5851</v>
      </c>
      <c r="L9284" t="s">
        <v>3695</v>
      </c>
      <c r="O9284" t="s">
        <v>3705</v>
      </c>
      <c r="Q9284" t="str">
        <f>IFERROR(VLOOKUP($J$2:$J$12502,Pollutant_mapping!$A$2:$B$9,2, FALSE),"")</f>
        <v>VOC</v>
      </c>
    </row>
    <row r="9285" spans="1:17" hidden="1">
      <c r="A9285" t="s">
        <v>3706</v>
      </c>
      <c r="B9285" t="s">
        <v>57</v>
      </c>
      <c r="C9285" t="s">
        <v>3707</v>
      </c>
      <c r="D9285" t="s">
        <v>3741</v>
      </c>
      <c r="E9285" t="s">
        <v>39</v>
      </c>
      <c r="F9285" t="s">
        <v>3720</v>
      </c>
      <c r="G9285" t="s">
        <v>475</v>
      </c>
      <c r="I9285" t="s">
        <v>41</v>
      </c>
      <c r="J9285" t="s">
        <v>54</v>
      </c>
      <c r="K9285">
        <v>5851</v>
      </c>
      <c r="L9285" t="s">
        <v>3695</v>
      </c>
      <c r="O9285" t="s">
        <v>3705</v>
      </c>
      <c r="Q9285" t="str">
        <f>IFERROR(VLOOKUP($J$2:$J$12502,Pollutant_mapping!$A$2:$B$9,2, FALSE),"")</f>
        <v>VOC</v>
      </c>
    </row>
    <row r="9286" spans="1:17" hidden="1">
      <c r="A9286" t="s">
        <v>3708</v>
      </c>
      <c r="C9286" t="s">
        <v>3709</v>
      </c>
      <c r="D9286" t="s">
        <v>3741</v>
      </c>
      <c r="E9286" t="s">
        <v>39</v>
      </c>
      <c r="F9286" t="s">
        <v>3720</v>
      </c>
      <c r="G9286" t="s">
        <v>475</v>
      </c>
      <c r="I9286" t="s">
        <v>41</v>
      </c>
      <c r="J9286" t="s">
        <v>54</v>
      </c>
      <c r="K9286">
        <v>5851</v>
      </c>
      <c r="L9286" t="s">
        <v>3695</v>
      </c>
      <c r="O9286" t="s">
        <v>3705</v>
      </c>
      <c r="Q9286" t="str">
        <f>IFERROR(VLOOKUP($J$2:$J$12502,Pollutant_mapping!$A$2:$B$9,2, FALSE),"")</f>
        <v>VOC</v>
      </c>
    </row>
    <row r="9287" spans="1:17" hidden="1">
      <c r="A9287" t="s">
        <v>3710</v>
      </c>
      <c r="C9287" t="s">
        <v>3711</v>
      </c>
      <c r="D9287" t="s">
        <v>3741</v>
      </c>
      <c r="E9287" t="s">
        <v>39</v>
      </c>
      <c r="F9287" t="s">
        <v>3720</v>
      </c>
      <c r="G9287" t="s">
        <v>475</v>
      </c>
      <c r="I9287" t="s">
        <v>41</v>
      </c>
      <c r="J9287" t="s">
        <v>54</v>
      </c>
      <c r="K9287">
        <v>5851</v>
      </c>
      <c r="L9287" t="s">
        <v>3695</v>
      </c>
      <c r="O9287" t="s">
        <v>3705</v>
      </c>
      <c r="Q9287" t="str">
        <f>IFERROR(VLOOKUP($J$2:$J$12502,Pollutant_mapping!$A$2:$B$9,2, FALSE),"")</f>
        <v>VOC</v>
      </c>
    </row>
    <row r="9288" spans="1:17" hidden="1">
      <c r="A9288" t="s">
        <v>3702</v>
      </c>
      <c r="C9288" t="s">
        <v>3703</v>
      </c>
      <c r="D9288" t="s">
        <v>3099</v>
      </c>
      <c r="E9288" t="s">
        <v>39</v>
      </c>
      <c r="F9288" t="s">
        <v>3715</v>
      </c>
      <c r="G9288" t="s">
        <v>475</v>
      </c>
      <c r="I9288" t="s">
        <v>41</v>
      </c>
      <c r="J9288" t="s">
        <v>47</v>
      </c>
      <c r="K9288">
        <v>5861</v>
      </c>
      <c r="L9288" t="s">
        <v>3695</v>
      </c>
      <c r="O9288" t="s">
        <v>3705</v>
      </c>
      <c r="Q9288" t="str">
        <f>IFERROR(VLOOKUP($J$2:$J$12502,Pollutant_mapping!$A$2:$B$9,2, FALSE),"")</f>
        <v>PM10</v>
      </c>
    </row>
    <row r="9289" spans="1:17" hidden="1">
      <c r="A9289" t="s">
        <v>3702</v>
      </c>
      <c r="C9289" t="s">
        <v>3703</v>
      </c>
      <c r="D9289" t="s">
        <v>3099</v>
      </c>
      <c r="E9289" t="s">
        <v>39</v>
      </c>
      <c r="F9289" t="s">
        <v>3715</v>
      </c>
      <c r="G9289" t="s">
        <v>475</v>
      </c>
      <c r="I9289" t="s">
        <v>41</v>
      </c>
      <c r="J9289" t="s">
        <v>65</v>
      </c>
      <c r="K9289">
        <v>5861</v>
      </c>
      <c r="L9289" t="s">
        <v>3695</v>
      </c>
      <c r="O9289" t="s">
        <v>3705</v>
      </c>
      <c r="Q9289" t="str">
        <f>IFERROR(VLOOKUP($J$2:$J$12502,Pollutant_mapping!$A$2:$B$9,2, FALSE),"")</f>
        <v>PM25</v>
      </c>
    </row>
    <row r="9290" spans="1:17" hidden="1">
      <c r="A9290" t="s">
        <v>3702</v>
      </c>
      <c r="C9290" t="s">
        <v>3703</v>
      </c>
      <c r="D9290" t="s">
        <v>3099</v>
      </c>
      <c r="E9290" t="s">
        <v>39</v>
      </c>
      <c r="F9290" t="s">
        <v>3715</v>
      </c>
      <c r="G9290" t="s">
        <v>475</v>
      </c>
      <c r="I9290" t="s">
        <v>41</v>
      </c>
      <c r="J9290" t="s">
        <v>49</v>
      </c>
      <c r="K9290">
        <v>5861</v>
      </c>
      <c r="L9290" t="s">
        <v>3695</v>
      </c>
      <c r="O9290" t="s">
        <v>3705</v>
      </c>
      <c r="Q9290" t="str">
        <f>IFERROR(VLOOKUP($J$2:$J$12502,Pollutant_mapping!$A$2:$B$9,2, FALSE),"")</f>
        <v/>
      </c>
    </row>
    <row r="9291" spans="1:17" hidden="1">
      <c r="A9291" t="s">
        <v>3702</v>
      </c>
      <c r="C9291" t="s">
        <v>3703</v>
      </c>
      <c r="D9291" t="s">
        <v>3745</v>
      </c>
      <c r="E9291" t="s">
        <v>39</v>
      </c>
      <c r="F9291" t="s">
        <v>3728</v>
      </c>
      <c r="G9291" t="s">
        <v>475</v>
      </c>
      <c r="I9291" t="s">
        <v>41</v>
      </c>
      <c r="J9291" t="s">
        <v>298</v>
      </c>
      <c r="K9291">
        <v>5919</v>
      </c>
      <c r="L9291" t="s">
        <v>3695</v>
      </c>
      <c r="O9291" t="s">
        <v>3705</v>
      </c>
      <c r="Q9291" t="str">
        <f>IFERROR(VLOOKUP($J$2:$J$12502,Pollutant_mapping!$A$2:$B$9,2, FALSE),"")</f>
        <v>CO</v>
      </c>
    </row>
    <row r="9292" spans="1:17" hidden="1">
      <c r="A9292" t="s">
        <v>3702</v>
      </c>
      <c r="C9292" t="s">
        <v>3703</v>
      </c>
      <c r="D9292" t="s">
        <v>3747</v>
      </c>
      <c r="E9292" t="s">
        <v>39</v>
      </c>
      <c r="F9292" t="s">
        <v>3730</v>
      </c>
      <c r="G9292" t="s">
        <v>475</v>
      </c>
      <c r="I9292" t="s">
        <v>41</v>
      </c>
      <c r="J9292" t="s">
        <v>298</v>
      </c>
      <c r="K9292">
        <v>5940</v>
      </c>
      <c r="L9292" t="s">
        <v>3695</v>
      </c>
      <c r="O9292" t="s">
        <v>3705</v>
      </c>
      <c r="Q9292" t="str">
        <f>IFERROR(VLOOKUP($J$2:$J$12502,Pollutant_mapping!$A$2:$B$9,2, FALSE),"")</f>
        <v>CO</v>
      </c>
    </row>
    <row r="9293" spans="1:17" hidden="1">
      <c r="A9293" t="s">
        <v>3702</v>
      </c>
      <c r="C9293" t="s">
        <v>3703</v>
      </c>
      <c r="D9293" t="s">
        <v>3754</v>
      </c>
      <c r="E9293" t="s">
        <v>39</v>
      </c>
      <c r="F9293" t="s">
        <v>3753</v>
      </c>
      <c r="G9293" t="s">
        <v>475</v>
      </c>
      <c r="I9293" t="s">
        <v>41</v>
      </c>
      <c r="J9293" t="s">
        <v>298</v>
      </c>
      <c r="K9293">
        <v>5940</v>
      </c>
      <c r="L9293" t="s">
        <v>3695</v>
      </c>
      <c r="O9293" t="s">
        <v>3705</v>
      </c>
      <c r="Q9293" t="str">
        <f>IFERROR(VLOOKUP($J$2:$J$12502,Pollutant_mapping!$A$2:$B$9,2, FALSE),"")</f>
        <v>CO</v>
      </c>
    </row>
    <row r="9294" spans="1:17" hidden="1">
      <c r="A9294" t="s">
        <v>3702</v>
      </c>
      <c r="C9294" t="s">
        <v>3703</v>
      </c>
      <c r="D9294" t="s">
        <v>3750</v>
      </c>
      <c r="E9294" t="s">
        <v>39</v>
      </c>
      <c r="F9294" t="s">
        <v>3749</v>
      </c>
      <c r="G9294" t="s">
        <v>475</v>
      </c>
      <c r="I9294" t="s">
        <v>41</v>
      </c>
      <c r="J9294" t="s">
        <v>298</v>
      </c>
      <c r="K9294">
        <v>5947</v>
      </c>
      <c r="L9294" t="s">
        <v>3695</v>
      </c>
      <c r="O9294" t="s">
        <v>3705</v>
      </c>
      <c r="Q9294" t="str">
        <f>IFERROR(VLOOKUP($J$2:$J$12502,Pollutant_mapping!$A$2:$B$9,2, FALSE),"")</f>
        <v>CO</v>
      </c>
    </row>
    <row r="9295" spans="1:17" hidden="1">
      <c r="A9295" t="s">
        <v>3702</v>
      </c>
      <c r="C9295" t="s">
        <v>3703</v>
      </c>
      <c r="D9295" t="s">
        <v>3758</v>
      </c>
      <c r="E9295" t="s">
        <v>39</v>
      </c>
      <c r="F9295" t="s">
        <v>3757</v>
      </c>
      <c r="G9295" t="s">
        <v>475</v>
      </c>
      <c r="I9295" t="s">
        <v>41</v>
      </c>
      <c r="J9295" t="s">
        <v>298</v>
      </c>
      <c r="K9295">
        <v>5947</v>
      </c>
      <c r="L9295" t="s">
        <v>3695</v>
      </c>
      <c r="O9295" t="s">
        <v>3705</v>
      </c>
      <c r="Q9295" t="str">
        <f>IFERROR(VLOOKUP($J$2:$J$12502,Pollutant_mapping!$A$2:$B$9,2, FALSE),"")</f>
        <v>CO</v>
      </c>
    </row>
    <row r="9296" spans="1:17" hidden="1">
      <c r="A9296" t="s">
        <v>3702</v>
      </c>
      <c r="C9296" t="s">
        <v>3703</v>
      </c>
      <c r="D9296" t="s">
        <v>3761</v>
      </c>
      <c r="E9296" t="s">
        <v>39</v>
      </c>
      <c r="F9296" t="s">
        <v>3732</v>
      </c>
      <c r="G9296" t="s">
        <v>475</v>
      </c>
      <c r="I9296" t="s">
        <v>41</v>
      </c>
      <c r="J9296" t="s">
        <v>298</v>
      </c>
      <c r="K9296">
        <v>6008</v>
      </c>
      <c r="L9296" t="s">
        <v>3695</v>
      </c>
      <c r="O9296" t="s">
        <v>3705</v>
      </c>
      <c r="Q9296" t="str">
        <f>IFERROR(VLOOKUP($J$2:$J$12502,Pollutant_mapping!$A$2:$B$9,2, FALSE),"")</f>
        <v>CO</v>
      </c>
    </row>
    <row r="9297" spans="1:17" hidden="1">
      <c r="A9297" t="s">
        <v>3702</v>
      </c>
      <c r="C9297" t="s">
        <v>3703</v>
      </c>
      <c r="D9297" t="s">
        <v>3759</v>
      </c>
      <c r="E9297" t="s">
        <v>39</v>
      </c>
      <c r="F9297" t="s">
        <v>3757</v>
      </c>
      <c r="G9297" t="s">
        <v>475</v>
      </c>
      <c r="I9297" t="s">
        <v>41</v>
      </c>
      <c r="J9297" t="s">
        <v>298</v>
      </c>
      <c r="K9297">
        <v>6019</v>
      </c>
      <c r="L9297" t="s">
        <v>3695</v>
      </c>
      <c r="O9297" t="s">
        <v>3705</v>
      </c>
      <c r="Q9297" t="str">
        <f>IFERROR(VLOOKUP($J$2:$J$12502,Pollutant_mapping!$A$2:$B$9,2, FALSE),"")</f>
        <v>CO</v>
      </c>
    </row>
    <row r="9298" spans="1:17" hidden="1">
      <c r="A9298" t="s">
        <v>3706</v>
      </c>
      <c r="B9298" t="s">
        <v>57</v>
      </c>
      <c r="C9298" t="s">
        <v>3707</v>
      </c>
      <c r="D9298" t="s">
        <v>3759</v>
      </c>
      <c r="E9298" t="s">
        <v>39</v>
      </c>
      <c r="F9298" t="s">
        <v>3757</v>
      </c>
      <c r="G9298" t="s">
        <v>475</v>
      </c>
      <c r="I9298" t="s">
        <v>41</v>
      </c>
      <c r="J9298" t="s">
        <v>298</v>
      </c>
      <c r="K9298">
        <v>6019</v>
      </c>
      <c r="L9298" t="s">
        <v>3695</v>
      </c>
      <c r="O9298" t="s">
        <v>3705</v>
      </c>
      <c r="Q9298" t="str">
        <f>IFERROR(VLOOKUP($J$2:$J$12502,Pollutant_mapping!$A$2:$B$9,2, FALSE),"")</f>
        <v>CO</v>
      </c>
    </row>
    <row r="9299" spans="1:17" hidden="1">
      <c r="A9299" t="s">
        <v>3708</v>
      </c>
      <c r="C9299" t="s">
        <v>3709</v>
      </c>
      <c r="D9299" t="s">
        <v>3759</v>
      </c>
      <c r="E9299" t="s">
        <v>39</v>
      </c>
      <c r="F9299" t="s">
        <v>3757</v>
      </c>
      <c r="G9299" t="s">
        <v>475</v>
      </c>
      <c r="I9299" t="s">
        <v>41</v>
      </c>
      <c r="J9299" t="s">
        <v>298</v>
      </c>
      <c r="K9299">
        <v>6019</v>
      </c>
      <c r="L9299" t="s">
        <v>3695</v>
      </c>
      <c r="O9299" t="s">
        <v>3705</v>
      </c>
      <c r="Q9299" t="str">
        <f>IFERROR(VLOOKUP($J$2:$J$12502,Pollutant_mapping!$A$2:$B$9,2, FALSE),"")</f>
        <v>CO</v>
      </c>
    </row>
    <row r="9300" spans="1:17" hidden="1">
      <c r="A9300" t="s">
        <v>3710</v>
      </c>
      <c r="C9300" t="s">
        <v>3711</v>
      </c>
      <c r="D9300" t="s">
        <v>3759</v>
      </c>
      <c r="E9300" t="s">
        <v>39</v>
      </c>
      <c r="F9300" t="s">
        <v>3757</v>
      </c>
      <c r="G9300" t="s">
        <v>475</v>
      </c>
      <c r="I9300" t="s">
        <v>41</v>
      </c>
      <c r="J9300" t="s">
        <v>298</v>
      </c>
      <c r="K9300">
        <v>6019</v>
      </c>
      <c r="L9300" t="s">
        <v>3695</v>
      </c>
      <c r="O9300" t="s">
        <v>3705</v>
      </c>
      <c r="Q9300" t="str">
        <f>IFERROR(VLOOKUP($J$2:$J$12502,Pollutant_mapping!$A$2:$B$9,2, FALSE),"")</f>
        <v>CO</v>
      </c>
    </row>
    <row r="9301" spans="1:17" hidden="1">
      <c r="A9301" t="s">
        <v>3702</v>
      </c>
      <c r="C9301" t="s">
        <v>3703</v>
      </c>
      <c r="D9301" t="s">
        <v>3756</v>
      </c>
      <c r="E9301" t="s">
        <v>39</v>
      </c>
      <c r="F9301" t="s">
        <v>3757</v>
      </c>
      <c r="G9301" t="s">
        <v>475</v>
      </c>
      <c r="I9301" t="s">
        <v>41</v>
      </c>
      <c r="J9301" t="s">
        <v>298</v>
      </c>
      <c r="K9301">
        <v>6024</v>
      </c>
      <c r="L9301" t="s">
        <v>3695</v>
      </c>
      <c r="O9301" t="s">
        <v>3705</v>
      </c>
      <c r="Q9301" t="str">
        <f>IFERROR(VLOOKUP($J$2:$J$12502,Pollutant_mapping!$A$2:$B$9,2, FALSE),"")</f>
        <v>CO</v>
      </c>
    </row>
    <row r="9302" spans="1:17" hidden="1">
      <c r="A9302" t="s">
        <v>3702</v>
      </c>
      <c r="C9302" t="s">
        <v>3703</v>
      </c>
      <c r="D9302" t="s">
        <v>3101</v>
      </c>
      <c r="E9302" t="s">
        <v>39</v>
      </c>
      <c r="F9302" t="s">
        <v>3749</v>
      </c>
      <c r="G9302" t="s">
        <v>475</v>
      </c>
      <c r="I9302" t="s">
        <v>41</v>
      </c>
      <c r="J9302" t="s">
        <v>298</v>
      </c>
      <c r="K9302">
        <v>6035</v>
      </c>
      <c r="L9302" t="s">
        <v>3695</v>
      </c>
      <c r="O9302" t="s">
        <v>3705</v>
      </c>
      <c r="Q9302" t="str">
        <f>IFERROR(VLOOKUP($J$2:$J$12502,Pollutant_mapping!$A$2:$B$9,2, FALSE),"")</f>
        <v>CO</v>
      </c>
    </row>
    <row r="9303" spans="1:17" hidden="1">
      <c r="A9303" t="s">
        <v>3702</v>
      </c>
      <c r="C9303" t="s">
        <v>3703</v>
      </c>
      <c r="D9303" t="s">
        <v>3760</v>
      </c>
      <c r="E9303" t="s">
        <v>39</v>
      </c>
      <c r="F9303" t="s">
        <v>3732</v>
      </c>
      <c r="G9303" t="s">
        <v>475</v>
      </c>
      <c r="I9303" t="s">
        <v>41</v>
      </c>
      <c r="J9303" t="s">
        <v>298</v>
      </c>
      <c r="K9303">
        <v>6077</v>
      </c>
      <c r="L9303" t="s">
        <v>3695</v>
      </c>
      <c r="O9303" t="s">
        <v>3705</v>
      </c>
      <c r="Q9303" t="str">
        <f>IFERROR(VLOOKUP($J$2:$J$12502,Pollutant_mapping!$A$2:$B$9,2, FALSE),"")</f>
        <v>CO</v>
      </c>
    </row>
    <row r="9304" spans="1:17" hidden="1">
      <c r="A9304" t="s">
        <v>3702</v>
      </c>
      <c r="C9304" t="s">
        <v>3703</v>
      </c>
      <c r="D9304" t="s">
        <v>3752</v>
      </c>
      <c r="E9304" t="s">
        <v>39</v>
      </c>
      <c r="F9304" t="s">
        <v>3753</v>
      </c>
      <c r="G9304" t="s">
        <v>475</v>
      </c>
      <c r="I9304" t="s">
        <v>41</v>
      </c>
      <c r="J9304" t="s">
        <v>298</v>
      </c>
      <c r="K9304">
        <v>6087</v>
      </c>
      <c r="L9304" t="s">
        <v>3695</v>
      </c>
      <c r="O9304" t="s">
        <v>3705</v>
      </c>
      <c r="Q9304" t="str">
        <f>IFERROR(VLOOKUP($J$2:$J$12502,Pollutant_mapping!$A$2:$B$9,2, FALSE),"")</f>
        <v>CO</v>
      </c>
    </row>
    <row r="9305" spans="1:17" hidden="1">
      <c r="A9305" t="s">
        <v>3702</v>
      </c>
      <c r="C9305" t="s">
        <v>3703</v>
      </c>
      <c r="D9305" t="s">
        <v>3103</v>
      </c>
      <c r="E9305" t="s">
        <v>39</v>
      </c>
      <c r="F9305" t="s">
        <v>3730</v>
      </c>
      <c r="G9305" t="s">
        <v>475</v>
      </c>
      <c r="I9305" t="s">
        <v>41</v>
      </c>
      <c r="J9305" t="s">
        <v>298</v>
      </c>
      <c r="K9305">
        <v>6104</v>
      </c>
      <c r="L9305" t="s">
        <v>3695</v>
      </c>
      <c r="O9305" t="s">
        <v>3705</v>
      </c>
      <c r="Q9305" t="str">
        <f>IFERROR(VLOOKUP($J$2:$J$12502,Pollutant_mapping!$A$2:$B$9,2, FALSE),"")</f>
        <v>CO</v>
      </c>
    </row>
    <row r="9306" spans="1:17" hidden="1">
      <c r="A9306" t="s">
        <v>3702</v>
      </c>
      <c r="C9306" t="s">
        <v>3703</v>
      </c>
      <c r="D9306" t="s">
        <v>3737</v>
      </c>
      <c r="E9306" t="s">
        <v>39</v>
      </c>
      <c r="F9306" t="s">
        <v>3715</v>
      </c>
      <c r="G9306" t="s">
        <v>475</v>
      </c>
      <c r="I9306" t="s">
        <v>41</v>
      </c>
      <c r="J9306" t="s">
        <v>47</v>
      </c>
      <c r="K9306">
        <v>6207</v>
      </c>
      <c r="L9306" t="s">
        <v>3695</v>
      </c>
      <c r="O9306" t="s">
        <v>3705</v>
      </c>
      <c r="Q9306" t="str">
        <f>IFERROR(VLOOKUP($J$2:$J$12502,Pollutant_mapping!$A$2:$B$9,2, FALSE),"")</f>
        <v>PM10</v>
      </c>
    </row>
    <row r="9307" spans="1:17" hidden="1">
      <c r="A9307" t="s">
        <v>3706</v>
      </c>
      <c r="B9307" t="s">
        <v>57</v>
      </c>
      <c r="C9307" t="s">
        <v>3707</v>
      </c>
      <c r="D9307" t="s">
        <v>3737</v>
      </c>
      <c r="E9307" t="s">
        <v>39</v>
      </c>
      <c r="F9307" t="s">
        <v>3715</v>
      </c>
      <c r="G9307" t="s">
        <v>475</v>
      </c>
      <c r="I9307" t="s">
        <v>41</v>
      </c>
      <c r="J9307" t="s">
        <v>47</v>
      </c>
      <c r="K9307">
        <v>6207</v>
      </c>
      <c r="L9307" t="s">
        <v>3695</v>
      </c>
      <c r="O9307" t="s">
        <v>3705</v>
      </c>
      <c r="Q9307" t="str">
        <f>IFERROR(VLOOKUP($J$2:$J$12502,Pollutant_mapping!$A$2:$B$9,2, FALSE),"")</f>
        <v>PM10</v>
      </c>
    </row>
    <row r="9308" spans="1:17" hidden="1">
      <c r="A9308" t="s">
        <v>3708</v>
      </c>
      <c r="C9308" t="s">
        <v>3709</v>
      </c>
      <c r="D9308" t="s">
        <v>3737</v>
      </c>
      <c r="E9308" t="s">
        <v>39</v>
      </c>
      <c r="F9308" t="s">
        <v>3715</v>
      </c>
      <c r="G9308" t="s">
        <v>475</v>
      </c>
      <c r="I9308" t="s">
        <v>41</v>
      </c>
      <c r="J9308" t="s">
        <v>47</v>
      </c>
      <c r="K9308">
        <v>6207</v>
      </c>
      <c r="L9308" t="s">
        <v>3695</v>
      </c>
      <c r="O9308" t="s">
        <v>3705</v>
      </c>
      <c r="Q9308" t="str">
        <f>IFERROR(VLOOKUP($J$2:$J$12502,Pollutant_mapping!$A$2:$B$9,2, FALSE),"")</f>
        <v>PM10</v>
      </c>
    </row>
    <row r="9309" spans="1:17" hidden="1">
      <c r="A9309" t="s">
        <v>3710</v>
      </c>
      <c r="C9309" t="s">
        <v>3711</v>
      </c>
      <c r="D9309" t="s">
        <v>3737</v>
      </c>
      <c r="E9309" t="s">
        <v>39</v>
      </c>
      <c r="F9309" t="s">
        <v>3715</v>
      </c>
      <c r="G9309" t="s">
        <v>475</v>
      </c>
      <c r="I9309" t="s">
        <v>41</v>
      </c>
      <c r="J9309" t="s">
        <v>47</v>
      </c>
      <c r="K9309">
        <v>6207</v>
      </c>
      <c r="L9309" t="s">
        <v>3695</v>
      </c>
      <c r="O9309" t="s">
        <v>3705</v>
      </c>
      <c r="Q9309" t="str">
        <f>IFERROR(VLOOKUP($J$2:$J$12502,Pollutant_mapping!$A$2:$B$9,2, FALSE),"")</f>
        <v>PM10</v>
      </c>
    </row>
    <row r="9310" spans="1:17" hidden="1">
      <c r="A9310" t="s">
        <v>3702</v>
      </c>
      <c r="C9310" t="s">
        <v>3703</v>
      </c>
      <c r="D9310" t="s">
        <v>3737</v>
      </c>
      <c r="E9310" t="s">
        <v>39</v>
      </c>
      <c r="F9310" t="s">
        <v>3715</v>
      </c>
      <c r="G9310" t="s">
        <v>475</v>
      </c>
      <c r="I9310" t="s">
        <v>41</v>
      </c>
      <c r="J9310" t="s">
        <v>65</v>
      </c>
      <c r="K9310">
        <v>6207</v>
      </c>
      <c r="L9310" t="s">
        <v>3695</v>
      </c>
      <c r="O9310" t="s">
        <v>3705</v>
      </c>
      <c r="Q9310" t="str">
        <f>IFERROR(VLOOKUP($J$2:$J$12502,Pollutant_mapping!$A$2:$B$9,2, FALSE),"")</f>
        <v>PM25</v>
      </c>
    </row>
    <row r="9311" spans="1:17" hidden="1">
      <c r="A9311" t="s">
        <v>3706</v>
      </c>
      <c r="B9311" t="s">
        <v>57</v>
      </c>
      <c r="C9311" t="s">
        <v>3707</v>
      </c>
      <c r="D9311" t="s">
        <v>3737</v>
      </c>
      <c r="E9311" t="s">
        <v>39</v>
      </c>
      <c r="F9311" t="s">
        <v>3715</v>
      </c>
      <c r="G9311" t="s">
        <v>475</v>
      </c>
      <c r="I9311" t="s">
        <v>41</v>
      </c>
      <c r="J9311" t="s">
        <v>65</v>
      </c>
      <c r="K9311">
        <v>6207</v>
      </c>
      <c r="L9311" t="s">
        <v>3695</v>
      </c>
      <c r="O9311" t="s">
        <v>3705</v>
      </c>
      <c r="Q9311" t="str">
        <f>IFERROR(VLOOKUP($J$2:$J$12502,Pollutant_mapping!$A$2:$B$9,2, FALSE),"")</f>
        <v>PM25</v>
      </c>
    </row>
    <row r="9312" spans="1:17" hidden="1">
      <c r="A9312" t="s">
        <v>3708</v>
      </c>
      <c r="C9312" t="s">
        <v>3709</v>
      </c>
      <c r="D9312" t="s">
        <v>3737</v>
      </c>
      <c r="E9312" t="s">
        <v>39</v>
      </c>
      <c r="F9312" t="s">
        <v>3715</v>
      </c>
      <c r="G9312" t="s">
        <v>475</v>
      </c>
      <c r="I9312" t="s">
        <v>41</v>
      </c>
      <c r="J9312" t="s">
        <v>65</v>
      </c>
      <c r="K9312">
        <v>6207</v>
      </c>
      <c r="L9312" t="s">
        <v>3695</v>
      </c>
      <c r="O9312" t="s">
        <v>3705</v>
      </c>
      <c r="Q9312" t="str">
        <f>IFERROR(VLOOKUP($J$2:$J$12502,Pollutant_mapping!$A$2:$B$9,2, FALSE),"")</f>
        <v>PM25</v>
      </c>
    </row>
    <row r="9313" spans="1:17" hidden="1">
      <c r="A9313" t="s">
        <v>3710</v>
      </c>
      <c r="C9313" t="s">
        <v>3711</v>
      </c>
      <c r="D9313" t="s">
        <v>3737</v>
      </c>
      <c r="E9313" t="s">
        <v>39</v>
      </c>
      <c r="F9313" t="s">
        <v>3715</v>
      </c>
      <c r="G9313" t="s">
        <v>475</v>
      </c>
      <c r="I9313" t="s">
        <v>41</v>
      </c>
      <c r="J9313" t="s">
        <v>65</v>
      </c>
      <c r="K9313">
        <v>6207</v>
      </c>
      <c r="L9313" t="s">
        <v>3695</v>
      </c>
      <c r="O9313" t="s">
        <v>3705</v>
      </c>
      <c r="Q9313" t="str">
        <f>IFERROR(VLOOKUP($J$2:$J$12502,Pollutant_mapping!$A$2:$B$9,2, FALSE),"")</f>
        <v>PM25</v>
      </c>
    </row>
    <row r="9314" spans="1:17" hidden="1">
      <c r="A9314" t="s">
        <v>3702</v>
      </c>
      <c r="C9314" t="s">
        <v>3703</v>
      </c>
      <c r="D9314" t="s">
        <v>3737</v>
      </c>
      <c r="E9314" t="s">
        <v>39</v>
      </c>
      <c r="F9314" t="s">
        <v>3715</v>
      </c>
      <c r="G9314" t="s">
        <v>475</v>
      </c>
      <c r="I9314" t="s">
        <v>41</v>
      </c>
      <c r="J9314" t="s">
        <v>49</v>
      </c>
      <c r="K9314">
        <v>6207</v>
      </c>
      <c r="L9314" t="s">
        <v>3695</v>
      </c>
      <c r="O9314" t="s">
        <v>3705</v>
      </c>
      <c r="Q9314" t="str">
        <f>IFERROR(VLOOKUP($J$2:$J$12502,Pollutant_mapping!$A$2:$B$9,2, FALSE),"")</f>
        <v/>
      </c>
    </row>
    <row r="9315" spans="1:17" hidden="1">
      <c r="A9315" t="s">
        <v>3706</v>
      </c>
      <c r="B9315" t="s">
        <v>57</v>
      </c>
      <c r="C9315" t="s">
        <v>3707</v>
      </c>
      <c r="D9315" t="s">
        <v>3737</v>
      </c>
      <c r="E9315" t="s">
        <v>39</v>
      </c>
      <c r="F9315" t="s">
        <v>3715</v>
      </c>
      <c r="G9315" t="s">
        <v>475</v>
      </c>
      <c r="I9315" t="s">
        <v>41</v>
      </c>
      <c r="J9315" t="s">
        <v>49</v>
      </c>
      <c r="K9315">
        <v>6207</v>
      </c>
      <c r="L9315" t="s">
        <v>3695</v>
      </c>
      <c r="O9315" t="s">
        <v>3705</v>
      </c>
      <c r="Q9315" t="str">
        <f>IFERROR(VLOOKUP($J$2:$J$12502,Pollutant_mapping!$A$2:$B$9,2, FALSE),"")</f>
        <v/>
      </c>
    </row>
    <row r="9316" spans="1:17" hidden="1">
      <c r="A9316" t="s">
        <v>3708</v>
      </c>
      <c r="C9316" t="s">
        <v>3709</v>
      </c>
      <c r="D9316" t="s">
        <v>3737</v>
      </c>
      <c r="E9316" t="s">
        <v>39</v>
      </c>
      <c r="F9316" t="s">
        <v>3715</v>
      </c>
      <c r="G9316" t="s">
        <v>475</v>
      </c>
      <c r="I9316" t="s">
        <v>41</v>
      </c>
      <c r="J9316" t="s">
        <v>49</v>
      </c>
      <c r="K9316">
        <v>6207</v>
      </c>
      <c r="L9316" t="s">
        <v>3695</v>
      </c>
      <c r="O9316" t="s">
        <v>3705</v>
      </c>
      <c r="Q9316" t="str">
        <f>IFERROR(VLOOKUP($J$2:$J$12502,Pollutant_mapping!$A$2:$B$9,2, FALSE),"")</f>
        <v/>
      </c>
    </row>
    <row r="9317" spans="1:17" hidden="1">
      <c r="A9317" t="s">
        <v>3710</v>
      </c>
      <c r="C9317" t="s">
        <v>3711</v>
      </c>
      <c r="D9317" t="s">
        <v>3737</v>
      </c>
      <c r="E9317" t="s">
        <v>39</v>
      </c>
      <c r="F9317" t="s">
        <v>3715</v>
      </c>
      <c r="G9317" t="s">
        <v>475</v>
      </c>
      <c r="I9317" t="s">
        <v>41</v>
      </c>
      <c r="J9317" t="s">
        <v>49</v>
      </c>
      <c r="K9317">
        <v>6207</v>
      </c>
      <c r="L9317" t="s">
        <v>3695</v>
      </c>
      <c r="O9317" t="s">
        <v>3705</v>
      </c>
      <c r="Q9317" t="str">
        <f>IFERROR(VLOOKUP($J$2:$J$12502,Pollutant_mapping!$A$2:$B$9,2, FALSE),"")</f>
        <v/>
      </c>
    </row>
    <row r="9318" spans="1:17" hidden="1">
      <c r="A9318" t="s">
        <v>3702</v>
      </c>
      <c r="C9318" t="s">
        <v>3703</v>
      </c>
      <c r="D9318" t="s">
        <v>3097</v>
      </c>
      <c r="E9318" t="s">
        <v>39</v>
      </c>
      <c r="F9318" t="s">
        <v>3718</v>
      </c>
      <c r="G9318" t="s">
        <v>475</v>
      </c>
      <c r="I9318" t="s">
        <v>41</v>
      </c>
      <c r="J9318" t="s">
        <v>54</v>
      </c>
      <c r="K9318">
        <v>6439</v>
      </c>
      <c r="L9318" t="s">
        <v>3695</v>
      </c>
      <c r="O9318" t="s">
        <v>3705</v>
      </c>
      <c r="Q9318" t="str">
        <f>IFERROR(VLOOKUP($J$2:$J$12502,Pollutant_mapping!$A$2:$B$9,2, FALSE),"")</f>
        <v>VOC</v>
      </c>
    </row>
    <row r="9319" spans="1:17" hidden="1">
      <c r="A9319" t="s">
        <v>3702</v>
      </c>
      <c r="C9319" t="s">
        <v>3703</v>
      </c>
      <c r="D9319" t="s">
        <v>3755</v>
      </c>
      <c r="E9319" t="s">
        <v>39</v>
      </c>
      <c r="F9319" t="s">
        <v>3753</v>
      </c>
      <c r="G9319" t="s">
        <v>475</v>
      </c>
      <c r="I9319" t="s">
        <v>41</v>
      </c>
      <c r="J9319" t="s">
        <v>298</v>
      </c>
      <c r="K9319">
        <v>6445</v>
      </c>
      <c r="L9319" t="s">
        <v>3695</v>
      </c>
      <c r="O9319" t="s">
        <v>3705</v>
      </c>
      <c r="Q9319" t="str">
        <f>IFERROR(VLOOKUP($J$2:$J$12502,Pollutant_mapping!$A$2:$B$9,2, FALSE),"")</f>
        <v>CO</v>
      </c>
    </row>
    <row r="9320" spans="1:17" hidden="1">
      <c r="A9320" t="s">
        <v>3706</v>
      </c>
      <c r="B9320" t="s">
        <v>57</v>
      </c>
      <c r="C9320" t="s">
        <v>3707</v>
      </c>
      <c r="D9320" t="s">
        <v>3755</v>
      </c>
      <c r="E9320" t="s">
        <v>39</v>
      </c>
      <c r="F9320" t="s">
        <v>3753</v>
      </c>
      <c r="G9320" t="s">
        <v>475</v>
      </c>
      <c r="I9320" t="s">
        <v>41</v>
      </c>
      <c r="J9320" t="s">
        <v>298</v>
      </c>
      <c r="K9320">
        <v>6445</v>
      </c>
      <c r="L9320" t="s">
        <v>3695</v>
      </c>
      <c r="O9320" t="s">
        <v>3705</v>
      </c>
      <c r="Q9320" t="str">
        <f>IFERROR(VLOOKUP($J$2:$J$12502,Pollutant_mapping!$A$2:$B$9,2, FALSE),"")</f>
        <v>CO</v>
      </c>
    </row>
    <row r="9321" spans="1:17" hidden="1">
      <c r="A9321" t="s">
        <v>3708</v>
      </c>
      <c r="C9321" t="s">
        <v>3709</v>
      </c>
      <c r="D9321" t="s">
        <v>3755</v>
      </c>
      <c r="E9321" t="s">
        <v>39</v>
      </c>
      <c r="F9321" t="s">
        <v>3753</v>
      </c>
      <c r="G9321" t="s">
        <v>475</v>
      </c>
      <c r="I9321" t="s">
        <v>41</v>
      </c>
      <c r="J9321" t="s">
        <v>298</v>
      </c>
      <c r="K9321">
        <v>6445</v>
      </c>
      <c r="L9321" t="s">
        <v>3695</v>
      </c>
      <c r="O9321" t="s">
        <v>3705</v>
      </c>
      <c r="Q9321" t="str">
        <f>IFERROR(VLOOKUP($J$2:$J$12502,Pollutant_mapping!$A$2:$B$9,2, FALSE),"")</f>
        <v>CO</v>
      </c>
    </row>
    <row r="9322" spans="1:17" hidden="1">
      <c r="A9322" t="s">
        <v>3710</v>
      </c>
      <c r="C9322" t="s">
        <v>3711</v>
      </c>
      <c r="D9322" t="s">
        <v>3755</v>
      </c>
      <c r="E9322" t="s">
        <v>39</v>
      </c>
      <c r="F9322" t="s">
        <v>3753</v>
      </c>
      <c r="G9322" t="s">
        <v>475</v>
      </c>
      <c r="I9322" t="s">
        <v>41</v>
      </c>
      <c r="J9322" t="s">
        <v>298</v>
      </c>
      <c r="K9322">
        <v>6445</v>
      </c>
      <c r="L9322" t="s">
        <v>3695</v>
      </c>
      <c r="O9322" t="s">
        <v>3705</v>
      </c>
      <c r="Q9322" t="str">
        <f>IFERROR(VLOOKUP($J$2:$J$12502,Pollutant_mapping!$A$2:$B$9,2, FALSE),"")</f>
        <v>CO</v>
      </c>
    </row>
    <row r="9323" spans="1:17" hidden="1">
      <c r="A9323" t="s">
        <v>3702</v>
      </c>
      <c r="C9323" t="s">
        <v>3703</v>
      </c>
      <c r="D9323" t="s">
        <v>3104</v>
      </c>
      <c r="E9323" t="s">
        <v>39</v>
      </c>
      <c r="F9323" t="s">
        <v>3728</v>
      </c>
      <c r="G9323" t="s">
        <v>475</v>
      </c>
      <c r="I9323" t="s">
        <v>41</v>
      </c>
      <c r="J9323" t="s">
        <v>298</v>
      </c>
      <c r="K9323">
        <v>6463</v>
      </c>
      <c r="L9323" t="s">
        <v>3695</v>
      </c>
      <c r="O9323" t="s">
        <v>3705</v>
      </c>
      <c r="Q9323" t="str">
        <f>IFERROR(VLOOKUP($J$2:$J$12502,Pollutant_mapping!$A$2:$B$9,2, FALSE),"")</f>
        <v>CO</v>
      </c>
    </row>
    <row r="9324" spans="1:17" hidden="1">
      <c r="A9324" t="s">
        <v>3702</v>
      </c>
      <c r="C9324" t="s">
        <v>3703</v>
      </c>
      <c r="D9324" t="s">
        <v>3746</v>
      </c>
      <c r="E9324" t="s">
        <v>39</v>
      </c>
      <c r="F9324" t="s">
        <v>3728</v>
      </c>
      <c r="G9324" t="s">
        <v>475</v>
      </c>
      <c r="I9324" t="s">
        <v>41</v>
      </c>
      <c r="J9324" t="s">
        <v>298</v>
      </c>
      <c r="K9324">
        <v>6639</v>
      </c>
      <c r="L9324" t="s">
        <v>3695</v>
      </c>
      <c r="O9324" t="s">
        <v>3705</v>
      </c>
      <c r="Q9324" t="str">
        <f>IFERROR(VLOOKUP($J$2:$J$12502,Pollutant_mapping!$A$2:$B$9,2, FALSE),"")</f>
        <v>CO</v>
      </c>
    </row>
    <row r="9325" spans="1:17" hidden="1">
      <c r="A9325" t="s">
        <v>3706</v>
      </c>
      <c r="B9325" t="s">
        <v>57</v>
      </c>
      <c r="C9325" t="s">
        <v>3707</v>
      </c>
      <c r="D9325" t="s">
        <v>3746</v>
      </c>
      <c r="E9325" t="s">
        <v>39</v>
      </c>
      <c r="F9325" t="s">
        <v>3728</v>
      </c>
      <c r="G9325" t="s">
        <v>475</v>
      </c>
      <c r="I9325" t="s">
        <v>41</v>
      </c>
      <c r="J9325" t="s">
        <v>298</v>
      </c>
      <c r="K9325">
        <v>6639</v>
      </c>
      <c r="L9325" t="s">
        <v>3695</v>
      </c>
      <c r="O9325" t="s">
        <v>3705</v>
      </c>
      <c r="Q9325" t="str">
        <f>IFERROR(VLOOKUP($J$2:$J$12502,Pollutant_mapping!$A$2:$B$9,2, FALSE),"")</f>
        <v>CO</v>
      </c>
    </row>
    <row r="9326" spans="1:17" hidden="1">
      <c r="A9326" t="s">
        <v>3708</v>
      </c>
      <c r="C9326" t="s">
        <v>3709</v>
      </c>
      <c r="D9326" t="s">
        <v>3746</v>
      </c>
      <c r="E9326" t="s">
        <v>39</v>
      </c>
      <c r="F9326" t="s">
        <v>3728</v>
      </c>
      <c r="G9326" t="s">
        <v>475</v>
      </c>
      <c r="I9326" t="s">
        <v>41</v>
      </c>
      <c r="J9326" t="s">
        <v>298</v>
      </c>
      <c r="K9326">
        <v>6639</v>
      </c>
      <c r="L9326" t="s">
        <v>3695</v>
      </c>
      <c r="O9326" t="s">
        <v>3705</v>
      </c>
      <c r="Q9326" t="str">
        <f>IFERROR(VLOOKUP($J$2:$J$12502,Pollutant_mapping!$A$2:$B$9,2, FALSE),"")</f>
        <v>CO</v>
      </c>
    </row>
    <row r="9327" spans="1:17" hidden="1">
      <c r="A9327" t="s">
        <v>3710</v>
      </c>
      <c r="C9327" t="s">
        <v>3711</v>
      </c>
      <c r="D9327" t="s">
        <v>3746</v>
      </c>
      <c r="E9327" t="s">
        <v>39</v>
      </c>
      <c r="F9327" t="s">
        <v>3728</v>
      </c>
      <c r="G9327" t="s">
        <v>475</v>
      </c>
      <c r="I9327" t="s">
        <v>41</v>
      </c>
      <c r="J9327" t="s">
        <v>298</v>
      </c>
      <c r="K9327">
        <v>6639</v>
      </c>
      <c r="L9327" t="s">
        <v>3695</v>
      </c>
      <c r="O9327" t="s">
        <v>3705</v>
      </c>
      <c r="Q9327" t="str">
        <f>IFERROR(VLOOKUP($J$2:$J$12502,Pollutant_mapping!$A$2:$B$9,2, FALSE),"")</f>
        <v>CO</v>
      </c>
    </row>
    <row r="9328" spans="1:17" hidden="1">
      <c r="A9328" t="s">
        <v>3702</v>
      </c>
      <c r="C9328" t="s">
        <v>3703</v>
      </c>
      <c r="D9328" t="s">
        <v>3729</v>
      </c>
      <c r="E9328" t="s">
        <v>39</v>
      </c>
      <c r="F9328" t="s">
        <v>3730</v>
      </c>
      <c r="G9328" t="s">
        <v>3723</v>
      </c>
      <c r="I9328" t="s">
        <v>41</v>
      </c>
      <c r="J9328" t="s">
        <v>179</v>
      </c>
      <c r="K9328">
        <v>6676</v>
      </c>
      <c r="L9328" t="s">
        <v>3695</v>
      </c>
      <c r="O9328" t="s">
        <v>3705</v>
      </c>
      <c r="Q9328" t="str">
        <f>IFERROR(VLOOKUP($J$2:$J$12502,Pollutant_mapping!$A$2:$B$9,2, FALSE),"")</f>
        <v>NOx</v>
      </c>
    </row>
    <row r="9329" spans="1:17" hidden="1">
      <c r="A9329" t="s">
        <v>3706</v>
      </c>
      <c r="B9329" t="s">
        <v>57</v>
      </c>
      <c r="C9329" t="s">
        <v>3707</v>
      </c>
      <c r="D9329" t="s">
        <v>3729</v>
      </c>
      <c r="E9329" t="s">
        <v>39</v>
      </c>
      <c r="F9329" t="s">
        <v>3730</v>
      </c>
      <c r="G9329" t="s">
        <v>3723</v>
      </c>
      <c r="I9329" t="s">
        <v>41</v>
      </c>
      <c r="J9329" t="s">
        <v>179</v>
      </c>
      <c r="K9329">
        <v>6676</v>
      </c>
      <c r="L9329" t="s">
        <v>3695</v>
      </c>
      <c r="O9329" t="s">
        <v>3705</v>
      </c>
      <c r="Q9329" t="str">
        <f>IFERROR(VLOOKUP($J$2:$J$12502,Pollutant_mapping!$A$2:$B$9,2, FALSE),"")</f>
        <v>NOx</v>
      </c>
    </row>
    <row r="9330" spans="1:17" hidden="1">
      <c r="A9330" t="s">
        <v>3708</v>
      </c>
      <c r="C9330" t="s">
        <v>3709</v>
      </c>
      <c r="D9330" t="s">
        <v>3729</v>
      </c>
      <c r="E9330" t="s">
        <v>39</v>
      </c>
      <c r="F9330" t="s">
        <v>3730</v>
      </c>
      <c r="G9330" t="s">
        <v>3723</v>
      </c>
      <c r="I9330" t="s">
        <v>41</v>
      </c>
      <c r="J9330" t="s">
        <v>179</v>
      </c>
      <c r="K9330">
        <v>6676</v>
      </c>
      <c r="L9330" t="s">
        <v>3695</v>
      </c>
      <c r="O9330" t="s">
        <v>3705</v>
      </c>
      <c r="Q9330" t="str">
        <f>IFERROR(VLOOKUP($J$2:$J$12502,Pollutant_mapping!$A$2:$B$9,2, FALSE),"")</f>
        <v>NOx</v>
      </c>
    </row>
    <row r="9331" spans="1:17" hidden="1">
      <c r="A9331" t="s">
        <v>3710</v>
      </c>
      <c r="C9331" t="s">
        <v>3711</v>
      </c>
      <c r="D9331" t="s">
        <v>3729</v>
      </c>
      <c r="E9331" t="s">
        <v>39</v>
      </c>
      <c r="F9331" t="s">
        <v>3730</v>
      </c>
      <c r="G9331" t="s">
        <v>3723</v>
      </c>
      <c r="I9331" t="s">
        <v>41</v>
      </c>
      <c r="J9331" t="s">
        <v>179</v>
      </c>
      <c r="K9331">
        <v>6676</v>
      </c>
      <c r="L9331" t="s">
        <v>3695</v>
      </c>
      <c r="O9331" t="s">
        <v>3705</v>
      </c>
      <c r="Q9331" t="str">
        <f>IFERROR(VLOOKUP($J$2:$J$12502,Pollutant_mapping!$A$2:$B$9,2, FALSE),"")</f>
        <v>NOx</v>
      </c>
    </row>
    <row r="9332" spans="1:17" hidden="1">
      <c r="A9332" t="s">
        <v>3702</v>
      </c>
      <c r="C9332" t="s">
        <v>3703</v>
      </c>
      <c r="D9332" t="s">
        <v>3763</v>
      </c>
      <c r="E9332" t="s">
        <v>120</v>
      </c>
      <c r="F9332" t="s">
        <v>41</v>
      </c>
      <c r="G9332" t="s">
        <v>297</v>
      </c>
      <c r="I9332" t="s">
        <v>41</v>
      </c>
      <c r="J9332" t="s">
        <v>54</v>
      </c>
      <c r="K9332">
        <v>6720</v>
      </c>
      <c r="L9332" t="s">
        <v>3695</v>
      </c>
      <c r="O9332" t="s">
        <v>3705</v>
      </c>
      <c r="Q9332" t="str">
        <f>IFERROR(VLOOKUP($J$2:$J$12502,Pollutant_mapping!$A$2:$B$9,2, FALSE),"")</f>
        <v>VOC</v>
      </c>
    </row>
    <row r="9333" spans="1:17" hidden="1">
      <c r="A9333" t="s">
        <v>3706</v>
      </c>
      <c r="B9333" t="s">
        <v>57</v>
      </c>
      <c r="C9333" t="s">
        <v>3707</v>
      </c>
      <c r="D9333" t="s">
        <v>3763</v>
      </c>
      <c r="E9333" t="s">
        <v>120</v>
      </c>
      <c r="F9333" t="s">
        <v>41</v>
      </c>
      <c r="G9333" t="s">
        <v>297</v>
      </c>
      <c r="I9333" t="s">
        <v>41</v>
      </c>
      <c r="J9333" t="s">
        <v>54</v>
      </c>
      <c r="K9333">
        <v>6720</v>
      </c>
      <c r="L9333" t="s">
        <v>3695</v>
      </c>
      <c r="O9333" t="s">
        <v>3705</v>
      </c>
      <c r="Q9333" t="str">
        <f>IFERROR(VLOOKUP($J$2:$J$12502,Pollutant_mapping!$A$2:$B$9,2, FALSE),"")</f>
        <v>VOC</v>
      </c>
    </row>
    <row r="9334" spans="1:17" hidden="1">
      <c r="A9334" t="s">
        <v>3708</v>
      </c>
      <c r="C9334" t="s">
        <v>3709</v>
      </c>
      <c r="D9334" t="s">
        <v>3763</v>
      </c>
      <c r="E9334" t="s">
        <v>120</v>
      </c>
      <c r="F9334" t="s">
        <v>41</v>
      </c>
      <c r="G9334" t="s">
        <v>297</v>
      </c>
      <c r="I9334" t="s">
        <v>41</v>
      </c>
      <c r="J9334" t="s">
        <v>54</v>
      </c>
      <c r="K9334">
        <v>6720</v>
      </c>
      <c r="L9334" t="s">
        <v>3695</v>
      </c>
      <c r="O9334" t="s">
        <v>3705</v>
      </c>
      <c r="Q9334" t="str">
        <f>IFERROR(VLOOKUP($J$2:$J$12502,Pollutant_mapping!$A$2:$B$9,2, FALSE),"")</f>
        <v>VOC</v>
      </c>
    </row>
    <row r="9335" spans="1:17" hidden="1">
      <c r="A9335" t="s">
        <v>3710</v>
      </c>
      <c r="C9335" t="s">
        <v>3711</v>
      </c>
      <c r="D9335" t="s">
        <v>3763</v>
      </c>
      <c r="E9335" t="s">
        <v>120</v>
      </c>
      <c r="F9335" t="s">
        <v>41</v>
      </c>
      <c r="G9335" t="s">
        <v>297</v>
      </c>
      <c r="I9335" t="s">
        <v>41</v>
      </c>
      <c r="J9335" t="s">
        <v>54</v>
      </c>
      <c r="K9335">
        <v>6720</v>
      </c>
      <c r="L9335" t="s">
        <v>3695</v>
      </c>
      <c r="O9335" t="s">
        <v>3705</v>
      </c>
      <c r="Q9335" t="str">
        <f>IFERROR(VLOOKUP($J$2:$J$12502,Pollutant_mapping!$A$2:$B$9,2, FALSE),"")</f>
        <v>VOC</v>
      </c>
    </row>
    <row r="9336" spans="1:17" hidden="1">
      <c r="A9336" t="s">
        <v>3702</v>
      </c>
      <c r="C9336" t="s">
        <v>3703</v>
      </c>
      <c r="D9336" t="s">
        <v>3751</v>
      </c>
      <c r="E9336" t="s">
        <v>39</v>
      </c>
      <c r="F9336" t="s">
        <v>3749</v>
      </c>
      <c r="G9336" t="s">
        <v>475</v>
      </c>
      <c r="I9336" t="s">
        <v>41</v>
      </c>
      <c r="J9336" t="s">
        <v>298</v>
      </c>
      <c r="K9336">
        <v>6826</v>
      </c>
      <c r="L9336" t="s">
        <v>3695</v>
      </c>
      <c r="O9336" t="s">
        <v>3705</v>
      </c>
      <c r="Q9336" t="str">
        <f>IFERROR(VLOOKUP($J$2:$J$12502,Pollutant_mapping!$A$2:$B$9,2, FALSE),"")</f>
        <v>CO</v>
      </c>
    </row>
    <row r="9337" spans="1:17" hidden="1">
      <c r="A9337" t="s">
        <v>3706</v>
      </c>
      <c r="B9337" t="s">
        <v>57</v>
      </c>
      <c r="C9337" t="s">
        <v>3707</v>
      </c>
      <c r="D9337" t="s">
        <v>3751</v>
      </c>
      <c r="E9337" t="s">
        <v>39</v>
      </c>
      <c r="F9337" t="s">
        <v>3749</v>
      </c>
      <c r="G9337" t="s">
        <v>475</v>
      </c>
      <c r="I9337" t="s">
        <v>41</v>
      </c>
      <c r="J9337" t="s">
        <v>298</v>
      </c>
      <c r="K9337">
        <v>6826</v>
      </c>
      <c r="L9337" t="s">
        <v>3695</v>
      </c>
      <c r="O9337" t="s">
        <v>3705</v>
      </c>
      <c r="Q9337" t="str">
        <f>IFERROR(VLOOKUP($J$2:$J$12502,Pollutant_mapping!$A$2:$B$9,2, FALSE),"")</f>
        <v>CO</v>
      </c>
    </row>
    <row r="9338" spans="1:17" hidden="1">
      <c r="A9338" t="s">
        <v>3708</v>
      </c>
      <c r="C9338" t="s">
        <v>3709</v>
      </c>
      <c r="D9338" t="s">
        <v>3751</v>
      </c>
      <c r="E9338" t="s">
        <v>39</v>
      </c>
      <c r="F9338" t="s">
        <v>3749</v>
      </c>
      <c r="G9338" t="s">
        <v>475</v>
      </c>
      <c r="I9338" t="s">
        <v>41</v>
      </c>
      <c r="J9338" t="s">
        <v>298</v>
      </c>
      <c r="K9338">
        <v>6826</v>
      </c>
      <c r="L9338" t="s">
        <v>3695</v>
      </c>
      <c r="O9338" t="s">
        <v>3705</v>
      </c>
      <c r="Q9338" t="str">
        <f>IFERROR(VLOOKUP($J$2:$J$12502,Pollutant_mapping!$A$2:$B$9,2, FALSE),"")</f>
        <v>CO</v>
      </c>
    </row>
    <row r="9339" spans="1:17" hidden="1">
      <c r="A9339" t="s">
        <v>3710</v>
      </c>
      <c r="C9339" t="s">
        <v>3711</v>
      </c>
      <c r="D9339" t="s">
        <v>3751</v>
      </c>
      <c r="E9339" t="s">
        <v>39</v>
      </c>
      <c r="F9339" t="s">
        <v>3749</v>
      </c>
      <c r="G9339" t="s">
        <v>475</v>
      </c>
      <c r="I9339" t="s">
        <v>41</v>
      </c>
      <c r="J9339" t="s">
        <v>298</v>
      </c>
      <c r="K9339">
        <v>6826</v>
      </c>
      <c r="L9339" t="s">
        <v>3695</v>
      </c>
      <c r="O9339" t="s">
        <v>3705</v>
      </c>
      <c r="Q9339" t="str">
        <f>IFERROR(VLOOKUP($J$2:$J$12502,Pollutant_mapping!$A$2:$B$9,2, FALSE),"")</f>
        <v>CO</v>
      </c>
    </row>
    <row r="9340" spans="1:17" hidden="1">
      <c r="A9340" t="s">
        <v>3702</v>
      </c>
      <c r="C9340" t="s">
        <v>3703</v>
      </c>
      <c r="D9340" t="s">
        <v>3739</v>
      </c>
      <c r="E9340" t="s">
        <v>39</v>
      </c>
      <c r="F9340" t="s">
        <v>3718</v>
      </c>
      <c r="G9340" t="s">
        <v>475</v>
      </c>
      <c r="I9340" t="s">
        <v>41</v>
      </c>
      <c r="J9340" t="s">
        <v>54</v>
      </c>
      <c r="K9340">
        <v>6962</v>
      </c>
      <c r="L9340" t="s">
        <v>3695</v>
      </c>
      <c r="O9340" t="s">
        <v>3705</v>
      </c>
      <c r="Q9340" t="str">
        <f>IFERROR(VLOOKUP($J$2:$J$12502,Pollutant_mapping!$A$2:$B$9,2, FALSE),"")</f>
        <v>VOC</v>
      </c>
    </row>
    <row r="9341" spans="1:17" hidden="1">
      <c r="A9341" t="s">
        <v>3706</v>
      </c>
      <c r="B9341" t="s">
        <v>57</v>
      </c>
      <c r="C9341" t="s">
        <v>3707</v>
      </c>
      <c r="D9341" t="s">
        <v>3739</v>
      </c>
      <c r="E9341" t="s">
        <v>39</v>
      </c>
      <c r="F9341" t="s">
        <v>3718</v>
      </c>
      <c r="G9341" t="s">
        <v>475</v>
      </c>
      <c r="I9341" t="s">
        <v>41</v>
      </c>
      <c r="J9341" t="s">
        <v>54</v>
      </c>
      <c r="K9341">
        <v>6962</v>
      </c>
      <c r="L9341" t="s">
        <v>3695</v>
      </c>
      <c r="O9341" t="s">
        <v>3705</v>
      </c>
      <c r="Q9341" t="str">
        <f>IFERROR(VLOOKUP($J$2:$J$12502,Pollutant_mapping!$A$2:$B$9,2, FALSE),"")</f>
        <v>VOC</v>
      </c>
    </row>
    <row r="9342" spans="1:17" hidden="1">
      <c r="A9342" t="s">
        <v>3708</v>
      </c>
      <c r="C9342" t="s">
        <v>3709</v>
      </c>
      <c r="D9342" t="s">
        <v>3739</v>
      </c>
      <c r="E9342" t="s">
        <v>39</v>
      </c>
      <c r="F9342" t="s">
        <v>3718</v>
      </c>
      <c r="G9342" t="s">
        <v>475</v>
      </c>
      <c r="I9342" t="s">
        <v>41</v>
      </c>
      <c r="J9342" t="s">
        <v>54</v>
      </c>
      <c r="K9342">
        <v>6962</v>
      </c>
      <c r="L9342" t="s">
        <v>3695</v>
      </c>
      <c r="O9342" t="s">
        <v>3705</v>
      </c>
      <c r="Q9342" t="str">
        <f>IFERROR(VLOOKUP($J$2:$J$12502,Pollutant_mapping!$A$2:$B$9,2, FALSE),"")</f>
        <v>VOC</v>
      </c>
    </row>
    <row r="9343" spans="1:17" hidden="1">
      <c r="A9343" t="s">
        <v>3710</v>
      </c>
      <c r="C9343" t="s">
        <v>3711</v>
      </c>
      <c r="D9343" t="s">
        <v>3739</v>
      </c>
      <c r="E9343" t="s">
        <v>39</v>
      </c>
      <c r="F9343" t="s">
        <v>3718</v>
      </c>
      <c r="G9343" t="s">
        <v>475</v>
      </c>
      <c r="I9343" t="s">
        <v>41</v>
      </c>
      <c r="J9343" t="s">
        <v>54</v>
      </c>
      <c r="K9343">
        <v>6962</v>
      </c>
      <c r="L9343" t="s">
        <v>3695</v>
      </c>
      <c r="O9343" t="s">
        <v>3705</v>
      </c>
      <c r="Q9343" t="str">
        <f>IFERROR(VLOOKUP($J$2:$J$12502,Pollutant_mapping!$A$2:$B$9,2, FALSE),"")</f>
        <v>VOC</v>
      </c>
    </row>
    <row r="9344" spans="1:17" hidden="1">
      <c r="A9344" t="s">
        <v>3702</v>
      </c>
      <c r="C9344" t="s">
        <v>3703</v>
      </c>
      <c r="D9344" t="s">
        <v>3714</v>
      </c>
      <c r="E9344" t="s">
        <v>39</v>
      </c>
      <c r="F9344" t="s">
        <v>3715</v>
      </c>
      <c r="G9344" t="s">
        <v>3716</v>
      </c>
      <c r="I9344" t="s">
        <v>41</v>
      </c>
      <c r="J9344" t="s">
        <v>47</v>
      </c>
      <c r="K9344">
        <v>7037</v>
      </c>
      <c r="L9344" t="s">
        <v>3695</v>
      </c>
      <c r="O9344" t="s">
        <v>3705</v>
      </c>
      <c r="Q9344" t="str">
        <f>IFERROR(VLOOKUP($J$2:$J$12502,Pollutant_mapping!$A$2:$B$9,2, FALSE),"")</f>
        <v>PM10</v>
      </c>
    </row>
    <row r="9345" spans="1:17" hidden="1">
      <c r="A9345" t="s">
        <v>3706</v>
      </c>
      <c r="B9345" t="s">
        <v>57</v>
      </c>
      <c r="C9345" t="s">
        <v>3707</v>
      </c>
      <c r="D9345" t="s">
        <v>3714</v>
      </c>
      <c r="E9345" t="s">
        <v>39</v>
      </c>
      <c r="F9345" t="s">
        <v>3715</v>
      </c>
      <c r="G9345" t="s">
        <v>3716</v>
      </c>
      <c r="I9345" t="s">
        <v>41</v>
      </c>
      <c r="J9345" t="s">
        <v>47</v>
      </c>
      <c r="K9345">
        <v>7037</v>
      </c>
      <c r="L9345" t="s">
        <v>3695</v>
      </c>
      <c r="O9345" t="s">
        <v>3705</v>
      </c>
      <c r="Q9345" t="str">
        <f>IFERROR(VLOOKUP($J$2:$J$12502,Pollutant_mapping!$A$2:$B$9,2, FALSE),"")</f>
        <v>PM10</v>
      </c>
    </row>
    <row r="9346" spans="1:17" hidden="1">
      <c r="A9346" t="s">
        <v>3708</v>
      </c>
      <c r="C9346" t="s">
        <v>3709</v>
      </c>
      <c r="D9346" t="s">
        <v>3714</v>
      </c>
      <c r="E9346" t="s">
        <v>39</v>
      </c>
      <c r="F9346" t="s">
        <v>3715</v>
      </c>
      <c r="G9346" t="s">
        <v>3716</v>
      </c>
      <c r="I9346" t="s">
        <v>41</v>
      </c>
      <c r="J9346" t="s">
        <v>47</v>
      </c>
      <c r="K9346">
        <v>7037</v>
      </c>
      <c r="L9346" t="s">
        <v>3695</v>
      </c>
      <c r="O9346" t="s">
        <v>3705</v>
      </c>
      <c r="Q9346" t="str">
        <f>IFERROR(VLOOKUP($J$2:$J$12502,Pollutant_mapping!$A$2:$B$9,2, FALSE),"")</f>
        <v>PM10</v>
      </c>
    </row>
    <row r="9347" spans="1:17" hidden="1">
      <c r="A9347" t="s">
        <v>3710</v>
      </c>
      <c r="C9347" t="s">
        <v>3711</v>
      </c>
      <c r="D9347" t="s">
        <v>3714</v>
      </c>
      <c r="E9347" t="s">
        <v>39</v>
      </c>
      <c r="F9347" t="s">
        <v>3715</v>
      </c>
      <c r="G9347" t="s">
        <v>3716</v>
      </c>
      <c r="I9347" t="s">
        <v>41</v>
      </c>
      <c r="J9347" t="s">
        <v>47</v>
      </c>
      <c r="K9347">
        <v>7037</v>
      </c>
      <c r="L9347" t="s">
        <v>3695</v>
      </c>
      <c r="O9347" t="s">
        <v>3705</v>
      </c>
      <c r="Q9347" t="str">
        <f>IFERROR(VLOOKUP($J$2:$J$12502,Pollutant_mapping!$A$2:$B$9,2, FALSE),"")</f>
        <v>PM10</v>
      </c>
    </row>
    <row r="9348" spans="1:17" hidden="1">
      <c r="A9348" t="s">
        <v>3702</v>
      </c>
      <c r="C9348" t="s">
        <v>3703</v>
      </c>
      <c r="D9348" t="s">
        <v>3714</v>
      </c>
      <c r="E9348" t="s">
        <v>39</v>
      </c>
      <c r="F9348" t="s">
        <v>3715</v>
      </c>
      <c r="G9348" t="s">
        <v>3716</v>
      </c>
      <c r="I9348" t="s">
        <v>41</v>
      </c>
      <c r="J9348" t="s">
        <v>65</v>
      </c>
      <c r="K9348">
        <v>7037</v>
      </c>
      <c r="L9348" t="s">
        <v>3695</v>
      </c>
      <c r="O9348" t="s">
        <v>3705</v>
      </c>
      <c r="Q9348" t="str">
        <f>IFERROR(VLOOKUP($J$2:$J$12502,Pollutant_mapping!$A$2:$B$9,2, FALSE),"")</f>
        <v>PM25</v>
      </c>
    </row>
    <row r="9349" spans="1:17" hidden="1">
      <c r="A9349" t="s">
        <v>3706</v>
      </c>
      <c r="B9349" t="s">
        <v>57</v>
      </c>
      <c r="C9349" t="s">
        <v>3707</v>
      </c>
      <c r="D9349" t="s">
        <v>3714</v>
      </c>
      <c r="E9349" t="s">
        <v>39</v>
      </c>
      <c r="F9349" t="s">
        <v>3715</v>
      </c>
      <c r="G9349" t="s">
        <v>3716</v>
      </c>
      <c r="I9349" t="s">
        <v>41</v>
      </c>
      <c r="J9349" t="s">
        <v>65</v>
      </c>
      <c r="K9349">
        <v>7037</v>
      </c>
      <c r="L9349" t="s">
        <v>3695</v>
      </c>
      <c r="O9349" t="s">
        <v>3705</v>
      </c>
      <c r="Q9349" t="str">
        <f>IFERROR(VLOOKUP($J$2:$J$12502,Pollutant_mapping!$A$2:$B$9,2, FALSE),"")</f>
        <v>PM25</v>
      </c>
    </row>
    <row r="9350" spans="1:17" hidden="1">
      <c r="A9350" t="s">
        <v>3708</v>
      </c>
      <c r="C9350" t="s">
        <v>3709</v>
      </c>
      <c r="D9350" t="s">
        <v>3714</v>
      </c>
      <c r="E9350" t="s">
        <v>39</v>
      </c>
      <c r="F9350" t="s">
        <v>3715</v>
      </c>
      <c r="G9350" t="s">
        <v>3716</v>
      </c>
      <c r="I9350" t="s">
        <v>41</v>
      </c>
      <c r="J9350" t="s">
        <v>65</v>
      </c>
      <c r="K9350">
        <v>7037</v>
      </c>
      <c r="L9350" t="s">
        <v>3695</v>
      </c>
      <c r="O9350" t="s">
        <v>3705</v>
      </c>
      <c r="Q9350" t="str">
        <f>IFERROR(VLOOKUP($J$2:$J$12502,Pollutant_mapping!$A$2:$B$9,2, FALSE),"")</f>
        <v>PM25</v>
      </c>
    </row>
    <row r="9351" spans="1:17" hidden="1">
      <c r="A9351" t="s">
        <v>3710</v>
      </c>
      <c r="C9351" t="s">
        <v>3711</v>
      </c>
      <c r="D9351" t="s">
        <v>3714</v>
      </c>
      <c r="E9351" t="s">
        <v>39</v>
      </c>
      <c r="F9351" t="s">
        <v>3715</v>
      </c>
      <c r="G9351" t="s">
        <v>3716</v>
      </c>
      <c r="I9351" t="s">
        <v>41</v>
      </c>
      <c r="J9351" t="s">
        <v>65</v>
      </c>
      <c r="K9351">
        <v>7037</v>
      </c>
      <c r="L9351" t="s">
        <v>3695</v>
      </c>
      <c r="O9351" t="s">
        <v>3705</v>
      </c>
      <c r="Q9351" t="str">
        <f>IFERROR(VLOOKUP($J$2:$J$12502,Pollutant_mapping!$A$2:$B$9,2, FALSE),"")</f>
        <v>PM25</v>
      </c>
    </row>
    <row r="9352" spans="1:17" hidden="1">
      <c r="A9352" t="s">
        <v>3702</v>
      </c>
      <c r="C9352" t="s">
        <v>3703</v>
      </c>
      <c r="D9352" t="s">
        <v>3714</v>
      </c>
      <c r="E9352" t="s">
        <v>39</v>
      </c>
      <c r="F9352" t="s">
        <v>3715</v>
      </c>
      <c r="G9352" t="s">
        <v>3716</v>
      </c>
      <c r="I9352" t="s">
        <v>41</v>
      </c>
      <c r="J9352" t="s">
        <v>49</v>
      </c>
      <c r="K9352">
        <v>7037</v>
      </c>
      <c r="L9352" t="s">
        <v>3695</v>
      </c>
      <c r="O9352" t="s">
        <v>3705</v>
      </c>
      <c r="Q9352" t="str">
        <f>IFERROR(VLOOKUP($J$2:$J$12502,Pollutant_mapping!$A$2:$B$9,2, FALSE),"")</f>
        <v/>
      </c>
    </row>
    <row r="9353" spans="1:17" hidden="1">
      <c r="A9353" t="s">
        <v>3706</v>
      </c>
      <c r="B9353" t="s">
        <v>57</v>
      </c>
      <c r="C9353" t="s">
        <v>3707</v>
      </c>
      <c r="D9353" t="s">
        <v>3714</v>
      </c>
      <c r="E9353" t="s">
        <v>39</v>
      </c>
      <c r="F9353" t="s">
        <v>3715</v>
      </c>
      <c r="G9353" t="s">
        <v>3716</v>
      </c>
      <c r="I9353" t="s">
        <v>41</v>
      </c>
      <c r="J9353" t="s">
        <v>49</v>
      </c>
      <c r="K9353">
        <v>7037</v>
      </c>
      <c r="L9353" t="s">
        <v>3695</v>
      </c>
      <c r="O9353" t="s">
        <v>3705</v>
      </c>
      <c r="Q9353" t="str">
        <f>IFERROR(VLOOKUP($J$2:$J$12502,Pollutant_mapping!$A$2:$B$9,2, FALSE),"")</f>
        <v/>
      </c>
    </row>
    <row r="9354" spans="1:17" hidden="1">
      <c r="A9354" t="s">
        <v>3708</v>
      </c>
      <c r="C9354" t="s">
        <v>3709</v>
      </c>
      <c r="D9354" t="s">
        <v>3714</v>
      </c>
      <c r="E9354" t="s">
        <v>39</v>
      </c>
      <c r="F9354" t="s">
        <v>3715</v>
      </c>
      <c r="G9354" t="s">
        <v>3716</v>
      </c>
      <c r="I9354" t="s">
        <v>41</v>
      </c>
      <c r="J9354" t="s">
        <v>49</v>
      </c>
      <c r="K9354">
        <v>7037</v>
      </c>
      <c r="L9354" t="s">
        <v>3695</v>
      </c>
      <c r="O9354" t="s">
        <v>3705</v>
      </c>
      <c r="Q9354" t="str">
        <f>IFERROR(VLOOKUP($J$2:$J$12502,Pollutant_mapping!$A$2:$B$9,2, FALSE),"")</f>
        <v/>
      </c>
    </row>
    <row r="9355" spans="1:17" hidden="1">
      <c r="A9355" t="s">
        <v>3710</v>
      </c>
      <c r="C9355" t="s">
        <v>3711</v>
      </c>
      <c r="D9355" t="s">
        <v>3714</v>
      </c>
      <c r="E9355" t="s">
        <v>39</v>
      </c>
      <c r="F9355" t="s">
        <v>3715</v>
      </c>
      <c r="G9355" t="s">
        <v>3716</v>
      </c>
      <c r="I9355" t="s">
        <v>41</v>
      </c>
      <c r="J9355" t="s">
        <v>49</v>
      </c>
      <c r="K9355">
        <v>7037</v>
      </c>
      <c r="L9355" t="s">
        <v>3695</v>
      </c>
      <c r="O9355" t="s">
        <v>3705</v>
      </c>
      <c r="Q9355" t="str">
        <f>IFERROR(VLOOKUP($J$2:$J$12502,Pollutant_mapping!$A$2:$B$9,2, FALSE),"")</f>
        <v/>
      </c>
    </row>
    <row r="9356" spans="1:17" hidden="1">
      <c r="A9356" t="s">
        <v>3702</v>
      </c>
      <c r="C9356" t="s">
        <v>3703</v>
      </c>
      <c r="D9356" t="s">
        <v>3727</v>
      </c>
      <c r="E9356" t="s">
        <v>39</v>
      </c>
      <c r="F9356" t="s">
        <v>3728</v>
      </c>
      <c r="G9356" t="s">
        <v>3723</v>
      </c>
      <c r="I9356" t="s">
        <v>41</v>
      </c>
      <c r="J9356" t="s">
        <v>179</v>
      </c>
      <c r="K9356">
        <v>7088</v>
      </c>
      <c r="L9356" t="s">
        <v>3695</v>
      </c>
      <c r="O9356" t="s">
        <v>3705</v>
      </c>
      <c r="Q9356" t="str">
        <f>IFERROR(VLOOKUP($J$2:$J$12502,Pollutant_mapping!$A$2:$B$9,2, FALSE),"")</f>
        <v>NOx</v>
      </c>
    </row>
    <row r="9357" spans="1:17" hidden="1">
      <c r="A9357" t="s">
        <v>3706</v>
      </c>
      <c r="B9357" t="s">
        <v>57</v>
      </c>
      <c r="C9357" t="s">
        <v>3707</v>
      </c>
      <c r="D9357" t="s">
        <v>3727</v>
      </c>
      <c r="E9357" t="s">
        <v>39</v>
      </c>
      <c r="F9357" t="s">
        <v>3728</v>
      </c>
      <c r="G9357" t="s">
        <v>3723</v>
      </c>
      <c r="I9357" t="s">
        <v>41</v>
      </c>
      <c r="J9357" t="s">
        <v>179</v>
      </c>
      <c r="K9357">
        <v>7088</v>
      </c>
      <c r="L9357" t="s">
        <v>3695</v>
      </c>
      <c r="O9357" t="s">
        <v>3705</v>
      </c>
      <c r="Q9357" t="str">
        <f>IFERROR(VLOOKUP($J$2:$J$12502,Pollutant_mapping!$A$2:$B$9,2, FALSE),"")</f>
        <v>NOx</v>
      </c>
    </row>
    <row r="9358" spans="1:17" hidden="1">
      <c r="A9358" t="s">
        <v>3708</v>
      </c>
      <c r="C9358" t="s">
        <v>3709</v>
      </c>
      <c r="D9358" t="s">
        <v>3727</v>
      </c>
      <c r="E9358" t="s">
        <v>39</v>
      </c>
      <c r="F9358" t="s">
        <v>3728</v>
      </c>
      <c r="G9358" t="s">
        <v>3723</v>
      </c>
      <c r="I9358" t="s">
        <v>41</v>
      </c>
      <c r="J9358" t="s">
        <v>179</v>
      </c>
      <c r="K9358">
        <v>7088</v>
      </c>
      <c r="L9358" t="s">
        <v>3695</v>
      </c>
      <c r="O9358" t="s">
        <v>3705</v>
      </c>
      <c r="Q9358" t="str">
        <f>IFERROR(VLOOKUP($J$2:$J$12502,Pollutant_mapping!$A$2:$B$9,2, FALSE),"")</f>
        <v>NOx</v>
      </c>
    </row>
    <row r="9359" spans="1:17" hidden="1">
      <c r="A9359" t="s">
        <v>3710</v>
      </c>
      <c r="C9359" t="s">
        <v>3711</v>
      </c>
      <c r="D9359" t="s">
        <v>3727</v>
      </c>
      <c r="E9359" t="s">
        <v>39</v>
      </c>
      <c r="F9359" t="s">
        <v>3728</v>
      </c>
      <c r="G9359" t="s">
        <v>3723</v>
      </c>
      <c r="I9359" t="s">
        <v>41</v>
      </c>
      <c r="J9359" t="s">
        <v>179</v>
      </c>
      <c r="K9359">
        <v>7088</v>
      </c>
      <c r="L9359" t="s">
        <v>3695</v>
      </c>
      <c r="O9359" t="s">
        <v>3705</v>
      </c>
      <c r="Q9359" t="str">
        <f>IFERROR(VLOOKUP($J$2:$J$12502,Pollutant_mapping!$A$2:$B$9,2, FALSE),"")</f>
        <v>NOx</v>
      </c>
    </row>
    <row r="9360" spans="1:17" hidden="1">
      <c r="A9360" t="s">
        <v>3702</v>
      </c>
      <c r="C9360" t="s">
        <v>3703</v>
      </c>
      <c r="D9360" t="s">
        <v>3726</v>
      </c>
      <c r="E9360" t="s">
        <v>120</v>
      </c>
      <c r="F9360" t="s">
        <v>41</v>
      </c>
      <c r="G9360" t="s">
        <v>3723</v>
      </c>
      <c r="I9360" t="s">
        <v>41</v>
      </c>
      <c r="J9360" t="s">
        <v>179</v>
      </c>
      <c r="K9360">
        <v>7117</v>
      </c>
      <c r="L9360" t="s">
        <v>3695</v>
      </c>
      <c r="O9360" t="s">
        <v>3705</v>
      </c>
      <c r="Q9360" t="str">
        <f>IFERROR(VLOOKUP($J$2:$J$12502,Pollutant_mapping!$A$2:$B$9,2, FALSE),"")</f>
        <v>NOx</v>
      </c>
    </row>
    <row r="9361" spans="1:17" hidden="1">
      <c r="A9361" t="s">
        <v>3706</v>
      </c>
      <c r="B9361" t="s">
        <v>57</v>
      </c>
      <c r="C9361" t="s">
        <v>3707</v>
      </c>
      <c r="D9361" t="s">
        <v>3726</v>
      </c>
      <c r="E9361" t="s">
        <v>120</v>
      </c>
      <c r="F9361" t="s">
        <v>41</v>
      </c>
      <c r="G9361" t="s">
        <v>3723</v>
      </c>
      <c r="I9361" t="s">
        <v>41</v>
      </c>
      <c r="J9361" t="s">
        <v>179</v>
      </c>
      <c r="K9361">
        <v>7117</v>
      </c>
      <c r="L9361" t="s">
        <v>3695</v>
      </c>
      <c r="O9361" t="s">
        <v>3705</v>
      </c>
      <c r="Q9361" t="str">
        <f>IFERROR(VLOOKUP($J$2:$J$12502,Pollutant_mapping!$A$2:$B$9,2, FALSE),"")</f>
        <v>NOx</v>
      </c>
    </row>
    <row r="9362" spans="1:17" hidden="1">
      <c r="A9362" t="s">
        <v>3708</v>
      </c>
      <c r="C9362" t="s">
        <v>3709</v>
      </c>
      <c r="D9362" t="s">
        <v>3726</v>
      </c>
      <c r="E9362" t="s">
        <v>120</v>
      </c>
      <c r="F9362" t="s">
        <v>41</v>
      </c>
      <c r="G9362" t="s">
        <v>3723</v>
      </c>
      <c r="I9362" t="s">
        <v>41</v>
      </c>
      <c r="J9362" t="s">
        <v>179</v>
      </c>
      <c r="K9362">
        <v>7117</v>
      </c>
      <c r="L9362" t="s">
        <v>3695</v>
      </c>
      <c r="O9362" t="s">
        <v>3705</v>
      </c>
      <c r="Q9362" t="str">
        <f>IFERROR(VLOOKUP($J$2:$J$12502,Pollutant_mapping!$A$2:$B$9,2, FALSE),"")</f>
        <v>NOx</v>
      </c>
    </row>
    <row r="9363" spans="1:17" hidden="1">
      <c r="A9363" t="s">
        <v>3710</v>
      </c>
      <c r="C9363" t="s">
        <v>3711</v>
      </c>
      <c r="D9363" t="s">
        <v>3726</v>
      </c>
      <c r="E9363" t="s">
        <v>120</v>
      </c>
      <c r="F9363" t="s">
        <v>41</v>
      </c>
      <c r="G9363" t="s">
        <v>3723</v>
      </c>
      <c r="I9363" t="s">
        <v>41</v>
      </c>
      <c r="J9363" t="s">
        <v>179</v>
      </c>
      <c r="K9363">
        <v>7117</v>
      </c>
      <c r="L9363" t="s">
        <v>3695</v>
      </c>
      <c r="O9363" t="s">
        <v>3705</v>
      </c>
      <c r="Q9363" t="str">
        <f>IFERROR(VLOOKUP($J$2:$J$12502,Pollutant_mapping!$A$2:$B$9,2, FALSE),"")</f>
        <v>NOx</v>
      </c>
    </row>
    <row r="9364" spans="1:17" hidden="1">
      <c r="A9364" t="s">
        <v>3702</v>
      </c>
      <c r="C9364" t="s">
        <v>3703</v>
      </c>
      <c r="D9364" t="s">
        <v>3725</v>
      </c>
      <c r="E9364" t="s">
        <v>39</v>
      </c>
      <c r="F9364" t="s">
        <v>3720</v>
      </c>
      <c r="G9364" t="s">
        <v>3723</v>
      </c>
      <c r="I9364" t="s">
        <v>41</v>
      </c>
      <c r="J9364" t="s">
        <v>179</v>
      </c>
      <c r="K9364">
        <v>7129</v>
      </c>
      <c r="L9364" t="s">
        <v>3695</v>
      </c>
      <c r="O9364" t="s">
        <v>3705</v>
      </c>
      <c r="Q9364" t="str">
        <f>IFERROR(VLOOKUP($J$2:$J$12502,Pollutant_mapping!$A$2:$B$9,2, FALSE),"")</f>
        <v>NOx</v>
      </c>
    </row>
    <row r="9365" spans="1:17" hidden="1">
      <c r="A9365" t="s">
        <v>3706</v>
      </c>
      <c r="B9365" t="s">
        <v>57</v>
      </c>
      <c r="C9365" t="s">
        <v>3707</v>
      </c>
      <c r="D9365" t="s">
        <v>3725</v>
      </c>
      <c r="E9365" t="s">
        <v>39</v>
      </c>
      <c r="F9365" t="s">
        <v>3720</v>
      </c>
      <c r="G9365" t="s">
        <v>3723</v>
      </c>
      <c r="I9365" t="s">
        <v>41</v>
      </c>
      <c r="J9365" t="s">
        <v>179</v>
      </c>
      <c r="K9365">
        <v>7129</v>
      </c>
      <c r="L9365" t="s">
        <v>3695</v>
      </c>
      <c r="O9365" t="s">
        <v>3705</v>
      </c>
      <c r="Q9365" t="str">
        <f>IFERROR(VLOOKUP($J$2:$J$12502,Pollutant_mapping!$A$2:$B$9,2, FALSE),"")</f>
        <v>NOx</v>
      </c>
    </row>
    <row r="9366" spans="1:17" hidden="1">
      <c r="A9366" t="s">
        <v>3708</v>
      </c>
      <c r="C9366" t="s">
        <v>3709</v>
      </c>
      <c r="D9366" t="s">
        <v>3725</v>
      </c>
      <c r="E9366" t="s">
        <v>39</v>
      </c>
      <c r="F9366" t="s">
        <v>3720</v>
      </c>
      <c r="G9366" t="s">
        <v>3723</v>
      </c>
      <c r="I9366" t="s">
        <v>41</v>
      </c>
      <c r="J9366" t="s">
        <v>179</v>
      </c>
      <c r="K9366">
        <v>7129</v>
      </c>
      <c r="L9366" t="s">
        <v>3695</v>
      </c>
      <c r="O9366" t="s">
        <v>3705</v>
      </c>
      <c r="Q9366" t="str">
        <f>IFERROR(VLOOKUP($J$2:$J$12502,Pollutant_mapping!$A$2:$B$9,2, FALSE),"")</f>
        <v>NOx</v>
      </c>
    </row>
    <row r="9367" spans="1:17" hidden="1">
      <c r="A9367" t="s">
        <v>3710</v>
      </c>
      <c r="C9367" t="s">
        <v>3711</v>
      </c>
      <c r="D9367" t="s">
        <v>3725</v>
      </c>
      <c r="E9367" t="s">
        <v>39</v>
      </c>
      <c r="F9367" t="s">
        <v>3720</v>
      </c>
      <c r="G9367" t="s">
        <v>3723</v>
      </c>
      <c r="I9367" t="s">
        <v>41</v>
      </c>
      <c r="J9367" t="s">
        <v>179</v>
      </c>
      <c r="K9367">
        <v>7129</v>
      </c>
      <c r="L9367" t="s">
        <v>3695</v>
      </c>
      <c r="O9367" t="s">
        <v>3705</v>
      </c>
      <c r="Q9367" t="str">
        <f>IFERROR(VLOOKUP($J$2:$J$12502,Pollutant_mapping!$A$2:$B$9,2, FALSE),"")</f>
        <v>NOx</v>
      </c>
    </row>
    <row r="9368" spans="1:17" hidden="1">
      <c r="A9368" t="s">
        <v>3702</v>
      </c>
      <c r="C9368" t="s">
        <v>3703</v>
      </c>
      <c r="D9368" t="s">
        <v>3748</v>
      </c>
      <c r="E9368" t="s">
        <v>39</v>
      </c>
      <c r="F9368" t="s">
        <v>3730</v>
      </c>
      <c r="G9368" t="s">
        <v>475</v>
      </c>
      <c r="I9368" t="s">
        <v>41</v>
      </c>
      <c r="J9368" t="s">
        <v>298</v>
      </c>
      <c r="K9368">
        <v>7135</v>
      </c>
      <c r="L9368" t="s">
        <v>3695</v>
      </c>
      <c r="O9368" t="s">
        <v>3705</v>
      </c>
      <c r="Q9368" t="str">
        <f>IFERROR(VLOOKUP($J$2:$J$12502,Pollutant_mapping!$A$2:$B$9,2, FALSE),"")</f>
        <v>CO</v>
      </c>
    </row>
    <row r="9369" spans="1:17" hidden="1">
      <c r="A9369" t="s">
        <v>3706</v>
      </c>
      <c r="B9369" t="s">
        <v>57</v>
      </c>
      <c r="C9369" t="s">
        <v>3707</v>
      </c>
      <c r="D9369" t="s">
        <v>3748</v>
      </c>
      <c r="E9369" t="s">
        <v>39</v>
      </c>
      <c r="F9369" t="s">
        <v>3730</v>
      </c>
      <c r="G9369" t="s">
        <v>475</v>
      </c>
      <c r="I9369" t="s">
        <v>41</v>
      </c>
      <c r="J9369" t="s">
        <v>298</v>
      </c>
      <c r="K9369">
        <v>7135</v>
      </c>
      <c r="L9369" t="s">
        <v>3695</v>
      </c>
      <c r="O9369" t="s">
        <v>3705</v>
      </c>
      <c r="Q9369" t="str">
        <f>IFERROR(VLOOKUP($J$2:$J$12502,Pollutant_mapping!$A$2:$B$9,2, FALSE),"")</f>
        <v>CO</v>
      </c>
    </row>
    <row r="9370" spans="1:17" hidden="1">
      <c r="A9370" t="s">
        <v>3708</v>
      </c>
      <c r="C9370" t="s">
        <v>3709</v>
      </c>
      <c r="D9370" t="s">
        <v>3748</v>
      </c>
      <c r="E9370" t="s">
        <v>39</v>
      </c>
      <c r="F9370" t="s">
        <v>3730</v>
      </c>
      <c r="G9370" t="s">
        <v>475</v>
      </c>
      <c r="I9370" t="s">
        <v>41</v>
      </c>
      <c r="J9370" t="s">
        <v>298</v>
      </c>
      <c r="K9370">
        <v>7135</v>
      </c>
      <c r="L9370" t="s">
        <v>3695</v>
      </c>
      <c r="O9370" t="s">
        <v>3705</v>
      </c>
      <c r="Q9370" t="str">
        <f>IFERROR(VLOOKUP($J$2:$J$12502,Pollutant_mapping!$A$2:$B$9,2, FALSE),"")</f>
        <v>CO</v>
      </c>
    </row>
    <row r="9371" spans="1:17" hidden="1">
      <c r="A9371" t="s">
        <v>3710</v>
      </c>
      <c r="C9371" t="s">
        <v>3711</v>
      </c>
      <c r="D9371" t="s">
        <v>3748</v>
      </c>
      <c r="E9371" t="s">
        <v>39</v>
      </c>
      <c r="F9371" t="s">
        <v>3730</v>
      </c>
      <c r="G9371" t="s">
        <v>475</v>
      </c>
      <c r="I9371" t="s">
        <v>41</v>
      </c>
      <c r="J9371" t="s">
        <v>298</v>
      </c>
      <c r="K9371">
        <v>7135</v>
      </c>
      <c r="L9371" t="s">
        <v>3695</v>
      </c>
      <c r="O9371" t="s">
        <v>3705</v>
      </c>
      <c r="Q9371" t="str">
        <f>IFERROR(VLOOKUP($J$2:$J$12502,Pollutant_mapping!$A$2:$B$9,2, FALSE),"")</f>
        <v>CO</v>
      </c>
    </row>
    <row r="9372" spans="1:17" hidden="1">
      <c r="A9372" t="s">
        <v>3702</v>
      </c>
      <c r="C9372" t="s">
        <v>3703</v>
      </c>
      <c r="D9372" t="s">
        <v>3762</v>
      </c>
      <c r="E9372" t="s">
        <v>39</v>
      </c>
      <c r="F9372" t="s">
        <v>3732</v>
      </c>
      <c r="G9372" t="s">
        <v>475</v>
      </c>
      <c r="I9372" t="s">
        <v>41</v>
      </c>
      <c r="J9372" t="s">
        <v>298</v>
      </c>
      <c r="K9372">
        <v>7352</v>
      </c>
      <c r="L9372" t="s">
        <v>3695</v>
      </c>
      <c r="O9372" t="s">
        <v>3705</v>
      </c>
      <c r="Q9372" t="str">
        <f>IFERROR(VLOOKUP($J$2:$J$12502,Pollutant_mapping!$A$2:$B$9,2, FALSE),"")</f>
        <v>CO</v>
      </c>
    </row>
    <row r="9373" spans="1:17" hidden="1">
      <c r="A9373" t="s">
        <v>3706</v>
      </c>
      <c r="B9373" t="s">
        <v>57</v>
      </c>
      <c r="C9373" t="s">
        <v>3707</v>
      </c>
      <c r="D9373" t="s">
        <v>3762</v>
      </c>
      <c r="E9373" t="s">
        <v>39</v>
      </c>
      <c r="F9373" t="s">
        <v>3732</v>
      </c>
      <c r="G9373" t="s">
        <v>475</v>
      </c>
      <c r="I9373" t="s">
        <v>41</v>
      </c>
      <c r="J9373" t="s">
        <v>298</v>
      </c>
      <c r="K9373">
        <v>7352</v>
      </c>
      <c r="L9373" t="s">
        <v>3695</v>
      </c>
      <c r="O9373" t="s">
        <v>3705</v>
      </c>
      <c r="Q9373" t="str">
        <f>IFERROR(VLOOKUP($J$2:$J$12502,Pollutant_mapping!$A$2:$B$9,2, FALSE),"")</f>
        <v>CO</v>
      </c>
    </row>
    <row r="9374" spans="1:17" hidden="1">
      <c r="A9374" t="s">
        <v>3708</v>
      </c>
      <c r="C9374" t="s">
        <v>3709</v>
      </c>
      <c r="D9374" t="s">
        <v>3762</v>
      </c>
      <c r="E9374" t="s">
        <v>39</v>
      </c>
      <c r="F9374" t="s">
        <v>3732</v>
      </c>
      <c r="G9374" t="s">
        <v>475</v>
      </c>
      <c r="I9374" t="s">
        <v>41</v>
      </c>
      <c r="J9374" t="s">
        <v>298</v>
      </c>
      <c r="K9374">
        <v>7352</v>
      </c>
      <c r="L9374" t="s">
        <v>3695</v>
      </c>
      <c r="O9374" t="s">
        <v>3705</v>
      </c>
      <c r="Q9374" t="str">
        <f>IFERROR(VLOOKUP($J$2:$J$12502,Pollutant_mapping!$A$2:$B$9,2, FALSE),"")</f>
        <v>CO</v>
      </c>
    </row>
    <row r="9375" spans="1:17" hidden="1">
      <c r="A9375" t="s">
        <v>3710</v>
      </c>
      <c r="C9375" t="s">
        <v>3711</v>
      </c>
      <c r="D9375" t="s">
        <v>3762</v>
      </c>
      <c r="E9375" t="s">
        <v>39</v>
      </c>
      <c r="F9375" t="s">
        <v>3732</v>
      </c>
      <c r="G9375" t="s">
        <v>475</v>
      </c>
      <c r="I9375" t="s">
        <v>41</v>
      </c>
      <c r="J9375" t="s">
        <v>298</v>
      </c>
      <c r="K9375">
        <v>7352</v>
      </c>
      <c r="L9375" t="s">
        <v>3695</v>
      </c>
      <c r="O9375" t="s">
        <v>3705</v>
      </c>
      <c r="Q9375" t="str">
        <f>IFERROR(VLOOKUP($J$2:$J$12502,Pollutant_mapping!$A$2:$B$9,2, FALSE),"")</f>
        <v>CO</v>
      </c>
    </row>
    <row r="9376" spans="1:17" hidden="1">
      <c r="A9376" t="s">
        <v>3702</v>
      </c>
      <c r="C9376" t="s">
        <v>3703</v>
      </c>
      <c r="D9376" t="s">
        <v>3736</v>
      </c>
      <c r="E9376" t="s">
        <v>39</v>
      </c>
      <c r="F9376" t="s">
        <v>3715</v>
      </c>
      <c r="G9376" t="s">
        <v>475</v>
      </c>
      <c r="I9376" t="s">
        <v>41</v>
      </c>
      <c r="J9376" t="s">
        <v>54</v>
      </c>
      <c r="K9376">
        <v>7423</v>
      </c>
      <c r="L9376" t="s">
        <v>3695</v>
      </c>
      <c r="O9376" t="s">
        <v>3705</v>
      </c>
      <c r="Q9376" t="str">
        <f>IFERROR(VLOOKUP($J$2:$J$12502,Pollutant_mapping!$A$2:$B$9,2, FALSE),"")</f>
        <v>VOC</v>
      </c>
    </row>
    <row r="9377" spans="1:17" hidden="1">
      <c r="A9377" t="s">
        <v>3702</v>
      </c>
      <c r="C9377" t="s">
        <v>3703</v>
      </c>
      <c r="D9377" t="s">
        <v>3762</v>
      </c>
      <c r="E9377" t="s">
        <v>39</v>
      </c>
      <c r="F9377" t="s">
        <v>3732</v>
      </c>
      <c r="G9377" t="s">
        <v>475</v>
      </c>
      <c r="I9377" t="s">
        <v>41</v>
      </c>
      <c r="J9377" t="s">
        <v>179</v>
      </c>
      <c r="K9377">
        <v>7663</v>
      </c>
      <c r="L9377" t="s">
        <v>3695</v>
      </c>
      <c r="O9377" t="s">
        <v>3705</v>
      </c>
      <c r="Q9377" t="str">
        <f>IFERROR(VLOOKUP($J$2:$J$12502,Pollutant_mapping!$A$2:$B$9,2, FALSE),"")</f>
        <v>NOx</v>
      </c>
    </row>
    <row r="9378" spans="1:17" hidden="1">
      <c r="A9378" t="s">
        <v>3706</v>
      </c>
      <c r="B9378" t="s">
        <v>57</v>
      </c>
      <c r="C9378" t="s">
        <v>3707</v>
      </c>
      <c r="D9378" t="s">
        <v>3762</v>
      </c>
      <c r="E9378" t="s">
        <v>39</v>
      </c>
      <c r="F9378" t="s">
        <v>3732</v>
      </c>
      <c r="G9378" t="s">
        <v>475</v>
      </c>
      <c r="I9378" t="s">
        <v>41</v>
      </c>
      <c r="J9378" t="s">
        <v>179</v>
      </c>
      <c r="K9378">
        <v>7663</v>
      </c>
      <c r="L9378" t="s">
        <v>3695</v>
      </c>
      <c r="O9378" t="s">
        <v>3705</v>
      </c>
      <c r="Q9378" t="str">
        <f>IFERROR(VLOOKUP($J$2:$J$12502,Pollutant_mapping!$A$2:$B$9,2, FALSE),"")</f>
        <v>NOx</v>
      </c>
    </row>
    <row r="9379" spans="1:17" hidden="1">
      <c r="A9379" t="s">
        <v>3708</v>
      </c>
      <c r="C9379" t="s">
        <v>3709</v>
      </c>
      <c r="D9379" t="s">
        <v>3762</v>
      </c>
      <c r="E9379" t="s">
        <v>39</v>
      </c>
      <c r="F9379" t="s">
        <v>3732</v>
      </c>
      <c r="G9379" t="s">
        <v>475</v>
      </c>
      <c r="I9379" t="s">
        <v>41</v>
      </c>
      <c r="J9379" t="s">
        <v>179</v>
      </c>
      <c r="K9379">
        <v>7663</v>
      </c>
      <c r="L9379" t="s">
        <v>3695</v>
      </c>
      <c r="O9379" t="s">
        <v>3705</v>
      </c>
      <c r="Q9379" t="str">
        <f>IFERROR(VLOOKUP($J$2:$J$12502,Pollutant_mapping!$A$2:$B$9,2, FALSE),"")</f>
        <v>NOx</v>
      </c>
    </row>
    <row r="9380" spans="1:17" hidden="1">
      <c r="A9380" t="s">
        <v>3710</v>
      </c>
      <c r="C9380" t="s">
        <v>3711</v>
      </c>
      <c r="D9380" t="s">
        <v>3762</v>
      </c>
      <c r="E9380" t="s">
        <v>39</v>
      </c>
      <c r="F9380" t="s">
        <v>3732</v>
      </c>
      <c r="G9380" t="s">
        <v>475</v>
      </c>
      <c r="I9380" t="s">
        <v>41</v>
      </c>
      <c r="J9380" t="s">
        <v>179</v>
      </c>
      <c r="K9380">
        <v>7663</v>
      </c>
      <c r="L9380" t="s">
        <v>3695</v>
      </c>
      <c r="O9380" t="s">
        <v>3705</v>
      </c>
      <c r="Q9380" t="str">
        <f>IFERROR(VLOOKUP($J$2:$J$12502,Pollutant_mapping!$A$2:$B$9,2, FALSE),"")</f>
        <v>NOx</v>
      </c>
    </row>
    <row r="9381" spans="1:17" hidden="1">
      <c r="A9381" t="s">
        <v>3702</v>
      </c>
      <c r="C9381" t="s">
        <v>3703</v>
      </c>
      <c r="D9381" t="s">
        <v>3743</v>
      </c>
      <c r="E9381" t="s">
        <v>120</v>
      </c>
      <c r="F9381" t="s">
        <v>41</v>
      </c>
      <c r="G9381" t="s">
        <v>475</v>
      </c>
      <c r="I9381" t="s">
        <v>41</v>
      </c>
      <c r="J9381" t="s">
        <v>298</v>
      </c>
      <c r="K9381">
        <v>7673</v>
      </c>
      <c r="L9381" t="s">
        <v>3695</v>
      </c>
      <c r="O9381" t="s">
        <v>3705</v>
      </c>
      <c r="Q9381" t="str">
        <f>IFERROR(VLOOKUP($J$2:$J$12502,Pollutant_mapping!$A$2:$B$9,2, FALSE),"")</f>
        <v>CO</v>
      </c>
    </row>
    <row r="9382" spans="1:17" hidden="1">
      <c r="A9382" t="s">
        <v>3702</v>
      </c>
      <c r="C9382" t="s">
        <v>3703</v>
      </c>
      <c r="D9382" t="s">
        <v>3099</v>
      </c>
      <c r="E9382" t="s">
        <v>39</v>
      </c>
      <c r="F9382" t="s">
        <v>3715</v>
      </c>
      <c r="G9382" t="s">
        <v>475</v>
      </c>
      <c r="I9382" t="s">
        <v>41</v>
      </c>
      <c r="J9382" t="s">
        <v>54</v>
      </c>
      <c r="K9382">
        <v>7760</v>
      </c>
      <c r="L9382" t="s">
        <v>3695</v>
      </c>
      <c r="O9382" t="s">
        <v>3705</v>
      </c>
      <c r="Q9382" t="str">
        <f>IFERROR(VLOOKUP($J$2:$J$12502,Pollutant_mapping!$A$2:$B$9,2, FALSE),"")</f>
        <v>VOC</v>
      </c>
    </row>
    <row r="9383" spans="1:17" hidden="1">
      <c r="A9383" t="s">
        <v>3702</v>
      </c>
      <c r="C9383" t="s">
        <v>3703</v>
      </c>
      <c r="D9383" t="s">
        <v>3737</v>
      </c>
      <c r="E9383" t="s">
        <v>39</v>
      </c>
      <c r="F9383" t="s">
        <v>3715</v>
      </c>
      <c r="G9383" t="s">
        <v>475</v>
      </c>
      <c r="I9383" t="s">
        <v>41</v>
      </c>
      <c r="J9383" t="s">
        <v>54</v>
      </c>
      <c r="K9383">
        <v>8077</v>
      </c>
      <c r="L9383" t="s">
        <v>3695</v>
      </c>
      <c r="O9383" t="s">
        <v>3705</v>
      </c>
      <c r="Q9383" t="str">
        <f>IFERROR(VLOOKUP($J$2:$J$12502,Pollutant_mapping!$A$2:$B$9,2, FALSE),"")</f>
        <v>VOC</v>
      </c>
    </row>
    <row r="9384" spans="1:17" hidden="1">
      <c r="A9384" t="s">
        <v>3706</v>
      </c>
      <c r="B9384" t="s">
        <v>57</v>
      </c>
      <c r="C9384" t="s">
        <v>3707</v>
      </c>
      <c r="D9384" t="s">
        <v>3737</v>
      </c>
      <c r="E9384" t="s">
        <v>39</v>
      </c>
      <c r="F9384" t="s">
        <v>3715</v>
      </c>
      <c r="G9384" t="s">
        <v>475</v>
      </c>
      <c r="I9384" t="s">
        <v>41</v>
      </c>
      <c r="J9384" t="s">
        <v>54</v>
      </c>
      <c r="K9384">
        <v>8077</v>
      </c>
      <c r="L9384" t="s">
        <v>3695</v>
      </c>
      <c r="O9384" t="s">
        <v>3705</v>
      </c>
      <c r="Q9384" t="str">
        <f>IFERROR(VLOOKUP($J$2:$J$12502,Pollutant_mapping!$A$2:$B$9,2, FALSE),"")</f>
        <v>VOC</v>
      </c>
    </row>
    <row r="9385" spans="1:17" hidden="1">
      <c r="A9385" t="s">
        <v>3708</v>
      </c>
      <c r="C9385" t="s">
        <v>3709</v>
      </c>
      <c r="D9385" t="s">
        <v>3737</v>
      </c>
      <c r="E9385" t="s">
        <v>39</v>
      </c>
      <c r="F9385" t="s">
        <v>3715</v>
      </c>
      <c r="G9385" t="s">
        <v>475</v>
      </c>
      <c r="I9385" t="s">
        <v>41</v>
      </c>
      <c r="J9385" t="s">
        <v>54</v>
      </c>
      <c r="K9385">
        <v>8077</v>
      </c>
      <c r="L9385" t="s">
        <v>3695</v>
      </c>
      <c r="O9385" t="s">
        <v>3705</v>
      </c>
      <c r="Q9385" t="str">
        <f>IFERROR(VLOOKUP($J$2:$J$12502,Pollutant_mapping!$A$2:$B$9,2, FALSE),"")</f>
        <v>VOC</v>
      </c>
    </row>
    <row r="9386" spans="1:17" hidden="1">
      <c r="A9386" t="s">
        <v>3710</v>
      </c>
      <c r="C9386" t="s">
        <v>3711</v>
      </c>
      <c r="D9386" t="s">
        <v>3737</v>
      </c>
      <c r="E9386" t="s">
        <v>39</v>
      </c>
      <c r="F9386" t="s">
        <v>3715</v>
      </c>
      <c r="G9386" t="s">
        <v>475</v>
      </c>
      <c r="I9386" t="s">
        <v>41</v>
      </c>
      <c r="J9386" t="s">
        <v>54</v>
      </c>
      <c r="K9386">
        <v>8077</v>
      </c>
      <c r="L9386" t="s">
        <v>3695</v>
      </c>
      <c r="O9386" t="s">
        <v>3705</v>
      </c>
      <c r="Q9386" t="str">
        <f>IFERROR(VLOOKUP($J$2:$J$12502,Pollutant_mapping!$A$2:$B$9,2, FALSE),"")</f>
        <v>VOC</v>
      </c>
    </row>
    <row r="9387" spans="1:17" hidden="1">
      <c r="A9387" t="s">
        <v>3702</v>
      </c>
      <c r="C9387" t="s">
        <v>3703</v>
      </c>
      <c r="D9387" t="s">
        <v>3734</v>
      </c>
      <c r="E9387" t="s">
        <v>39</v>
      </c>
      <c r="F9387" t="s">
        <v>3730</v>
      </c>
      <c r="G9387" t="s">
        <v>3716</v>
      </c>
      <c r="I9387" t="s">
        <v>41</v>
      </c>
      <c r="J9387" t="s">
        <v>2995</v>
      </c>
      <c r="K9387">
        <v>8517</v>
      </c>
      <c r="L9387" t="s">
        <v>3695</v>
      </c>
      <c r="O9387" t="s">
        <v>3705</v>
      </c>
      <c r="Q9387" t="str">
        <f>IFERROR(VLOOKUP($J$2:$J$12502,Pollutant_mapping!$A$2:$B$9,2, FALSE),"")</f>
        <v/>
      </c>
    </row>
    <row r="9388" spans="1:17" hidden="1">
      <c r="A9388" t="s">
        <v>3706</v>
      </c>
      <c r="B9388" t="s">
        <v>57</v>
      </c>
      <c r="C9388" t="s">
        <v>3707</v>
      </c>
      <c r="D9388" t="s">
        <v>3734</v>
      </c>
      <c r="E9388" t="s">
        <v>39</v>
      </c>
      <c r="F9388" t="s">
        <v>3730</v>
      </c>
      <c r="G9388" t="s">
        <v>3716</v>
      </c>
      <c r="I9388" t="s">
        <v>41</v>
      </c>
      <c r="J9388" t="s">
        <v>2995</v>
      </c>
      <c r="K9388">
        <v>8517</v>
      </c>
      <c r="L9388" t="s">
        <v>3695</v>
      </c>
      <c r="O9388" t="s">
        <v>3705</v>
      </c>
      <c r="Q9388" t="str">
        <f>IFERROR(VLOOKUP($J$2:$J$12502,Pollutant_mapping!$A$2:$B$9,2, FALSE),"")</f>
        <v/>
      </c>
    </row>
    <row r="9389" spans="1:17" hidden="1">
      <c r="A9389" t="s">
        <v>3708</v>
      </c>
      <c r="C9389" t="s">
        <v>3709</v>
      </c>
      <c r="D9389" t="s">
        <v>3734</v>
      </c>
      <c r="E9389" t="s">
        <v>39</v>
      </c>
      <c r="F9389" t="s">
        <v>3730</v>
      </c>
      <c r="G9389" t="s">
        <v>3716</v>
      </c>
      <c r="I9389" t="s">
        <v>41</v>
      </c>
      <c r="J9389" t="s">
        <v>2995</v>
      </c>
      <c r="K9389">
        <v>8517</v>
      </c>
      <c r="L9389" t="s">
        <v>3695</v>
      </c>
      <c r="O9389" t="s">
        <v>3705</v>
      </c>
      <c r="Q9389" t="str">
        <f>IFERROR(VLOOKUP($J$2:$J$12502,Pollutant_mapping!$A$2:$B$9,2, FALSE),"")</f>
        <v/>
      </c>
    </row>
    <row r="9390" spans="1:17" hidden="1">
      <c r="A9390" t="s">
        <v>3710</v>
      </c>
      <c r="C9390" t="s">
        <v>3711</v>
      </c>
      <c r="D9390" t="s">
        <v>3734</v>
      </c>
      <c r="E9390" t="s">
        <v>39</v>
      </c>
      <c r="F9390" t="s">
        <v>3730</v>
      </c>
      <c r="G9390" t="s">
        <v>3716</v>
      </c>
      <c r="I9390" t="s">
        <v>41</v>
      </c>
      <c r="J9390" t="s">
        <v>2995</v>
      </c>
      <c r="K9390">
        <v>8517</v>
      </c>
      <c r="L9390" t="s">
        <v>3695</v>
      </c>
      <c r="O9390" t="s">
        <v>3705</v>
      </c>
      <c r="Q9390" t="str">
        <f>IFERROR(VLOOKUP($J$2:$J$12502,Pollutant_mapping!$A$2:$B$9,2, FALSE),"")</f>
        <v/>
      </c>
    </row>
    <row r="9391" spans="1:17" hidden="1">
      <c r="A9391" t="s">
        <v>3702</v>
      </c>
      <c r="C9391" t="s">
        <v>3703</v>
      </c>
      <c r="D9391" t="s">
        <v>3735</v>
      </c>
      <c r="E9391" t="s">
        <v>39</v>
      </c>
      <c r="F9391" t="s">
        <v>3732</v>
      </c>
      <c r="G9391" t="s">
        <v>3716</v>
      </c>
      <c r="I9391" t="s">
        <v>41</v>
      </c>
      <c r="J9391" t="s">
        <v>2995</v>
      </c>
      <c r="K9391">
        <v>8539</v>
      </c>
      <c r="L9391" t="s">
        <v>3695</v>
      </c>
      <c r="O9391" t="s">
        <v>3705</v>
      </c>
      <c r="Q9391" t="str">
        <f>IFERROR(VLOOKUP($J$2:$J$12502,Pollutant_mapping!$A$2:$B$9,2, FALSE),"")</f>
        <v/>
      </c>
    </row>
    <row r="9392" spans="1:17" hidden="1">
      <c r="A9392" t="s">
        <v>3706</v>
      </c>
      <c r="B9392" t="s">
        <v>57</v>
      </c>
      <c r="C9392" t="s">
        <v>3707</v>
      </c>
      <c r="D9392" t="s">
        <v>3735</v>
      </c>
      <c r="E9392" t="s">
        <v>39</v>
      </c>
      <c r="F9392" t="s">
        <v>3732</v>
      </c>
      <c r="G9392" t="s">
        <v>3716</v>
      </c>
      <c r="I9392" t="s">
        <v>41</v>
      </c>
      <c r="J9392" t="s">
        <v>2995</v>
      </c>
      <c r="K9392">
        <v>8539</v>
      </c>
      <c r="L9392" t="s">
        <v>3695</v>
      </c>
      <c r="O9392" t="s">
        <v>3705</v>
      </c>
      <c r="Q9392" t="str">
        <f>IFERROR(VLOOKUP($J$2:$J$12502,Pollutant_mapping!$A$2:$B$9,2, FALSE),"")</f>
        <v/>
      </c>
    </row>
    <row r="9393" spans="1:17" hidden="1">
      <c r="A9393" t="s">
        <v>3708</v>
      </c>
      <c r="C9393" t="s">
        <v>3709</v>
      </c>
      <c r="D9393" t="s">
        <v>3735</v>
      </c>
      <c r="E9393" t="s">
        <v>39</v>
      </c>
      <c r="F9393" t="s">
        <v>3732</v>
      </c>
      <c r="G9393" t="s">
        <v>3716</v>
      </c>
      <c r="I9393" t="s">
        <v>41</v>
      </c>
      <c r="J9393" t="s">
        <v>2995</v>
      </c>
      <c r="K9393">
        <v>8539</v>
      </c>
      <c r="L9393" t="s">
        <v>3695</v>
      </c>
      <c r="O9393" t="s">
        <v>3705</v>
      </c>
      <c r="Q9393" t="str">
        <f>IFERROR(VLOOKUP($J$2:$J$12502,Pollutant_mapping!$A$2:$B$9,2, FALSE),"")</f>
        <v/>
      </c>
    </row>
    <row r="9394" spans="1:17" hidden="1">
      <c r="A9394" t="s">
        <v>3710</v>
      </c>
      <c r="C9394" t="s">
        <v>3711</v>
      </c>
      <c r="D9394" t="s">
        <v>3735</v>
      </c>
      <c r="E9394" t="s">
        <v>39</v>
      </c>
      <c r="F9394" t="s">
        <v>3732</v>
      </c>
      <c r="G9394" t="s">
        <v>3716</v>
      </c>
      <c r="I9394" t="s">
        <v>41</v>
      </c>
      <c r="J9394" t="s">
        <v>2995</v>
      </c>
      <c r="K9394">
        <v>8539</v>
      </c>
      <c r="L9394" t="s">
        <v>3695</v>
      </c>
      <c r="O9394" t="s">
        <v>3705</v>
      </c>
      <c r="Q9394" t="str">
        <f>IFERROR(VLOOKUP($J$2:$J$12502,Pollutant_mapping!$A$2:$B$9,2, FALSE),"")</f>
        <v/>
      </c>
    </row>
    <row r="9395" spans="1:17" hidden="1">
      <c r="A9395" t="s">
        <v>3702</v>
      </c>
      <c r="C9395" t="s">
        <v>3703</v>
      </c>
      <c r="D9395" t="s">
        <v>3752</v>
      </c>
      <c r="E9395" t="s">
        <v>39</v>
      </c>
      <c r="F9395" t="s">
        <v>3753</v>
      </c>
      <c r="G9395" t="s">
        <v>475</v>
      </c>
      <c r="I9395" t="s">
        <v>41</v>
      </c>
      <c r="J9395" t="s">
        <v>179</v>
      </c>
      <c r="K9395">
        <v>9318</v>
      </c>
      <c r="L9395" t="s">
        <v>3695</v>
      </c>
      <c r="O9395" t="s">
        <v>3705</v>
      </c>
      <c r="Q9395" t="str">
        <f>IFERROR(VLOOKUP($J$2:$J$12502,Pollutant_mapping!$A$2:$B$9,2, FALSE),"")</f>
        <v>NOx</v>
      </c>
    </row>
    <row r="9396" spans="1:17" hidden="1">
      <c r="A9396" t="s">
        <v>3702</v>
      </c>
      <c r="C9396" t="s">
        <v>3703</v>
      </c>
      <c r="D9396" t="s">
        <v>3754</v>
      </c>
      <c r="E9396" t="s">
        <v>39</v>
      </c>
      <c r="F9396" t="s">
        <v>3753</v>
      </c>
      <c r="G9396" t="s">
        <v>475</v>
      </c>
      <c r="I9396" t="s">
        <v>41</v>
      </c>
      <c r="J9396" t="s">
        <v>179</v>
      </c>
      <c r="K9396">
        <v>9454</v>
      </c>
      <c r="L9396" t="s">
        <v>3695</v>
      </c>
      <c r="O9396" t="s">
        <v>3705</v>
      </c>
      <c r="Q9396" t="str">
        <f>IFERROR(VLOOKUP($J$2:$J$12502,Pollutant_mapping!$A$2:$B$9,2, FALSE),"")</f>
        <v>NOx</v>
      </c>
    </row>
    <row r="9397" spans="1:17" hidden="1">
      <c r="A9397" t="s">
        <v>3706</v>
      </c>
      <c r="B9397" t="s">
        <v>57</v>
      </c>
      <c r="C9397" t="s">
        <v>3707</v>
      </c>
      <c r="D9397" t="s">
        <v>3744</v>
      </c>
      <c r="E9397" t="s">
        <v>120</v>
      </c>
      <c r="F9397" t="s">
        <v>41</v>
      </c>
      <c r="G9397" t="s">
        <v>475</v>
      </c>
      <c r="I9397" t="s">
        <v>41</v>
      </c>
      <c r="J9397" t="s">
        <v>298</v>
      </c>
      <c r="K9397">
        <v>10774</v>
      </c>
      <c r="L9397" t="s">
        <v>3695</v>
      </c>
      <c r="O9397" t="s">
        <v>3705</v>
      </c>
      <c r="Q9397" t="str">
        <f>IFERROR(VLOOKUP($J$2:$J$12502,Pollutant_mapping!$A$2:$B$9,2, FALSE),"")</f>
        <v>CO</v>
      </c>
    </row>
    <row r="9398" spans="1:17" hidden="1">
      <c r="A9398" t="s">
        <v>3710</v>
      </c>
      <c r="C9398" t="s">
        <v>3711</v>
      </c>
      <c r="D9398" t="s">
        <v>3744</v>
      </c>
      <c r="E9398" t="s">
        <v>120</v>
      </c>
      <c r="F9398" t="s">
        <v>41</v>
      </c>
      <c r="G9398" t="s">
        <v>475</v>
      </c>
      <c r="I9398" t="s">
        <v>41</v>
      </c>
      <c r="J9398" t="s">
        <v>298</v>
      </c>
      <c r="K9398">
        <v>10774</v>
      </c>
      <c r="L9398" t="s">
        <v>3695</v>
      </c>
      <c r="O9398" t="s">
        <v>3705</v>
      </c>
      <c r="Q9398" t="str">
        <f>IFERROR(VLOOKUP($J$2:$J$12502,Pollutant_mapping!$A$2:$B$9,2, FALSE),"")</f>
        <v>CO</v>
      </c>
    </row>
    <row r="9399" spans="1:17" hidden="1">
      <c r="A9399" t="s">
        <v>3702</v>
      </c>
      <c r="C9399" t="s">
        <v>3703</v>
      </c>
      <c r="D9399" t="s">
        <v>3742</v>
      </c>
      <c r="E9399" t="s">
        <v>120</v>
      </c>
      <c r="F9399" t="s">
        <v>41</v>
      </c>
      <c r="G9399" t="s">
        <v>475</v>
      </c>
      <c r="I9399" t="s">
        <v>41</v>
      </c>
      <c r="J9399" t="s">
        <v>298</v>
      </c>
      <c r="K9399">
        <v>11469</v>
      </c>
      <c r="L9399" t="s">
        <v>3695</v>
      </c>
      <c r="O9399" t="s">
        <v>3705</v>
      </c>
      <c r="Q9399" t="str">
        <f>IFERROR(VLOOKUP($J$2:$J$12502,Pollutant_mapping!$A$2:$B$9,2, FALSE),"")</f>
        <v>CO</v>
      </c>
    </row>
    <row r="9400" spans="1:17" hidden="1">
      <c r="A9400" t="s">
        <v>3702</v>
      </c>
      <c r="C9400" t="s">
        <v>3703</v>
      </c>
      <c r="D9400" t="s">
        <v>3755</v>
      </c>
      <c r="E9400" t="s">
        <v>39</v>
      </c>
      <c r="F9400" t="s">
        <v>3753</v>
      </c>
      <c r="G9400" t="s">
        <v>475</v>
      </c>
      <c r="I9400" t="s">
        <v>41</v>
      </c>
      <c r="J9400" t="s">
        <v>179</v>
      </c>
      <c r="K9400">
        <v>11933</v>
      </c>
      <c r="L9400" t="s">
        <v>3695</v>
      </c>
      <c r="O9400" t="s">
        <v>3705</v>
      </c>
      <c r="Q9400" t="str">
        <f>IFERROR(VLOOKUP($J$2:$J$12502,Pollutant_mapping!$A$2:$B$9,2, FALSE),"")</f>
        <v>NOx</v>
      </c>
    </row>
    <row r="9401" spans="1:17" hidden="1">
      <c r="A9401" t="s">
        <v>3706</v>
      </c>
      <c r="B9401" t="s">
        <v>57</v>
      </c>
      <c r="C9401" t="s">
        <v>3707</v>
      </c>
      <c r="D9401" t="s">
        <v>3755</v>
      </c>
      <c r="E9401" t="s">
        <v>39</v>
      </c>
      <c r="F9401" t="s">
        <v>3753</v>
      </c>
      <c r="G9401" t="s">
        <v>475</v>
      </c>
      <c r="I9401" t="s">
        <v>41</v>
      </c>
      <c r="J9401" t="s">
        <v>179</v>
      </c>
      <c r="K9401">
        <v>11933</v>
      </c>
      <c r="L9401" t="s">
        <v>3695</v>
      </c>
      <c r="O9401" t="s">
        <v>3705</v>
      </c>
      <c r="Q9401" t="str">
        <f>IFERROR(VLOOKUP($J$2:$J$12502,Pollutant_mapping!$A$2:$B$9,2, FALSE),"")</f>
        <v>NOx</v>
      </c>
    </row>
    <row r="9402" spans="1:17" hidden="1">
      <c r="A9402" t="s">
        <v>3708</v>
      </c>
      <c r="C9402" t="s">
        <v>3709</v>
      </c>
      <c r="D9402" t="s">
        <v>3755</v>
      </c>
      <c r="E9402" t="s">
        <v>39</v>
      </c>
      <c r="F9402" t="s">
        <v>3753</v>
      </c>
      <c r="G9402" t="s">
        <v>475</v>
      </c>
      <c r="I9402" t="s">
        <v>41</v>
      </c>
      <c r="J9402" t="s">
        <v>179</v>
      </c>
      <c r="K9402">
        <v>11933</v>
      </c>
      <c r="L9402" t="s">
        <v>3695</v>
      </c>
      <c r="O9402" t="s">
        <v>3705</v>
      </c>
      <c r="Q9402" t="str">
        <f>IFERROR(VLOOKUP($J$2:$J$12502,Pollutant_mapping!$A$2:$B$9,2, FALSE),"")</f>
        <v>NOx</v>
      </c>
    </row>
    <row r="9403" spans="1:17" hidden="1">
      <c r="A9403" t="s">
        <v>3710</v>
      </c>
      <c r="C9403" t="s">
        <v>3711</v>
      </c>
      <c r="D9403" t="s">
        <v>3755</v>
      </c>
      <c r="E9403" t="s">
        <v>39</v>
      </c>
      <c r="F9403" t="s">
        <v>3753</v>
      </c>
      <c r="G9403" t="s">
        <v>475</v>
      </c>
      <c r="I9403" t="s">
        <v>41</v>
      </c>
      <c r="J9403" t="s">
        <v>179</v>
      </c>
      <c r="K9403">
        <v>11933</v>
      </c>
      <c r="L9403" t="s">
        <v>3695</v>
      </c>
      <c r="O9403" t="s">
        <v>3705</v>
      </c>
      <c r="Q9403" t="str">
        <f>IFERROR(VLOOKUP($J$2:$J$12502,Pollutant_mapping!$A$2:$B$9,2, FALSE),"")</f>
        <v>NOx</v>
      </c>
    </row>
    <row r="9404" spans="1:17" hidden="1">
      <c r="A9404" t="s">
        <v>3702</v>
      </c>
      <c r="C9404" t="s">
        <v>3703</v>
      </c>
      <c r="D9404" t="s">
        <v>3750</v>
      </c>
      <c r="E9404" t="s">
        <v>39</v>
      </c>
      <c r="F9404" t="s">
        <v>3749</v>
      </c>
      <c r="G9404" t="s">
        <v>475</v>
      </c>
      <c r="I9404" t="s">
        <v>41</v>
      </c>
      <c r="J9404" t="s">
        <v>179</v>
      </c>
      <c r="K9404">
        <v>12845</v>
      </c>
      <c r="L9404" t="s">
        <v>3695</v>
      </c>
      <c r="O9404" t="s">
        <v>3705</v>
      </c>
      <c r="Q9404" t="str">
        <f>IFERROR(VLOOKUP($J$2:$J$12502,Pollutant_mapping!$A$2:$B$9,2, FALSE),"")</f>
        <v>NOx</v>
      </c>
    </row>
    <row r="9405" spans="1:17" hidden="1">
      <c r="A9405" t="s">
        <v>3702</v>
      </c>
      <c r="C9405" t="s">
        <v>3703</v>
      </c>
      <c r="D9405" t="s">
        <v>3101</v>
      </c>
      <c r="E9405" t="s">
        <v>39</v>
      </c>
      <c r="F9405" t="s">
        <v>3749</v>
      </c>
      <c r="G9405" t="s">
        <v>475</v>
      </c>
      <c r="I9405" t="s">
        <v>41</v>
      </c>
      <c r="J9405" t="s">
        <v>179</v>
      </c>
      <c r="K9405">
        <v>12921</v>
      </c>
      <c r="L9405" t="s">
        <v>3695</v>
      </c>
      <c r="O9405" t="s">
        <v>3705</v>
      </c>
      <c r="Q9405" t="str">
        <f>IFERROR(VLOOKUP($J$2:$J$12502,Pollutant_mapping!$A$2:$B$9,2, FALSE),"")</f>
        <v>NOx</v>
      </c>
    </row>
    <row r="9406" spans="1:17" hidden="1">
      <c r="A9406" t="s">
        <v>3702</v>
      </c>
      <c r="C9406" t="s">
        <v>3703</v>
      </c>
      <c r="D9406" t="s">
        <v>3731</v>
      </c>
      <c r="E9406" t="s">
        <v>39</v>
      </c>
      <c r="F9406" t="s">
        <v>3732</v>
      </c>
      <c r="G9406" t="s">
        <v>3723</v>
      </c>
      <c r="I9406" t="s">
        <v>41</v>
      </c>
      <c r="J9406" t="s">
        <v>54</v>
      </c>
      <c r="K9406">
        <v>13293</v>
      </c>
      <c r="L9406" t="s">
        <v>3695</v>
      </c>
      <c r="O9406" t="s">
        <v>3705</v>
      </c>
      <c r="Q9406" t="str">
        <f>IFERROR(VLOOKUP($J$2:$J$12502,Pollutant_mapping!$A$2:$B$9,2, FALSE),"")</f>
        <v>VOC</v>
      </c>
    </row>
    <row r="9407" spans="1:17" hidden="1">
      <c r="A9407" t="s">
        <v>3706</v>
      </c>
      <c r="B9407" t="s">
        <v>57</v>
      </c>
      <c r="C9407" t="s">
        <v>3707</v>
      </c>
      <c r="D9407" t="s">
        <v>3731</v>
      </c>
      <c r="E9407" t="s">
        <v>39</v>
      </c>
      <c r="F9407" t="s">
        <v>3732</v>
      </c>
      <c r="G9407" t="s">
        <v>3723</v>
      </c>
      <c r="I9407" t="s">
        <v>41</v>
      </c>
      <c r="J9407" t="s">
        <v>54</v>
      </c>
      <c r="K9407">
        <v>13293</v>
      </c>
      <c r="L9407" t="s">
        <v>3695</v>
      </c>
      <c r="O9407" t="s">
        <v>3705</v>
      </c>
      <c r="Q9407" t="str">
        <f>IFERROR(VLOOKUP($J$2:$J$12502,Pollutant_mapping!$A$2:$B$9,2, FALSE),"")</f>
        <v>VOC</v>
      </c>
    </row>
    <row r="9408" spans="1:17" hidden="1">
      <c r="A9408" t="s">
        <v>3708</v>
      </c>
      <c r="C9408" t="s">
        <v>3709</v>
      </c>
      <c r="D9408" t="s">
        <v>3731</v>
      </c>
      <c r="E9408" t="s">
        <v>39</v>
      </c>
      <c r="F9408" t="s">
        <v>3732</v>
      </c>
      <c r="G9408" t="s">
        <v>3723</v>
      </c>
      <c r="I9408" t="s">
        <v>41</v>
      </c>
      <c r="J9408" t="s">
        <v>54</v>
      </c>
      <c r="K9408">
        <v>13293</v>
      </c>
      <c r="L9408" t="s">
        <v>3695</v>
      </c>
      <c r="O9408" t="s">
        <v>3705</v>
      </c>
      <c r="Q9408" t="str">
        <f>IFERROR(VLOOKUP($J$2:$J$12502,Pollutant_mapping!$A$2:$B$9,2, FALSE),"")</f>
        <v>VOC</v>
      </c>
    </row>
    <row r="9409" spans="1:17" hidden="1">
      <c r="A9409" t="s">
        <v>3710</v>
      </c>
      <c r="C9409" t="s">
        <v>3711</v>
      </c>
      <c r="D9409" t="s">
        <v>3731</v>
      </c>
      <c r="E9409" t="s">
        <v>39</v>
      </c>
      <c r="F9409" t="s">
        <v>3732</v>
      </c>
      <c r="G9409" t="s">
        <v>3723</v>
      </c>
      <c r="I9409" t="s">
        <v>41</v>
      </c>
      <c r="J9409" t="s">
        <v>54</v>
      </c>
      <c r="K9409">
        <v>13293</v>
      </c>
      <c r="L9409" t="s">
        <v>3695</v>
      </c>
      <c r="O9409" t="s">
        <v>3705</v>
      </c>
      <c r="Q9409" t="str">
        <f>IFERROR(VLOOKUP($J$2:$J$12502,Pollutant_mapping!$A$2:$B$9,2, FALSE),"")</f>
        <v>VOC</v>
      </c>
    </row>
    <row r="9410" spans="1:17" hidden="1">
      <c r="A9410" t="s">
        <v>3702</v>
      </c>
      <c r="C9410" t="s">
        <v>3703</v>
      </c>
      <c r="D9410" t="s">
        <v>3094</v>
      </c>
      <c r="E9410" t="s">
        <v>39</v>
      </c>
      <c r="F9410" t="s">
        <v>3720</v>
      </c>
      <c r="G9410" t="s">
        <v>475</v>
      </c>
      <c r="I9410" t="s">
        <v>41</v>
      </c>
      <c r="J9410" t="s">
        <v>298</v>
      </c>
      <c r="K9410">
        <v>14147</v>
      </c>
      <c r="L9410" t="s">
        <v>3695</v>
      </c>
      <c r="O9410" t="s">
        <v>3705</v>
      </c>
      <c r="Q9410" t="str">
        <f>IFERROR(VLOOKUP($J$2:$J$12502,Pollutant_mapping!$A$2:$B$9,2, FALSE),"")</f>
        <v>CO</v>
      </c>
    </row>
    <row r="9411" spans="1:17" hidden="1">
      <c r="A9411" t="s">
        <v>3702</v>
      </c>
      <c r="C9411" t="s">
        <v>3703</v>
      </c>
      <c r="D9411" t="s">
        <v>3740</v>
      </c>
      <c r="E9411" t="s">
        <v>39</v>
      </c>
      <c r="F9411" t="s">
        <v>3720</v>
      </c>
      <c r="G9411" t="s">
        <v>475</v>
      </c>
      <c r="I9411" t="s">
        <v>41</v>
      </c>
      <c r="J9411" t="s">
        <v>298</v>
      </c>
      <c r="K9411">
        <v>14239</v>
      </c>
      <c r="L9411" t="s">
        <v>3695</v>
      </c>
      <c r="O9411" t="s">
        <v>3705</v>
      </c>
      <c r="Q9411" t="str">
        <f>IFERROR(VLOOKUP($J$2:$J$12502,Pollutant_mapping!$A$2:$B$9,2, FALSE),"")</f>
        <v>CO</v>
      </c>
    </row>
    <row r="9412" spans="1:17" hidden="1">
      <c r="A9412" t="s">
        <v>3702</v>
      </c>
      <c r="C9412" t="s">
        <v>3703</v>
      </c>
      <c r="D9412" t="s">
        <v>3751</v>
      </c>
      <c r="E9412" t="s">
        <v>39</v>
      </c>
      <c r="F9412" t="s">
        <v>3749</v>
      </c>
      <c r="G9412" t="s">
        <v>475</v>
      </c>
      <c r="I9412" t="s">
        <v>41</v>
      </c>
      <c r="J9412" t="s">
        <v>179</v>
      </c>
      <c r="K9412">
        <v>15653</v>
      </c>
      <c r="L9412" t="s">
        <v>3695</v>
      </c>
      <c r="O9412" t="s">
        <v>3705</v>
      </c>
      <c r="Q9412" t="str">
        <f>IFERROR(VLOOKUP($J$2:$J$12502,Pollutant_mapping!$A$2:$B$9,2, FALSE),"")</f>
        <v>NOx</v>
      </c>
    </row>
    <row r="9413" spans="1:17" hidden="1">
      <c r="A9413" t="s">
        <v>3706</v>
      </c>
      <c r="B9413" t="s">
        <v>57</v>
      </c>
      <c r="C9413" t="s">
        <v>3707</v>
      </c>
      <c r="D9413" t="s">
        <v>3751</v>
      </c>
      <c r="E9413" t="s">
        <v>39</v>
      </c>
      <c r="F9413" t="s">
        <v>3749</v>
      </c>
      <c r="G9413" t="s">
        <v>475</v>
      </c>
      <c r="I9413" t="s">
        <v>41</v>
      </c>
      <c r="J9413" t="s">
        <v>179</v>
      </c>
      <c r="K9413">
        <v>15653</v>
      </c>
      <c r="L9413" t="s">
        <v>3695</v>
      </c>
      <c r="O9413" t="s">
        <v>3705</v>
      </c>
      <c r="Q9413" t="str">
        <f>IFERROR(VLOOKUP($J$2:$J$12502,Pollutant_mapping!$A$2:$B$9,2, FALSE),"")</f>
        <v>NOx</v>
      </c>
    </row>
    <row r="9414" spans="1:17" hidden="1">
      <c r="A9414" t="s">
        <v>3708</v>
      </c>
      <c r="C9414" t="s">
        <v>3709</v>
      </c>
      <c r="D9414" t="s">
        <v>3751</v>
      </c>
      <c r="E9414" t="s">
        <v>39</v>
      </c>
      <c r="F9414" t="s">
        <v>3749</v>
      </c>
      <c r="G9414" t="s">
        <v>475</v>
      </c>
      <c r="I9414" t="s">
        <v>41</v>
      </c>
      <c r="J9414" t="s">
        <v>179</v>
      </c>
      <c r="K9414">
        <v>15653</v>
      </c>
      <c r="L9414" t="s">
        <v>3695</v>
      </c>
      <c r="O9414" t="s">
        <v>3705</v>
      </c>
      <c r="Q9414" t="str">
        <f>IFERROR(VLOOKUP($J$2:$J$12502,Pollutant_mapping!$A$2:$B$9,2, FALSE),"")</f>
        <v>NOx</v>
      </c>
    </row>
    <row r="9415" spans="1:17" hidden="1">
      <c r="A9415" t="s">
        <v>3710</v>
      </c>
      <c r="C9415" t="s">
        <v>3711</v>
      </c>
      <c r="D9415" t="s">
        <v>3751</v>
      </c>
      <c r="E9415" t="s">
        <v>39</v>
      </c>
      <c r="F9415" t="s">
        <v>3749</v>
      </c>
      <c r="G9415" t="s">
        <v>475</v>
      </c>
      <c r="I9415" t="s">
        <v>41</v>
      </c>
      <c r="J9415" t="s">
        <v>179</v>
      </c>
      <c r="K9415">
        <v>15653</v>
      </c>
      <c r="L9415" t="s">
        <v>3695</v>
      </c>
      <c r="O9415" t="s">
        <v>3705</v>
      </c>
      <c r="Q9415" t="str">
        <f>IFERROR(VLOOKUP($J$2:$J$12502,Pollutant_mapping!$A$2:$B$9,2, FALSE),"")</f>
        <v>NOx</v>
      </c>
    </row>
    <row r="9416" spans="1:17" hidden="1">
      <c r="A9416" t="s">
        <v>3702</v>
      </c>
      <c r="C9416" t="s">
        <v>3703</v>
      </c>
      <c r="D9416" t="s">
        <v>3738</v>
      </c>
      <c r="E9416" t="s">
        <v>39</v>
      </c>
      <c r="F9416" t="s">
        <v>3718</v>
      </c>
      <c r="G9416" t="s">
        <v>475</v>
      </c>
      <c r="I9416" t="s">
        <v>41</v>
      </c>
      <c r="J9416" t="s">
        <v>298</v>
      </c>
      <c r="K9416">
        <v>16045</v>
      </c>
      <c r="L9416" t="s">
        <v>3695</v>
      </c>
      <c r="O9416" t="s">
        <v>3705</v>
      </c>
      <c r="Q9416" t="str">
        <f>IFERROR(VLOOKUP($J$2:$J$12502,Pollutant_mapping!$A$2:$B$9,2, FALSE),"")</f>
        <v>CO</v>
      </c>
    </row>
    <row r="9417" spans="1:17" hidden="1">
      <c r="A9417" t="s">
        <v>3702</v>
      </c>
      <c r="C9417" t="s">
        <v>3703</v>
      </c>
      <c r="D9417" t="s">
        <v>3729</v>
      </c>
      <c r="E9417" t="s">
        <v>39</v>
      </c>
      <c r="F9417" t="s">
        <v>3730</v>
      </c>
      <c r="G9417" t="s">
        <v>3723</v>
      </c>
      <c r="I9417" t="s">
        <v>41</v>
      </c>
      <c r="J9417" t="s">
        <v>54</v>
      </c>
      <c r="K9417">
        <v>16126</v>
      </c>
      <c r="L9417" t="s">
        <v>3695</v>
      </c>
      <c r="O9417" t="s">
        <v>3705</v>
      </c>
      <c r="Q9417" t="str">
        <f>IFERROR(VLOOKUP($J$2:$J$12502,Pollutant_mapping!$A$2:$B$9,2, FALSE),"")</f>
        <v>VOC</v>
      </c>
    </row>
    <row r="9418" spans="1:17" hidden="1">
      <c r="A9418" t="s">
        <v>3706</v>
      </c>
      <c r="B9418" t="s">
        <v>57</v>
      </c>
      <c r="C9418" t="s">
        <v>3707</v>
      </c>
      <c r="D9418" t="s">
        <v>3729</v>
      </c>
      <c r="E9418" t="s">
        <v>39</v>
      </c>
      <c r="F9418" t="s">
        <v>3730</v>
      </c>
      <c r="G9418" t="s">
        <v>3723</v>
      </c>
      <c r="I9418" t="s">
        <v>41</v>
      </c>
      <c r="J9418" t="s">
        <v>54</v>
      </c>
      <c r="K9418">
        <v>16126</v>
      </c>
      <c r="L9418" t="s">
        <v>3695</v>
      </c>
      <c r="O9418" t="s">
        <v>3705</v>
      </c>
      <c r="Q9418" t="str">
        <f>IFERROR(VLOOKUP($J$2:$J$12502,Pollutant_mapping!$A$2:$B$9,2, FALSE),"")</f>
        <v>VOC</v>
      </c>
    </row>
    <row r="9419" spans="1:17" hidden="1">
      <c r="A9419" t="s">
        <v>3708</v>
      </c>
      <c r="C9419" t="s">
        <v>3709</v>
      </c>
      <c r="D9419" t="s">
        <v>3729</v>
      </c>
      <c r="E9419" t="s">
        <v>39</v>
      </c>
      <c r="F9419" t="s">
        <v>3730</v>
      </c>
      <c r="G9419" t="s">
        <v>3723</v>
      </c>
      <c r="I9419" t="s">
        <v>41</v>
      </c>
      <c r="J9419" t="s">
        <v>54</v>
      </c>
      <c r="K9419">
        <v>16126</v>
      </c>
      <c r="L9419" t="s">
        <v>3695</v>
      </c>
      <c r="O9419" t="s">
        <v>3705</v>
      </c>
      <c r="Q9419" t="str">
        <f>IFERROR(VLOOKUP($J$2:$J$12502,Pollutant_mapping!$A$2:$B$9,2, FALSE),"")</f>
        <v>VOC</v>
      </c>
    </row>
    <row r="9420" spans="1:17" hidden="1">
      <c r="A9420" t="s">
        <v>3710</v>
      </c>
      <c r="C9420" t="s">
        <v>3711</v>
      </c>
      <c r="D9420" t="s">
        <v>3729</v>
      </c>
      <c r="E9420" t="s">
        <v>39</v>
      </c>
      <c r="F9420" t="s">
        <v>3730</v>
      </c>
      <c r="G9420" t="s">
        <v>3723</v>
      </c>
      <c r="I9420" t="s">
        <v>41</v>
      </c>
      <c r="J9420" t="s">
        <v>54</v>
      </c>
      <c r="K9420">
        <v>16126</v>
      </c>
      <c r="L9420" t="s">
        <v>3695</v>
      </c>
      <c r="O9420" t="s">
        <v>3705</v>
      </c>
      <c r="Q9420" t="str">
        <f>IFERROR(VLOOKUP($J$2:$J$12502,Pollutant_mapping!$A$2:$B$9,2, FALSE),"")</f>
        <v>VOC</v>
      </c>
    </row>
    <row r="9421" spans="1:17" hidden="1">
      <c r="A9421" t="s">
        <v>3702</v>
      </c>
      <c r="C9421" t="s">
        <v>3703</v>
      </c>
      <c r="D9421" t="s">
        <v>3741</v>
      </c>
      <c r="E9421" t="s">
        <v>39</v>
      </c>
      <c r="F9421" t="s">
        <v>3720</v>
      </c>
      <c r="G9421" t="s">
        <v>475</v>
      </c>
      <c r="I9421" t="s">
        <v>41</v>
      </c>
      <c r="J9421" t="s">
        <v>298</v>
      </c>
      <c r="K9421">
        <v>16258</v>
      </c>
      <c r="L9421" t="s">
        <v>3695</v>
      </c>
      <c r="O9421" t="s">
        <v>3705</v>
      </c>
      <c r="Q9421" t="str">
        <f>IFERROR(VLOOKUP($J$2:$J$12502,Pollutant_mapping!$A$2:$B$9,2, FALSE),"")</f>
        <v>CO</v>
      </c>
    </row>
    <row r="9422" spans="1:17" hidden="1">
      <c r="A9422" t="s">
        <v>3706</v>
      </c>
      <c r="B9422" t="s">
        <v>57</v>
      </c>
      <c r="C9422" t="s">
        <v>3707</v>
      </c>
      <c r="D9422" t="s">
        <v>3741</v>
      </c>
      <c r="E9422" t="s">
        <v>39</v>
      </c>
      <c r="F9422" t="s">
        <v>3720</v>
      </c>
      <c r="G9422" t="s">
        <v>475</v>
      </c>
      <c r="I9422" t="s">
        <v>41</v>
      </c>
      <c r="J9422" t="s">
        <v>298</v>
      </c>
      <c r="K9422">
        <v>16258</v>
      </c>
      <c r="L9422" t="s">
        <v>3695</v>
      </c>
      <c r="O9422" t="s">
        <v>3705</v>
      </c>
      <c r="Q9422" t="str">
        <f>IFERROR(VLOOKUP($J$2:$J$12502,Pollutant_mapping!$A$2:$B$9,2, FALSE),"")</f>
        <v>CO</v>
      </c>
    </row>
    <row r="9423" spans="1:17" hidden="1">
      <c r="A9423" t="s">
        <v>3708</v>
      </c>
      <c r="C9423" t="s">
        <v>3709</v>
      </c>
      <c r="D9423" t="s">
        <v>3741</v>
      </c>
      <c r="E9423" t="s">
        <v>39</v>
      </c>
      <c r="F9423" t="s">
        <v>3720</v>
      </c>
      <c r="G9423" t="s">
        <v>475</v>
      </c>
      <c r="I9423" t="s">
        <v>41</v>
      </c>
      <c r="J9423" t="s">
        <v>298</v>
      </c>
      <c r="K9423">
        <v>16258</v>
      </c>
      <c r="L9423" t="s">
        <v>3695</v>
      </c>
      <c r="O9423" t="s">
        <v>3705</v>
      </c>
      <c r="Q9423" t="str">
        <f>IFERROR(VLOOKUP($J$2:$J$12502,Pollutant_mapping!$A$2:$B$9,2, FALSE),"")</f>
        <v>CO</v>
      </c>
    </row>
    <row r="9424" spans="1:17" hidden="1">
      <c r="A9424" t="s">
        <v>3710</v>
      </c>
      <c r="C9424" t="s">
        <v>3711</v>
      </c>
      <c r="D9424" t="s">
        <v>3741</v>
      </c>
      <c r="E9424" t="s">
        <v>39</v>
      </c>
      <c r="F9424" t="s">
        <v>3720</v>
      </c>
      <c r="G9424" t="s">
        <v>475</v>
      </c>
      <c r="I9424" t="s">
        <v>41</v>
      </c>
      <c r="J9424" t="s">
        <v>298</v>
      </c>
      <c r="K9424">
        <v>16258</v>
      </c>
      <c r="L9424" t="s">
        <v>3695</v>
      </c>
      <c r="O9424" t="s">
        <v>3705</v>
      </c>
      <c r="Q9424" t="str">
        <f>IFERROR(VLOOKUP($J$2:$J$12502,Pollutant_mapping!$A$2:$B$9,2, FALSE),"")</f>
        <v>CO</v>
      </c>
    </row>
    <row r="9425" spans="1:17" hidden="1">
      <c r="A9425" t="s">
        <v>3702</v>
      </c>
      <c r="C9425" t="s">
        <v>3703</v>
      </c>
      <c r="D9425" t="s">
        <v>3733</v>
      </c>
      <c r="E9425" t="s">
        <v>39</v>
      </c>
      <c r="F9425" t="s">
        <v>3728</v>
      </c>
      <c r="G9425" t="s">
        <v>3716</v>
      </c>
      <c r="I9425" t="s">
        <v>41</v>
      </c>
      <c r="J9425" t="s">
        <v>2995</v>
      </c>
      <c r="K9425">
        <v>16979</v>
      </c>
      <c r="L9425" t="s">
        <v>3695</v>
      </c>
      <c r="O9425" t="s">
        <v>3705</v>
      </c>
      <c r="Q9425" t="str">
        <f>IFERROR(VLOOKUP($J$2:$J$12502,Pollutant_mapping!$A$2:$B$9,2, FALSE),"")</f>
        <v/>
      </c>
    </row>
    <row r="9426" spans="1:17" hidden="1">
      <c r="A9426" t="s">
        <v>3706</v>
      </c>
      <c r="B9426" t="s">
        <v>57</v>
      </c>
      <c r="C9426" t="s">
        <v>3707</v>
      </c>
      <c r="D9426" t="s">
        <v>3733</v>
      </c>
      <c r="E9426" t="s">
        <v>39</v>
      </c>
      <c r="F9426" t="s">
        <v>3728</v>
      </c>
      <c r="G9426" t="s">
        <v>3716</v>
      </c>
      <c r="I9426" t="s">
        <v>41</v>
      </c>
      <c r="J9426" t="s">
        <v>2995</v>
      </c>
      <c r="K9426">
        <v>16979</v>
      </c>
      <c r="L9426" t="s">
        <v>3695</v>
      </c>
      <c r="O9426" t="s">
        <v>3705</v>
      </c>
      <c r="Q9426" t="str">
        <f>IFERROR(VLOOKUP($J$2:$J$12502,Pollutant_mapping!$A$2:$B$9,2, FALSE),"")</f>
        <v/>
      </c>
    </row>
    <row r="9427" spans="1:17" hidden="1">
      <c r="A9427" t="s">
        <v>3708</v>
      </c>
      <c r="C9427" t="s">
        <v>3709</v>
      </c>
      <c r="D9427" t="s">
        <v>3733</v>
      </c>
      <c r="E9427" t="s">
        <v>39</v>
      </c>
      <c r="F9427" t="s">
        <v>3728</v>
      </c>
      <c r="G9427" t="s">
        <v>3716</v>
      </c>
      <c r="I9427" t="s">
        <v>41</v>
      </c>
      <c r="J9427" t="s">
        <v>2995</v>
      </c>
      <c r="K9427">
        <v>16979</v>
      </c>
      <c r="L9427" t="s">
        <v>3695</v>
      </c>
      <c r="O9427" t="s">
        <v>3705</v>
      </c>
      <c r="Q9427" t="str">
        <f>IFERROR(VLOOKUP($J$2:$J$12502,Pollutant_mapping!$A$2:$B$9,2, FALSE),"")</f>
        <v/>
      </c>
    </row>
    <row r="9428" spans="1:17" hidden="1">
      <c r="A9428" t="s">
        <v>3710</v>
      </c>
      <c r="C9428" t="s">
        <v>3711</v>
      </c>
      <c r="D9428" t="s">
        <v>3733</v>
      </c>
      <c r="E9428" t="s">
        <v>39</v>
      </c>
      <c r="F9428" t="s">
        <v>3728</v>
      </c>
      <c r="G9428" t="s">
        <v>3716</v>
      </c>
      <c r="I9428" t="s">
        <v>41</v>
      </c>
      <c r="J9428" t="s">
        <v>2995</v>
      </c>
      <c r="K9428">
        <v>16979</v>
      </c>
      <c r="L9428" t="s">
        <v>3695</v>
      </c>
      <c r="O9428" t="s">
        <v>3705</v>
      </c>
      <c r="Q9428" t="str">
        <f>IFERROR(VLOOKUP($J$2:$J$12502,Pollutant_mapping!$A$2:$B$9,2, FALSE),"")</f>
        <v/>
      </c>
    </row>
    <row r="9429" spans="1:17" hidden="1">
      <c r="A9429" t="s">
        <v>3702</v>
      </c>
      <c r="C9429" t="s">
        <v>3703</v>
      </c>
      <c r="D9429" t="s">
        <v>3721</v>
      </c>
      <c r="E9429" t="s">
        <v>120</v>
      </c>
      <c r="F9429" t="s">
        <v>41</v>
      </c>
      <c r="G9429" t="s">
        <v>3716</v>
      </c>
      <c r="I9429" t="s">
        <v>41</v>
      </c>
      <c r="J9429" t="s">
        <v>2995</v>
      </c>
      <c r="K9429">
        <v>17108</v>
      </c>
      <c r="L9429" t="s">
        <v>3695</v>
      </c>
      <c r="O9429" t="s">
        <v>3705</v>
      </c>
      <c r="Q9429" t="str">
        <f>IFERROR(VLOOKUP($J$2:$J$12502,Pollutant_mapping!$A$2:$B$9,2, FALSE),"")</f>
        <v/>
      </c>
    </row>
    <row r="9430" spans="1:17" hidden="1">
      <c r="A9430" t="s">
        <v>3706</v>
      </c>
      <c r="B9430" t="s">
        <v>57</v>
      </c>
      <c r="C9430" t="s">
        <v>3707</v>
      </c>
      <c r="D9430" t="s">
        <v>3721</v>
      </c>
      <c r="E9430" t="s">
        <v>120</v>
      </c>
      <c r="F9430" t="s">
        <v>41</v>
      </c>
      <c r="G9430" t="s">
        <v>3716</v>
      </c>
      <c r="I9430" t="s">
        <v>41</v>
      </c>
      <c r="J9430" t="s">
        <v>2995</v>
      </c>
      <c r="K9430">
        <v>17108</v>
      </c>
      <c r="L9430" t="s">
        <v>3695</v>
      </c>
      <c r="O9430" t="s">
        <v>3705</v>
      </c>
      <c r="Q9430" t="str">
        <f>IFERROR(VLOOKUP($J$2:$J$12502,Pollutant_mapping!$A$2:$B$9,2, FALSE),"")</f>
        <v/>
      </c>
    </row>
    <row r="9431" spans="1:17" hidden="1">
      <c r="A9431" t="s">
        <v>3708</v>
      </c>
      <c r="C9431" t="s">
        <v>3709</v>
      </c>
      <c r="D9431" t="s">
        <v>3721</v>
      </c>
      <c r="E9431" t="s">
        <v>120</v>
      </c>
      <c r="F9431" t="s">
        <v>41</v>
      </c>
      <c r="G9431" t="s">
        <v>3716</v>
      </c>
      <c r="I9431" t="s">
        <v>41</v>
      </c>
      <c r="J9431" t="s">
        <v>2995</v>
      </c>
      <c r="K9431">
        <v>17108</v>
      </c>
      <c r="L9431" t="s">
        <v>3695</v>
      </c>
      <c r="O9431" t="s">
        <v>3705</v>
      </c>
      <c r="Q9431" t="str">
        <f>IFERROR(VLOOKUP($J$2:$J$12502,Pollutant_mapping!$A$2:$B$9,2, FALSE),"")</f>
        <v/>
      </c>
    </row>
    <row r="9432" spans="1:17" hidden="1">
      <c r="A9432" t="s">
        <v>3710</v>
      </c>
      <c r="C9432" t="s">
        <v>3711</v>
      </c>
      <c r="D9432" t="s">
        <v>3721</v>
      </c>
      <c r="E9432" t="s">
        <v>120</v>
      </c>
      <c r="F9432" t="s">
        <v>41</v>
      </c>
      <c r="G9432" t="s">
        <v>3716</v>
      </c>
      <c r="I9432" t="s">
        <v>41</v>
      </c>
      <c r="J9432" t="s">
        <v>2995</v>
      </c>
      <c r="K9432">
        <v>17108</v>
      </c>
      <c r="L9432" t="s">
        <v>3695</v>
      </c>
      <c r="O9432" t="s">
        <v>3705</v>
      </c>
      <c r="Q9432" t="str">
        <f>IFERROR(VLOOKUP($J$2:$J$12502,Pollutant_mapping!$A$2:$B$9,2, FALSE),"")</f>
        <v/>
      </c>
    </row>
    <row r="9433" spans="1:17" hidden="1">
      <c r="A9433" t="s">
        <v>3702</v>
      </c>
      <c r="C9433" t="s">
        <v>3703</v>
      </c>
      <c r="D9433" t="s">
        <v>3719</v>
      </c>
      <c r="E9433" t="s">
        <v>39</v>
      </c>
      <c r="F9433" t="s">
        <v>3720</v>
      </c>
      <c r="G9433" t="s">
        <v>3716</v>
      </c>
      <c r="I9433" t="s">
        <v>41</v>
      </c>
      <c r="J9433" t="s">
        <v>2995</v>
      </c>
      <c r="K9433">
        <v>17284</v>
      </c>
      <c r="L9433" t="s">
        <v>3695</v>
      </c>
      <c r="O9433" t="s">
        <v>3705</v>
      </c>
      <c r="Q9433" t="str">
        <f>IFERROR(VLOOKUP($J$2:$J$12502,Pollutant_mapping!$A$2:$B$9,2, FALSE),"")</f>
        <v/>
      </c>
    </row>
    <row r="9434" spans="1:17" hidden="1">
      <c r="A9434" t="s">
        <v>3706</v>
      </c>
      <c r="B9434" t="s">
        <v>57</v>
      </c>
      <c r="C9434" t="s">
        <v>3707</v>
      </c>
      <c r="D9434" t="s">
        <v>3719</v>
      </c>
      <c r="E9434" t="s">
        <v>39</v>
      </c>
      <c r="F9434" t="s">
        <v>3720</v>
      </c>
      <c r="G9434" t="s">
        <v>3716</v>
      </c>
      <c r="I9434" t="s">
        <v>41</v>
      </c>
      <c r="J9434" t="s">
        <v>2995</v>
      </c>
      <c r="K9434">
        <v>17284</v>
      </c>
      <c r="L9434" t="s">
        <v>3695</v>
      </c>
      <c r="O9434" t="s">
        <v>3705</v>
      </c>
      <c r="Q9434" t="str">
        <f>IFERROR(VLOOKUP($J$2:$J$12502,Pollutant_mapping!$A$2:$B$9,2, FALSE),"")</f>
        <v/>
      </c>
    </row>
    <row r="9435" spans="1:17" hidden="1">
      <c r="A9435" t="s">
        <v>3708</v>
      </c>
      <c r="C9435" t="s">
        <v>3709</v>
      </c>
      <c r="D9435" t="s">
        <v>3719</v>
      </c>
      <c r="E9435" t="s">
        <v>39</v>
      </c>
      <c r="F9435" t="s">
        <v>3720</v>
      </c>
      <c r="G9435" t="s">
        <v>3716</v>
      </c>
      <c r="I9435" t="s">
        <v>41</v>
      </c>
      <c r="J9435" t="s">
        <v>2995</v>
      </c>
      <c r="K9435">
        <v>17284</v>
      </c>
      <c r="L9435" t="s">
        <v>3695</v>
      </c>
      <c r="O9435" t="s">
        <v>3705</v>
      </c>
      <c r="Q9435" t="str">
        <f>IFERROR(VLOOKUP($J$2:$J$12502,Pollutant_mapping!$A$2:$B$9,2, FALSE),"")</f>
        <v/>
      </c>
    </row>
    <row r="9436" spans="1:17" hidden="1">
      <c r="A9436" t="s">
        <v>3710</v>
      </c>
      <c r="C9436" t="s">
        <v>3711</v>
      </c>
      <c r="D9436" t="s">
        <v>3719</v>
      </c>
      <c r="E9436" t="s">
        <v>39</v>
      </c>
      <c r="F9436" t="s">
        <v>3720</v>
      </c>
      <c r="G9436" t="s">
        <v>3716</v>
      </c>
      <c r="I9436" t="s">
        <v>41</v>
      </c>
      <c r="J9436" t="s">
        <v>2995</v>
      </c>
      <c r="K9436">
        <v>17284</v>
      </c>
      <c r="L9436" t="s">
        <v>3695</v>
      </c>
      <c r="O9436" t="s">
        <v>3705</v>
      </c>
      <c r="Q9436" t="str">
        <f>IFERROR(VLOOKUP($J$2:$J$12502,Pollutant_mapping!$A$2:$B$9,2, FALSE),"")</f>
        <v/>
      </c>
    </row>
    <row r="9437" spans="1:17" hidden="1">
      <c r="A9437" t="s">
        <v>3702</v>
      </c>
      <c r="C9437" t="s">
        <v>3703</v>
      </c>
      <c r="D9437" t="s">
        <v>3097</v>
      </c>
      <c r="E9437" t="s">
        <v>39</v>
      </c>
      <c r="F9437" t="s">
        <v>3718</v>
      </c>
      <c r="G9437" t="s">
        <v>475</v>
      </c>
      <c r="I9437" t="s">
        <v>41</v>
      </c>
      <c r="J9437" t="s">
        <v>298</v>
      </c>
      <c r="K9437">
        <v>17566</v>
      </c>
      <c r="L9437" t="s">
        <v>3695</v>
      </c>
      <c r="O9437" t="s">
        <v>3705</v>
      </c>
      <c r="Q9437" t="str">
        <f>IFERROR(VLOOKUP($J$2:$J$12502,Pollutant_mapping!$A$2:$B$9,2, FALSE),"")</f>
        <v>CO</v>
      </c>
    </row>
    <row r="9438" spans="1:17" hidden="1">
      <c r="A9438" t="s">
        <v>3702</v>
      </c>
      <c r="C9438" t="s">
        <v>3703</v>
      </c>
      <c r="D9438" t="s">
        <v>3727</v>
      </c>
      <c r="E9438" t="s">
        <v>39</v>
      </c>
      <c r="F9438" t="s">
        <v>3728</v>
      </c>
      <c r="G9438" t="s">
        <v>3723</v>
      </c>
      <c r="I9438" t="s">
        <v>41</v>
      </c>
      <c r="J9438" t="s">
        <v>54</v>
      </c>
      <c r="K9438">
        <v>18469</v>
      </c>
      <c r="L9438" t="s">
        <v>3695</v>
      </c>
      <c r="O9438" t="s">
        <v>3705</v>
      </c>
      <c r="Q9438" t="str">
        <f>IFERROR(VLOOKUP($J$2:$J$12502,Pollutant_mapping!$A$2:$B$9,2, FALSE),"")</f>
        <v>VOC</v>
      </c>
    </row>
    <row r="9439" spans="1:17" hidden="1">
      <c r="A9439" t="s">
        <v>3706</v>
      </c>
      <c r="B9439" t="s">
        <v>57</v>
      </c>
      <c r="C9439" t="s">
        <v>3707</v>
      </c>
      <c r="D9439" t="s">
        <v>3727</v>
      </c>
      <c r="E9439" t="s">
        <v>39</v>
      </c>
      <c r="F9439" t="s">
        <v>3728</v>
      </c>
      <c r="G9439" t="s">
        <v>3723</v>
      </c>
      <c r="I9439" t="s">
        <v>41</v>
      </c>
      <c r="J9439" t="s">
        <v>54</v>
      </c>
      <c r="K9439">
        <v>18469</v>
      </c>
      <c r="L9439" t="s">
        <v>3695</v>
      </c>
      <c r="O9439" t="s">
        <v>3705</v>
      </c>
      <c r="Q9439" t="str">
        <f>IFERROR(VLOOKUP($J$2:$J$12502,Pollutant_mapping!$A$2:$B$9,2, FALSE),"")</f>
        <v>VOC</v>
      </c>
    </row>
    <row r="9440" spans="1:17" hidden="1">
      <c r="A9440" t="s">
        <v>3708</v>
      </c>
      <c r="C9440" t="s">
        <v>3709</v>
      </c>
      <c r="D9440" t="s">
        <v>3727</v>
      </c>
      <c r="E9440" t="s">
        <v>39</v>
      </c>
      <c r="F9440" t="s">
        <v>3728</v>
      </c>
      <c r="G9440" t="s">
        <v>3723</v>
      </c>
      <c r="I9440" t="s">
        <v>41</v>
      </c>
      <c r="J9440" t="s">
        <v>54</v>
      </c>
      <c r="K9440">
        <v>18469</v>
      </c>
      <c r="L9440" t="s">
        <v>3695</v>
      </c>
      <c r="O9440" t="s">
        <v>3705</v>
      </c>
      <c r="Q9440" t="str">
        <f>IFERROR(VLOOKUP($J$2:$J$12502,Pollutant_mapping!$A$2:$B$9,2, FALSE),"")</f>
        <v>VOC</v>
      </c>
    </row>
    <row r="9441" spans="1:17" hidden="1">
      <c r="A9441" t="s">
        <v>3710</v>
      </c>
      <c r="C9441" t="s">
        <v>3711</v>
      </c>
      <c r="D9441" t="s">
        <v>3727</v>
      </c>
      <c r="E9441" t="s">
        <v>39</v>
      </c>
      <c r="F9441" t="s">
        <v>3728</v>
      </c>
      <c r="G9441" t="s">
        <v>3723</v>
      </c>
      <c r="I9441" t="s">
        <v>41</v>
      </c>
      <c r="J9441" t="s">
        <v>54</v>
      </c>
      <c r="K9441">
        <v>18469</v>
      </c>
      <c r="L9441" t="s">
        <v>3695</v>
      </c>
      <c r="O9441" t="s">
        <v>3705</v>
      </c>
      <c r="Q9441" t="str">
        <f>IFERROR(VLOOKUP($J$2:$J$12502,Pollutant_mapping!$A$2:$B$9,2, FALSE),"")</f>
        <v>VOC</v>
      </c>
    </row>
    <row r="9442" spans="1:17" hidden="1">
      <c r="A9442" t="s">
        <v>3702</v>
      </c>
      <c r="C9442" t="s">
        <v>3703</v>
      </c>
      <c r="D9442" t="s">
        <v>3739</v>
      </c>
      <c r="E9442" t="s">
        <v>39</v>
      </c>
      <c r="F9442" t="s">
        <v>3718</v>
      </c>
      <c r="G9442" t="s">
        <v>475</v>
      </c>
      <c r="I9442" t="s">
        <v>41</v>
      </c>
      <c r="J9442" t="s">
        <v>298</v>
      </c>
      <c r="K9442">
        <v>18890</v>
      </c>
      <c r="L9442" t="s">
        <v>3695</v>
      </c>
      <c r="O9442" t="s">
        <v>3705</v>
      </c>
      <c r="Q9442" t="str">
        <f>IFERROR(VLOOKUP($J$2:$J$12502,Pollutant_mapping!$A$2:$B$9,2, FALSE),"")</f>
        <v>CO</v>
      </c>
    </row>
    <row r="9443" spans="1:17" hidden="1">
      <c r="A9443" t="s">
        <v>3706</v>
      </c>
      <c r="B9443" t="s">
        <v>57</v>
      </c>
      <c r="C9443" t="s">
        <v>3707</v>
      </c>
      <c r="D9443" t="s">
        <v>3739</v>
      </c>
      <c r="E9443" t="s">
        <v>39</v>
      </c>
      <c r="F9443" t="s">
        <v>3718</v>
      </c>
      <c r="G9443" t="s">
        <v>475</v>
      </c>
      <c r="I9443" t="s">
        <v>41</v>
      </c>
      <c r="J9443" t="s">
        <v>298</v>
      </c>
      <c r="K9443">
        <v>18890</v>
      </c>
      <c r="L9443" t="s">
        <v>3695</v>
      </c>
      <c r="O9443" t="s">
        <v>3705</v>
      </c>
      <c r="Q9443" t="str">
        <f>IFERROR(VLOOKUP($J$2:$J$12502,Pollutant_mapping!$A$2:$B$9,2, FALSE),"")</f>
        <v>CO</v>
      </c>
    </row>
    <row r="9444" spans="1:17" hidden="1">
      <c r="A9444" t="s">
        <v>3708</v>
      </c>
      <c r="C9444" t="s">
        <v>3709</v>
      </c>
      <c r="D9444" t="s">
        <v>3739</v>
      </c>
      <c r="E9444" t="s">
        <v>39</v>
      </c>
      <c r="F9444" t="s">
        <v>3718</v>
      </c>
      <c r="G9444" t="s">
        <v>475</v>
      </c>
      <c r="I9444" t="s">
        <v>41</v>
      </c>
      <c r="J9444" t="s">
        <v>298</v>
      </c>
      <c r="K9444">
        <v>18890</v>
      </c>
      <c r="L9444" t="s">
        <v>3695</v>
      </c>
      <c r="O9444" t="s">
        <v>3705</v>
      </c>
      <c r="Q9444" t="str">
        <f>IFERROR(VLOOKUP($J$2:$J$12502,Pollutant_mapping!$A$2:$B$9,2, FALSE),"")</f>
        <v>CO</v>
      </c>
    </row>
    <row r="9445" spans="1:17" hidden="1">
      <c r="A9445" t="s">
        <v>3710</v>
      </c>
      <c r="C9445" t="s">
        <v>3711</v>
      </c>
      <c r="D9445" t="s">
        <v>3739</v>
      </c>
      <c r="E9445" t="s">
        <v>39</v>
      </c>
      <c r="F9445" t="s">
        <v>3718</v>
      </c>
      <c r="G9445" t="s">
        <v>475</v>
      </c>
      <c r="I9445" t="s">
        <v>41</v>
      </c>
      <c r="J9445" t="s">
        <v>298</v>
      </c>
      <c r="K9445">
        <v>18890</v>
      </c>
      <c r="L9445" t="s">
        <v>3695</v>
      </c>
      <c r="O9445" t="s">
        <v>3705</v>
      </c>
      <c r="Q9445" t="str">
        <f>IFERROR(VLOOKUP($J$2:$J$12502,Pollutant_mapping!$A$2:$B$9,2, FALSE),"")</f>
        <v>CO</v>
      </c>
    </row>
    <row r="9446" spans="1:17" hidden="1">
      <c r="A9446" t="s">
        <v>3702</v>
      </c>
      <c r="C9446" t="s">
        <v>3703</v>
      </c>
      <c r="D9446" t="s">
        <v>3726</v>
      </c>
      <c r="E9446" t="s">
        <v>120</v>
      </c>
      <c r="F9446" t="s">
        <v>41</v>
      </c>
      <c r="G9446" t="s">
        <v>3723</v>
      </c>
      <c r="I9446" t="s">
        <v>41</v>
      </c>
      <c r="J9446" t="s">
        <v>54</v>
      </c>
      <c r="K9446">
        <v>18893</v>
      </c>
      <c r="L9446" t="s">
        <v>3695</v>
      </c>
      <c r="O9446" t="s">
        <v>3705</v>
      </c>
      <c r="Q9446" t="str">
        <f>IFERROR(VLOOKUP($J$2:$J$12502,Pollutant_mapping!$A$2:$B$9,2, FALSE),"")</f>
        <v>VOC</v>
      </c>
    </row>
    <row r="9447" spans="1:17" hidden="1">
      <c r="A9447" t="s">
        <v>3706</v>
      </c>
      <c r="B9447" t="s">
        <v>57</v>
      </c>
      <c r="C9447" t="s">
        <v>3707</v>
      </c>
      <c r="D9447" t="s">
        <v>3726</v>
      </c>
      <c r="E9447" t="s">
        <v>120</v>
      </c>
      <c r="F9447" t="s">
        <v>41</v>
      </c>
      <c r="G9447" t="s">
        <v>3723</v>
      </c>
      <c r="I9447" t="s">
        <v>41</v>
      </c>
      <c r="J9447" t="s">
        <v>54</v>
      </c>
      <c r="K9447">
        <v>18893</v>
      </c>
      <c r="L9447" t="s">
        <v>3695</v>
      </c>
      <c r="O9447" t="s">
        <v>3705</v>
      </c>
      <c r="Q9447" t="str">
        <f>IFERROR(VLOOKUP($J$2:$J$12502,Pollutant_mapping!$A$2:$B$9,2, FALSE),"")</f>
        <v>VOC</v>
      </c>
    </row>
    <row r="9448" spans="1:17" hidden="1">
      <c r="A9448" t="s">
        <v>3708</v>
      </c>
      <c r="C9448" t="s">
        <v>3709</v>
      </c>
      <c r="D9448" t="s">
        <v>3726</v>
      </c>
      <c r="E9448" t="s">
        <v>120</v>
      </c>
      <c r="F9448" t="s">
        <v>41</v>
      </c>
      <c r="G9448" t="s">
        <v>3723</v>
      </c>
      <c r="I9448" t="s">
        <v>41</v>
      </c>
      <c r="J9448" t="s">
        <v>54</v>
      </c>
      <c r="K9448">
        <v>18893</v>
      </c>
      <c r="L9448" t="s">
        <v>3695</v>
      </c>
      <c r="O9448" t="s">
        <v>3705</v>
      </c>
      <c r="Q9448" t="str">
        <f>IFERROR(VLOOKUP($J$2:$J$12502,Pollutant_mapping!$A$2:$B$9,2, FALSE),"")</f>
        <v>VOC</v>
      </c>
    </row>
    <row r="9449" spans="1:17" hidden="1">
      <c r="A9449" t="s">
        <v>3710</v>
      </c>
      <c r="C9449" t="s">
        <v>3711</v>
      </c>
      <c r="D9449" t="s">
        <v>3726</v>
      </c>
      <c r="E9449" t="s">
        <v>120</v>
      </c>
      <c r="F9449" t="s">
        <v>41</v>
      </c>
      <c r="G9449" t="s">
        <v>3723</v>
      </c>
      <c r="I9449" t="s">
        <v>41</v>
      </c>
      <c r="J9449" t="s">
        <v>54</v>
      </c>
      <c r="K9449">
        <v>18893</v>
      </c>
      <c r="L9449" t="s">
        <v>3695</v>
      </c>
      <c r="O9449" t="s">
        <v>3705</v>
      </c>
      <c r="Q9449" t="str">
        <f>IFERROR(VLOOKUP($J$2:$J$12502,Pollutant_mapping!$A$2:$B$9,2, FALSE),"")</f>
        <v>VOC</v>
      </c>
    </row>
    <row r="9450" spans="1:17" hidden="1">
      <c r="A9450" t="s">
        <v>3702</v>
      </c>
      <c r="C9450" t="s">
        <v>3703</v>
      </c>
      <c r="D9450" t="s">
        <v>3736</v>
      </c>
      <c r="E9450" t="s">
        <v>39</v>
      </c>
      <c r="F9450" t="s">
        <v>3715</v>
      </c>
      <c r="G9450" t="s">
        <v>475</v>
      </c>
      <c r="I9450" t="s">
        <v>41</v>
      </c>
      <c r="J9450" t="s">
        <v>298</v>
      </c>
      <c r="K9450">
        <v>19014</v>
      </c>
      <c r="L9450" t="s">
        <v>3695</v>
      </c>
      <c r="O9450" t="s">
        <v>3705</v>
      </c>
      <c r="Q9450" t="str">
        <f>IFERROR(VLOOKUP($J$2:$J$12502,Pollutant_mapping!$A$2:$B$9,2, FALSE),"")</f>
        <v>CO</v>
      </c>
    </row>
    <row r="9451" spans="1:17" hidden="1">
      <c r="A9451" t="s">
        <v>3702</v>
      </c>
      <c r="C9451" t="s">
        <v>3703</v>
      </c>
      <c r="D9451" t="s">
        <v>3725</v>
      </c>
      <c r="E9451" t="s">
        <v>39</v>
      </c>
      <c r="F9451" t="s">
        <v>3720</v>
      </c>
      <c r="G9451" t="s">
        <v>3723</v>
      </c>
      <c r="I9451" t="s">
        <v>41</v>
      </c>
      <c r="J9451" t="s">
        <v>54</v>
      </c>
      <c r="K9451">
        <v>19082</v>
      </c>
      <c r="L9451" t="s">
        <v>3695</v>
      </c>
      <c r="O9451" t="s">
        <v>3705</v>
      </c>
      <c r="Q9451" t="str">
        <f>IFERROR(VLOOKUP($J$2:$J$12502,Pollutant_mapping!$A$2:$B$9,2, FALSE),"")</f>
        <v>VOC</v>
      </c>
    </row>
    <row r="9452" spans="1:17" hidden="1">
      <c r="A9452" t="s">
        <v>3706</v>
      </c>
      <c r="B9452" t="s">
        <v>57</v>
      </c>
      <c r="C9452" t="s">
        <v>3707</v>
      </c>
      <c r="D9452" t="s">
        <v>3725</v>
      </c>
      <c r="E9452" t="s">
        <v>39</v>
      </c>
      <c r="F9452" t="s">
        <v>3720</v>
      </c>
      <c r="G9452" t="s">
        <v>3723</v>
      </c>
      <c r="I9452" t="s">
        <v>41</v>
      </c>
      <c r="J9452" t="s">
        <v>54</v>
      </c>
      <c r="K9452">
        <v>19082</v>
      </c>
      <c r="L9452" t="s">
        <v>3695</v>
      </c>
      <c r="O9452" t="s">
        <v>3705</v>
      </c>
      <c r="Q9452" t="str">
        <f>IFERROR(VLOOKUP($J$2:$J$12502,Pollutant_mapping!$A$2:$B$9,2, FALSE),"")</f>
        <v>VOC</v>
      </c>
    </row>
    <row r="9453" spans="1:17" hidden="1">
      <c r="A9453" t="s">
        <v>3708</v>
      </c>
      <c r="C9453" t="s">
        <v>3709</v>
      </c>
      <c r="D9453" t="s">
        <v>3725</v>
      </c>
      <c r="E9453" t="s">
        <v>39</v>
      </c>
      <c r="F9453" t="s">
        <v>3720</v>
      </c>
      <c r="G9453" t="s">
        <v>3723</v>
      </c>
      <c r="I9453" t="s">
        <v>41</v>
      </c>
      <c r="J9453" t="s">
        <v>54</v>
      </c>
      <c r="K9453">
        <v>19082</v>
      </c>
      <c r="L9453" t="s">
        <v>3695</v>
      </c>
      <c r="O9453" t="s">
        <v>3705</v>
      </c>
      <c r="Q9453" t="str">
        <f>IFERROR(VLOOKUP($J$2:$J$12502,Pollutant_mapping!$A$2:$B$9,2, FALSE),"")</f>
        <v>VOC</v>
      </c>
    </row>
    <row r="9454" spans="1:17" hidden="1">
      <c r="A9454" t="s">
        <v>3710</v>
      </c>
      <c r="C9454" t="s">
        <v>3711</v>
      </c>
      <c r="D9454" t="s">
        <v>3725</v>
      </c>
      <c r="E9454" t="s">
        <v>39</v>
      </c>
      <c r="F9454" t="s">
        <v>3720</v>
      </c>
      <c r="G9454" t="s">
        <v>3723</v>
      </c>
      <c r="I9454" t="s">
        <v>41</v>
      </c>
      <c r="J9454" t="s">
        <v>54</v>
      </c>
      <c r="K9454">
        <v>19082</v>
      </c>
      <c r="L9454" t="s">
        <v>3695</v>
      </c>
      <c r="O9454" t="s">
        <v>3705</v>
      </c>
      <c r="Q9454" t="str">
        <f>IFERROR(VLOOKUP($J$2:$J$12502,Pollutant_mapping!$A$2:$B$9,2, FALSE),"")</f>
        <v>VOC</v>
      </c>
    </row>
    <row r="9455" spans="1:17" hidden="1">
      <c r="A9455" t="s">
        <v>3702</v>
      </c>
      <c r="C9455" t="s">
        <v>3703</v>
      </c>
      <c r="D9455" t="s">
        <v>3717</v>
      </c>
      <c r="E9455" t="s">
        <v>39</v>
      </c>
      <c r="F9455" t="s">
        <v>3718</v>
      </c>
      <c r="G9455" t="s">
        <v>3716</v>
      </c>
      <c r="I9455" t="s">
        <v>41</v>
      </c>
      <c r="J9455" t="s">
        <v>2995</v>
      </c>
      <c r="K9455">
        <v>19462</v>
      </c>
      <c r="L9455" t="s">
        <v>3695</v>
      </c>
      <c r="O9455" t="s">
        <v>3705</v>
      </c>
      <c r="Q9455" t="str">
        <f>IFERROR(VLOOKUP($J$2:$J$12502,Pollutant_mapping!$A$2:$B$9,2, FALSE),"")</f>
        <v/>
      </c>
    </row>
    <row r="9456" spans="1:17" hidden="1">
      <c r="A9456" t="s">
        <v>3706</v>
      </c>
      <c r="B9456" t="s">
        <v>57</v>
      </c>
      <c r="C9456" t="s">
        <v>3707</v>
      </c>
      <c r="D9456" t="s">
        <v>3717</v>
      </c>
      <c r="E9456" t="s">
        <v>39</v>
      </c>
      <c r="F9456" t="s">
        <v>3718</v>
      </c>
      <c r="G9456" t="s">
        <v>3716</v>
      </c>
      <c r="I9456" t="s">
        <v>41</v>
      </c>
      <c r="J9456" t="s">
        <v>2995</v>
      </c>
      <c r="K9456">
        <v>19462</v>
      </c>
      <c r="L9456" t="s">
        <v>3695</v>
      </c>
      <c r="O9456" t="s">
        <v>3705</v>
      </c>
      <c r="Q9456" t="str">
        <f>IFERROR(VLOOKUP($J$2:$J$12502,Pollutant_mapping!$A$2:$B$9,2, FALSE),"")</f>
        <v/>
      </c>
    </row>
    <row r="9457" spans="1:17" hidden="1">
      <c r="A9457" t="s">
        <v>3708</v>
      </c>
      <c r="C9457" t="s">
        <v>3709</v>
      </c>
      <c r="D9457" t="s">
        <v>3717</v>
      </c>
      <c r="E9457" t="s">
        <v>39</v>
      </c>
      <c r="F9457" t="s">
        <v>3718</v>
      </c>
      <c r="G9457" t="s">
        <v>3716</v>
      </c>
      <c r="I9457" t="s">
        <v>41</v>
      </c>
      <c r="J9457" t="s">
        <v>2995</v>
      </c>
      <c r="K9457">
        <v>19462</v>
      </c>
      <c r="L9457" t="s">
        <v>3695</v>
      </c>
      <c r="O9457" t="s">
        <v>3705</v>
      </c>
      <c r="Q9457" t="str">
        <f>IFERROR(VLOOKUP($J$2:$J$12502,Pollutant_mapping!$A$2:$B$9,2, FALSE),"")</f>
        <v/>
      </c>
    </row>
    <row r="9458" spans="1:17" hidden="1">
      <c r="A9458" t="s">
        <v>3710</v>
      </c>
      <c r="C9458" t="s">
        <v>3711</v>
      </c>
      <c r="D9458" t="s">
        <v>3717</v>
      </c>
      <c r="E9458" t="s">
        <v>39</v>
      </c>
      <c r="F9458" t="s">
        <v>3718</v>
      </c>
      <c r="G9458" t="s">
        <v>3716</v>
      </c>
      <c r="I9458" t="s">
        <v>41</v>
      </c>
      <c r="J9458" t="s">
        <v>2995</v>
      </c>
      <c r="K9458">
        <v>19462</v>
      </c>
      <c r="L9458" t="s">
        <v>3695</v>
      </c>
      <c r="O9458" t="s">
        <v>3705</v>
      </c>
      <c r="Q9458" t="str">
        <f>IFERROR(VLOOKUP($J$2:$J$12502,Pollutant_mapping!$A$2:$B$9,2, FALSE),"")</f>
        <v/>
      </c>
    </row>
    <row r="9459" spans="1:17" hidden="1">
      <c r="A9459" t="s">
        <v>3702</v>
      </c>
      <c r="C9459" t="s">
        <v>3703</v>
      </c>
      <c r="D9459" t="s">
        <v>3099</v>
      </c>
      <c r="E9459" t="s">
        <v>39</v>
      </c>
      <c r="F9459" t="s">
        <v>3715</v>
      </c>
      <c r="G9459" t="s">
        <v>475</v>
      </c>
      <c r="I9459" t="s">
        <v>41</v>
      </c>
      <c r="J9459" t="s">
        <v>298</v>
      </c>
      <c r="K9459">
        <v>19804</v>
      </c>
      <c r="L9459" t="s">
        <v>3695</v>
      </c>
      <c r="O9459" t="s">
        <v>3705</v>
      </c>
      <c r="Q9459" t="str">
        <f>IFERROR(VLOOKUP($J$2:$J$12502,Pollutant_mapping!$A$2:$B$9,2, FALSE),"")</f>
        <v>CO</v>
      </c>
    </row>
    <row r="9460" spans="1:17" hidden="1">
      <c r="A9460" t="s">
        <v>3702</v>
      </c>
      <c r="C9460" t="s">
        <v>3703</v>
      </c>
      <c r="D9460" t="s">
        <v>3722</v>
      </c>
      <c r="E9460" t="s">
        <v>39</v>
      </c>
      <c r="F9460" t="s">
        <v>3715</v>
      </c>
      <c r="G9460" t="s">
        <v>3723</v>
      </c>
      <c r="I9460" t="s">
        <v>41</v>
      </c>
      <c r="J9460" t="s">
        <v>54</v>
      </c>
      <c r="K9460">
        <v>20182</v>
      </c>
      <c r="L9460" t="s">
        <v>3695</v>
      </c>
      <c r="O9460" t="s">
        <v>3705</v>
      </c>
      <c r="Q9460" t="str">
        <f>IFERROR(VLOOKUP($J$2:$J$12502,Pollutant_mapping!$A$2:$B$9,2, FALSE),"")</f>
        <v>VOC</v>
      </c>
    </row>
    <row r="9461" spans="1:17" hidden="1">
      <c r="A9461" t="s">
        <v>3706</v>
      </c>
      <c r="B9461" t="s">
        <v>57</v>
      </c>
      <c r="C9461" t="s">
        <v>3707</v>
      </c>
      <c r="D9461" t="s">
        <v>3722</v>
      </c>
      <c r="E9461" t="s">
        <v>39</v>
      </c>
      <c r="F9461" t="s">
        <v>3715</v>
      </c>
      <c r="G9461" t="s">
        <v>3723</v>
      </c>
      <c r="I9461" t="s">
        <v>41</v>
      </c>
      <c r="J9461" t="s">
        <v>54</v>
      </c>
      <c r="K9461">
        <v>20182</v>
      </c>
      <c r="L9461" t="s">
        <v>3695</v>
      </c>
      <c r="O9461" t="s">
        <v>3705</v>
      </c>
      <c r="Q9461" t="str">
        <f>IFERROR(VLOOKUP($J$2:$J$12502,Pollutant_mapping!$A$2:$B$9,2, FALSE),"")</f>
        <v>VOC</v>
      </c>
    </row>
    <row r="9462" spans="1:17" hidden="1">
      <c r="A9462" t="s">
        <v>3708</v>
      </c>
      <c r="C9462" t="s">
        <v>3709</v>
      </c>
      <c r="D9462" t="s">
        <v>3722</v>
      </c>
      <c r="E9462" t="s">
        <v>39</v>
      </c>
      <c r="F9462" t="s">
        <v>3715</v>
      </c>
      <c r="G9462" t="s">
        <v>3723</v>
      </c>
      <c r="I9462" t="s">
        <v>41</v>
      </c>
      <c r="J9462" t="s">
        <v>54</v>
      </c>
      <c r="K9462">
        <v>20182</v>
      </c>
      <c r="L9462" t="s">
        <v>3695</v>
      </c>
      <c r="O9462" t="s">
        <v>3705</v>
      </c>
      <c r="Q9462" t="str">
        <f>IFERROR(VLOOKUP($J$2:$J$12502,Pollutant_mapping!$A$2:$B$9,2, FALSE),"")</f>
        <v>VOC</v>
      </c>
    </row>
    <row r="9463" spans="1:17" hidden="1">
      <c r="A9463" t="s">
        <v>3710</v>
      </c>
      <c r="C9463" t="s">
        <v>3711</v>
      </c>
      <c r="D9463" t="s">
        <v>3722</v>
      </c>
      <c r="E9463" t="s">
        <v>39</v>
      </c>
      <c r="F9463" t="s">
        <v>3715</v>
      </c>
      <c r="G9463" t="s">
        <v>3723</v>
      </c>
      <c r="I9463" t="s">
        <v>41</v>
      </c>
      <c r="J9463" t="s">
        <v>54</v>
      </c>
      <c r="K9463">
        <v>20182</v>
      </c>
      <c r="L9463" t="s">
        <v>3695</v>
      </c>
      <c r="O9463" t="s">
        <v>3705</v>
      </c>
      <c r="Q9463" t="str">
        <f>IFERROR(VLOOKUP($J$2:$J$12502,Pollutant_mapping!$A$2:$B$9,2, FALSE),"")</f>
        <v>VOC</v>
      </c>
    </row>
    <row r="9464" spans="1:17" hidden="1">
      <c r="A9464" t="s">
        <v>3702</v>
      </c>
      <c r="C9464" t="s">
        <v>3703</v>
      </c>
      <c r="D9464" t="s">
        <v>3747</v>
      </c>
      <c r="E9464" t="s">
        <v>39</v>
      </c>
      <c r="F9464" t="s">
        <v>3730</v>
      </c>
      <c r="G9464" t="s">
        <v>475</v>
      </c>
      <c r="I9464" t="s">
        <v>41</v>
      </c>
      <c r="J9464" t="s">
        <v>179</v>
      </c>
      <c r="K9464">
        <v>20593</v>
      </c>
      <c r="L9464" t="s">
        <v>3695</v>
      </c>
      <c r="O9464" t="s">
        <v>3705</v>
      </c>
      <c r="Q9464" t="str">
        <f>IFERROR(VLOOKUP($J$2:$J$12502,Pollutant_mapping!$A$2:$B$9,2, FALSE),"")</f>
        <v>NOx</v>
      </c>
    </row>
    <row r="9465" spans="1:17" hidden="1">
      <c r="A9465" t="s">
        <v>3702</v>
      </c>
      <c r="C9465" t="s">
        <v>3703</v>
      </c>
      <c r="D9465" t="s">
        <v>3103</v>
      </c>
      <c r="E9465" t="s">
        <v>39</v>
      </c>
      <c r="F9465" t="s">
        <v>3730</v>
      </c>
      <c r="G9465" t="s">
        <v>475</v>
      </c>
      <c r="I9465" t="s">
        <v>41</v>
      </c>
      <c r="J9465" t="s">
        <v>179</v>
      </c>
      <c r="K9465">
        <v>20612</v>
      </c>
      <c r="L9465" t="s">
        <v>3695</v>
      </c>
      <c r="O9465" t="s">
        <v>3705</v>
      </c>
      <c r="Q9465" t="str">
        <f>IFERROR(VLOOKUP($J$2:$J$12502,Pollutant_mapping!$A$2:$B$9,2, FALSE),"")</f>
        <v>NOx</v>
      </c>
    </row>
    <row r="9466" spans="1:17" hidden="1">
      <c r="A9466" t="s">
        <v>3702</v>
      </c>
      <c r="C9466" t="s">
        <v>3703</v>
      </c>
      <c r="D9466" t="s">
        <v>3737</v>
      </c>
      <c r="E9466" t="s">
        <v>39</v>
      </c>
      <c r="F9466" t="s">
        <v>3715</v>
      </c>
      <c r="G9466" t="s">
        <v>475</v>
      </c>
      <c r="I9466" t="s">
        <v>41</v>
      </c>
      <c r="J9466" t="s">
        <v>298</v>
      </c>
      <c r="K9466">
        <v>20690</v>
      </c>
      <c r="L9466" t="s">
        <v>3695</v>
      </c>
      <c r="O9466" t="s">
        <v>3705</v>
      </c>
      <c r="Q9466" t="str">
        <f>IFERROR(VLOOKUP($J$2:$J$12502,Pollutant_mapping!$A$2:$B$9,2, FALSE),"")</f>
        <v>CO</v>
      </c>
    </row>
    <row r="9467" spans="1:17" hidden="1">
      <c r="A9467" t="s">
        <v>3706</v>
      </c>
      <c r="B9467" t="s">
        <v>57</v>
      </c>
      <c r="C9467" t="s">
        <v>3707</v>
      </c>
      <c r="D9467" t="s">
        <v>3737</v>
      </c>
      <c r="E9467" t="s">
        <v>39</v>
      </c>
      <c r="F9467" t="s">
        <v>3715</v>
      </c>
      <c r="G9467" t="s">
        <v>475</v>
      </c>
      <c r="I9467" t="s">
        <v>41</v>
      </c>
      <c r="J9467" t="s">
        <v>298</v>
      </c>
      <c r="K9467">
        <v>20690</v>
      </c>
      <c r="L9467" t="s">
        <v>3695</v>
      </c>
      <c r="O9467" t="s">
        <v>3705</v>
      </c>
      <c r="Q9467" t="str">
        <f>IFERROR(VLOOKUP($J$2:$J$12502,Pollutant_mapping!$A$2:$B$9,2, FALSE),"")</f>
        <v>CO</v>
      </c>
    </row>
    <row r="9468" spans="1:17" hidden="1">
      <c r="A9468" t="s">
        <v>3708</v>
      </c>
      <c r="C9468" t="s">
        <v>3709</v>
      </c>
      <c r="D9468" t="s">
        <v>3737</v>
      </c>
      <c r="E9468" t="s">
        <v>39</v>
      </c>
      <c r="F9468" t="s">
        <v>3715</v>
      </c>
      <c r="G9468" t="s">
        <v>475</v>
      </c>
      <c r="I9468" t="s">
        <v>41</v>
      </c>
      <c r="J9468" t="s">
        <v>298</v>
      </c>
      <c r="K9468">
        <v>20690</v>
      </c>
      <c r="L9468" t="s">
        <v>3695</v>
      </c>
      <c r="O9468" t="s">
        <v>3705</v>
      </c>
      <c r="Q9468" t="str">
        <f>IFERROR(VLOOKUP($J$2:$J$12502,Pollutant_mapping!$A$2:$B$9,2, FALSE),"")</f>
        <v>CO</v>
      </c>
    </row>
    <row r="9469" spans="1:17" hidden="1">
      <c r="A9469" t="s">
        <v>3710</v>
      </c>
      <c r="C9469" t="s">
        <v>3711</v>
      </c>
      <c r="D9469" t="s">
        <v>3737</v>
      </c>
      <c r="E9469" t="s">
        <v>39</v>
      </c>
      <c r="F9469" t="s">
        <v>3715</v>
      </c>
      <c r="G9469" t="s">
        <v>475</v>
      </c>
      <c r="I9469" t="s">
        <v>41</v>
      </c>
      <c r="J9469" t="s">
        <v>298</v>
      </c>
      <c r="K9469">
        <v>20690</v>
      </c>
      <c r="L9469" t="s">
        <v>3695</v>
      </c>
      <c r="O9469" t="s">
        <v>3705</v>
      </c>
      <c r="Q9469" t="str">
        <f>IFERROR(VLOOKUP($J$2:$J$12502,Pollutant_mapping!$A$2:$B$9,2, FALSE),"")</f>
        <v>CO</v>
      </c>
    </row>
    <row r="9470" spans="1:17" hidden="1">
      <c r="A9470" t="s">
        <v>3702</v>
      </c>
      <c r="C9470" t="s">
        <v>3703</v>
      </c>
      <c r="D9470" t="s">
        <v>3748</v>
      </c>
      <c r="E9470" t="s">
        <v>39</v>
      </c>
      <c r="F9470" t="s">
        <v>3730</v>
      </c>
      <c r="G9470" t="s">
        <v>475</v>
      </c>
      <c r="I9470" t="s">
        <v>41</v>
      </c>
      <c r="J9470" t="s">
        <v>179</v>
      </c>
      <c r="K9470">
        <v>22101</v>
      </c>
      <c r="L9470" t="s">
        <v>3695</v>
      </c>
      <c r="O9470" t="s">
        <v>3705</v>
      </c>
      <c r="Q9470" t="str">
        <f>IFERROR(VLOOKUP($J$2:$J$12502,Pollutant_mapping!$A$2:$B$9,2, FALSE),"")</f>
        <v>NOx</v>
      </c>
    </row>
    <row r="9471" spans="1:17" hidden="1">
      <c r="A9471" t="s">
        <v>3706</v>
      </c>
      <c r="B9471" t="s">
        <v>57</v>
      </c>
      <c r="C9471" t="s">
        <v>3707</v>
      </c>
      <c r="D9471" t="s">
        <v>3748</v>
      </c>
      <c r="E9471" t="s">
        <v>39</v>
      </c>
      <c r="F9471" t="s">
        <v>3730</v>
      </c>
      <c r="G9471" t="s">
        <v>475</v>
      </c>
      <c r="I9471" t="s">
        <v>41</v>
      </c>
      <c r="J9471" t="s">
        <v>179</v>
      </c>
      <c r="K9471">
        <v>22101</v>
      </c>
      <c r="L9471" t="s">
        <v>3695</v>
      </c>
      <c r="O9471" t="s">
        <v>3705</v>
      </c>
      <c r="Q9471" t="str">
        <f>IFERROR(VLOOKUP($J$2:$J$12502,Pollutant_mapping!$A$2:$B$9,2, FALSE),"")</f>
        <v>NOx</v>
      </c>
    </row>
    <row r="9472" spans="1:17" hidden="1">
      <c r="A9472" t="s">
        <v>3708</v>
      </c>
      <c r="C9472" t="s">
        <v>3709</v>
      </c>
      <c r="D9472" t="s">
        <v>3748</v>
      </c>
      <c r="E9472" t="s">
        <v>39</v>
      </c>
      <c r="F9472" t="s">
        <v>3730</v>
      </c>
      <c r="G9472" t="s">
        <v>475</v>
      </c>
      <c r="I9472" t="s">
        <v>41</v>
      </c>
      <c r="J9472" t="s">
        <v>179</v>
      </c>
      <c r="K9472">
        <v>22101</v>
      </c>
      <c r="L9472" t="s">
        <v>3695</v>
      </c>
      <c r="O9472" t="s">
        <v>3705</v>
      </c>
      <c r="Q9472" t="str">
        <f>IFERROR(VLOOKUP($J$2:$J$12502,Pollutant_mapping!$A$2:$B$9,2, FALSE),"")</f>
        <v>NOx</v>
      </c>
    </row>
    <row r="9473" spans="1:17" hidden="1">
      <c r="A9473" t="s">
        <v>3710</v>
      </c>
      <c r="C9473" t="s">
        <v>3711</v>
      </c>
      <c r="D9473" t="s">
        <v>3748</v>
      </c>
      <c r="E9473" t="s">
        <v>39</v>
      </c>
      <c r="F9473" t="s">
        <v>3730</v>
      </c>
      <c r="G9473" t="s">
        <v>475</v>
      </c>
      <c r="I9473" t="s">
        <v>41</v>
      </c>
      <c r="J9473" t="s">
        <v>179</v>
      </c>
      <c r="K9473">
        <v>22101</v>
      </c>
      <c r="L9473" t="s">
        <v>3695</v>
      </c>
      <c r="O9473" t="s">
        <v>3705</v>
      </c>
      <c r="Q9473" t="str">
        <f>IFERROR(VLOOKUP($J$2:$J$12502,Pollutant_mapping!$A$2:$B$9,2, FALSE),"")</f>
        <v>NOx</v>
      </c>
    </row>
    <row r="9474" spans="1:17" hidden="1">
      <c r="A9474" t="s">
        <v>3702</v>
      </c>
      <c r="C9474" t="s">
        <v>3703</v>
      </c>
      <c r="D9474" t="s">
        <v>3714</v>
      </c>
      <c r="E9474" t="s">
        <v>39</v>
      </c>
      <c r="F9474" t="s">
        <v>3715</v>
      </c>
      <c r="G9474" t="s">
        <v>3716</v>
      </c>
      <c r="I9474" t="s">
        <v>41</v>
      </c>
      <c r="J9474" t="s">
        <v>2995</v>
      </c>
      <c r="K9474">
        <v>22483</v>
      </c>
      <c r="L9474" t="s">
        <v>3695</v>
      </c>
      <c r="O9474" t="s">
        <v>3705</v>
      </c>
      <c r="Q9474" t="str">
        <f>IFERROR(VLOOKUP($J$2:$J$12502,Pollutant_mapping!$A$2:$B$9,2, FALSE),"")</f>
        <v/>
      </c>
    </row>
    <row r="9475" spans="1:17" hidden="1">
      <c r="A9475" t="s">
        <v>3706</v>
      </c>
      <c r="B9475" t="s">
        <v>57</v>
      </c>
      <c r="C9475" t="s">
        <v>3707</v>
      </c>
      <c r="D9475" t="s">
        <v>3714</v>
      </c>
      <c r="E9475" t="s">
        <v>39</v>
      </c>
      <c r="F9475" t="s">
        <v>3715</v>
      </c>
      <c r="G9475" t="s">
        <v>3716</v>
      </c>
      <c r="I9475" t="s">
        <v>41</v>
      </c>
      <c r="J9475" t="s">
        <v>2995</v>
      </c>
      <c r="K9475">
        <v>22483</v>
      </c>
      <c r="L9475" t="s">
        <v>3695</v>
      </c>
      <c r="O9475" t="s">
        <v>3705</v>
      </c>
      <c r="Q9475" t="str">
        <f>IFERROR(VLOOKUP($J$2:$J$12502,Pollutant_mapping!$A$2:$B$9,2, FALSE),"")</f>
        <v/>
      </c>
    </row>
    <row r="9476" spans="1:17" hidden="1">
      <c r="A9476" t="s">
        <v>3708</v>
      </c>
      <c r="C9476" t="s">
        <v>3709</v>
      </c>
      <c r="D9476" t="s">
        <v>3714</v>
      </c>
      <c r="E9476" t="s">
        <v>39</v>
      </c>
      <c r="F9476" t="s">
        <v>3715</v>
      </c>
      <c r="G9476" t="s">
        <v>3716</v>
      </c>
      <c r="I9476" t="s">
        <v>41</v>
      </c>
      <c r="J9476" t="s">
        <v>2995</v>
      </c>
      <c r="K9476">
        <v>22483</v>
      </c>
      <c r="L9476" t="s">
        <v>3695</v>
      </c>
      <c r="O9476" t="s">
        <v>3705</v>
      </c>
      <c r="Q9476" t="str">
        <f>IFERROR(VLOOKUP($J$2:$J$12502,Pollutant_mapping!$A$2:$B$9,2, FALSE),"")</f>
        <v/>
      </c>
    </row>
    <row r="9477" spans="1:17" hidden="1">
      <c r="A9477" t="s">
        <v>3710</v>
      </c>
      <c r="C9477" t="s">
        <v>3711</v>
      </c>
      <c r="D9477" t="s">
        <v>3714</v>
      </c>
      <c r="E9477" t="s">
        <v>39</v>
      </c>
      <c r="F9477" t="s">
        <v>3715</v>
      </c>
      <c r="G9477" t="s">
        <v>3716</v>
      </c>
      <c r="I9477" t="s">
        <v>41</v>
      </c>
      <c r="J9477" t="s">
        <v>2995</v>
      </c>
      <c r="K9477">
        <v>22483</v>
      </c>
      <c r="L9477" t="s">
        <v>3695</v>
      </c>
      <c r="O9477" t="s">
        <v>3705</v>
      </c>
      <c r="Q9477" t="str">
        <f>IFERROR(VLOOKUP($J$2:$J$12502,Pollutant_mapping!$A$2:$B$9,2, FALSE),"")</f>
        <v/>
      </c>
    </row>
    <row r="9478" spans="1:17" hidden="1">
      <c r="A9478" t="s">
        <v>3702</v>
      </c>
      <c r="C9478" t="s">
        <v>3703</v>
      </c>
      <c r="D9478" t="s">
        <v>3724</v>
      </c>
      <c r="E9478" t="s">
        <v>39</v>
      </c>
      <c r="F9478" t="s">
        <v>3718</v>
      </c>
      <c r="G9478" t="s">
        <v>3723</v>
      </c>
      <c r="I9478" t="s">
        <v>41</v>
      </c>
      <c r="J9478" t="s">
        <v>54</v>
      </c>
      <c r="K9478">
        <v>25852</v>
      </c>
      <c r="L9478" t="s">
        <v>3695</v>
      </c>
      <c r="O9478" t="s">
        <v>3705</v>
      </c>
      <c r="Q9478" t="str">
        <f>IFERROR(VLOOKUP($J$2:$J$12502,Pollutant_mapping!$A$2:$B$9,2, FALSE),"")</f>
        <v>VOC</v>
      </c>
    </row>
    <row r="9479" spans="1:17" hidden="1">
      <c r="A9479" t="s">
        <v>3706</v>
      </c>
      <c r="B9479" t="s">
        <v>57</v>
      </c>
      <c r="C9479" t="s">
        <v>3707</v>
      </c>
      <c r="D9479" t="s">
        <v>3724</v>
      </c>
      <c r="E9479" t="s">
        <v>39</v>
      </c>
      <c r="F9479" t="s">
        <v>3718</v>
      </c>
      <c r="G9479" t="s">
        <v>3723</v>
      </c>
      <c r="I9479" t="s">
        <v>41</v>
      </c>
      <c r="J9479" t="s">
        <v>54</v>
      </c>
      <c r="K9479">
        <v>25852</v>
      </c>
      <c r="L9479" t="s">
        <v>3695</v>
      </c>
      <c r="O9479" t="s">
        <v>3705</v>
      </c>
      <c r="Q9479" t="str">
        <f>IFERROR(VLOOKUP($J$2:$J$12502,Pollutant_mapping!$A$2:$B$9,2, FALSE),"")</f>
        <v>VOC</v>
      </c>
    </row>
    <row r="9480" spans="1:17" hidden="1">
      <c r="A9480" t="s">
        <v>3708</v>
      </c>
      <c r="C9480" t="s">
        <v>3709</v>
      </c>
      <c r="D9480" t="s">
        <v>3724</v>
      </c>
      <c r="E9480" t="s">
        <v>39</v>
      </c>
      <c r="F9480" t="s">
        <v>3718</v>
      </c>
      <c r="G9480" t="s">
        <v>3723</v>
      </c>
      <c r="I9480" t="s">
        <v>41</v>
      </c>
      <c r="J9480" t="s">
        <v>54</v>
      </c>
      <c r="K9480">
        <v>25852</v>
      </c>
      <c r="L9480" t="s">
        <v>3695</v>
      </c>
      <c r="O9480" t="s">
        <v>3705</v>
      </c>
      <c r="Q9480" t="str">
        <f>IFERROR(VLOOKUP($J$2:$J$12502,Pollutant_mapping!$A$2:$B$9,2, FALSE),"")</f>
        <v>VOC</v>
      </c>
    </row>
    <row r="9481" spans="1:17" hidden="1">
      <c r="A9481" t="s">
        <v>3710</v>
      </c>
      <c r="C9481" t="s">
        <v>3711</v>
      </c>
      <c r="D9481" t="s">
        <v>3724</v>
      </c>
      <c r="E9481" t="s">
        <v>39</v>
      </c>
      <c r="F9481" t="s">
        <v>3718</v>
      </c>
      <c r="G9481" t="s">
        <v>3723</v>
      </c>
      <c r="I9481" t="s">
        <v>41</v>
      </c>
      <c r="J9481" t="s">
        <v>54</v>
      </c>
      <c r="K9481">
        <v>25852</v>
      </c>
      <c r="L9481" t="s">
        <v>3695</v>
      </c>
      <c r="O9481" t="s">
        <v>3705</v>
      </c>
      <c r="Q9481" t="str">
        <f>IFERROR(VLOOKUP($J$2:$J$12502,Pollutant_mapping!$A$2:$B$9,2, FALSE),"")</f>
        <v>VOC</v>
      </c>
    </row>
    <row r="9482" spans="1:17" hidden="1">
      <c r="A9482" t="s">
        <v>3702</v>
      </c>
      <c r="C9482" t="s">
        <v>3703</v>
      </c>
      <c r="D9482" t="s">
        <v>3737</v>
      </c>
      <c r="E9482" t="s">
        <v>39</v>
      </c>
      <c r="F9482" t="s">
        <v>3715</v>
      </c>
      <c r="G9482" t="s">
        <v>475</v>
      </c>
      <c r="I9482" t="s">
        <v>41</v>
      </c>
      <c r="J9482" t="s">
        <v>179</v>
      </c>
      <c r="K9482">
        <v>26552</v>
      </c>
      <c r="L9482" t="s">
        <v>3695</v>
      </c>
      <c r="O9482" t="s">
        <v>3705</v>
      </c>
      <c r="Q9482" t="str">
        <f>IFERROR(VLOOKUP($J$2:$J$12502,Pollutant_mapping!$A$2:$B$9,2, FALSE),"")</f>
        <v>NOx</v>
      </c>
    </row>
    <row r="9483" spans="1:17" hidden="1">
      <c r="A9483" t="s">
        <v>3706</v>
      </c>
      <c r="B9483" t="s">
        <v>57</v>
      </c>
      <c r="C9483" t="s">
        <v>3707</v>
      </c>
      <c r="D9483" t="s">
        <v>3737</v>
      </c>
      <c r="E9483" t="s">
        <v>39</v>
      </c>
      <c r="F9483" t="s">
        <v>3715</v>
      </c>
      <c r="G9483" t="s">
        <v>475</v>
      </c>
      <c r="I9483" t="s">
        <v>41</v>
      </c>
      <c r="J9483" t="s">
        <v>179</v>
      </c>
      <c r="K9483">
        <v>26552</v>
      </c>
      <c r="L9483" t="s">
        <v>3695</v>
      </c>
      <c r="O9483" t="s">
        <v>3705</v>
      </c>
      <c r="Q9483" t="str">
        <f>IFERROR(VLOOKUP($J$2:$J$12502,Pollutant_mapping!$A$2:$B$9,2, FALSE),"")</f>
        <v>NOx</v>
      </c>
    </row>
    <row r="9484" spans="1:17" hidden="1">
      <c r="A9484" t="s">
        <v>3708</v>
      </c>
      <c r="C9484" t="s">
        <v>3709</v>
      </c>
      <c r="D9484" t="s">
        <v>3737</v>
      </c>
      <c r="E9484" t="s">
        <v>39</v>
      </c>
      <c r="F9484" t="s">
        <v>3715</v>
      </c>
      <c r="G9484" t="s">
        <v>475</v>
      </c>
      <c r="I9484" t="s">
        <v>41</v>
      </c>
      <c r="J9484" t="s">
        <v>179</v>
      </c>
      <c r="K9484">
        <v>26552</v>
      </c>
      <c r="L9484" t="s">
        <v>3695</v>
      </c>
      <c r="O9484" t="s">
        <v>3705</v>
      </c>
      <c r="Q9484" t="str">
        <f>IFERROR(VLOOKUP($J$2:$J$12502,Pollutant_mapping!$A$2:$B$9,2, FALSE),"")</f>
        <v>NOx</v>
      </c>
    </row>
    <row r="9485" spans="1:17" hidden="1">
      <c r="A9485" t="s">
        <v>3710</v>
      </c>
      <c r="C9485" t="s">
        <v>3711</v>
      </c>
      <c r="D9485" t="s">
        <v>3737</v>
      </c>
      <c r="E9485" t="s">
        <v>39</v>
      </c>
      <c r="F9485" t="s">
        <v>3715</v>
      </c>
      <c r="G9485" t="s">
        <v>475</v>
      </c>
      <c r="I9485" t="s">
        <v>41</v>
      </c>
      <c r="J9485" t="s">
        <v>179</v>
      </c>
      <c r="K9485">
        <v>26552</v>
      </c>
      <c r="L9485" t="s">
        <v>3695</v>
      </c>
      <c r="O9485" t="s">
        <v>3705</v>
      </c>
      <c r="Q9485" t="str">
        <f>IFERROR(VLOOKUP($J$2:$J$12502,Pollutant_mapping!$A$2:$B$9,2, FALSE),"")</f>
        <v>NOx</v>
      </c>
    </row>
    <row r="9486" spans="1:17" hidden="1">
      <c r="A9486" t="s">
        <v>3702</v>
      </c>
      <c r="C9486" t="s">
        <v>3703</v>
      </c>
      <c r="D9486" t="s">
        <v>3743</v>
      </c>
      <c r="E9486" t="s">
        <v>120</v>
      </c>
      <c r="F9486" t="s">
        <v>41</v>
      </c>
      <c r="G9486" t="s">
        <v>475</v>
      </c>
      <c r="I9486" t="s">
        <v>41</v>
      </c>
      <c r="J9486" t="s">
        <v>179</v>
      </c>
      <c r="K9486">
        <v>28471</v>
      </c>
      <c r="L9486" t="s">
        <v>3695</v>
      </c>
      <c r="O9486" t="s">
        <v>3705</v>
      </c>
      <c r="Q9486" t="str">
        <f>IFERROR(VLOOKUP($J$2:$J$12502,Pollutant_mapping!$A$2:$B$9,2, FALSE),"")</f>
        <v>NOx</v>
      </c>
    </row>
    <row r="9487" spans="1:17" hidden="1">
      <c r="A9487" t="s">
        <v>3702</v>
      </c>
      <c r="C9487" t="s">
        <v>3703</v>
      </c>
      <c r="D9487" t="s">
        <v>3763</v>
      </c>
      <c r="E9487" t="s">
        <v>120</v>
      </c>
      <c r="F9487" t="s">
        <v>41</v>
      </c>
      <c r="G9487" t="s">
        <v>297</v>
      </c>
      <c r="I9487" t="s">
        <v>41</v>
      </c>
      <c r="J9487" t="s">
        <v>179</v>
      </c>
      <c r="K9487">
        <v>28571</v>
      </c>
      <c r="L9487" t="s">
        <v>3695</v>
      </c>
      <c r="O9487" t="s">
        <v>3705</v>
      </c>
      <c r="Q9487" t="str">
        <f>IFERROR(VLOOKUP($J$2:$J$12502,Pollutant_mapping!$A$2:$B$9,2, FALSE),"")</f>
        <v>NOx</v>
      </c>
    </row>
    <row r="9488" spans="1:17" hidden="1">
      <c r="A9488" t="s">
        <v>3706</v>
      </c>
      <c r="B9488" t="s">
        <v>57</v>
      </c>
      <c r="C9488" t="s">
        <v>3707</v>
      </c>
      <c r="D9488" t="s">
        <v>3763</v>
      </c>
      <c r="E9488" t="s">
        <v>120</v>
      </c>
      <c r="F9488" t="s">
        <v>41</v>
      </c>
      <c r="G9488" t="s">
        <v>297</v>
      </c>
      <c r="I9488" t="s">
        <v>41</v>
      </c>
      <c r="J9488" t="s">
        <v>179</v>
      </c>
      <c r="K9488">
        <v>28571</v>
      </c>
      <c r="L9488" t="s">
        <v>3695</v>
      </c>
      <c r="O9488" t="s">
        <v>3705</v>
      </c>
      <c r="Q9488" t="str">
        <f>IFERROR(VLOOKUP($J$2:$J$12502,Pollutant_mapping!$A$2:$B$9,2, FALSE),"")</f>
        <v>NOx</v>
      </c>
    </row>
    <row r="9489" spans="1:26" hidden="1">
      <c r="A9489" t="s">
        <v>3708</v>
      </c>
      <c r="C9489" t="s">
        <v>3709</v>
      </c>
      <c r="D9489" t="s">
        <v>3763</v>
      </c>
      <c r="E9489" t="s">
        <v>120</v>
      </c>
      <c r="F9489" t="s">
        <v>41</v>
      </c>
      <c r="G9489" t="s">
        <v>297</v>
      </c>
      <c r="I9489" t="s">
        <v>41</v>
      </c>
      <c r="J9489" t="s">
        <v>179</v>
      </c>
      <c r="K9489">
        <v>28571</v>
      </c>
      <c r="L9489" t="s">
        <v>3695</v>
      </c>
      <c r="O9489" t="s">
        <v>3705</v>
      </c>
      <c r="Q9489" t="str">
        <f>IFERROR(VLOOKUP($J$2:$J$12502,Pollutant_mapping!$A$2:$B$9,2, FALSE),"")</f>
        <v>NOx</v>
      </c>
    </row>
    <row r="9490" spans="1:26" hidden="1">
      <c r="A9490" t="s">
        <v>3710</v>
      </c>
      <c r="C9490" t="s">
        <v>3711</v>
      </c>
      <c r="D9490" t="s">
        <v>3763</v>
      </c>
      <c r="E9490" t="s">
        <v>120</v>
      </c>
      <c r="F9490" t="s">
        <v>41</v>
      </c>
      <c r="G9490" t="s">
        <v>297</v>
      </c>
      <c r="I9490" t="s">
        <v>41</v>
      </c>
      <c r="J9490" t="s">
        <v>179</v>
      </c>
      <c r="K9490">
        <v>28571</v>
      </c>
      <c r="L9490" t="s">
        <v>3695</v>
      </c>
      <c r="O9490" t="s">
        <v>3705</v>
      </c>
      <c r="Q9490" t="str">
        <f>IFERROR(VLOOKUP($J$2:$J$12502,Pollutant_mapping!$A$2:$B$9,2, FALSE),"")</f>
        <v>NOx</v>
      </c>
      <c r="Y9490" t="s">
        <v>2222</v>
      </c>
    </row>
    <row r="9491" spans="1:26" hidden="1">
      <c r="A9491" t="s">
        <v>3702</v>
      </c>
      <c r="C9491" t="s">
        <v>3703</v>
      </c>
      <c r="D9491" t="s">
        <v>3099</v>
      </c>
      <c r="E9491" t="s">
        <v>39</v>
      </c>
      <c r="F9491" t="s">
        <v>3715</v>
      </c>
      <c r="G9491" t="s">
        <v>475</v>
      </c>
      <c r="I9491" t="s">
        <v>41</v>
      </c>
      <c r="J9491" t="s">
        <v>179</v>
      </c>
      <c r="K9491">
        <v>29901</v>
      </c>
      <c r="L9491" t="s">
        <v>3695</v>
      </c>
      <c r="O9491" t="s">
        <v>3705</v>
      </c>
      <c r="Q9491" t="str">
        <f>IFERROR(VLOOKUP($J$2:$J$12502,Pollutant_mapping!$A$2:$B$9,2, FALSE),"")</f>
        <v>NOx</v>
      </c>
      <c r="Y9491" t="s">
        <v>2245</v>
      </c>
      <c r="Z9491" t="s">
        <v>2222</v>
      </c>
    </row>
    <row r="9492" spans="1:26" hidden="1">
      <c r="A9492" t="s">
        <v>3702</v>
      </c>
      <c r="C9492" t="s">
        <v>3703</v>
      </c>
      <c r="D9492" t="s">
        <v>3104</v>
      </c>
      <c r="E9492" t="s">
        <v>39</v>
      </c>
      <c r="F9492" t="s">
        <v>3728</v>
      </c>
      <c r="G9492" t="s">
        <v>475</v>
      </c>
      <c r="I9492" t="s">
        <v>41</v>
      </c>
      <c r="J9492" t="s">
        <v>179</v>
      </c>
      <c r="K9492">
        <v>30799</v>
      </c>
      <c r="L9492" t="s">
        <v>3695</v>
      </c>
      <c r="O9492" t="s">
        <v>3705</v>
      </c>
      <c r="Q9492" t="str">
        <f>IFERROR(VLOOKUP($J$2:$J$12502,Pollutant_mapping!$A$2:$B$9,2, FALSE),"")</f>
        <v>NOx</v>
      </c>
      <c r="Y9492" t="s">
        <v>2245</v>
      </c>
      <c r="Z9492" t="s">
        <v>2222</v>
      </c>
    </row>
    <row r="9493" spans="1:26" hidden="1">
      <c r="A9493" t="s">
        <v>3702</v>
      </c>
      <c r="C9493" t="s">
        <v>3703</v>
      </c>
      <c r="D9493" t="s">
        <v>3746</v>
      </c>
      <c r="E9493" t="s">
        <v>39</v>
      </c>
      <c r="F9493" t="s">
        <v>3728</v>
      </c>
      <c r="G9493" t="s">
        <v>475</v>
      </c>
      <c r="I9493" t="s">
        <v>41</v>
      </c>
      <c r="J9493" t="s">
        <v>179</v>
      </c>
      <c r="K9493">
        <v>31077</v>
      </c>
      <c r="L9493" t="s">
        <v>3695</v>
      </c>
      <c r="O9493" t="s">
        <v>3705</v>
      </c>
      <c r="Q9493" t="str">
        <f>IFERROR(VLOOKUP($J$2:$J$12502,Pollutant_mapping!$A$2:$B$9,2, FALSE),"")</f>
        <v>NOx</v>
      </c>
    </row>
    <row r="9494" spans="1:26" hidden="1">
      <c r="A9494" t="s">
        <v>3706</v>
      </c>
      <c r="B9494" t="s">
        <v>57</v>
      </c>
      <c r="C9494" t="s">
        <v>3707</v>
      </c>
      <c r="D9494" t="s">
        <v>3746</v>
      </c>
      <c r="E9494" t="s">
        <v>39</v>
      </c>
      <c r="F9494" t="s">
        <v>3728</v>
      </c>
      <c r="G9494" t="s">
        <v>475</v>
      </c>
      <c r="I9494" t="s">
        <v>41</v>
      </c>
      <c r="J9494" t="s">
        <v>179</v>
      </c>
      <c r="K9494">
        <v>31077</v>
      </c>
      <c r="L9494" t="s">
        <v>3695</v>
      </c>
      <c r="O9494" t="s">
        <v>3705</v>
      </c>
      <c r="Q9494" t="str">
        <f>IFERROR(VLOOKUP($J$2:$J$12502,Pollutant_mapping!$A$2:$B$9,2, FALSE),"")</f>
        <v>NOx</v>
      </c>
    </row>
    <row r="9495" spans="1:26" hidden="1">
      <c r="A9495" t="s">
        <v>3708</v>
      </c>
      <c r="C9495" t="s">
        <v>3709</v>
      </c>
      <c r="D9495" t="s">
        <v>3746</v>
      </c>
      <c r="E9495" t="s">
        <v>39</v>
      </c>
      <c r="F9495" t="s">
        <v>3728</v>
      </c>
      <c r="G9495" t="s">
        <v>475</v>
      </c>
      <c r="I9495" t="s">
        <v>41</v>
      </c>
      <c r="J9495" t="s">
        <v>179</v>
      </c>
      <c r="K9495">
        <v>31077</v>
      </c>
      <c r="L9495" t="s">
        <v>3695</v>
      </c>
      <c r="O9495" t="s">
        <v>3705</v>
      </c>
      <c r="Q9495" t="str">
        <f>IFERROR(VLOOKUP($J$2:$J$12502,Pollutant_mapping!$A$2:$B$9,2, FALSE),"")</f>
        <v>NOx</v>
      </c>
    </row>
    <row r="9496" spans="1:26" hidden="1">
      <c r="A9496" t="s">
        <v>3710</v>
      </c>
      <c r="C9496" t="s">
        <v>3711</v>
      </c>
      <c r="D9496" t="s">
        <v>3746</v>
      </c>
      <c r="E9496" t="s">
        <v>39</v>
      </c>
      <c r="F9496" t="s">
        <v>3728</v>
      </c>
      <c r="G9496" t="s">
        <v>475</v>
      </c>
      <c r="I9496" t="s">
        <v>41</v>
      </c>
      <c r="J9496" t="s">
        <v>179</v>
      </c>
      <c r="K9496">
        <v>31077</v>
      </c>
      <c r="L9496" t="s">
        <v>3695</v>
      </c>
      <c r="O9496" t="s">
        <v>3705</v>
      </c>
      <c r="Q9496" t="str">
        <f>IFERROR(VLOOKUP($J$2:$J$12502,Pollutant_mapping!$A$2:$B$9,2, FALSE),"")</f>
        <v>NOx</v>
      </c>
    </row>
    <row r="9497" spans="1:26" hidden="1">
      <c r="A9497" t="s">
        <v>3702</v>
      </c>
      <c r="C9497" t="s">
        <v>3703</v>
      </c>
      <c r="D9497" t="s">
        <v>3745</v>
      </c>
      <c r="E9497" t="s">
        <v>39</v>
      </c>
      <c r="F9497" t="s">
        <v>3728</v>
      </c>
      <c r="G9497" t="s">
        <v>475</v>
      </c>
      <c r="I9497" t="s">
        <v>41</v>
      </c>
      <c r="J9497" t="s">
        <v>179</v>
      </c>
      <c r="K9497">
        <v>31344</v>
      </c>
      <c r="L9497" t="s">
        <v>3695</v>
      </c>
      <c r="O9497" t="s">
        <v>3705</v>
      </c>
      <c r="Q9497" t="str">
        <f>IFERROR(VLOOKUP($J$2:$J$12502,Pollutant_mapping!$A$2:$B$9,2, FALSE),"")</f>
        <v>NOx</v>
      </c>
    </row>
    <row r="9498" spans="1:26" hidden="1">
      <c r="A9498" t="s">
        <v>3706</v>
      </c>
      <c r="B9498" t="s">
        <v>57</v>
      </c>
      <c r="C9498" t="s">
        <v>3707</v>
      </c>
      <c r="D9498" t="s">
        <v>3744</v>
      </c>
      <c r="E9498" t="s">
        <v>120</v>
      </c>
      <c r="F9498" t="s">
        <v>41</v>
      </c>
      <c r="G9498" t="s">
        <v>475</v>
      </c>
      <c r="I9498" t="s">
        <v>41</v>
      </c>
      <c r="J9498" t="s">
        <v>179</v>
      </c>
      <c r="K9498">
        <v>32629</v>
      </c>
      <c r="L9498" t="s">
        <v>3695</v>
      </c>
      <c r="O9498" t="s">
        <v>3705</v>
      </c>
      <c r="Q9498" t="str">
        <f>IFERROR(VLOOKUP($J$2:$J$12502,Pollutant_mapping!$A$2:$B$9,2, FALSE),"")</f>
        <v>NOx</v>
      </c>
    </row>
    <row r="9499" spans="1:26" hidden="1">
      <c r="A9499" t="s">
        <v>3710</v>
      </c>
      <c r="C9499" t="s">
        <v>3711</v>
      </c>
      <c r="D9499" t="s">
        <v>3744</v>
      </c>
      <c r="E9499" t="s">
        <v>120</v>
      </c>
      <c r="F9499" t="s">
        <v>41</v>
      </c>
      <c r="G9499" t="s">
        <v>475</v>
      </c>
      <c r="I9499" t="s">
        <v>41</v>
      </c>
      <c r="J9499" t="s">
        <v>179</v>
      </c>
      <c r="K9499">
        <v>32629</v>
      </c>
      <c r="L9499" t="s">
        <v>3695</v>
      </c>
      <c r="O9499" t="s">
        <v>3705</v>
      </c>
      <c r="Q9499" t="str">
        <f>IFERROR(VLOOKUP($J$2:$J$12502,Pollutant_mapping!$A$2:$B$9,2, FALSE),"")</f>
        <v>NOx</v>
      </c>
      <c r="Y9499" t="s">
        <v>2245</v>
      </c>
      <c r="Z9499" t="s">
        <v>2222</v>
      </c>
    </row>
    <row r="9500" spans="1:26" hidden="1">
      <c r="A9500" t="s">
        <v>3702</v>
      </c>
      <c r="C9500" t="s">
        <v>3703</v>
      </c>
      <c r="D9500" t="s">
        <v>3736</v>
      </c>
      <c r="E9500" t="s">
        <v>39</v>
      </c>
      <c r="F9500" t="s">
        <v>3715</v>
      </c>
      <c r="G9500" t="s">
        <v>475</v>
      </c>
      <c r="I9500" t="s">
        <v>41</v>
      </c>
      <c r="J9500" t="s">
        <v>179</v>
      </c>
      <c r="K9500">
        <v>33028</v>
      </c>
      <c r="L9500" t="s">
        <v>3695</v>
      </c>
      <c r="O9500" t="s">
        <v>3705</v>
      </c>
      <c r="Q9500" t="str">
        <f>IFERROR(VLOOKUP($J$2:$J$12502,Pollutant_mapping!$A$2:$B$9,2, FALSE),"")</f>
        <v>NOx</v>
      </c>
      <c r="Y9500" t="s">
        <v>2245</v>
      </c>
      <c r="Z9500" t="s">
        <v>2222</v>
      </c>
    </row>
    <row r="9501" spans="1:26" hidden="1">
      <c r="A9501" t="s">
        <v>3702</v>
      </c>
      <c r="C9501" t="s">
        <v>3703</v>
      </c>
      <c r="D9501" t="s">
        <v>3739</v>
      </c>
      <c r="E9501" t="s">
        <v>39</v>
      </c>
      <c r="F9501" t="s">
        <v>3718</v>
      </c>
      <c r="G9501" t="s">
        <v>475</v>
      </c>
      <c r="I9501" t="s">
        <v>41</v>
      </c>
      <c r="J9501" t="s">
        <v>179</v>
      </c>
      <c r="K9501">
        <v>33942</v>
      </c>
      <c r="L9501" t="s">
        <v>3695</v>
      </c>
      <c r="O9501" t="s">
        <v>3705</v>
      </c>
      <c r="Q9501" t="str">
        <f>IFERROR(VLOOKUP($J$2:$J$12502,Pollutant_mapping!$A$2:$B$9,2, FALSE),"")</f>
        <v>NOx</v>
      </c>
    </row>
    <row r="9502" spans="1:26" hidden="1">
      <c r="A9502" t="s">
        <v>3706</v>
      </c>
      <c r="B9502" t="s">
        <v>57</v>
      </c>
      <c r="C9502" t="s">
        <v>3707</v>
      </c>
      <c r="D9502" t="s">
        <v>3739</v>
      </c>
      <c r="E9502" t="s">
        <v>39</v>
      </c>
      <c r="F9502" t="s">
        <v>3718</v>
      </c>
      <c r="G9502" t="s">
        <v>475</v>
      </c>
      <c r="I9502" t="s">
        <v>41</v>
      </c>
      <c r="J9502" t="s">
        <v>179</v>
      </c>
      <c r="K9502">
        <v>33942</v>
      </c>
      <c r="L9502" t="s">
        <v>3695</v>
      </c>
      <c r="O9502" t="s">
        <v>3705</v>
      </c>
      <c r="Q9502" t="str">
        <f>IFERROR(VLOOKUP($J$2:$J$12502,Pollutant_mapping!$A$2:$B$9,2, FALSE),"")</f>
        <v>NOx</v>
      </c>
    </row>
    <row r="9503" spans="1:26" hidden="1">
      <c r="A9503" t="s">
        <v>3708</v>
      </c>
      <c r="C9503" t="s">
        <v>3709</v>
      </c>
      <c r="D9503" t="s">
        <v>3739</v>
      </c>
      <c r="E9503" t="s">
        <v>39</v>
      </c>
      <c r="F9503" t="s">
        <v>3718</v>
      </c>
      <c r="G9503" t="s">
        <v>475</v>
      </c>
      <c r="I9503" t="s">
        <v>41</v>
      </c>
      <c r="J9503" t="s">
        <v>179</v>
      </c>
      <c r="K9503">
        <v>33942</v>
      </c>
      <c r="L9503" t="s">
        <v>3695</v>
      </c>
      <c r="O9503" t="s">
        <v>3705</v>
      </c>
      <c r="Q9503" t="str">
        <f>IFERROR(VLOOKUP($J$2:$J$12502,Pollutant_mapping!$A$2:$B$9,2, FALSE),"")</f>
        <v>NOx</v>
      </c>
    </row>
    <row r="9504" spans="1:26" hidden="1">
      <c r="A9504" t="s">
        <v>3710</v>
      </c>
      <c r="C9504" t="s">
        <v>3711</v>
      </c>
      <c r="D9504" t="s">
        <v>3739</v>
      </c>
      <c r="E9504" t="s">
        <v>39</v>
      </c>
      <c r="F9504" t="s">
        <v>3718</v>
      </c>
      <c r="G9504" t="s">
        <v>475</v>
      </c>
      <c r="I9504" t="s">
        <v>41</v>
      </c>
      <c r="J9504" t="s">
        <v>179</v>
      </c>
      <c r="K9504">
        <v>33942</v>
      </c>
      <c r="L9504" t="s">
        <v>3695</v>
      </c>
      <c r="O9504" t="s">
        <v>3705</v>
      </c>
      <c r="Q9504" t="str">
        <f>IFERROR(VLOOKUP($J$2:$J$12502,Pollutant_mapping!$A$2:$B$9,2, FALSE),"")</f>
        <v>NOx</v>
      </c>
    </row>
    <row r="9505" spans="1:26" hidden="1">
      <c r="A9505" t="s">
        <v>3702</v>
      </c>
      <c r="C9505" t="s">
        <v>3703</v>
      </c>
      <c r="D9505" t="s">
        <v>3742</v>
      </c>
      <c r="E9505" t="s">
        <v>120</v>
      </c>
      <c r="F9505" t="s">
        <v>41</v>
      </c>
      <c r="G9505" t="s">
        <v>475</v>
      </c>
      <c r="I9505" t="s">
        <v>41</v>
      </c>
      <c r="J9505" t="s">
        <v>179</v>
      </c>
      <c r="K9505">
        <v>34457</v>
      </c>
      <c r="L9505" t="s">
        <v>3695</v>
      </c>
      <c r="O9505" t="s">
        <v>3705</v>
      </c>
      <c r="Q9505" t="str">
        <f>IFERROR(VLOOKUP($J$2:$J$12502,Pollutant_mapping!$A$2:$B$9,2, FALSE),"")</f>
        <v>NOx</v>
      </c>
    </row>
    <row r="9506" spans="1:26" hidden="1">
      <c r="A9506" t="s">
        <v>3702</v>
      </c>
      <c r="C9506" t="s">
        <v>3703</v>
      </c>
      <c r="D9506" t="s">
        <v>3097</v>
      </c>
      <c r="E9506" t="s">
        <v>39</v>
      </c>
      <c r="F9506" t="s">
        <v>3718</v>
      </c>
      <c r="G9506" t="s">
        <v>475</v>
      </c>
      <c r="I9506" t="s">
        <v>41</v>
      </c>
      <c r="J9506" t="s">
        <v>179</v>
      </c>
      <c r="K9506">
        <v>37383</v>
      </c>
      <c r="L9506" t="s">
        <v>3695</v>
      </c>
      <c r="O9506" t="s">
        <v>3705</v>
      </c>
      <c r="Q9506" t="str">
        <f>IFERROR(VLOOKUP($J$2:$J$12502,Pollutant_mapping!$A$2:$B$9,2, FALSE),"")</f>
        <v>NOx</v>
      </c>
    </row>
    <row r="9507" spans="1:26" hidden="1">
      <c r="A9507" t="s">
        <v>3702</v>
      </c>
      <c r="C9507" t="s">
        <v>3703</v>
      </c>
      <c r="D9507" t="s">
        <v>3741</v>
      </c>
      <c r="E9507" t="s">
        <v>39</v>
      </c>
      <c r="F9507" t="s">
        <v>3720</v>
      </c>
      <c r="G9507" t="s">
        <v>475</v>
      </c>
      <c r="I9507" t="s">
        <v>41</v>
      </c>
      <c r="J9507" t="s">
        <v>179</v>
      </c>
      <c r="K9507">
        <v>43552</v>
      </c>
      <c r="L9507" t="s">
        <v>3695</v>
      </c>
      <c r="O9507" t="s">
        <v>3705</v>
      </c>
      <c r="Q9507" t="str">
        <f>IFERROR(VLOOKUP($J$2:$J$12502,Pollutant_mapping!$A$2:$B$9,2, FALSE),"")</f>
        <v>NOx</v>
      </c>
    </row>
    <row r="9508" spans="1:26" hidden="1">
      <c r="A9508" t="s">
        <v>3706</v>
      </c>
      <c r="B9508" t="s">
        <v>57</v>
      </c>
      <c r="C9508" t="s">
        <v>3707</v>
      </c>
      <c r="D9508" t="s">
        <v>3741</v>
      </c>
      <c r="E9508" t="s">
        <v>39</v>
      </c>
      <c r="F9508" t="s">
        <v>3720</v>
      </c>
      <c r="G9508" t="s">
        <v>475</v>
      </c>
      <c r="I9508" t="s">
        <v>41</v>
      </c>
      <c r="J9508" t="s">
        <v>179</v>
      </c>
      <c r="K9508">
        <v>43552</v>
      </c>
      <c r="L9508" t="s">
        <v>3695</v>
      </c>
      <c r="O9508" t="s">
        <v>3705</v>
      </c>
      <c r="Q9508" t="str">
        <f>IFERROR(VLOOKUP($J$2:$J$12502,Pollutant_mapping!$A$2:$B$9,2, FALSE),"")</f>
        <v>NOx</v>
      </c>
    </row>
    <row r="9509" spans="1:26" hidden="1">
      <c r="A9509" t="s">
        <v>3708</v>
      </c>
      <c r="C9509" t="s">
        <v>3709</v>
      </c>
      <c r="D9509" t="s">
        <v>3741</v>
      </c>
      <c r="E9509" t="s">
        <v>39</v>
      </c>
      <c r="F9509" t="s">
        <v>3720</v>
      </c>
      <c r="G9509" t="s">
        <v>475</v>
      </c>
      <c r="I9509" t="s">
        <v>41</v>
      </c>
      <c r="J9509" t="s">
        <v>179</v>
      </c>
      <c r="K9509">
        <v>43552</v>
      </c>
      <c r="L9509" t="s">
        <v>3695</v>
      </c>
      <c r="O9509" t="s">
        <v>3705</v>
      </c>
      <c r="Q9509" t="str">
        <f>IFERROR(VLOOKUP($J$2:$J$12502,Pollutant_mapping!$A$2:$B$9,2, FALSE),"")</f>
        <v>NOx</v>
      </c>
    </row>
    <row r="9510" spans="1:26" hidden="1">
      <c r="A9510" t="s">
        <v>3710</v>
      </c>
      <c r="C9510" t="s">
        <v>3711</v>
      </c>
      <c r="D9510" t="s">
        <v>3741</v>
      </c>
      <c r="E9510" t="s">
        <v>39</v>
      </c>
      <c r="F9510" t="s">
        <v>3720</v>
      </c>
      <c r="G9510" t="s">
        <v>475</v>
      </c>
      <c r="I9510" t="s">
        <v>41</v>
      </c>
      <c r="J9510" t="s">
        <v>179</v>
      </c>
      <c r="K9510">
        <v>43552</v>
      </c>
      <c r="L9510" t="s">
        <v>3695</v>
      </c>
      <c r="O9510" t="s">
        <v>3705</v>
      </c>
      <c r="Q9510" t="str">
        <f>IFERROR(VLOOKUP($J$2:$J$12502,Pollutant_mapping!$A$2:$B$9,2, FALSE),"")</f>
        <v>NOx</v>
      </c>
    </row>
    <row r="9511" spans="1:26" hidden="1">
      <c r="A9511" t="s">
        <v>3702</v>
      </c>
      <c r="C9511" t="s">
        <v>3703</v>
      </c>
      <c r="D9511" t="s">
        <v>3738</v>
      </c>
      <c r="E9511" t="s">
        <v>39</v>
      </c>
      <c r="F9511" t="s">
        <v>3718</v>
      </c>
      <c r="G9511" t="s">
        <v>475</v>
      </c>
      <c r="I9511" t="s">
        <v>41</v>
      </c>
      <c r="J9511" t="s">
        <v>179</v>
      </c>
      <c r="K9511">
        <v>44030</v>
      </c>
      <c r="L9511" t="s">
        <v>3695</v>
      </c>
      <c r="O9511" t="s">
        <v>3705</v>
      </c>
      <c r="Q9511" t="str">
        <f>IFERROR(VLOOKUP($J$2:$J$12502,Pollutant_mapping!$A$2:$B$9,2, FALSE),"")</f>
        <v>NOx</v>
      </c>
    </row>
    <row r="9512" spans="1:26" hidden="1">
      <c r="A9512" t="s">
        <v>3702</v>
      </c>
      <c r="C9512" t="s">
        <v>3703</v>
      </c>
      <c r="D9512" t="s">
        <v>3094</v>
      </c>
      <c r="E9512" t="s">
        <v>39</v>
      </c>
      <c r="F9512" t="s">
        <v>3720</v>
      </c>
      <c r="G9512" t="s">
        <v>475</v>
      </c>
      <c r="I9512" t="s">
        <v>41</v>
      </c>
      <c r="J9512" t="s">
        <v>179</v>
      </c>
      <c r="K9512">
        <v>49002</v>
      </c>
      <c r="L9512" t="s">
        <v>3695</v>
      </c>
      <c r="O9512" t="s">
        <v>3705</v>
      </c>
      <c r="Q9512" t="str">
        <f>IFERROR(VLOOKUP($J$2:$J$12502,Pollutant_mapping!$A$2:$B$9,2, FALSE),"")</f>
        <v>NOx</v>
      </c>
      <c r="Y9512" t="s">
        <v>2222</v>
      </c>
    </row>
    <row r="9513" spans="1:26" hidden="1">
      <c r="A9513" t="s">
        <v>3702</v>
      </c>
      <c r="C9513" t="s">
        <v>3703</v>
      </c>
      <c r="D9513" t="s">
        <v>3740</v>
      </c>
      <c r="E9513" t="s">
        <v>39</v>
      </c>
      <c r="F9513" t="s">
        <v>3720</v>
      </c>
      <c r="G9513" t="s">
        <v>475</v>
      </c>
      <c r="I9513" t="s">
        <v>41</v>
      </c>
      <c r="J9513" t="s">
        <v>179</v>
      </c>
      <c r="K9513">
        <v>49963</v>
      </c>
      <c r="L9513" t="s">
        <v>3695</v>
      </c>
      <c r="O9513" t="s">
        <v>3705</v>
      </c>
      <c r="Q9513" t="str">
        <f>IFERROR(VLOOKUP($J$2:$J$12502,Pollutant_mapping!$A$2:$B$9,2, FALSE),"")</f>
        <v>NOx</v>
      </c>
    </row>
    <row r="9514" spans="1:26" hidden="1">
      <c r="A9514" t="s">
        <v>3702</v>
      </c>
      <c r="C9514" t="s">
        <v>3703</v>
      </c>
      <c r="D9514" t="s">
        <v>3735</v>
      </c>
      <c r="E9514" t="s">
        <v>39</v>
      </c>
      <c r="F9514" t="s">
        <v>3732</v>
      </c>
      <c r="G9514" t="s">
        <v>3716</v>
      </c>
      <c r="I9514" t="s">
        <v>41</v>
      </c>
      <c r="J9514" t="s">
        <v>54</v>
      </c>
      <c r="K9514">
        <v>111450</v>
      </c>
      <c r="L9514" t="s">
        <v>3695</v>
      </c>
      <c r="O9514" t="s">
        <v>3705</v>
      </c>
      <c r="Q9514" t="str">
        <f>IFERROR(VLOOKUP($J$2:$J$12502,Pollutant_mapping!$A$2:$B$9,2, FALSE),"")</f>
        <v>VOC</v>
      </c>
    </row>
    <row r="9515" spans="1:26" hidden="1">
      <c r="A9515" t="s">
        <v>3706</v>
      </c>
      <c r="B9515" t="s">
        <v>57</v>
      </c>
      <c r="C9515" t="s">
        <v>3707</v>
      </c>
      <c r="D9515" t="s">
        <v>3735</v>
      </c>
      <c r="E9515" t="s">
        <v>39</v>
      </c>
      <c r="F9515" t="s">
        <v>3732</v>
      </c>
      <c r="G9515" t="s">
        <v>3716</v>
      </c>
      <c r="I9515" t="s">
        <v>41</v>
      </c>
      <c r="J9515" t="s">
        <v>54</v>
      </c>
      <c r="K9515">
        <v>111450</v>
      </c>
      <c r="L9515" t="s">
        <v>3695</v>
      </c>
      <c r="O9515" t="s">
        <v>3705</v>
      </c>
      <c r="Q9515" t="str">
        <f>IFERROR(VLOOKUP($J$2:$J$12502,Pollutant_mapping!$A$2:$B$9,2, FALSE),"")</f>
        <v>VOC</v>
      </c>
    </row>
    <row r="9516" spans="1:26" hidden="1">
      <c r="A9516" t="s">
        <v>3708</v>
      </c>
      <c r="C9516" t="s">
        <v>3709</v>
      </c>
      <c r="D9516" t="s">
        <v>3735</v>
      </c>
      <c r="E9516" t="s">
        <v>39</v>
      </c>
      <c r="F9516" t="s">
        <v>3732</v>
      </c>
      <c r="G9516" t="s">
        <v>3716</v>
      </c>
      <c r="I9516" t="s">
        <v>41</v>
      </c>
      <c r="J9516" t="s">
        <v>54</v>
      </c>
      <c r="K9516">
        <v>111450</v>
      </c>
      <c r="L9516" t="s">
        <v>3695</v>
      </c>
      <c r="O9516" t="s">
        <v>3705</v>
      </c>
      <c r="Q9516" t="str">
        <f>IFERROR(VLOOKUP($J$2:$J$12502,Pollutant_mapping!$A$2:$B$9,2, FALSE),"")</f>
        <v>VOC</v>
      </c>
    </row>
    <row r="9517" spans="1:26" hidden="1">
      <c r="A9517" t="s">
        <v>3710</v>
      </c>
      <c r="C9517" t="s">
        <v>3711</v>
      </c>
      <c r="D9517" t="s">
        <v>3735</v>
      </c>
      <c r="E9517" t="s">
        <v>39</v>
      </c>
      <c r="F9517" t="s">
        <v>3732</v>
      </c>
      <c r="G9517" t="s">
        <v>3716</v>
      </c>
      <c r="I9517" t="s">
        <v>41</v>
      </c>
      <c r="J9517" t="s">
        <v>54</v>
      </c>
      <c r="K9517">
        <v>111450</v>
      </c>
      <c r="L9517" t="s">
        <v>3695</v>
      </c>
      <c r="O9517" t="s">
        <v>3705</v>
      </c>
      <c r="Q9517" t="str">
        <f>IFERROR(VLOOKUP($J$2:$J$12502,Pollutant_mapping!$A$2:$B$9,2, FALSE),"")</f>
        <v>VOC</v>
      </c>
    </row>
    <row r="9518" spans="1:26" hidden="1">
      <c r="A9518" t="s">
        <v>3702</v>
      </c>
      <c r="C9518" t="s">
        <v>3703</v>
      </c>
      <c r="D9518" t="s">
        <v>3734</v>
      </c>
      <c r="E9518" t="s">
        <v>39</v>
      </c>
      <c r="F9518" t="s">
        <v>3730</v>
      </c>
      <c r="G9518" t="s">
        <v>3716</v>
      </c>
      <c r="I9518" t="s">
        <v>41</v>
      </c>
      <c r="J9518" t="s">
        <v>54</v>
      </c>
      <c r="K9518">
        <v>113157</v>
      </c>
      <c r="L9518" t="s">
        <v>3695</v>
      </c>
      <c r="O9518" t="s">
        <v>3705</v>
      </c>
      <c r="Q9518" t="str">
        <f>IFERROR(VLOOKUP($J$2:$J$12502,Pollutant_mapping!$A$2:$B$9,2, FALSE),"")</f>
        <v>VOC</v>
      </c>
      <c r="Y9518" t="s">
        <v>2245</v>
      </c>
      <c r="Z9518" t="s">
        <v>2222</v>
      </c>
    </row>
    <row r="9519" spans="1:26" hidden="1">
      <c r="A9519" t="s">
        <v>3706</v>
      </c>
      <c r="B9519" t="s">
        <v>57</v>
      </c>
      <c r="C9519" t="s">
        <v>3707</v>
      </c>
      <c r="D9519" t="s">
        <v>3734</v>
      </c>
      <c r="E9519" t="s">
        <v>39</v>
      </c>
      <c r="F9519" t="s">
        <v>3730</v>
      </c>
      <c r="G9519" t="s">
        <v>3716</v>
      </c>
      <c r="I9519" t="s">
        <v>41</v>
      </c>
      <c r="J9519" t="s">
        <v>54</v>
      </c>
      <c r="K9519">
        <v>113157</v>
      </c>
      <c r="L9519" t="s">
        <v>3695</v>
      </c>
      <c r="O9519" t="s">
        <v>3705</v>
      </c>
      <c r="Q9519" t="str">
        <f>IFERROR(VLOOKUP($J$2:$J$12502,Pollutant_mapping!$A$2:$B$9,2, FALSE),"")</f>
        <v>VOC</v>
      </c>
      <c r="Y9519" t="s">
        <v>2245</v>
      </c>
      <c r="Z9519" t="s">
        <v>2222</v>
      </c>
    </row>
    <row r="9520" spans="1:26" hidden="1">
      <c r="A9520" t="s">
        <v>3708</v>
      </c>
      <c r="C9520" t="s">
        <v>3709</v>
      </c>
      <c r="D9520" t="s">
        <v>3734</v>
      </c>
      <c r="E9520" t="s">
        <v>39</v>
      </c>
      <c r="F9520" t="s">
        <v>3730</v>
      </c>
      <c r="G9520" t="s">
        <v>3716</v>
      </c>
      <c r="I9520" t="s">
        <v>41</v>
      </c>
      <c r="J9520" t="s">
        <v>54</v>
      </c>
      <c r="K9520">
        <v>113157</v>
      </c>
      <c r="L9520" t="s">
        <v>3695</v>
      </c>
      <c r="O9520" t="s">
        <v>3705</v>
      </c>
      <c r="Q9520" t="str">
        <f>IFERROR(VLOOKUP($J$2:$J$12502,Pollutant_mapping!$A$2:$B$9,2, FALSE),"")</f>
        <v>VOC</v>
      </c>
      <c r="Y9520" t="s">
        <v>2248</v>
      </c>
    </row>
    <row r="9521" spans="1:17" hidden="1">
      <c r="A9521" t="s">
        <v>3710</v>
      </c>
      <c r="C9521" t="s">
        <v>3711</v>
      </c>
      <c r="D9521" t="s">
        <v>3734</v>
      </c>
      <c r="E9521" t="s">
        <v>39</v>
      </c>
      <c r="F9521" t="s">
        <v>3730</v>
      </c>
      <c r="G9521" t="s">
        <v>3716</v>
      </c>
      <c r="I9521" t="s">
        <v>41</v>
      </c>
      <c r="J9521" t="s">
        <v>54</v>
      </c>
      <c r="K9521">
        <v>113157</v>
      </c>
      <c r="L9521" t="s">
        <v>3695</v>
      </c>
      <c r="O9521" t="s">
        <v>3705</v>
      </c>
      <c r="Q9521" t="str">
        <f>IFERROR(VLOOKUP($J$2:$J$12502,Pollutant_mapping!$A$2:$B$9,2, FALSE),"")</f>
        <v>VOC</v>
      </c>
    </row>
    <row r="9522" spans="1:17" hidden="1">
      <c r="A9522" t="s">
        <v>3702</v>
      </c>
      <c r="C9522" t="s">
        <v>3703</v>
      </c>
      <c r="D9522" t="s">
        <v>3733</v>
      </c>
      <c r="E9522" t="s">
        <v>39</v>
      </c>
      <c r="F9522" t="s">
        <v>3728</v>
      </c>
      <c r="G9522" t="s">
        <v>3716</v>
      </c>
      <c r="I9522" t="s">
        <v>41</v>
      </c>
      <c r="J9522" t="s">
        <v>54</v>
      </c>
      <c r="K9522">
        <v>225579</v>
      </c>
      <c r="L9522" t="s">
        <v>3695</v>
      </c>
      <c r="O9522" t="s">
        <v>3705</v>
      </c>
      <c r="Q9522" t="str">
        <f>IFERROR(VLOOKUP($J$2:$J$12502,Pollutant_mapping!$A$2:$B$9,2, FALSE),"")</f>
        <v>VOC</v>
      </c>
    </row>
    <row r="9523" spans="1:17" hidden="1">
      <c r="A9523" t="s">
        <v>3706</v>
      </c>
      <c r="B9523" t="s">
        <v>57</v>
      </c>
      <c r="C9523" t="s">
        <v>3707</v>
      </c>
      <c r="D9523" t="s">
        <v>3733</v>
      </c>
      <c r="E9523" t="s">
        <v>39</v>
      </c>
      <c r="F9523" t="s">
        <v>3728</v>
      </c>
      <c r="G9523" t="s">
        <v>3716</v>
      </c>
      <c r="I9523" t="s">
        <v>41</v>
      </c>
      <c r="J9523" t="s">
        <v>54</v>
      </c>
      <c r="K9523">
        <v>225579</v>
      </c>
      <c r="L9523" t="s">
        <v>3695</v>
      </c>
      <c r="O9523" t="s">
        <v>3705</v>
      </c>
      <c r="Q9523" t="str">
        <f>IFERROR(VLOOKUP($J$2:$J$12502,Pollutant_mapping!$A$2:$B$9,2, FALSE),"")</f>
        <v>VOC</v>
      </c>
    </row>
    <row r="9524" spans="1:17" hidden="1">
      <c r="A9524" t="s">
        <v>3708</v>
      </c>
      <c r="C9524" t="s">
        <v>3709</v>
      </c>
      <c r="D9524" t="s">
        <v>3733</v>
      </c>
      <c r="E9524" t="s">
        <v>39</v>
      </c>
      <c r="F9524" t="s">
        <v>3728</v>
      </c>
      <c r="G9524" t="s">
        <v>3716</v>
      </c>
      <c r="I9524" t="s">
        <v>41</v>
      </c>
      <c r="J9524" t="s">
        <v>54</v>
      </c>
      <c r="K9524">
        <v>225579</v>
      </c>
      <c r="L9524" t="s">
        <v>3695</v>
      </c>
      <c r="O9524" t="s">
        <v>3705</v>
      </c>
      <c r="Q9524" t="str">
        <f>IFERROR(VLOOKUP($J$2:$J$12502,Pollutant_mapping!$A$2:$B$9,2, FALSE),"")</f>
        <v>VOC</v>
      </c>
    </row>
    <row r="9525" spans="1:17" hidden="1">
      <c r="A9525" t="s">
        <v>3710</v>
      </c>
      <c r="C9525" t="s">
        <v>3711</v>
      </c>
      <c r="D9525" t="s">
        <v>3733</v>
      </c>
      <c r="E9525" t="s">
        <v>39</v>
      </c>
      <c r="F9525" t="s">
        <v>3728</v>
      </c>
      <c r="G9525" t="s">
        <v>3716</v>
      </c>
      <c r="I9525" t="s">
        <v>41</v>
      </c>
      <c r="J9525" t="s">
        <v>54</v>
      </c>
      <c r="K9525">
        <v>225579</v>
      </c>
      <c r="L9525" t="s">
        <v>3695</v>
      </c>
      <c r="O9525" t="s">
        <v>3705</v>
      </c>
      <c r="Q9525" t="str">
        <f>IFERROR(VLOOKUP($J$2:$J$12502,Pollutant_mapping!$A$2:$B$9,2, FALSE),"")</f>
        <v>VOC</v>
      </c>
    </row>
    <row r="9526" spans="1:17" hidden="1">
      <c r="A9526" t="s">
        <v>3702</v>
      </c>
      <c r="C9526" t="s">
        <v>3703</v>
      </c>
      <c r="D9526" t="s">
        <v>3721</v>
      </c>
      <c r="E9526" t="s">
        <v>120</v>
      </c>
      <c r="F9526" t="s">
        <v>41</v>
      </c>
      <c r="G9526" t="s">
        <v>3716</v>
      </c>
      <c r="I9526" t="s">
        <v>41</v>
      </c>
      <c r="J9526" t="s">
        <v>54</v>
      </c>
      <c r="K9526">
        <v>227289</v>
      </c>
      <c r="L9526" t="s">
        <v>3695</v>
      </c>
      <c r="O9526" t="s">
        <v>3705</v>
      </c>
      <c r="Q9526" t="str">
        <f>IFERROR(VLOOKUP($J$2:$J$12502,Pollutant_mapping!$A$2:$B$9,2, FALSE),"")</f>
        <v>VOC</v>
      </c>
    </row>
    <row r="9527" spans="1:17" hidden="1">
      <c r="A9527" t="s">
        <v>3706</v>
      </c>
      <c r="B9527" t="s">
        <v>57</v>
      </c>
      <c r="C9527" t="s">
        <v>3707</v>
      </c>
      <c r="D9527" t="s">
        <v>3721</v>
      </c>
      <c r="E9527" t="s">
        <v>120</v>
      </c>
      <c r="F9527" t="s">
        <v>41</v>
      </c>
      <c r="G9527" t="s">
        <v>3716</v>
      </c>
      <c r="I9527" t="s">
        <v>41</v>
      </c>
      <c r="J9527" t="s">
        <v>54</v>
      </c>
      <c r="K9527">
        <v>227289</v>
      </c>
      <c r="L9527" t="s">
        <v>3695</v>
      </c>
      <c r="O9527" t="s">
        <v>3705</v>
      </c>
      <c r="Q9527" t="str">
        <f>IFERROR(VLOOKUP($J$2:$J$12502,Pollutant_mapping!$A$2:$B$9,2, FALSE),"")</f>
        <v>VOC</v>
      </c>
    </row>
    <row r="9528" spans="1:17" hidden="1">
      <c r="A9528" t="s">
        <v>3708</v>
      </c>
      <c r="C9528" t="s">
        <v>3709</v>
      </c>
      <c r="D9528" t="s">
        <v>3721</v>
      </c>
      <c r="E9528" t="s">
        <v>120</v>
      </c>
      <c r="F9528" t="s">
        <v>41</v>
      </c>
      <c r="G9528" t="s">
        <v>3716</v>
      </c>
      <c r="I9528" t="s">
        <v>41</v>
      </c>
      <c r="J9528" t="s">
        <v>54</v>
      </c>
      <c r="K9528">
        <v>227289</v>
      </c>
      <c r="L9528" t="s">
        <v>3695</v>
      </c>
      <c r="O9528" t="s">
        <v>3705</v>
      </c>
      <c r="Q9528" t="str">
        <f>IFERROR(VLOOKUP($J$2:$J$12502,Pollutant_mapping!$A$2:$B$9,2, FALSE),"")</f>
        <v>VOC</v>
      </c>
    </row>
    <row r="9529" spans="1:17" hidden="1">
      <c r="A9529" t="s">
        <v>3710</v>
      </c>
      <c r="C9529" t="s">
        <v>3711</v>
      </c>
      <c r="D9529" t="s">
        <v>3721</v>
      </c>
      <c r="E9529" t="s">
        <v>120</v>
      </c>
      <c r="F9529" t="s">
        <v>41</v>
      </c>
      <c r="G9529" t="s">
        <v>3716</v>
      </c>
      <c r="I9529" t="s">
        <v>41</v>
      </c>
      <c r="J9529" t="s">
        <v>54</v>
      </c>
      <c r="K9529">
        <v>227289</v>
      </c>
      <c r="L9529" t="s">
        <v>3695</v>
      </c>
      <c r="O9529" t="s">
        <v>3705</v>
      </c>
      <c r="Q9529" t="str">
        <f>IFERROR(VLOOKUP($J$2:$J$12502,Pollutant_mapping!$A$2:$B$9,2, FALSE),"")</f>
        <v>VOC</v>
      </c>
    </row>
    <row r="9530" spans="1:17" hidden="1">
      <c r="A9530" t="s">
        <v>3702</v>
      </c>
      <c r="C9530" t="s">
        <v>3703</v>
      </c>
      <c r="D9530" t="s">
        <v>3719</v>
      </c>
      <c r="E9530" t="s">
        <v>39</v>
      </c>
      <c r="F9530" t="s">
        <v>3720</v>
      </c>
      <c r="G9530" t="s">
        <v>3716</v>
      </c>
      <c r="I9530" t="s">
        <v>41</v>
      </c>
      <c r="J9530" t="s">
        <v>54</v>
      </c>
      <c r="K9530">
        <v>229630</v>
      </c>
      <c r="L9530" t="s">
        <v>3695</v>
      </c>
      <c r="O9530" t="s">
        <v>3705</v>
      </c>
      <c r="Q9530" t="str">
        <f>IFERROR(VLOOKUP($J$2:$J$12502,Pollutant_mapping!$A$2:$B$9,2, FALSE),"")</f>
        <v>VOC</v>
      </c>
    </row>
    <row r="9531" spans="1:17" hidden="1">
      <c r="A9531" t="s">
        <v>3706</v>
      </c>
      <c r="B9531" t="s">
        <v>57</v>
      </c>
      <c r="C9531" t="s">
        <v>3707</v>
      </c>
      <c r="D9531" t="s">
        <v>3719</v>
      </c>
      <c r="E9531" t="s">
        <v>39</v>
      </c>
      <c r="F9531" t="s">
        <v>3720</v>
      </c>
      <c r="G9531" t="s">
        <v>3716</v>
      </c>
      <c r="I9531" t="s">
        <v>41</v>
      </c>
      <c r="J9531" t="s">
        <v>54</v>
      </c>
      <c r="K9531">
        <v>229630</v>
      </c>
      <c r="L9531" t="s">
        <v>3695</v>
      </c>
      <c r="O9531" t="s">
        <v>3705</v>
      </c>
      <c r="Q9531" t="str">
        <f>IFERROR(VLOOKUP($J$2:$J$12502,Pollutant_mapping!$A$2:$B$9,2, FALSE),"")</f>
        <v>VOC</v>
      </c>
    </row>
    <row r="9532" spans="1:17" hidden="1">
      <c r="A9532" t="s">
        <v>3708</v>
      </c>
      <c r="C9532" t="s">
        <v>3709</v>
      </c>
      <c r="D9532" t="s">
        <v>3719</v>
      </c>
      <c r="E9532" t="s">
        <v>39</v>
      </c>
      <c r="F9532" t="s">
        <v>3720</v>
      </c>
      <c r="G9532" t="s">
        <v>3716</v>
      </c>
      <c r="I9532" t="s">
        <v>41</v>
      </c>
      <c r="J9532" t="s">
        <v>54</v>
      </c>
      <c r="K9532">
        <v>229630</v>
      </c>
      <c r="L9532" t="s">
        <v>3695</v>
      </c>
      <c r="O9532" t="s">
        <v>3705</v>
      </c>
      <c r="Q9532" t="str">
        <f>IFERROR(VLOOKUP($J$2:$J$12502,Pollutant_mapping!$A$2:$B$9,2, FALSE),"")</f>
        <v>VOC</v>
      </c>
    </row>
    <row r="9533" spans="1:17" hidden="1">
      <c r="A9533" t="s">
        <v>3710</v>
      </c>
      <c r="C9533" t="s">
        <v>3711</v>
      </c>
      <c r="D9533" t="s">
        <v>3719</v>
      </c>
      <c r="E9533" t="s">
        <v>39</v>
      </c>
      <c r="F9533" t="s">
        <v>3720</v>
      </c>
      <c r="G9533" t="s">
        <v>3716</v>
      </c>
      <c r="I9533" t="s">
        <v>41</v>
      </c>
      <c r="J9533" t="s">
        <v>54</v>
      </c>
      <c r="K9533">
        <v>229630</v>
      </c>
      <c r="L9533" t="s">
        <v>3695</v>
      </c>
      <c r="O9533" t="s">
        <v>3705</v>
      </c>
      <c r="Q9533" t="str">
        <f>IFERROR(VLOOKUP($J$2:$J$12502,Pollutant_mapping!$A$2:$B$9,2, FALSE),"")</f>
        <v>VOC</v>
      </c>
    </row>
    <row r="9534" spans="1:17" hidden="1">
      <c r="A9534" t="s">
        <v>3702</v>
      </c>
      <c r="C9534" t="s">
        <v>3703</v>
      </c>
      <c r="D9534" t="s">
        <v>3717</v>
      </c>
      <c r="E9534" t="s">
        <v>39</v>
      </c>
      <c r="F9534" t="s">
        <v>3718</v>
      </c>
      <c r="G9534" t="s">
        <v>3716</v>
      </c>
      <c r="I9534" t="s">
        <v>41</v>
      </c>
      <c r="J9534" t="s">
        <v>54</v>
      </c>
      <c r="K9534">
        <v>258562</v>
      </c>
      <c r="L9534" t="s">
        <v>3695</v>
      </c>
      <c r="O9534" t="s">
        <v>3705</v>
      </c>
      <c r="Q9534" t="str">
        <f>IFERROR(VLOOKUP($J$2:$J$12502,Pollutant_mapping!$A$2:$B$9,2, FALSE),"")</f>
        <v>VOC</v>
      </c>
    </row>
    <row r="9535" spans="1:17" hidden="1">
      <c r="A9535" t="s">
        <v>3706</v>
      </c>
      <c r="B9535" t="s">
        <v>57</v>
      </c>
      <c r="C9535" t="s">
        <v>3707</v>
      </c>
      <c r="D9535" t="s">
        <v>3717</v>
      </c>
      <c r="E9535" t="s">
        <v>39</v>
      </c>
      <c r="F9535" t="s">
        <v>3718</v>
      </c>
      <c r="G9535" t="s">
        <v>3716</v>
      </c>
      <c r="I9535" t="s">
        <v>41</v>
      </c>
      <c r="J9535" t="s">
        <v>54</v>
      </c>
      <c r="K9535">
        <v>258562</v>
      </c>
      <c r="L9535" t="s">
        <v>3695</v>
      </c>
      <c r="O9535" t="s">
        <v>3705</v>
      </c>
      <c r="Q9535" t="str">
        <f>IFERROR(VLOOKUP($J$2:$J$12502,Pollutant_mapping!$A$2:$B$9,2, FALSE),"")</f>
        <v>VOC</v>
      </c>
    </row>
    <row r="9536" spans="1:17" hidden="1">
      <c r="A9536" t="s">
        <v>3708</v>
      </c>
      <c r="C9536" t="s">
        <v>3709</v>
      </c>
      <c r="D9536" t="s">
        <v>3717</v>
      </c>
      <c r="E9536" t="s">
        <v>39</v>
      </c>
      <c r="F9536" t="s">
        <v>3718</v>
      </c>
      <c r="G9536" t="s">
        <v>3716</v>
      </c>
      <c r="I9536" t="s">
        <v>41</v>
      </c>
      <c r="J9536" t="s">
        <v>54</v>
      </c>
      <c r="K9536">
        <v>258562</v>
      </c>
      <c r="L9536" t="s">
        <v>3695</v>
      </c>
      <c r="O9536" t="s">
        <v>3705</v>
      </c>
      <c r="Q9536" t="str">
        <f>IFERROR(VLOOKUP($J$2:$J$12502,Pollutant_mapping!$A$2:$B$9,2, FALSE),"")</f>
        <v>VOC</v>
      </c>
    </row>
    <row r="9537" spans="1:25" hidden="1">
      <c r="A9537" t="s">
        <v>3710</v>
      </c>
      <c r="C9537" t="s">
        <v>3711</v>
      </c>
      <c r="D9537" t="s">
        <v>3717</v>
      </c>
      <c r="E9537" t="s">
        <v>39</v>
      </c>
      <c r="F9537" t="s">
        <v>3718</v>
      </c>
      <c r="G9537" t="s">
        <v>3716</v>
      </c>
      <c r="I9537" t="s">
        <v>41</v>
      </c>
      <c r="J9537" t="s">
        <v>54</v>
      </c>
      <c r="K9537">
        <v>258562</v>
      </c>
      <c r="L9537" t="s">
        <v>3695</v>
      </c>
      <c r="O9537" t="s">
        <v>3705</v>
      </c>
      <c r="Q9537" t="str">
        <f>IFERROR(VLOOKUP($J$2:$J$12502,Pollutant_mapping!$A$2:$B$9,2, FALSE),"")</f>
        <v>VOC</v>
      </c>
    </row>
    <row r="9538" spans="1:25" hidden="1">
      <c r="A9538" t="s">
        <v>3702</v>
      </c>
      <c r="C9538" t="s">
        <v>3703</v>
      </c>
      <c r="D9538" t="s">
        <v>3714</v>
      </c>
      <c r="E9538" t="s">
        <v>39</v>
      </c>
      <c r="F9538" t="s">
        <v>3715</v>
      </c>
      <c r="G9538" t="s">
        <v>3716</v>
      </c>
      <c r="I9538" t="s">
        <v>41</v>
      </c>
      <c r="J9538" t="s">
        <v>54</v>
      </c>
      <c r="K9538">
        <v>298703</v>
      </c>
      <c r="L9538" t="s">
        <v>3695</v>
      </c>
      <c r="O9538" t="s">
        <v>3705</v>
      </c>
      <c r="Q9538" t="str">
        <f>IFERROR(VLOOKUP($J$2:$J$12502,Pollutant_mapping!$A$2:$B$9,2, FALSE),"")</f>
        <v>VOC</v>
      </c>
    </row>
    <row r="9539" spans="1:25" hidden="1">
      <c r="A9539" t="s">
        <v>3706</v>
      </c>
      <c r="B9539" t="s">
        <v>57</v>
      </c>
      <c r="C9539" t="s">
        <v>3707</v>
      </c>
      <c r="D9539" t="s">
        <v>3714</v>
      </c>
      <c r="E9539" t="s">
        <v>39</v>
      </c>
      <c r="F9539" t="s">
        <v>3715</v>
      </c>
      <c r="G9539" t="s">
        <v>3716</v>
      </c>
      <c r="I9539" t="s">
        <v>41</v>
      </c>
      <c r="J9539" t="s">
        <v>54</v>
      </c>
      <c r="K9539">
        <v>298703</v>
      </c>
      <c r="L9539" t="s">
        <v>3695</v>
      </c>
      <c r="O9539" t="s">
        <v>3705</v>
      </c>
      <c r="Q9539" t="str">
        <f>IFERROR(VLOOKUP($J$2:$J$12502,Pollutant_mapping!$A$2:$B$9,2, FALSE),"")</f>
        <v>VOC</v>
      </c>
    </row>
    <row r="9540" spans="1:25" hidden="1">
      <c r="A9540" t="s">
        <v>3708</v>
      </c>
      <c r="C9540" t="s">
        <v>3709</v>
      </c>
      <c r="D9540" t="s">
        <v>3714</v>
      </c>
      <c r="E9540" t="s">
        <v>39</v>
      </c>
      <c r="F9540" t="s">
        <v>3715</v>
      </c>
      <c r="G9540" t="s">
        <v>3716</v>
      </c>
      <c r="I9540" t="s">
        <v>41</v>
      </c>
      <c r="J9540" t="s">
        <v>54</v>
      </c>
      <c r="K9540">
        <v>298703</v>
      </c>
      <c r="L9540" t="s">
        <v>3695</v>
      </c>
      <c r="O9540" t="s">
        <v>3705</v>
      </c>
      <c r="Q9540" t="str">
        <f>IFERROR(VLOOKUP($J$2:$J$12502,Pollutant_mapping!$A$2:$B$9,2, FALSE),"")</f>
        <v>VOC</v>
      </c>
    </row>
    <row r="9541" spans="1:25" hidden="1">
      <c r="A9541" t="s">
        <v>3710</v>
      </c>
      <c r="C9541" t="s">
        <v>3711</v>
      </c>
      <c r="D9541" t="s">
        <v>3714</v>
      </c>
      <c r="E9541" t="s">
        <v>39</v>
      </c>
      <c r="F9541" t="s">
        <v>3715</v>
      </c>
      <c r="G9541" t="s">
        <v>3716</v>
      </c>
      <c r="I9541" t="s">
        <v>41</v>
      </c>
      <c r="J9541" t="s">
        <v>54</v>
      </c>
      <c r="K9541">
        <v>298703</v>
      </c>
      <c r="L9541" t="s">
        <v>3695</v>
      </c>
      <c r="O9541" t="s">
        <v>3705</v>
      </c>
      <c r="Q9541" t="str">
        <f>IFERROR(VLOOKUP($J$2:$J$12502,Pollutant_mapping!$A$2:$B$9,2, FALSE),"")</f>
        <v>VOC</v>
      </c>
    </row>
    <row r="9542" spans="1:25" hidden="1">
      <c r="A9542" t="s">
        <v>3702</v>
      </c>
      <c r="C9542" t="s">
        <v>3703</v>
      </c>
      <c r="D9542" t="s">
        <v>3733</v>
      </c>
      <c r="E9542" t="s">
        <v>39</v>
      </c>
      <c r="F9542" t="s">
        <v>3728</v>
      </c>
      <c r="G9542" t="s">
        <v>3716</v>
      </c>
      <c r="I9542" t="s">
        <v>41</v>
      </c>
      <c r="J9542" t="s">
        <v>298</v>
      </c>
      <c r="K9542">
        <v>620519</v>
      </c>
      <c r="L9542" t="s">
        <v>3695</v>
      </c>
      <c r="O9542" t="s">
        <v>3705</v>
      </c>
      <c r="Q9542" t="str">
        <f>IFERROR(VLOOKUP($J$2:$J$12502,Pollutant_mapping!$A$2:$B$9,2, FALSE),"")</f>
        <v>CO</v>
      </c>
    </row>
    <row r="9543" spans="1:25" hidden="1">
      <c r="A9543" t="s">
        <v>3706</v>
      </c>
      <c r="B9543" t="s">
        <v>57</v>
      </c>
      <c r="C9543" t="s">
        <v>3707</v>
      </c>
      <c r="D9543" t="s">
        <v>3733</v>
      </c>
      <c r="E9543" t="s">
        <v>39</v>
      </c>
      <c r="F9543" t="s">
        <v>3728</v>
      </c>
      <c r="G9543" t="s">
        <v>3716</v>
      </c>
      <c r="I9543" t="s">
        <v>41</v>
      </c>
      <c r="J9543" t="s">
        <v>298</v>
      </c>
      <c r="K9543">
        <v>620519</v>
      </c>
      <c r="L9543" t="s">
        <v>3695</v>
      </c>
      <c r="O9543" t="s">
        <v>3705</v>
      </c>
      <c r="Q9543" t="str">
        <f>IFERROR(VLOOKUP($J$2:$J$12502,Pollutant_mapping!$A$2:$B$9,2, FALSE),"")</f>
        <v>CO</v>
      </c>
    </row>
    <row r="9544" spans="1:25" hidden="1">
      <c r="A9544" t="s">
        <v>3708</v>
      </c>
      <c r="C9544" t="s">
        <v>3709</v>
      </c>
      <c r="D9544" t="s">
        <v>3733</v>
      </c>
      <c r="E9544" t="s">
        <v>39</v>
      </c>
      <c r="F9544" t="s">
        <v>3728</v>
      </c>
      <c r="G9544" t="s">
        <v>3716</v>
      </c>
      <c r="I9544" t="s">
        <v>41</v>
      </c>
      <c r="J9544" t="s">
        <v>298</v>
      </c>
      <c r="K9544">
        <v>620519</v>
      </c>
      <c r="L9544" t="s">
        <v>3695</v>
      </c>
      <c r="O9544" t="s">
        <v>3705</v>
      </c>
      <c r="Q9544" t="str">
        <f>IFERROR(VLOOKUP($J$2:$J$12502,Pollutant_mapping!$A$2:$B$9,2, FALSE),"")</f>
        <v>CO</v>
      </c>
    </row>
    <row r="9545" spans="1:25" hidden="1">
      <c r="A9545" t="s">
        <v>3710</v>
      </c>
      <c r="C9545" t="s">
        <v>3711</v>
      </c>
      <c r="D9545" t="s">
        <v>3733</v>
      </c>
      <c r="E9545" t="s">
        <v>39</v>
      </c>
      <c r="F9545" t="s">
        <v>3728</v>
      </c>
      <c r="G9545" t="s">
        <v>3716</v>
      </c>
      <c r="I9545" t="s">
        <v>41</v>
      </c>
      <c r="J9545" t="s">
        <v>298</v>
      </c>
      <c r="K9545">
        <v>620519</v>
      </c>
      <c r="L9545" t="s">
        <v>3695</v>
      </c>
      <c r="O9545" t="s">
        <v>3705</v>
      </c>
      <c r="Q9545" t="str">
        <f>IFERROR(VLOOKUP($J$2:$J$12502,Pollutant_mapping!$A$2:$B$9,2, FALSE),"")</f>
        <v>CO</v>
      </c>
    </row>
    <row r="9546" spans="1:25" hidden="1">
      <c r="A9546" t="s">
        <v>3702</v>
      </c>
      <c r="C9546" t="s">
        <v>3703</v>
      </c>
      <c r="D9546" t="s">
        <v>3721</v>
      </c>
      <c r="E9546" t="s">
        <v>120</v>
      </c>
      <c r="F9546" t="s">
        <v>41</v>
      </c>
      <c r="G9546" t="s">
        <v>3716</v>
      </c>
      <c r="I9546" t="s">
        <v>41</v>
      </c>
      <c r="J9546" t="s">
        <v>298</v>
      </c>
      <c r="K9546">
        <v>620793</v>
      </c>
      <c r="L9546" t="s">
        <v>3695</v>
      </c>
      <c r="O9546" t="s">
        <v>3705</v>
      </c>
      <c r="Q9546" t="str">
        <f>IFERROR(VLOOKUP($J$2:$J$12502,Pollutant_mapping!$A$2:$B$9,2, FALSE),"")</f>
        <v>CO</v>
      </c>
    </row>
    <row r="9547" spans="1:25" hidden="1">
      <c r="A9547" t="s">
        <v>3706</v>
      </c>
      <c r="B9547" t="s">
        <v>57</v>
      </c>
      <c r="C9547" t="s">
        <v>3707</v>
      </c>
      <c r="D9547" t="s">
        <v>3721</v>
      </c>
      <c r="E9547" t="s">
        <v>120</v>
      </c>
      <c r="F9547" t="s">
        <v>41</v>
      </c>
      <c r="G9547" t="s">
        <v>3716</v>
      </c>
      <c r="I9547" t="s">
        <v>41</v>
      </c>
      <c r="J9547" t="s">
        <v>298</v>
      </c>
      <c r="K9547">
        <v>620793</v>
      </c>
      <c r="L9547" t="s">
        <v>3695</v>
      </c>
      <c r="O9547" t="s">
        <v>3705</v>
      </c>
      <c r="Q9547" t="str">
        <f>IFERROR(VLOOKUP($J$2:$J$12502,Pollutant_mapping!$A$2:$B$9,2, FALSE),"")</f>
        <v>CO</v>
      </c>
    </row>
    <row r="9548" spans="1:25" hidden="1">
      <c r="A9548" t="s">
        <v>3708</v>
      </c>
      <c r="C9548" t="s">
        <v>3709</v>
      </c>
      <c r="D9548" t="s">
        <v>3721</v>
      </c>
      <c r="E9548" t="s">
        <v>120</v>
      </c>
      <c r="F9548" t="s">
        <v>41</v>
      </c>
      <c r="G9548" t="s">
        <v>3716</v>
      </c>
      <c r="I9548" t="s">
        <v>41</v>
      </c>
      <c r="J9548" t="s">
        <v>298</v>
      </c>
      <c r="K9548">
        <v>620793</v>
      </c>
      <c r="L9548" t="s">
        <v>3695</v>
      </c>
      <c r="O9548" t="s">
        <v>3705</v>
      </c>
      <c r="Q9548" t="str">
        <f>IFERROR(VLOOKUP($J$2:$J$12502,Pollutant_mapping!$A$2:$B$9,2, FALSE),"")</f>
        <v>CO</v>
      </c>
      <c r="Y9548" t="s">
        <v>2248</v>
      </c>
    </row>
    <row r="9549" spans="1:25" hidden="1">
      <c r="A9549" t="s">
        <v>3710</v>
      </c>
      <c r="C9549" t="s">
        <v>3711</v>
      </c>
      <c r="D9549" t="s">
        <v>3721</v>
      </c>
      <c r="E9549" t="s">
        <v>120</v>
      </c>
      <c r="F9549" t="s">
        <v>41</v>
      </c>
      <c r="G9549" t="s">
        <v>3716</v>
      </c>
      <c r="I9549" t="s">
        <v>41</v>
      </c>
      <c r="J9549" t="s">
        <v>298</v>
      </c>
      <c r="K9549">
        <v>620793</v>
      </c>
      <c r="L9549" t="s">
        <v>3695</v>
      </c>
      <c r="O9549" t="s">
        <v>3705</v>
      </c>
      <c r="Q9549" t="str">
        <f>IFERROR(VLOOKUP($J$2:$J$12502,Pollutant_mapping!$A$2:$B$9,2, FALSE),"")</f>
        <v>CO</v>
      </c>
    </row>
    <row r="9550" spans="1:25" hidden="1">
      <c r="A9550" t="s">
        <v>3702</v>
      </c>
      <c r="C9550" t="s">
        <v>3703</v>
      </c>
      <c r="D9550" t="s">
        <v>3719</v>
      </c>
      <c r="E9550" t="s">
        <v>39</v>
      </c>
      <c r="F9550" t="s">
        <v>3720</v>
      </c>
      <c r="G9550" t="s">
        <v>3716</v>
      </c>
      <c r="I9550" t="s">
        <v>41</v>
      </c>
      <c r="J9550" t="s">
        <v>298</v>
      </c>
      <c r="K9550">
        <v>621083</v>
      </c>
      <c r="L9550" t="s">
        <v>3695</v>
      </c>
      <c r="O9550" t="s">
        <v>3705</v>
      </c>
      <c r="Q9550" t="str">
        <f>IFERROR(VLOOKUP($J$2:$J$12502,Pollutant_mapping!$A$2:$B$9,2, FALSE),"")</f>
        <v>CO</v>
      </c>
    </row>
    <row r="9551" spans="1:25" hidden="1">
      <c r="A9551" t="s">
        <v>3706</v>
      </c>
      <c r="B9551" t="s">
        <v>57</v>
      </c>
      <c r="C9551" t="s">
        <v>3707</v>
      </c>
      <c r="D9551" t="s">
        <v>3719</v>
      </c>
      <c r="E9551" t="s">
        <v>39</v>
      </c>
      <c r="F9551" t="s">
        <v>3720</v>
      </c>
      <c r="G9551" t="s">
        <v>3716</v>
      </c>
      <c r="I9551" t="s">
        <v>41</v>
      </c>
      <c r="J9551" t="s">
        <v>298</v>
      </c>
      <c r="K9551">
        <v>621083</v>
      </c>
      <c r="L9551" t="s">
        <v>3695</v>
      </c>
      <c r="O9551" t="s">
        <v>3705</v>
      </c>
      <c r="Q9551" t="str">
        <f>IFERROR(VLOOKUP($J$2:$J$12502,Pollutant_mapping!$A$2:$B$9,2, FALSE),"")</f>
        <v>CO</v>
      </c>
    </row>
    <row r="9552" spans="1:25" hidden="1">
      <c r="A9552" t="s">
        <v>3708</v>
      </c>
      <c r="C9552" t="s">
        <v>3709</v>
      </c>
      <c r="D9552" t="s">
        <v>3719</v>
      </c>
      <c r="E9552" t="s">
        <v>39</v>
      </c>
      <c r="F9552" t="s">
        <v>3720</v>
      </c>
      <c r="G9552" t="s">
        <v>3716</v>
      </c>
      <c r="I9552" t="s">
        <v>41</v>
      </c>
      <c r="J9552" t="s">
        <v>298</v>
      </c>
      <c r="K9552">
        <v>621083</v>
      </c>
      <c r="L9552" t="s">
        <v>3695</v>
      </c>
      <c r="O9552" t="s">
        <v>3705</v>
      </c>
      <c r="Q9552" t="str">
        <f>IFERROR(VLOOKUP($J$2:$J$12502,Pollutant_mapping!$A$2:$B$9,2, FALSE),"")</f>
        <v>CO</v>
      </c>
    </row>
    <row r="9553" spans="1:26" hidden="1">
      <c r="A9553" t="s">
        <v>3710</v>
      </c>
      <c r="C9553" t="s">
        <v>3711</v>
      </c>
      <c r="D9553" t="s">
        <v>3719</v>
      </c>
      <c r="E9553" t="s">
        <v>39</v>
      </c>
      <c r="F9553" t="s">
        <v>3720</v>
      </c>
      <c r="G9553" t="s">
        <v>3716</v>
      </c>
      <c r="I9553" t="s">
        <v>41</v>
      </c>
      <c r="J9553" t="s">
        <v>298</v>
      </c>
      <c r="K9553">
        <v>621083</v>
      </c>
      <c r="L9553" t="s">
        <v>3695</v>
      </c>
      <c r="O9553" t="s">
        <v>3705</v>
      </c>
      <c r="Q9553" t="str">
        <f>IFERROR(VLOOKUP($J$2:$J$12502,Pollutant_mapping!$A$2:$B$9,2, FALSE),"")</f>
        <v>CO</v>
      </c>
      <c r="Y9553" t="s">
        <v>2222</v>
      </c>
    </row>
    <row r="9554" spans="1:26" hidden="1">
      <c r="A9554" t="s">
        <v>3702</v>
      </c>
      <c r="C9554" t="s">
        <v>3703</v>
      </c>
      <c r="D9554" t="s">
        <v>3735</v>
      </c>
      <c r="E9554" t="s">
        <v>39</v>
      </c>
      <c r="F9554" t="s">
        <v>3732</v>
      </c>
      <c r="G9554" t="s">
        <v>3716</v>
      </c>
      <c r="I9554" t="s">
        <v>41</v>
      </c>
      <c r="J9554" t="s">
        <v>298</v>
      </c>
      <c r="K9554">
        <v>694870</v>
      </c>
      <c r="L9554" t="s">
        <v>3695</v>
      </c>
      <c r="O9554" t="s">
        <v>3705</v>
      </c>
      <c r="Q9554" t="str">
        <f>IFERROR(VLOOKUP($J$2:$J$12502,Pollutant_mapping!$A$2:$B$9,2, FALSE),"")</f>
        <v>CO</v>
      </c>
      <c r="Y9554" t="s">
        <v>2222</v>
      </c>
    </row>
    <row r="9555" spans="1:26" hidden="1">
      <c r="A9555" t="s">
        <v>3706</v>
      </c>
      <c r="B9555" t="s">
        <v>57</v>
      </c>
      <c r="C9555" t="s">
        <v>3707</v>
      </c>
      <c r="D9555" t="s">
        <v>3735</v>
      </c>
      <c r="E9555" t="s">
        <v>39</v>
      </c>
      <c r="F9555" t="s">
        <v>3732</v>
      </c>
      <c r="G9555" t="s">
        <v>3716</v>
      </c>
      <c r="I9555" t="s">
        <v>41</v>
      </c>
      <c r="J9555" t="s">
        <v>298</v>
      </c>
      <c r="K9555">
        <v>694870</v>
      </c>
      <c r="L9555" t="s">
        <v>3695</v>
      </c>
      <c r="O9555" t="s">
        <v>3705</v>
      </c>
      <c r="Q9555" t="str">
        <f>IFERROR(VLOOKUP($J$2:$J$12502,Pollutant_mapping!$A$2:$B$9,2, FALSE),"")</f>
        <v>CO</v>
      </c>
    </row>
    <row r="9556" spans="1:26" hidden="1">
      <c r="A9556" t="s">
        <v>3708</v>
      </c>
      <c r="C9556" t="s">
        <v>3709</v>
      </c>
      <c r="D9556" t="s">
        <v>3735</v>
      </c>
      <c r="E9556" t="s">
        <v>39</v>
      </c>
      <c r="F9556" t="s">
        <v>3732</v>
      </c>
      <c r="G9556" t="s">
        <v>3716</v>
      </c>
      <c r="I9556" t="s">
        <v>41</v>
      </c>
      <c r="J9556" t="s">
        <v>298</v>
      </c>
      <c r="K9556">
        <v>694870</v>
      </c>
      <c r="L9556" t="s">
        <v>3695</v>
      </c>
      <c r="O9556" t="s">
        <v>3705</v>
      </c>
      <c r="Q9556" t="str">
        <f>IFERROR(VLOOKUP($J$2:$J$12502,Pollutant_mapping!$A$2:$B$9,2, FALSE),"")</f>
        <v>CO</v>
      </c>
      <c r="Y9556" t="s">
        <v>2245</v>
      </c>
      <c r="Z9556" t="s">
        <v>2222</v>
      </c>
    </row>
    <row r="9557" spans="1:26" hidden="1">
      <c r="A9557" t="s">
        <v>3710</v>
      </c>
      <c r="C9557" t="s">
        <v>3711</v>
      </c>
      <c r="D9557" t="s">
        <v>3735</v>
      </c>
      <c r="E9557" t="s">
        <v>39</v>
      </c>
      <c r="F9557" t="s">
        <v>3732</v>
      </c>
      <c r="G9557" t="s">
        <v>3716</v>
      </c>
      <c r="I9557" t="s">
        <v>41</v>
      </c>
      <c r="J9557" t="s">
        <v>298</v>
      </c>
      <c r="K9557">
        <v>694870</v>
      </c>
      <c r="L9557" t="s">
        <v>3695</v>
      </c>
      <c r="O9557" t="s">
        <v>3705</v>
      </c>
      <c r="Q9557" t="str">
        <f>IFERROR(VLOOKUP($J$2:$J$12502,Pollutant_mapping!$A$2:$B$9,2, FALSE),"")</f>
        <v>CO</v>
      </c>
      <c r="Y9557" t="s">
        <v>2222</v>
      </c>
    </row>
    <row r="9558" spans="1:26" hidden="1">
      <c r="A9558" t="s">
        <v>3702</v>
      </c>
      <c r="C9558" t="s">
        <v>3703</v>
      </c>
      <c r="D9558" t="s">
        <v>3734</v>
      </c>
      <c r="E9558" t="s">
        <v>39</v>
      </c>
      <c r="F9558" t="s">
        <v>3730</v>
      </c>
      <c r="G9558" t="s">
        <v>3716</v>
      </c>
      <c r="I9558" t="s">
        <v>41</v>
      </c>
      <c r="J9558" t="s">
        <v>298</v>
      </c>
      <c r="K9558">
        <v>695237</v>
      </c>
      <c r="L9558" t="s">
        <v>3695</v>
      </c>
      <c r="O9558" t="s">
        <v>3705</v>
      </c>
      <c r="Q9558" t="str">
        <f>IFERROR(VLOOKUP($J$2:$J$12502,Pollutant_mapping!$A$2:$B$9,2, FALSE),"")</f>
        <v>CO</v>
      </c>
      <c r="Y9558" t="s">
        <v>2222</v>
      </c>
    </row>
    <row r="9559" spans="1:26" hidden="1">
      <c r="A9559" t="s">
        <v>3706</v>
      </c>
      <c r="B9559" t="s">
        <v>57</v>
      </c>
      <c r="C9559" t="s">
        <v>3707</v>
      </c>
      <c r="D9559" t="s">
        <v>3734</v>
      </c>
      <c r="E9559" t="s">
        <v>39</v>
      </c>
      <c r="F9559" t="s">
        <v>3730</v>
      </c>
      <c r="G9559" t="s">
        <v>3716</v>
      </c>
      <c r="I9559" t="s">
        <v>41</v>
      </c>
      <c r="J9559" t="s">
        <v>298</v>
      </c>
      <c r="K9559">
        <v>695237</v>
      </c>
      <c r="L9559" t="s">
        <v>3695</v>
      </c>
      <c r="O9559" t="s">
        <v>3705</v>
      </c>
      <c r="Q9559" t="str">
        <f>IFERROR(VLOOKUP($J$2:$J$12502,Pollutant_mapping!$A$2:$B$9,2, FALSE),"")</f>
        <v>CO</v>
      </c>
    </row>
    <row r="9560" spans="1:26" hidden="1">
      <c r="A9560" t="s">
        <v>3708</v>
      </c>
      <c r="C9560" t="s">
        <v>3709</v>
      </c>
      <c r="D9560" t="s">
        <v>3734</v>
      </c>
      <c r="E9560" t="s">
        <v>39</v>
      </c>
      <c r="F9560" t="s">
        <v>3730</v>
      </c>
      <c r="G9560" t="s">
        <v>3716</v>
      </c>
      <c r="I9560" t="s">
        <v>41</v>
      </c>
      <c r="J9560" t="s">
        <v>298</v>
      </c>
      <c r="K9560">
        <v>695237</v>
      </c>
      <c r="L9560" t="s">
        <v>3695</v>
      </c>
      <c r="O9560" t="s">
        <v>3705</v>
      </c>
      <c r="Q9560" t="str">
        <f>IFERROR(VLOOKUP($J$2:$J$12502,Pollutant_mapping!$A$2:$B$9,2, FALSE),"")</f>
        <v>CO</v>
      </c>
    </row>
    <row r="9561" spans="1:26" hidden="1">
      <c r="A9561" t="s">
        <v>3710</v>
      </c>
      <c r="C9561" t="s">
        <v>3711</v>
      </c>
      <c r="D9561" t="s">
        <v>3734</v>
      </c>
      <c r="E9561" t="s">
        <v>39</v>
      </c>
      <c r="F9561" t="s">
        <v>3730</v>
      </c>
      <c r="G9561" t="s">
        <v>3716</v>
      </c>
      <c r="I9561" t="s">
        <v>41</v>
      </c>
      <c r="J9561" t="s">
        <v>298</v>
      </c>
      <c r="K9561">
        <v>695237</v>
      </c>
      <c r="L9561" t="s">
        <v>3695</v>
      </c>
      <c r="O9561" t="s">
        <v>3705</v>
      </c>
      <c r="Q9561" t="str">
        <f>IFERROR(VLOOKUP($J$2:$J$12502,Pollutant_mapping!$A$2:$B$9,2, FALSE),"")</f>
        <v>CO</v>
      </c>
    </row>
    <row r="9562" spans="1:26" hidden="1">
      <c r="A9562" t="s">
        <v>3702</v>
      </c>
      <c r="C9562" t="s">
        <v>3703</v>
      </c>
      <c r="D9562" t="s">
        <v>3717</v>
      </c>
      <c r="E9562" t="s">
        <v>39</v>
      </c>
      <c r="F9562" t="s">
        <v>3718</v>
      </c>
      <c r="G9562" t="s">
        <v>3716</v>
      </c>
      <c r="I9562" t="s">
        <v>41</v>
      </c>
      <c r="J9562" t="s">
        <v>298</v>
      </c>
      <c r="K9562">
        <v>699494</v>
      </c>
      <c r="L9562" t="s">
        <v>3695</v>
      </c>
      <c r="O9562" t="s">
        <v>3705</v>
      </c>
      <c r="Q9562" t="str">
        <f>IFERROR(VLOOKUP($J$2:$J$12502,Pollutant_mapping!$A$2:$B$9,2, FALSE),"")</f>
        <v>CO</v>
      </c>
    </row>
    <row r="9563" spans="1:26" hidden="1">
      <c r="A9563" t="s">
        <v>3706</v>
      </c>
      <c r="B9563" t="s">
        <v>57</v>
      </c>
      <c r="C9563" t="s">
        <v>3707</v>
      </c>
      <c r="D9563" t="s">
        <v>3717</v>
      </c>
      <c r="E9563" t="s">
        <v>39</v>
      </c>
      <c r="F9563" t="s">
        <v>3718</v>
      </c>
      <c r="G9563" t="s">
        <v>3716</v>
      </c>
      <c r="I9563" t="s">
        <v>41</v>
      </c>
      <c r="J9563" t="s">
        <v>298</v>
      </c>
      <c r="K9563">
        <v>699494</v>
      </c>
      <c r="L9563" t="s">
        <v>3695</v>
      </c>
      <c r="O9563" t="s">
        <v>3705</v>
      </c>
      <c r="Q9563" t="str">
        <f>IFERROR(VLOOKUP($J$2:$J$12502,Pollutant_mapping!$A$2:$B$9,2, FALSE),"")</f>
        <v>CO</v>
      </c>
      <c r="Y9563" t="s">
        <v>2245</v>
      </c>
      <c r="Z9563" t="s">
        <v>2222</v>
      </c>
    </row>
    <row r="9564" spans="1:26" hidden="1">
      <c r="A9564" t="s">
        <v>3708</v>
      </c>
      <c r="C9564" t="s">
        <v>3709</v>
      </c>
      <c r="D9564" t="s">
        <v>3717</v>
      </c>
      <c r="E9564" t="s">
        <v>39</v>
      </c>
      <c r="F9564" t="s">
        <v>3718</v>
      </c>
      <c r="G9564" t="s">
        <v>3716</v>
      </c>
      <c r="I9564" t="s">
        <v>41</v>
      </c>
      <c r="J9564" t="s">
        <v>298</v>
      </c>
      <c r="K9564">
        <v>699494</v>
      </c>
      <c r="L9564" t="s">
        <v>3695</v>
      </c>
      <c r="O9564" t="s">
        <v>3705</v>
      </c>
      <c r="Q9564" t="str">
        <f>IFERROR(VLOOKUP($J$2:$J$12502,Pollutant_mapping!$A$2:$B$9,2, FALSE),"")</f>
        <v>CO</v>
      </c>
      <c r="Y9564" t="s">
        <v>2245</v>
      </c>
      <c r="Z9564" t="s">
        <v>2222</v>
      </c>
    </row>
    <row r="9565" spans="1:26" hidden="1">
      <c r="A9565" t="s">
        <v>3710</v>
      </c>
      <c r="C9565" t="s">
        <v>3711</v>
      </c>
      <c r="D9565" t="s">
        <v>3717</v>
      </c>
      <c r="E9565" t="s">
        <v>39</v>
      </c>
      <c r="F9565" t="s">
        <v>3718</v>
      </c>
      <c r="G9565" t="s">
        <v>3716</v>
      </c>
      <c r="I9565" t="s">
        <v>41</v>
      </c>
      <c r="J9565" t="s">
        <v>298</v>
      </c>
      <c r="K9565">
        <v>699494</v>
      </c>
      <c r="L9565" t="s">
        <v>3695</v>
      </c>
      <c r="O9565" t="s">
        <v>3705</v>
      </c>
      <c r="Q9565" t="str">
        <f>IFERROR(VLOOKUP($J$2:$J$12502,Pollutant_mapping!$A$2:$B$9,2, FALSE),"")</f>
        <v>CO</v>
      </c>
      <c r="Y9565" t="s">
        <v>2245</v>
      </c>
      <c r="Z9565" t="s">
        <v>2222</v>
      </c>
    </row>
    <row r="9566" spans="1:26" hidden="1">
      <c r="A9566" t="s">
        <v>3702</v>
      </c>
      <c r="C9566" t="s">
        <v>3703</v>
      </c>
      <c r="D9566" t="s">
        <v>3714</v>
      </c>
      <c r="E9566" t="s">
        <v>39</v>
      </c>
      <c r="F9566" t="s">
        <v>3715</v>
      </c>
      <c r="G9566" t="s">
        <v>3716</v>
      </c>
      <c r="I9566" t="s">
        <v>41</v>
      </c>
      <c r="J9566" t="s">
        <v>298</v>
      </c>
      <c r="K9566">
        <v>754523</v>
      </c>
      <c r="L9566" t="s">
        <v>3695</v>
      </c>
      <c r="O9566" t="s">
        <v>3705</v>
      </c>
      <c r="Q9566" t="str">
        <f>IFERROR(VLOOKUP($J$2:$J$12502,Pollutant_mapping!$A$2:$B$9,2, FALSE),"")</f>
        <v>CO</v>
      </c>
      <c r="Y9566" t="s">
        <v>2245</v>
      </c>
      <c r="Z9566" t="s">
        <v>2222</v>
      </c>
    </row>
    <row r="9567" spans="1:26" hidden="1">
      <c r="A9567" t="s">
        <v>3706</v>
      </c>
      <c r="B9567" t="s">
        <v>57</v>
      </c>
      <c r="C9567" t="s">
        <v>3707</v>
      </c>
      <c r="D9567" t="s">
        <v>3714</v>
      </c>
      <c r="E9567" t="s">
        <v>39</v>
      </c>
      <c r="F9567" t="s">
        <v>3715</v>
      </c>
      <c r="G9567" t="s">
        <v>3716</v>
      </c>
      <c r="I9567" t="s">
        <v>41</v>
      </c>
      <c r="J9567" t="s">
        <v>298</v>
      </c>
      <c r="K9567">
        <v>754523</v>
      </c>
      <c r="L9567" t="s">
        <v>3695</v>
      </c>
      <c r="O9567" t="s">
        <v>3705</v>
      </c>
      <c r="Q9567" t="str">
        <f>IFERROR(VLOOKUP($J$2:$J$12502,Pollutant_mapping!$A$2:$B$9,2, FALSE),"")</f>
        <v>CO</v>
      </c>
    </row>
    <row r="9568" spans="1:26" hidden="1">
      <c r="A9568" t="s">
        <v>3708</v>
      </c>
      <c r="C9568" t="s">
        <v>3709</v>
      </c>
      <c r="D9568" t="s">
        <v>3714</v>
      </c>
      <c r="E9568" t="s">
        <v>39</v>
      </c>
      <c r="F9568" t="s">
        <v>3715</v>
      </c>
      <c r="G9568" t="s">
        <v>3716</v>
      </c>
      <c r="I9568" t="s">
        <v>41</v>
      </c>
      <c r="J9568" t="s">
        <v>298</v>
      </c>
      <c r="K9568">
        <v>754523</v>
      </c>
      <c r="L9568" t="s">
        <v>3695</v>
      </c>
      <c r="O9568" t="s">
        <v>3705</v>
      </c>
      <c r="Q9568" t="str">
        <f>IFERROR(VLOOKUP($J$2:$J$12502,Pollutant_mapping!$A$2:$B$9,2, FALSE),"")</f>
        <v>CO</v>
      </c>
    </row>
    <row r="9569" spans="1:26" hidden="1">
      <c r="A9569" t="s">
        <v>3710</v>
      </c>
      <c r="C9569" t="s">
        <v>3711</v>
      </c>
      <c r="D9569" t="s">
        <v>3714</v>
      </c>
      <c r="E9569" t="s">
        <v>39</v>
      </c>
      <c r="F9569" t="s">
        <v>3715</v>
      </c>
      <c r="G9569" t="s">
        <v>3716</v>
      </c>
      <c r="I9569" t="s">
        <v>41</v>
      </c>
      <c r="J9569" t="s">
        <v>298</v>
      </c>
      <c r="K9569">
        <v>754523</v>
      </c>
      <c r="L9569" t="s">
        <v>3695</v>
      </c>
      <c r="O9569" t="s">
        <v>3705</v>
      </c>
      <c r="Q9569" t="str">
        <f>IFERROR(VLOOKUP($J$2:$J$12502,Pollutant_mapping!$A$2:$B$9,2, FALSE),"")</f>
        <v>CO</v>
      </c>
    </row>
    <row r="9570" spans="1:26" hidden="1">
      <c r="A9570" t="s">
        <v>3702</v>
      </c>
      <c r="C9570" t="s">
        <v>3703</v>
      </c>
      <c r="D9570" t="s">
        <v>3725</v>
      </c>
      <c r="E9570" t="s">
        <v>39</v>
      </c>
      <c r="F9570" t="s">
        <v>3720</v>
      </c>
      <c r="G9570" t="s">
        <v>3723</v>
      </c>
      <c r="I9570" t="s">
        <v>41</v>
      </c>
      <c r="J9570" t="s">
        <v>298</v>
      </c>
      <c r="K9570">
        <v>768445</v>
      </c>
      <c r="L9570" t="s">
        <v>3695</v>
      </c>
      <c r="O9570" t="s">
        <v>3705</v>
      </c>
      <c r="Q9570" t="str">
        <f>IFERROR(VLOOKUP($J$2:$J$12502,Pollutant_mapping!$A$2:$B$9,2, FALSE),"")</f>
        <v>CO</v>
      </c>
    </row>
    <row r="9571" spans="1:26" hidden="1">
      <c r="A9571" t="s">
        <v>3706</v>
      </c>
      <c r="B9571" t="s">
        <v>57</v>
      </c>
      <c r="C9571" t="s">
        <v>3707</v>
      </c>
      <c r="D9571" t="s">
        <v>3725</v>
      </c>
      <c r="E9571" t="s">
        <v>39</v>
      </c>
      <c r="F9571" t="s">
        <v>3720</v>
      </c>
      <c r="G9571" t="s">
        <v>3723</v>
      </c>
      <c r="I9571" t="s">
        <v>41</v>
      </c>
      <c r="J9571" t="s">
        <v>298</v>
      </c>
      <c r="K9571">
        <v>768445</v>
      </c>
      <c r="L9571" t="s">
        <v>3695</v>
      </c>
      <c r="O9571" t="s">
        <v>3705</v>
      </c>
      <c r="Q9571" t="str">
        <f>IFERROR(VLOOKUP($J$2:$J$12502,Pollutant_mapping!$A$2:$B$9,2, FALSE),"")</f>
        <v>CO</v>
      </c>
    </row>
    <row r="9572" spans="1:26" hidden="1">
      <c r="A9572" t="s">
        <v>3708</v>
      </c>
      <c r="C9572" t="s">
        <v>3709</v>
      </c>
      <c r="D9572" t="s">
        <v>3725</v>
      </c>
      <c r="E9572" t="s">
        <v>39</v>
      </c>
      <c r="F9572" t="s">
        <v>3720</v>
      </c>
      <c r="G9572" t="s">
        <v>3723</v>
      </c>
      <c r="I9572" t="s">
        <v>41</v>
      </c>
      <c r="J9572" t="s">
        <v>298</v>
      </c>
      <c r="K9572">
        <v>768445</v>
      </c>
      <c r="L9572" t="s">
        <v>3695</v>
      </c>
      <c r="O9572" t="s">
        <v>3705</v>
      </c>
      <c r="Q9572" t="str">
        <f>IFERROR(VLOOKUP($J$2:$J$12502,Pollutant_mapping!$A$2:$B$9,2, FALSE),"")</f>
        <v>CO</v>
      </c>
    </row>
    <row r="9573" spans="1:26" hidden="1">
      <c r="A9573" t="s">
        <v>3710</v>
      </c>
      <c r="C9573" t="s">
        <v>3711</v>
      </c>
      <c r="D9573" t="s">
        <v>3725</v>
      </c>
      <c r="E9573" t="s">
        <v>39</v>
      </c>
      <c r="F9573" t="s">
        <v>3720</v>
      </c>
      <c r="G9573" t="s">
        <v>3723</v>
      </c>
      <c r="I9573" t="s">
        <v>41</v>
      </c>
      <c r="J9573" t="s">
        <v>298</v>
      </c>
      <c r="K9573">
        <v>768445</v>
      </c>
      <c r="L9573" t="s">
        <v>3695</v>
      </c>
      <c r="O9573" t="s">
        <v>3705</v>
      </c>
      <c r="Q9573" t="str">
        <f>IFERROR(VLOOKUP($J$2:$J$12502,Pollutant_mapping!$A$2:$B$9,2, FALSE),"")</f>
        <v>CO</v>
      </c>
    </row>
    <row r="9574" spans="1:26" hidden="1">
      <c r="A9574" t="s">
        <v>3702</v>
      </c>
      <c r="C9574" t="s">
        <v>3703</v>
      </c>
      <c r="D9574" t="s">
        <v>3726</v>
      </c>
      <c r="E9574" t="s">
        <v>120</v>
      </c>
      <c r="F9574" t="s">
        <v>41</v>
      </c>
      <c r="G9574" t="s">
        <v>3723</v>
      </c>
      <c r="I9574" t="s">
        <v>41</v>
      </c>
      <c r="J9574" t="s">
        <v>298</v>
      </c>
      <c r="K9574">
        <v>770368</v>
      </c>
      <c r="L9574" t="s">
        <v>3695</v>
      </c>
      <c r="O9574" t="s">
        <v>3705</v>
      </c>
      <c r="Q9574" t="str">
        <f>IFERROR(VLOOKUP($J$2:$J$12502,Pollutant_mapping!$A$2:$B$9,2, FALSE),"")</f>
        <v>CO</v>
      </c>
    </row>
    <row r="9575" spans="1:26" hidden="1">
      <c r="A9575" t="s">
        <v>3706</v>
      </c>
      <c r="B9575" t="s">
        <v>57</v>
      </c>
      <c r="C9575" t="s">
        <v>3707</v>
      </c>
      <c r="D9575" t="s">
        <v>3726</v>
      </c>
      <c r="E9575" t="s">
        <v>120</v>
      </c>
      <c r="F9575" t="s">
        <v>41</v>
      </c>
      <c r="G9575" t="s">
        <v>3723</v>
      </c>
      <c r="I9575" t="s">
        <v>41</v>
      </c>
      <c r="J9575" t="s">
        <v>298</v>
      </c>
      <c r="K9575">
        <v>770368</v>
      </c>
      <c r="L9575" t="s">
        <v>3695</v>
      </c>
      <c r="O9575" t="s">
        <v>3705</v>
      </c>
      <c r="Q9575" t="str">
        <f>IFERROR(VLOOKUP($J$2:$J$12502,Pollutant_mapping!$A$2:$B$9,2, FALSE),"")</f>
        <v>CO</v>
      </c>
    </row>
    <row r="9576" spans="1:26" hidden="1">
      <c r="A9576" t="s">
        <v>3708</v>
      </c>
      <c r="C9576" t="s">
        <v>3709</v>
      </c>
      <c r="D9576" t="s">
        <v>3726</v>
      </c>
      <c r="E9576" t="s">
        <v>120</v>
      </c>
      <c r="F9576" t="s">
        <v>41</v>
      </c>
      <c r="G9576" t="s">
        <v>3723</v>
      </c>
      <c r="I9576" t="s">
        <v>41</v>
      </c>
      <c r="J9576" t="s">
        <v>298</v>
      </c>
      <c r="K9576">
        <v>770368</v>
      </c>
      <c r="L9576" t="s">
        <v>3695</v>
      </c>
      <c r="O9576" t="s">
        <v>3705</v>
      </c>
      <c r="Q9576" t="str">
        <f>IFERROR(VLOOKUP($J$2:$J$12502,Pollutant_mapping!$A$2:$B$9,2, FALSE),"")</f>
        <v>CO</v>
      </c>
    </row>
    <row r="9577" spans="1:26" hidden="1">
      <c r="A9577" t="s">
        <v>3710</v>
      </c>
      <c r="C9577" t="s">
        <v>3711</v>
      </c>
      <c r="D9577" t="s">
        <v>3726</v>
      </c>
      <c r="E9577" t="s">
        <v>120</v>
      </c>
      <c r="F9577" t="s">
        <v>41</v>
      </c>
      <c r="G9577" t="s">
        <v>3723</v>
      </c>
      <c r="I9577" t="s">
        <v>41</v>
      </c>
      <c r="J9577" t="s">
        <v>298</v>
      </c>
      <c r="K9577">
        <v>770368</v>
      </c>
      <c r="L9577" t="s">
        <v>3695</v>
      </c>
      <c r="O9577" t="s">
        <v>3705</v>
      </c>
      <c r="Q9577" t="str">
        <f>IFERROR(VLOOKUP($J$2:$J$12502,Pollutant_mapping!$A$2:$B$9,2, FALSE),"")</f>
        <v>CO</v>
      </c>
    </row>
    <row r="9578" spans="1:26" hidden="1">
      <c r="A9578" t="s">
        <v>3702</v>
      </c>
      <c r="C9578" t="s">
        <v>3703</v>
      </c>
      <c r="D9578" t="s">
        <v>3727</v>
      </c>
      <c r="E9578" t="s">
        <v>39</v>
      </c>
      <c r="F9578" t="s">
        <v>3728</v>
      </c>
      <c r="G9578" t="s">
        <v>3723</v>
      </c>
      <c r="I9578" t="s">
        <v>41</v>
      </c>
      <c r="J9578" t="s">
        <v>298</v>
      </c>
      <c r="K9578">
        <v>774457</v>
      </c>
      <c r="L9578" t="s">
        <v>3695</v>
      </c>
      <c r="O9578" t="s">
        <v>3705</v>
      </c>
      <c r="Q9578" t="str">
        <f>IFERROR(VLOOKUP($J$2:$J$12502,Pollutant_mapping!$A$2:$B$9,2, FALSE),"")</f>
        <v>CO</v>
      </c>
    </row>
    <row r="9579" spans="1:26" hidden="1">
      <c r="A9579" t="s">
        <v>3706</v>
      </c>
      <c r="B9579" t="s">
        <v>57</v>
      </c>
      <c r="C9579" t="s">
        <v>3707</v>
      </c>
      <c r="D9579" t="s">
        <v>3727</v>
      </c>
      <c r="E9579" t="s">
        <v>39</v>
      </c>
      <c r="F9579" t="s">
        <v>3728</v>
      </c>
      <c r="G9579" t="s">
        <v>3723</v>
      </c>
      <c r="I9579" t="s">
        <v>41</v>
      </c>
      <c r="J9579" t="s">
        <v>298</v>
      </c>
      <c r="K9579">
        <v>774457</v>
      </c>
      <c r="L9579" t="s">
        <v>3695</v>
      </c>
      <c r="O9579" t="s">
        <v>3705</v>
      </c>
      <c r="Q9579" t="str">
        <f>IFERROR(VLOOKUP($J$2:$J$12502,Pollutant_mapping!$A$2:$B$9,2, FALSE),"")</f>
        <v>CO</v>
      </c>
      <c r="Y9579" t="s">
        <v>2222</v>
      </c>
    </row>
    <row r="9580" spans="1:26" hidden="1">
      <c r="A9580" t="s">
        <v>3708</v>
      </c>
      <c r="C9580" t="s">
        <v>3709</v>
      </c>
      <c r="D9580" t="s">
        <v>3727</v>
      </c>
      <c r="E9580" t="s">
        <v>39</v>
      </c>
      <c r="F9580" t="s">
        <v>3728</v>
      </c>
      <c r="G9580" t="s">
        <v>3723</v>
      </c>
      <c r="I9580" t="s">
        <v>41</v>
      </c>
      <c r="J9580" t="s">
        <v>298</v>
      </c>
      <c r="K9580">
        <v>774457</v>
      </c>
      <c r="L9580" t="s">
        <v>3695</v>
      </c>
      <c r="O9580" t="s">
        <v>3705</v>
      </c>
      <c r="Q9580" t="str">
        <f>IFERROR(VLOOKUP($J$2:$J$12502,Pollutant_mapping!$A$2:$B$9,2, FALSE),"")</f>
        <v>CO</v>
      </c>
    </row>
    <row r="9581" spans="1:26" hidden="1">
      <c r="A9581" t="s">
        <v>3710</v>
      </c>
      <c r="C9581" t="s">
        <v>3711</v>
      </c>
      <c r="D9581" t="s">
        <v>3727</v>
      </c>
      <c r="E9581" t="s">
        <v>39</v>
      </c>
      <c r="F9581" t="s">
        <v>3728</v>
      </c>
      <c r="G9581" t="s">
        <v>3723</v>
      </c>
      <c r="I9581" t="s">
        <v>41</v>
      </c>
      <c r="J9581" t="s">
        <v>298</v>
      </c>
      <c r="K9581">
        <v>774457</v>
      </c>
      <c r="L9581" t="s">
        <v>3695</v>
      </c>
      <c r="O9581" t="s">
        <v>3705</v>
      </c>
      <c r="Q9581" t="str">
        <f>IFERROR(VLOOKUP($J$2:$J$12502,Pollutant_mapping!$A$2:$B$9,2, FALSE),"")</f>
        <v>CO</v>
      </c>
      <c r="Y9581" t="s">
        <v>2222</v>
      </c>
    </row>
    <row r="9582" spans="1:26" hidden="1">
      <c r="A9582" t="s">
        <v>3702</v>
      </c>
      <c r="C9582" t="s">
        <v>3703</v>
      </c>
      <c r="D9582" t="s">
        <v>3731</v>
      </c>
      <c r="E9582" t="s">
        <v>39</v>
      </c>
      <c r="F9582" t="s">
        <v>3732</v>
      </c>
      <c r="G9582" t="s">
        <v>3723</v>
      </c>
      <c r="I9582" t="s">
        <v>41</v>
      </c>
      <c r="J9582" t="s">
        <v>298</v>
      </c>
      <c r="K9582">
        <v>778282</v>
      </c>
      <c r="L9582" t="s">
        <v>3695</v>
      </c>
      <c r="O9582" t="s">
        <v>3705</v>
      </c>
      <c r="Q9582" t="str">
        <f>IFERROR(VLOOKUP($J$2:$J$12502,Pollutant_mapping!$A$2:$B$9,2, FALSE),"")</f>
        <v>CO</v>
      </c>
    </row>
    <row r="9583" spans="1:26" hidden="1">
      <c r="A9583" t="s">
        <v>3706</v>
      </c>
      <c r="B9583" t="s">
        <v>57</v>
      </c>
      <c r="C9583" t="s">
        <v>3707</v>
      </c>
      <c r="D9583" t="s">
        <v>3731</v>
      </c>
      <c r="E9583" t="s">
        <v>39</v>
      </c>
      <c r="F9583" t="s">
        <v>3732</v>
      </c>
      <c r="G9583" t="s">
        <v>3723</v>
      </c>
      <c r="I9583" t="s">
        <v>41</v>
      </c>
      <c r="J9583" t="s">
        <v>298</v>
      </c>
      <c r="K9583">
        <v>778282</v>
      </c>
      <c r="L9583" t="s">
        <v>3695</v>
      </c>
      <c r="O9583" t="s">
        <v>3705</v>
      </c>
      <c r="Q9583" t="str">
        <f>IFERROR(VLOOKUP($J$2:$J$12502,Pollutant_mapping!$A$2:$B$9,2, FALSE),"")</f>
        <v>CO</v>
      </c>
    </row>
    <row r="9584" spans="1:26" hidden="1">
      <c r="A9584" t="s">
        <v>3708</v>
      </c>
      <c r="C9584" t="s">
        <v>3709</v>
      </c>
      <c r="D9584" t="s">
        <v>3731</v>
      </c>
      <c r="E9584" t="s">
        <v>39</v>
      </c>
      <c r="F9584" t="s">
        <v>3732</v>
      </c>
      <c r="G9584" t="s">
        <v>3723</v>
      </c>
      <c r="I9584" t="s">
        <v>41</v>
      </c>
      <c r="J9584" t="s">
        <v>298</v>
      </c>
      <c r="K9584">
        <v>778282</v>
      </c>
      <c r="L9584" t="s">
        <v>3695</v>
      </c>
      <c r="O9584" t="s">
        <v>3705</v>
      </c>
      <c r="Q9584" t="str">
        <f>IFERROR(VLOOKUP($J$2:$J$12502,Pollutant_mapping!$A$2:$B$9,2, FALSE),"")</f>
        <v>CO</v>
      </c>
      <c r="Y9584" t="s">
        <v>2245</v>
      </c>
      <c r="Z9584" t="s">
        <v>2222</v>
      </c>
    </row>
    <row r="9585" spans="1:26" hidden="1">
      <c r="A9585" t="s">
        <v>3710</v>
      </c>
      <c r="C9585" t="s">
        <v>3711</v>
      </c>
      <c r="D9585" t="s">
        <v>3731</v>
      </c>
      <c r="E9585" t="s">
        <v>39</v>
      </c>
      <c r="F9585" t="s">
        <v>3732</v>
      </c>
      <c r="G9585" t="s">
        <v>3723</v>
      </c>
      <c r="I9585" t="s">
        <v>41</v>
      </c>
      <c r="J9585" t="s">
        <v>298</v>
      </c>
      <c r="K9585">
        <v>778282</v>
      </c>
      <c r="L9585" t="s">
        <v>3695</v>
      </c>
      <c r="O9585" t="s">
        <v>3705</v>
      </c>
      <c r="Q9585" t="str">
        <f>IFERROR(VLOOKUP($J$2:$J$12502,Pollutant_mapping!$A$2:$B$9,2, FALSE),"")</f>
        <v>CO</v>
      </c>
      <c r="Y9585" t="s">
        <v>2245</v>
      </c>
      <c r="Z9585" t="s">
        <v>2222</v>
      </c>
    </row>
    <row r="9586" spans="1:26" hidden="1">
      <c r="A9586" t="s">
        <v>3702</v>
      </c>
      <c r="C9586" t="s">
        <v>3703</v>
      </c>
      <c r="D9586" t="s">
        <v>3729</v>
      </c>
      <c r="E9586" t="s">
        <v>39</v>
      </c>
      <c r="F9586" t="s">
        <v>3730</v>
      </c>
      <c r="G9586" t="s">
        <v>3723</v>
      </c>
      <c r="I9586" t="s">
        <v>41</v>
      </c>
      <c r="J9586" t="s">
        <v>298</v>
      </c>
      <c r="K9586">
        <v>804157</v>
      </c>
      <c r="L9586" t="s">
        <v>3695</v>
      </c>
      <c r="O9586" t="s">
        <v>3705</v>
      </c>
      <c r="Q9586" t="str">
        <f>IFERROR(VLOOKUP($J$2:$J$12502,Pollutant_mapping!$A$2:$B$9,2, FALSE),"")</f>
        <v>CO</v>
      </c>
      <c r="Y9586" t="s">
        <v>2245</v>
      </c>
      <c r="Z9586" t="s">
        <v>2222</v>
      </c>
    </row>
    <row r="9587" spans="1:26" hidden="1">
      <c r="A9587" t="s">
        <v>3706</v>
      </c>
      <c r="B9587" t="s">
        <v>57</v>
      </c>
      <c r="C9587" t="s">
        <v>3707</v>
      </c>
      <c r="D9587" t="s">
        <v>3729</v>
      </c>
      <c r="E9587" t="s">
        <v>39</v>
      </c>
      <c r="F9587" t="s">
        <v>3730</v>
      </c>
      <c r="G9587" t="s">
        <v>3723</v>
      </c>
      <c r="I9587" t="s">
        <v>41</v>
      </c>
      <c r="J9587" t="s">
        <v>298</v>
      </c>
      <c r="K9587">
        <v>804157</v>
      </c>
      <c r="L9587" t="s">
        <v>3695</v>
      </c>
      <c r="O9587" t="s">
        <v>3705</v>
      </c>
      <c r="Q9587" t="str">
        <f>IFERROR(VLOOKUP($J$2:$J$12502,Pollutant_mapping!$A$2:$B$9,2, FALSE),"")</f>
        <v>CO</v>
      </c>
    </row>
    <row r="9588" spans="1:26" hidden="1">
      <c r="A9588" t="s">
        <v>3708</v>
      </c>
      <c r="C9588" t="s">
        <v>3709</v>
      </c>
      <c r="D9588" t="s">
        <v>3729</v>
      </c>
      <c r="E9588" t="s">
        <v>39</v>
      </c>
      <c r="F9588" t="s">
        <v>3730</v>
      </c>
      <c r="G9588" t="s">
        <v>3723</v>
      </c>
      <c r="I9588" t="s">
        <v>41</v>
      </c>
      <c r="J9588" t="s">
        <v>298</v>
      </c>
      <c r="K9588">
        <v>804157</v>
      </c>
      <c r="L9588" t="s">
        <v>3695</v>
      </c>
      <c r="O9588" t="s">
        <v>3705</v>
      </c>
      <c r="Q9588" t="str">
        <f>IFERROR(VLOOKUP($J$2:$J$12502,Pollutant_mapping!$A$2:$B$9,2, FALSE),"")</f>
        <v>CO</v>
      </c>
    </row>
    <row r="9589" spans="1:26" hidden="1">
      <c r="A9589" t="s">
        <v>3710</v>
      </c>
      <c r="C9589" t="s">
        <v>3711</v>
      </c>
      <c r="D9589" t="s">
        <v>3729</v>
      </c>
      <c r="E9589" t="s">
        <v>39</v>
      </c>
      <c r="F9589" t="s">
        <v>3730</v>
      </c>
      <c r="G9589" t="s">
        <v>3723</v>
      </c>
      <c r="I9589" t="s">
        <v>41</v>
      </c>
      <c r="J9589" t="s">
        <v>298</v>
      </c>
      <c r="K9589">
        <v>804157</v>
      </c>
      <c r="L9589" t="s">
        <v>3695</v>
      </c>
      <c r="O9589" t="s">
        <v>3705</v>
      </c>
      <c r="Q9589" t="str">
        <f>IFERROR(VLOOKUP($J$2:$J$12502,Pollutant_mapping!$A$2:$B$9,2, FALSE),"")</f>
        <v>CO</v>
      </c>
    </row>
    <row r="9590" spans="1:26" hidden="1">
      <c r="A9590" t="s">
        <v>3702</v>
      </c>
      <c r="C9590" t="s">
        <v>3703</v>
      </c>
      <c r="D9590" t="s">
        <v>3724</v>
      </c>
      <c r="E9590" t="s">
        <v>39</v>
      </c>
      <c r="F9590" t="s">
        <v>3718</v>
      </c>
      <c r="G9590" t="s">
        <v>3723</v>
      </c>
      <c r="I9590" t="s">
        <v>41</v>
      </c>
      <c r="J9590" t="s">
        <v>298</v>
      </c>
      <c r="K9590">
        <v>836966</v>
      </c>
      <c r="L9590" t="s">
        <v>3695</v>
      </c>
      <c r="O9590" t="s">
        <v>3705</v>
      </c>
      <c r="Q9590" t="str">
        <f>IFERROR(VLOOKUP($J$2:$J$12502,Pollutant_mapping!$A$2:$B$9,2, FALSE),"")</f>
        <v>CO</v>
      </c>
    </row>
    <row r="9591" spans="1:26" hidden="1">
      <c r="A9591" t="s">
        <v>3706</v>
      </c>
      <c r="B9591" t="s">
        <v>57</v>
      </c>
      <c r="C9591" t="s">
        <v>3707</v>
      </c>
      <c r="D9591" t="s">
        <v>3724</v>
      </c>
      <c r="E9591" t="s">
        <v>39</v>
      </c>
      <c r="F9591" t="s">
        <v>3718</v>
      </c>
      <c r="G9591" t="s">
        <v>3723</v>
      </c>
      <c r="I9591" t="s">
        <v>41</v>
      </c>
      <c r="J9591" t="s">
        <v>298</v>
      </c>
      <c r="K9591">
        <v>836966</v>
      </c>
      <c r="L9591" t="s">
        <v>3695</v>
      </c>
      <c r="O9591" t="s">
        <v>3705</v>
      </c>
      <c r="Q9591" t="str">
        <f>IFERROR(VLOOKUP($J$2:$J$12502,Pollutant_mapping!$A$2:$B$9,2, FALSE),"")</f>
        <v>CO</v>
      </c>
    </row>
    <row r="9592" spans="1:26" hidden="1">
      <c r="A9592" t="s">
        <v>3708</v>
      </c>
      <c r="C9592" t="s">
        <v>3709</v>
      </c>
      <c r="D9592" t="s">
        <v>3724</v>
      </c>
      <c r="E9592" t="s">
        <v>39</v>
      </c>
      <c r="F9592" t="s">
        <v>3718</v>
      </c>
      <c r="G9592" t="s">
        <v>3723</v>
      </c>
      <c r="I9592" t="s">
        <v>41</v>
      </c>
      <c r="J9592" t="s">
        <v>298</v>
      </c>
      <c r="K9592">
        <v>836966</v>
      </c>
      <c r="L9592" t="s">
        <v>3695</v>
      </c>
      <c r="O9592" t="s">
        <v>3705</v>
      </c>
      <c r="Q9592" t="str">
        <f>IFERROR(VLOOKUP($J$2:$J$12502,Pollutant_mapping!$A$2:$B$9,2, FALSE),"")</f>
        <v>CO</v>
      </c>
    </row>
    <row r="9593" spans="1:26" hidden="1">
      <c r="A9593" t="s">
        <v>3710</v>
      </c>
      <c r="C9593" t="s">
        <v>3711</v>
      </c>
      <c r="D9593" t="s">
        <v>3724</v>
      </c>
      <c r="E9593" t="s">
        <v>39</v>
      </c>
      <c r="F9593" t="s">
        <v>3718</v>
      </c>
      <c r="G9593" t="s">
        <v>3723</v>
      </c>
      <c r="I9593" t="s">
        <v>41</v>
      </c>
      <c r="J9593" t="s">
        <v>298</v>
      </c>
      <c r="K9593">
        <v>836966</v>
      </c>
      <c r="L9593" t="s">
        <v>3695</v>
      </c>
      <c r="O9593" t="s">
        <v>3705</v>
      </c>
      <c r="Q9593" t="str">
        <f>IFERROR(VLOOKUP($J$2:$J$12502,Pollutant_mapping!$A$2:$B$9,2, FALSE),"")</f>
        <v>CO</v>
      </c>
    </row>
    <row r="9594" spans="1:26" hidden="1">
      <c r="A9594" t="s">
        <v>3702</v>
      </c>
      <c r="C9594" t="s">
        <v>3703</v>
      </c>
      <c r="D9594" t="s">
        <v>3722</v>
      </c>
      <c r="E9594" t="s">
        <v>39</v>
      </c>
      <c r="F9594" t="s">
        <v>3715</v>
      </c>
      <c r="G9594" t="s">
        <v>3723</v>
      </c>
      <c r="I9594" t="s">
        <v>41</v>
      </c>
      <c r="J9594" t="s">
        <v>298</v>
      </c>
      <c r="K9594">
        <v>1214855</v>
      </c>
      <c r="L9594" t="s">
        <v>3695</v>
      </c>
      <c r="O9594" t="s">
        <v>3705</v>
      </c>
      <c r="Q9594" t="str">
        <f>IFERROR(VLOOKUP($J$2:$J$12502,Pollutant_mapping!$A$2:$B$9,2, FALSE),"")</f>
        <v>CO</v>
      </c>
    </row>
    <row r="9595" spans="1:26" hidden="1">
      <c r="A9595" t="s">
        <v>3706</v>
      </c>
      <c r="B9595" t="s">
        <v>57</v>
      </c>
      <c r="C9595" t="s">
        <v>3707</v>
      </c>
      <c r="D9595" t="s">
        <v>3722</v>
      </c>
      <c r="E9595" t="s">
        <v>39</v>
      </c>
      <c r="F9595" t="s">
        <v>3715</v>
      </c>
      <c r="G9595" t="s">
        <v>3723</v>
      </c>
      <c r="I9595" t="s">
        <v>41</v>
      </c>
      <c r="J9595" t="s">
        <v>298</v>
      </c>
      <c r="K9595">
        <v>1214855</v>
      </c>
      <c r="L9595" t="s">
        <v>3695</v>
      </c>
      <c r="O9595" t="s">
        <v>3705</v>
      </c>
      <c r="Q9595" t="str">
        <f>IFERROR(VLOOKUP($J$2:$J$12502,Pollutant_mapping!$A$2:$B$9,2, FALSE),"")</f>
        <v>CO</v>
      </c>
    </row>
    <row r="9596" spans="1:26" hidden="1">
      <c r="A9596" t="s">
        <v>3708</v>
      </c>
      <c r="C9596" t="s">
        <v>3709</v>
      </c>
      <c r="D9596" t="s">
        <v>3722</v>
      </c>
      <c r="E9596" t="s">
        <v>39</v>
      </c>
      <c r="F9596" t="s">
        <v>3715</v>
      </c>
      <c r="G9596" t="s">
        <v>3723</v>
      </c>
      <c r="I9596" t="s">
        <v>41</v>
      </c>
      <c r="J9596" t="s">
        <v>298</v>
      </c>
      <c r="K9596">
        <v>1214855</v>
      </c>
      <c r="L9596" t="s">
        <v>3695</v>
      </c>
      <c r="O9596" t="s">
        <v>3705</v>
      </c>
      <c r="Q9596" t="str">
        <f>IFERROR(VLOOKUP($J$2:$J$12502,Pollutant_mapping!$A$2:$B$9,2, FALSE),"")</f>
        <v>CO</v>
      </c>
    </row>
    <row r="9597" spans="1:26" hidden="1">
      <c r="A9597" t="s">
        <v>3710</v>
      </c>
      <c r="C9597" t="s">
        <v>3711</v>
      </c>
      <c r="D9597" t="s">
        <v>3722</v>
      </c>
      <c r="E9597" t="s">
        <v>39</v>
      </c>
      <c r="F9597" t="s">
        <v>3715</v>
      </c>
      <c r="G9597" t="s">
        <v>3723</v>
      </c>
      <c r="I9597" t="s">
        <v>41</v>
      </c>
      <c r="J9597" t="s">
        <v>298</v>
      </c>
      <c r="K9597">
        <v>1214855</v>
      </c>
      <c r="L9597" t="s">
        <v>3695</v>
      </c>
      <c r="O9597" t="s">
        <v>3705</v>
      </c>
      <c r="Q9597" t="str">
        <f>IFERROR(VLOOKUP($J$2:$J$12502,Pollutant_mapping!$A$2:$B$9,2, FALSE),"")</f>
        <v>CO</v>
      </c>
    </row>
    <row r="9598" spans="1:26" hidden="1">
      <c r="A9598" t="s">
        <v>3702</v>
      </c>
      <c r="C9598" t="s">
        <v>3703</v>
      </c>
      <c r="D9598" t="s">
        <v>3764</v>
      </c>
      <c r="E9598" t="s">
        <v>39</v>
      </c>
      <c r="F9598" t="s">
        <v>3749</v>
      </c>
      <c r="G9598" t="s">
        <v>3723</v>
      </c>
      <c r="I9598" t="s">
        <v>41</v>
      </c>
      <c r="J9598" t="s">
        <v>165</v>
      </c>
      <c r="L9598" t="s">
        <v>3695</v>
      </c>
      <c r="O9598" t="s">
        <v>3705</v>
      </c>
      <c r="Q9598" t="str">
        <f>IFERROR(VLOOKUP($J$2:$J$12502,Pollutant_mapping!$A$2:$B$9,2, FALSE),"")</f>
        <v>BC</v>
      </c>
    </row>
    <row r="9599" spans="1:26" hidden="1">
      <c r="A9599" t="s">
        <v>3706</v>
      </c>
      <c r="B9599" t="s">
        <v>57</v>
      </c>
      <c r="C9599" t="s">
        <v>3707</v>
      </c>
      <c r="D9599" t="s">
        <v>3764</v>
      </c>
      <c r="E9599" t="s">
        <v>39</v>
      </c>
      <c r="F9599" t="s">
        <v>3749</v>
      </c>
      <c r="G9599" t="s">
        <v>3723</v>
      </c>
      <c r="I9599" t="s">
        <v>41</v>
      </c>
      <c r="J9599" t="s">
        <v>165</v>
      </c>
      <c r="L9599" t="s">
        <v>3695</v>
      </c>
      <c r="O9599" t="s">
        <v>3705</v>
      </c>
      <c r="Q9599" t="str">
        <f>IFERROR(VLOOKUP($J$2:$J$12502,Pollutant_mapping!$A$2:$B$9,2, FALSE),"")</f>
        <v>BC</v>
      </c>
    </row>
    <row r="9600" spans="1:26" hidden="1">
      <c r="A9600" t="s">
        <v>3708</v>
      </c>
      <c r="C9600" t="s">
        <v>3709</v>
      </c>
      <c r="D9600" t="s">
        <v>3764</v>
      </c>
      <c r="E9600" t="s">
        <v>39</v>
      </c>
      <c r="F9600" t="s">
        <v>3749</v>
      </c>
      <c r="G9600" t="s">
        <v>3723</v>
      </c>
      <c r="I9600" t="s">
        <v>41</v>
      </c>
      <c r="J9600" t="s">
        <v>165</v>
      </c>
      <c r="L9600" t="s">
        <v>3695</v>
      </c>
      <c r="O9600" t="s">
        <v>3705</v>
      </c>
      <c r="Q9600" t="str">
        <f>IFERROR(VLOOKUP($J$2:$J$12502,Pollutant_mapping!$A$2:$B$9,2, FALSE),"")</f>
        <v>BC</v>
      </c>
    </row>
    <row r="9601" spans="1:17" hidden="1">
      <c r="A9601" t="s">
        <v>3710</v>
      </c>
      <c r="C9601" t="s">
        <v>3711</v>
      </c>
      <c r="D9601" t="s">
        <v>3764</v>
      </c>
      <c r="E9601" t="s">
        <v>39</v>
      </c>
      <c r="F9601" t="s">
        <v>3749</v>
      </c>
      <c r="G9601" t="s">
        <v>3723</v>
      </c>
      <c r="I9601" t="s">
        <v>41</v>
      </c>
      <c r="J9601" t="s">
        <v>165</v>
      </c>
      <c r="L9601" t="s">
        <v>3695</v>
      </c>
      <c r="O9601" t="s">
        <v>3705</v>
      </c>
      <c r="Q9601" t="str">
        <f>IFERROR(VLOOKUP($J$2:$J$12502,Pollutant_mapping!$A$2:$B$9,2, FALSE),"")</f>
        <v>BC</v>
      </c>
    </row>
    <row r="9602" spans="1:17" hidden="1">
      <c r="A9602" t="s">
        <v>3702</v>
      </c>
      <c r="C9602" t="s">
        <v>3703</v>
      </c>
      <c r="D9602" t="s">
        <v>3765</v>
      </c>
      <c r="E9602" t="s">
        <v>39</v>
      </c>
      <c r="F9602" t="s">
        <v>3753</v>
      </c>
      <c r="G9602" t="s">
        <v>3723</v>
      </c>
      <c r="I9602" t="s">
        <v>41</v>
      </c>
      <c r="J9602" t="s">
        <v>165</v>
      </c>
      <c r="L9602" t="s">
        <v>3695</v>
      </c>
      <c r="O9602" t="s">
        <v>3705</v>
      </c>
      <c r="Q9602" t="str">
        <f>IFERROR(VLOOKUP($J$2:$J$12502,Pollutant_mapping!$A$2:$B$9,2, FALSE),"")</f>
        <v>BC</v>
      </c>
    </row>
    <row r="9603" spans="1:17" hidden="1">
      <c r="A9603" t="s">
        <v>3706</v>
      </c>
      <c r="B9603" t="s">
        <v>57</v>
      </c>
      <c r="C9603" t="s">
        <v>3707</v>
      </c>
      <c r="D9603" t="s">
        <v>3765</v>
      </c>
      <c r="E9603" t="s">
        <v>39</v>
      </c>
      <c r="F9603" t="s">
        <v>3753</v>
      </c>
      <c r="G9603" t="s">
        <v>3723</v>
      </c>
      <c r="I9603" t="s">
        <v>41</v>
      </c>
      <c r="J9603" t="s">
        <v>165</v>
      </c>
      <c r="L9603" t="s">
        <v>3695</v>
      </c>
      <c r="O9603" t="s">
        <v>3705</v>
      </c>
      <c r="Q9603" t="str">
        <f>IFERROR(VLOOKUP($J$2:$J$12502,Pollutant_mapping!$A$2:$B$9,2, FALSE),"")</f>
        <v>BC</v>
      </c>
    </row>
    <row r="9604" spans="1:17" hidden="1">
      <c r="A9604" t="s">
        <v>3708</v>
      </c>
      <c r="C9604" t="s">
        <v>3709</v>
      </c>
      <c r="D9604" t="s">
        <v>3765</v>
      </c>
      <c r="E9604" t="s">
        <v>39</v>
      </c>
      <c r="F9604" t="s">
        <v>3753</v>
      </c>
      <c r="G9604" t="s">
        <v>3723</v>
      </c>
      <c r="I9604" t="s">
        <v>41</v>
      </c>
      <c r="J9604" t="s">
        <v>165</v>
      </c>
      <c r="L9604" t="s">
        <v>3695</v>
      </c>
      <c r="O9604" t="s">
        <v>3705</v>
      </c>
      <c r="Q9604" t="str">
        <f>IFERROR(VLOOKUP($J$2:$J$12502,Pollutant_mapping!$A$2:$B$9,2, FALSE),"")</f>
        <v>BC</v>
      </c>
    </row>
    <row r="9605" spans="1:17" hidden="1">
      <c r="A9605" t="s">
        <v>3710</v>
      </c>
      <c r="C9605" t="s">
        <v>3711</v>
      </c>
      <c r="D9605" t="s">
        <v>3765</v>
      </c>
      <c r="E9605" t="s">
        <v>39</v>
      </c>
      <c r="F9605" t="s">
        <v>3753</v>
      </c>
      <c r="G9605" t="s">
        <v>3723</v>
      </c>
      <c r="I9605" t="s">
        <v>41</v>
      </c>
      <c r="J9605" t="s">
        <v>165</v>
      </c>
      <c r="L9605" t="s">
        <v>3695</v>
      </c>
      <c r="O9605" t="s">
        <v>3705</v>
      </c>
      <c r="Q9605" t="str">
        <f>IFERROR(VLOOKUP($J$2:$J$12502,Pollutant_mapping!$A$2:$B$9,2, FALSE),"")</f>
        <v>BC</v>
      </c>
    </row>
    <row r="9606" spans="1:17" hidden="1">
      <c r="A9606" t="s">
        <v>3702</v>
      </c>
      <c r="C9606" t="s">
        <v>3703</v>
      </c>
      <c r="D9606" t="s">
        <v>3766</v>
      </c>
      <c r="E9606" t="s">
        <v>39</v>
      </c>
      <c r="F9606" t="s">
        <v>3757</v>
      </c>
      <c r="G9606" t="s">
        <v>3723</v>
      </c>
      <c r="I9606" t="s">
        <v>41</v>
      </c>
      <c r="J9606" t="s">
        <v>165</v>
      </c>
      <c r="L9606" t="s">
        <v>3695</v>
      </c>
      <c r="O9606" t="s">
        <v>3705</v>
      </c>
      <c r="Q9606" t="str">
        <f>IFERROR(VLOOKUP($J$2:$J$12502,Pollutant_mapping!$A$2:$B$9,2, FALSE),"")</f>
        <v>BC</v>
      </c>
    </row>
    <row r="9607" spans="1:17" hidden="1">
      <c r="A9607" t="s">
        <v>3706</v>
      </c>
      <c r="B9607" t="s">
        <v>57</v>
      </c>
      <c r="C9607" t="s">
        <v>3707</v>
      </c>
      <c r="D9607" t="s">
        <v>3766</v>
      </c>
      <c r="E9607" t="s">
        <v>39</v>
      </c>
      <c r="F9607" t="s">
        <v>3757</v>
      </c>
      <c r="G9607" t="s">
        <v>3723</v>
      </c>
      <c r="I9607" t="s">
        <v>41</v>
      </c>
      <c r="J9607" t="s">
        <v>165</v>
      </c>
      <c r="L9607" t="s">
        <v>3695</v>
      </c>
      <c r="O9607" t="s">
        <v>3705</v>
      </c>
      <c r="Q9607" t="str">
        <f>IFERROR(VLOOKUP($J$2:$J$12502,Pollutant_mapping!$A$2:$B$9,2, FALSE),"")</f>
        <v>BC</v>
      </c>
    </row>
    <row r="9608" spans="1:17" hidden="1">
      <c r="A9608" t="s">
        <v>3708</v>
      </c>
      <c r="C9608" t="s">
        <v>3709</v>
      </c>
      <c r="D9608" t="s">
        <v>3766</v>
      </c>
      <c r="E9608" t="s">
        <v>39</v>
      </c>
      <c r="F9608" t="s">
        <v>3757</v>
      </c>
      <c r="G9608" t="s">
        <v>3723</v>
      </c>
      <c r="I9608" t="s">
        <v>41</v>
      </c>
      <c r="J9608" t="s">
        <v>165</v>
      </c>
      <c r="L9608" t="s">
        <v>3695</v>
      </c>
      <c r="O9608" t="s">
        <v>3705</v>
      </c>
      <c r="Q9608" t="str">
        <f>IFERROR(VLOOKUP($J$2:$J$12502,Pollutant_mapping!$A$2:$B$9,2, FALSE),"")</f>
        <v>BC</v>
      </c>
    </row>
    <row r="9609" spans="1:17" hidden="1">
      <c r="A9609" t="s">
        <v>3710</v>
      </c>
      <c r="C9609" t="s">
        <v>3711</v>
      </c>
      <c r="D9609" t="s">
        <v>3766</v>
      </c>
      <c r="E9609" t="s">
        <v>39</v>
      </c>
      <c r="F9609" t="s">
        <v>3757</v>
      </c>
      <c r="G9609" t="s">
        <v>3723</v>
      </c>
      <c r="I9609" t="s">
        <v>41</v>
      </c>
      <c r="J9609" t="s">
        <v>165</v>
      </c>
      <c r="L9609" t="s">
        <v>3695</v>
      </c>
      <c r="O9609" t="s">
        <v>3705</v>
      </c>
      <c r="Q9609" t="str">
        <f>IFERROR(VLOOKUP($J$2:$J$12502,Pollutant_mapping!$A$2:$B$9,2, FALSE),"")</f>
        <v>BC</v>
      </c>
    </row>
    <row r="9610" spans="1:17" hidden="1">
      <c r="A9610" t="s">
        <v>3702</v>
      </c>
      <c r="C9610" t="s">
        <v>3703</v>
      </c>
      <c r="D9610" t="s">
        <v>3767</v>
      </c>
      <c r="E9610" t="s">
        <v>39</v>
      </c>
      <c r="F9610" t="s">
        <v>3749</v>
      </c>
      <c r="G9610" t="s">
        <v>3716</v>
      </c>
      <c r="I9610" t="s">
        <v>41</v>
      </c>
      <c r="J9610" t="s">
        <v>165</v>
      </c>
      <c r="L9610" t="s">
        <v>3695</v>
      </c>
      <c r="O9610" t="s">
        <v>3705</v>
      </c>
      <c r="Q9610" t="str">
        <f>IFERROR(VLOOKUP($J$2:$J$12502,Pollutant_mapping!$A$2:$B$9,2, FALSE),"")</f>
        <v>BC</v>
      </c>
    </row>
    <row r="9611" spans="1:17" hidden="1">
      <c r="A9611" t="s">
        <v>3706</v>
      </c>
      <c r="B9611" t="s">
        <v>57</v>
      </c>
      <c r="C9611" t="s">
        <v>3707</v>
      </c>
      <c r="D9611" t="s">
        <v>3767</v>
      </c>
      <c r="E9611" t="s">
        <v>39</v>
      </c>
      <c r="F9611" t="s">
        <v>3749</v>
      </c>
      <c r="G9611" t="s">
        <v>3716</v>
      </c>
      <c r="I9611" t="s">
        <v>41</v>
      </c>
      <c r="J9611" t="s">
        <v>165</v>
      </c>
      <c r="L9611" t="s">
        <v>3695</v>
      </c>
      <c r="O9611" t="s">
        <v>3705</v>
      </c>
      <c r="Q9611" t="str">
        <f>IFERROR(VLOOKUP($J$2:$J$12502,Pollutant_mapping!$A$2:$B$9,2, FALSE),"")</f>
        <v>BC</v>
      </c>
    </row>
    <row r="9612" spans="1:17" hidden="1">
      <c r="A9612" t="s">
        <v>3708</v>
      </c>
      <c r="C9612" t="s">
        <v>3709</v>
      </c>
      <c r="D9612" t="s">
        <v>3767</v>
      </c>
      <c r="E9612" t="s">
        <v>39</v>
      </c>
      <c r="F9612" t="s">
        <v>3749</v>
      </c>
      <c r="G9612" t="s">
        <v>3716</v>
      </c>
      <c r="I9612" t="s">
        <v>41</v>
      </c>
      <c r="J9612" t="s">
        <v>165</v>
      </c>
      <c r="L9612" t="s">
        <v>3695</v>
      </c>
      <c r="O9612" t="s">
        <v>3705</v>
      </c>
      <c r="Q9612" t="str">
        <f>IFERROR(VLOOKUP($J$2:$J$12502,Pollutant_mapping!$A$2:$B$9,2, FALSE),"")</f>
        <v>BC</v>
      </c>
    </row>
    <row r="9613" spans="1:17" hidden="1">
      <c r="A9613" t="s">
        <v>3710</v>
      </c>
      <c r="C9613" t="s">
        <v>3711</v>
      </c>
      <c r="D9613" t="s">
        <v>3767</v>
      </c>
      <c r="E9613" t="s">
        <v>39</v>
      </c>
      <c r="F9613" t="s">
        <v>3749</v>
      </c>
      <c r="G9613" t="s">
        <v>3716</v>
      </c>
      <c r="I9613" t="s">
        <v>41</v>
      </c>
      <c r="J9613" t="s">
        <v>165</v>
      </c>
      <c r="L9613" t="s">
        <v>3695</v>
      </c>
      <c r="O9613" t="s">
        <v>3705</v>
      </c>
      <c r="Q9613" t="str">
        <f>IFERROR(VLOOKUP($J$2:$J$12502,Pollutant_mapping!$A$2:$B$9,2, FALSE),"")</f>
        <v>BC</v>
      </c>
    </row>
    <row r="9614" spans="1:17" hidden="1">
      <c r="A9614" t="s">
        <v>3702</v>
      </c>
      <c r="C9614" t="s">
        <v>3703</v>
      </c>
      <c r="D9614" t="s">
        <v>3768</v>
      </c>
      <c r="E9614" t="s">
        <v>39</v>
      </c>
      <c r="F9614" t="s">
        <v>3753</v>
      </c>
      <c r="G9614" t="s">
        <v>3716</v>
      </c>
      <c r="I9614" t="s">
        <v>41</v>
      </c>
      <c r="J9614" t="s">
        <v>165</v>
      </c>
      <c r="L9614" t="s">
        <v>3695</v>
      </c>
      <c r="O9614" t="s">
        <v>3705</v>
      </c>
      <c r="Q9614" t="str">
        <f>IFERROR(VLOOKUP($J$2:$J$12502,Pollutant_mapping!$A$2:$B$9,2, FALSE),"")</f>
        <v>BC</v>
      </c>
    </row>
    <row r="9615" spans="1:17" hidden="1">
      <c r="A9615" t="s">
        <v>3706</v>
      </c>
      <c r="B9615" t="s">
        <v>57</v>
      </c>
      <c r="C9615" t="s">
        <v>3707</v>
      </c>
      <c r="D9615" t="s">
        <v>3768</v>
      </c>
      <c r="E9615" t="s">
        <v>39</v>
      </c>
      <c r="F9615" t="s">
        <v>3753</v>
      </c>
      <c r="G9615" t="s">
        <v>3716</v>
      </c>
      <c r="I9615" t="s">
        <v>41</v>
      </c>
      <c r="J9615" t="s">
        <v>165</v>
      </c>
      <c r="L9615" t="s">
        <v>3695</v>
      </c>
      <c r="O9615" t="s">
        <v>3705</v>
      </c>
      <c r="Q9615" t="str">
        <f>IFERROR(VLOOKUP($J$2:$J$12502,Pollutant_mapping!$A$2:$B$9,2, FALSE),"")</f>
        <v>BC</v>
      </c>
    </row>
    <row r="9616" spans="1:17" hidden="1">
      <c r="A9616" t="s">
        <v>3708</v>
      </c>
      <c r="C9616" t="s">
        <v>3709</v>
      </c>
      <c r="D9616" t="s">
        <v>3768</v>
      </c>
      <c r="E9616" t="s">
        <v>39</v>
      </c>
      <c r="F9616" t="s">
        <v>3753</v>
      </c>
      <c r="G9616" t="s">
        <v>3716</v>
      </c>
      <c r="I9616" t="s">
        <v>41</v>
      </c>
      <c r="J9616" t="s">
        <v>165</v>
      </c>
      <c r="L9616" t="s">
        <v>3695</v>
      </c>
      <c r="O9616" t="s">
        <v>3705</v>
      </c>
      <c r="Q9616" t="str">
        <f>IFERROR(VLOOKUP($J$2:$J$12502,Pollutant_mapping!$A$2:$B$9,2, FALSE),"")</f>
        <v>BC</v>
      </c>
    </row>
    <row r="9617" spans="1:25" hidden="1">
      <c r="A9617" t="s">
        <v>3710</v>
      </c>
      <c r="C9617" t="s">
        <v>3711</v>
      </c>
      <c r="D9617" t="s">
        <v>3768</v>
      </c>
      <c r="E9617" t="s">
        <v>39</v>
      </c>
      <c r="F9617" t="s">
        <v>3753</v>
      </c>
      <c r="G9617" t="s">
        <v>3716</v>
      </c>
      <c r="I9617" t="s">
        <v>41</v>
      </c>
      <c r="J9617" t="s">
        <v>165</v>
      </c>
      <c r="L9617" t="s">
        <v>3695</v>
      </c>
      <c r="O9617" t="s">
        <v>3705</v>
      </c>
      <c r="Q9617" t="str">
        <f>IFERROR(VLOOKUP($J$2:$J$12502,Pollutant_mapping!$A$2:$B$9,2, FALSE),"")</f>
        <v>BC</v>
      </c>
    </row>
    <row r="9618" spans="1:25" hidden="1">
      <c r="A9618" t="s">
        <v>3702</v>
      </c>
      <c r="C9618" t="s">
        <v>3703</v>
      </c>
      <c r="D9618" t="s">
        <v>3769</v>
      </c>
      <c r="E9618" t="s">
        <v>39</v>
      </c>
      <c r="F9618" t="s">
        <v>3757</v>
      </c>
      <c r="G9618" t="s">
        <v>3716</v>
      </c>
      <c r="I9618" t="s">
        <v>41</v>
      </c>
      <c r="J9618" t="s">
        <v>165</v>
      </c>
      <c r="L9618" t="s">
        <v>3695</v>
      </c>
      <c r="O9618" t="s">
        <v>3705</v>
      </c>
      <c r="Q9618" t="str">
        <f>IFERROR(VLOOKUP($J$2:$J$12502,Pollutant_mapping!$A$2:$B$9,2, FALSE),"")</f>
        <v>BC</v>
      </c>
    </row>
    <row r="9619" spans="1:25" hidden="1">
      <c r="A9619" t="s">
        <v>3706</v>
      </c>
      <c r="B9619" t="s">
        <v>57</v>
      </c>
      <c r="C9619" t="s">
        <v>3707</v>
      </c>
      <c r="D9619" t="s">
        <v>3769</v>
      </c>
      <c r="E9619" t="s">
        <v>39</v>
      </c>
      <c r="F9619" t="s">
        <v>3757</v>
      </c>
      <c r="G9619" t="s">
        <v>3716</v>
      </c>
      <c r="I9619" t="s">
        <v>41</v>
      </c>
      <c r="J9619" t="s">
        <v>165</v>
      </c>
      <c r="L9619" t="s">
        <v>3695</v>
      </c>
      <c r="O9619" t="s">
        <v>3705</v>
      </c>
      <c r="Q9619" t="str">
        <f>IFERROR(VLOOKUP($J$2:$J$12502,Pollutant_mapping!$A$2:$B$9,2, FALSE),"")</f>
        <v>BC</v>
      </c>
    </row>
    <row r="9620" spans="1:25" hidden="1">
      <c r="A9620" t="s">
        <v>3708</v>
      </c>
      <c r="C9620" t="s">
        <v>3709</v>
      </c>
      <c r="D9620" t="s">
        <v>3769</v>
      </c>
      <c r="E9620" t="s">
        <v>39</v>
      </c>
      <c r="F9620" t="s">
        <v>3757</v>
      </c>
      <c r="G9620" t="s">
        <v>3716</v>
      </c>
      <c r="I9620" t="s">
        <v>41</v>
      </c>
      <c r="J9620" t="s">
        <v>165</v>
      </c>
      <c r="L9620" t="s">
        <v>3695</v>
      </c>
      <c r="O9620" t="s">
        <v>3705</v>
      </c>
      <c r="Q9620" t="str">
        <f>IFERROR(VLOOKUP($J$2:$J$12502,Pollutant_mapping!$A$2:$B$9,2, FALSE),"")</f>
        <v>BC</v>
      </c>
    </row>
    <row r="9621" spans="1:25" hidden="1">
      <c r="A9621" t="s">
        <v>3710</v>
      </c>
      <c r="C9621" t="s">
        <v>3711</v>
      </c>
      <c r="D9621" t="s">
        <v>3769</v>
      </c>
      <c r="E9621" t="s">
        <v>39</v>
      </c>
      <c r="F9621" t="s">
        <v>3757</v>
      </c>
      <c r="G9621" t="s">
        <v>3716</v>
      </c>
      <c r="I9621" t="s">
        <v>41</v>
      </c>
      <c r="J9621" t="s">
        <v>165</v>
      </c>
      <c r="L9621" t="s">
        <v>3695</v>
      </c>
      <c r="O9621" t="s">
        <v>3705</v>
      </c>
      <c r="Q9621" t="str">
        <f>IFERROR(VLOOKUP($J$2:$J$12502,Pollutant_mapping!$A$2:$B$9,2, FALSE),"")</f>
        <v>BC</v>
      </c>
    </row>
    <row r="9622" spans="1:25" hidden="1">
      <c r="A9622" t="s">
        <v>3702</v>
      </c>
      <c r="C9622" t="s">
        <v>3703</v>
      </c>
      <c r="D9622" t="s">
        <v>3764</v>
      </c>
      <c r="E9622" t="s">
        <v>39</v>
      </c>
      <c r="F9622" t="s">
        <v>3749</v>
      </c>
      <c r="G9622" t="s">
        <v>3723</v>
      </c>
      <c r="I9622" t="s">
        <v>41</v>
      </c>
      <c r="J9622" t="s">
        <v>2995</v>
      </c>
      <c r="L9622" t="s">
        <v>3695</v>
      </c>
      <c r="O9622" t="s">
        <v>3705</v>
      </c>
      <c r="Q9622" t="str">
        <f>IFERROR(VLOOKUP($J$2:$J$12502,Pollutant_mapping!$A$2:$B$9,2, FALSE),"")</f>
        <v/>
      </c>
    </row>
    <row r="9623" spans="1:25" hidden="1">
      <c r="A9623" t="s">
        <v>3706</v>
      </c>
      <c r="B9623" t="s">
        <v>57</v>
      </c>
      <c r="C9623" t="s">
        <v>3707</v>
      </c>
      <c r="D9623" t="s">
        <v>3764</v>
      </c>
      <c r="E9623" t="s">
        <v>39</v>
      </c>
      <c r="F9623" t="s">
        <v>3749</v>
      </c>
      <c r="G9623" t="s">
        <v>3723</v>
      </c>
      <c r="I9623" t="s">
        <v>41</v>
      </c>
      <c r="J9623" t="s">
        <v>2995</v>
      </c>
      <c r="L9623" t="s">
        <v>3695</v>
      </c>
      <c r="O9623" t="s">
        <v>3705</v>
      </c>
      <c r="Q9623" t="str">
        <f>IFERROR(VLOOKUP($J$2:$J$12502,Pollutant_mapping!$A$2:$B$9,2, FALSE),"")</f>
        <v/>
      </c>
    </row>
    <row r="9624" spans="1:25" hidden="1">
      <c r="A9624" t="s">
        <v>3708</v>
      </c>
      <c r="C9624" t="s">
        <v>3709</v>
      </c>
      <c r="D9624" t="s">
        <v>3764</v>
      </c>
      <c r="E9624" t="s">
        <v>39</v>
      </c>
      <c r="F9624" t="s">
        <v>3749</v>
      </c>
      <c r="G9624" t="s">
        <v>3723</v>
      </c>
      <c r="I9624" t="s">
        <v>41</v>
      </c>
      <c r="J9624" t="s">
        <v>2995</v>
      </c>
      <c r="L9624" t="s">
        <v>3695</v>
      </c>
      <c r="O9624" t="s">
        <v>3705</v>
      </c>
      <c r="Q9624" t="str">
        <f>IFERROR(VLOOKUP($J$2:$J$12502,Pollutant_mapping!$A$2:$B$9,2, FALSE),"")</f>
        <v/>
      </c>
    </row>
    <row r="9625" spans="1:25" hidden="1">
      <c r="A9625" t="s">
        <v>3710</v>
      </c>
      <c r="C9625" t="s">
        <v>3711</v>
      </c>
      <c r="D9625" t="s">
        <v>3764</v>
      </c>
      <c r="E9625" t="s">
        <v>39</v>
      </c>
      <c r="F9625" t="s">
        <v>3749</v>
      </c>
      <c r="G9625" t="s">
        <v>3723</v>
      </c>
      <c r="I9625" t="s">
        <v>41</v>
      </c>
      <c r="J9625" t="s">
        <v>2995</v>
      </c>
      <c r="L9625" t="s">
        <v>3695</v>
      </c>
      <c r="O9625" t="s">
        <v>3705</v>
      </c>
      <c r="Q9625" t="str">
        <f>IFERROR(VLOOKUP($J$2:$J$12502,Pollutant_mapping!$A$2:$B$9,2, FALSE),"")</f>
        <v/>
      </c>
    </row>
    <row r="9626" spans="1:25" hidden="1">
      <c r="A9626" t="s">
        <v>3702</v>
      </c>
      <c r="C9626" t="s">
        <v>3703</v>
      </c>
      <c r="D9626" t="s">
        <v>3765</v>
      </c>
      <c r="E9626" t="s">
        <v>39</v>
      </c>
      <c r="F9626" t="s">
        <v>3753</v>
      </c>
      <c r="G9626" t="s">
        <v>3723</v>
      </c>
      <c r="I9626" t="s">
        <v>41</v>
      </c>
      <c r="J9626" t="s">
        <v>2995</v>
      </c>
      <c r="L9626" t="s">
        <v>3695</v>
      </c>
      <c r="O9626" t="s">
        <v>3705</v>
      </c>
      <c r="Q9626" t="str">
        <f>IFERROR(VLOOKUP($J$2:$J$12502,Pollutant_mapping!$A$2:$B$9,2, FALSE),"")</f>
        <v/>
      </c>
    </row>
    <row r="9627" spans="1:25" hidden="1">
      <c r="A9627" t="s">
        <v>3706</v>
      </c>
      <c r="B9627" t="s">
        <v>57</v>
      </c>
      <c r="C9627" t="s">
        <v>3707</v>
      </c>
      <c r="D9627" t="s">
        <v>3765</v>
      </c>
      <c r="E9627" t="s">
        <v>39</v>
      </c>
      <c r="F9627" t="s">
        <v>3753</v>
      </c>
      <c r="G9627" t="s">
        <v>3723</v>
      </c>
      <c r="I9627" t="s">
        <v>41</v>
      </c>
      <c r="J9627" t="s">
        <v>2995</v>
      </c>
      <c r="L9627" t="s">
        <v>3695</v>
      </c>
      <c r="O9627" t="s">
        <v>3705</v>
      </c>
      <c r="Q9627" t="str">
        <f>IFERROR(VLOOKUP($J$2:$J$12502,Pollutant_mapping!$A$2:$B$9,2, FALSE),"")</f>
        <v/>
      </c>
    </row>
    <row r="9628" spans="1:25" hidden="1">
      <c r="A9628" t="s">
        <v>3708</v>
      </c>
      <c r="C9628" t="s">
        <v>3709</v>
      </c>
      <c r="D9628" t="s">
        <v>3765</v>
      </c>
      <c r="E9628" t="s">
        <v>39</v>
      </c>
      <c r="F9628" t="s">
        <v>3753</v>
      </c>
      <c r="G9628" t="s">
        <v>3723</v>
      </c>
      <c r="I9628" t="s">
        <v>41</v>
      </c>
      <c r="J9628" t="s">
        <v>2995</v>
      </c>
      <c r="L9628" t="s">
        <v>3695</v>
      </c>
      <c r="O9628" t="s">
        <v>3705</v>
      </c>
      <c r="Q9628" t="str">
        <f>IFERROR(VLOOKUP($J$2:$J$12502,Pollutant_mapping!$A$2:$B$9,2, FALSE),"")</f>
        <v/>
      </c>
    </row>
    <row r="9629" spans="1:25" hidden="1">
      <c r="A9629" t="s">
        <v>3710</v>
      </c>
      <c r="C9629" t="s">
        <v>3711</v>
      </c>
      <c r="D9629" t="s">
        <v>3765</v>
      </c>
      <c r="E9629" t="s">
        <v>39</v>
      </c>
      <c r="F9629" t="s">
        <v>3753</v>
      </c>
      <c r="G9629" t="s">
        <v>3723</v>
      </c>
      <c r="I9629" t="s">
        <v>41</v>
      </c>
      <c r="J9629" t="s">
        <v>2995</v>
      </c>
      <c r="L9629" t="s">
        <v>3695</v>
      </c>
      <c r="O9629" t="s">
        <v>3705</v>
      </c>
      <c r="Q9629" t="str">
        <f>IFERROR(VLOOKUP($J$2:$J$12502,Pollutant_mapping!$A$2:$B$9,2, FALSE),"")</f>
        <v/>
      </c>
    </row>
    <row r="9630" spans="1:25" hidden="1">
      <c r="A9630" t="s">
        <v>3702</v>
      </c>
      <c r="C9630" t="s">
        <v>3703</v>
      </c>
      <c r="D9630" t="s">
        <v>3766</v>
      </c>
      <c r="E9630" t="s">
        <v>39</v>
      </c>
      <c r="F9630" t="s">
        <v>3757</v>
      </c>
      <c r="G9630" t="s">
        <v>3723</v>
      </c>
      <c r="I9630" t="s">
        <v>41</v>
      </c>
      <c r="J9630" t="s">
        <v>2995</v>
      </c>
      <c r="L9630" t="s">
        <v>3695</v>
      </c>
      <c r="O9630" t="s">
        <v>3705</v>
      </c>
      <c r="Q9630" t="str">
        <f>IFERROR(VLOOKUP($J$2:$J$12502,Pollutant_mapping!$A$2:$B$9,2, FALSE),"")</f>
        <v/>
      </c>
      <c r="Y9630" t="s">
        <v>2222</v>
      </c>
    </row>
    <row r="9631" spans="1:25" hidden="1">
      <c r="A9631" t="s">
        <v>3706</v>
      </c>
      <c r="B9631" t="s">
        <v>57</v>
      </c>
      <c r="C9631" t="s">
        <v>3707</v>
      </c>
      <c r="D9631" t="s">
        <v>3766</v>
      </c>
      <c r="E9631" t="s">
        <v>39</v>
      </c>
      <c r="F9631" t="s">
        <v>3757</v>
      </c>
      <c r="G9631" t="s">
        <v>3723</v>
      </c>
      <c r="I9631" t="s">
        <v>41</v>
      </c>
      <c r="J9631" t="s">
        <v>2995</v>
      </c>
      <c r="L9631" t="s">
        <v>3695</v>
      </c>
      <c r="O9631" t="s">
        <v>3705</v>
      </c>
      <c r="Q9631" t="str">
        <f>IFERROR(VLOOKUP($J$2:$J$12502,Pollutant_mapping!$A$2:$B$9,2, FALSE),"")</f>
        <v/>
      </c>
    </row>
    <row r="9632" spans="1:25" hidden="1">
      <c r="A9632" t="s">
        <v>3708</v>
      </c>
      <c r="C9632" t="s">
        <v>3709</v>
      </c>
      <c r="D9632" t="s">
        <v>3766</v>
      </c>
      <c r="E9632" t="s">
        <v>39</v>
      </c>
      <c r="F9632" t="s">
        <v>3757</v>
      </c>
      <c r="G9632" t="s">
        <v>3723</v>
      </c>
      <c r="I9632" t="s">
        <v>41</v>
      </c>
      <c r="J9632" t="s">
        <v>2995</v>
      </c>
      <c r="L9632" t="s">
        <v>3695</v>
      </c>
      <c r="O9632" t="s">
        <v>3705</v>
      </c>
      <c r="Q9632" t="str">
        <f>IFERROR(VLOOKUP($J$2:$J$12502,Pollutant_mapping!$A$2:$B$9,2, FALSE),"")</f>
        <v/>
      </c>
    </row>
    <row r="9633" spans="1:25" hidden="1">
      <c r="A9633" t="s">
        <v>3710</v>
      </c>
      <c r="C9633" t="s">
        <v>3711</v>
      </c>
      <c r="D9633" t="s">
        <v>3766</v>
      </c>
      <c r="E9633" t="s">
        <v>39</v>
      </c>
      <c r="F9633" t="s">
        <v>3757</v>
      </c>
      <c r="G9633" t="s">
        <v>3723</v>
      </c>
      <c r="I9633" t="s">
        <v>41</v>
      </c>
      <c r="J9633" t="s">
        <v>2995</v>
      </c>
      <c r="L9633" t="s">
        <v>3695</v>
      </c>
      <c r="O9633" t="s">
        <v>3705</v>
      </c>
      <c r="Q9633" t="str">
        <f>IFERROR(VLOOKUP($J$2:$J$12502,Pollutant_mapping!$A$2:$B$9,2, FALSE),"")</f>
        <v/>
      </c>
    </row>
    <row r="9634" spans="1:25" hidden="1">
      <c r="A9634" t="s">
        <v>3702</v>
      </c>
      <c r="C9634" t="s">
        <v>3703</v>
      </c>
      <c r="D9634" t="s">
        <v>3767</v>
      </c>
      <c r="E9634" t="s">
        <v>39</v>
      </c>
      <c r="F9634" t="s">
        <v>3749</v>
      </c>
      <c r="G9634" t="s">
        <v>3716</v>
      </c>
      <c r="I9634" t="s">
        <v>41</v>
      </c>
      <c r="J9634" t="s">
        <v>2995</v>
      </c>
      <c r="L9634" t="s">
        <v>3695</v>
      </c>
      <c r="O9634" t="s">
        <v>3705</v>
      </c>
      <c r="Q9634" t="str">
        <f>IFERROR(VLOOKUP($J$2:$J$12502,Pollutant_mapping!$A$2:$B$9,2, FALSE),"")</f>
        <v/>
      </c>
    </row>
    <row r="9635" spans="1:25" hidden="1">
      <c r="A9635" t="s">
        <v>3706</v>
      </c>
      <c r="B9635" t="s">
        <v>57</v>
      </c>
      <c r="C9635" t="s">
        <v>3707</v>
      </c>
      <c r="D9635" t="s">
        <v>3767</v>
      </c>
      <c r="E9635" t="s">
        <v>39</v>
      </c>
      <c r="F9635" t="s">
        <v>3749</v>
      </c>
      <c r="G9635" t="s">
        <v>3716</v>
      </c>
      <c r="I9635" t="s">
        <v>41</v>
      </c>
      <c r="J9635" t="s">
        <v>2995</v>
      </c>
      <c r="L9635" t="s">
        <v>3695</v>
      </c>
      <c r="O9635" t="s">
        <v>3705</v>
      </c>
      <c r="Q9635" t="str">
        <f>IFERROR(VLOOKUP($J$2:$J$12502,Pollutant_mapping!$A$2:$B$9,2, FALSE),"")</f>
        <v/>
      </c>
    </row>
    <row r="9636" spans="1:25" hidden="1">
      <c r="A9636" t="s">
        <v>3708</v>
      </c>
      <c r="C9636" t="s">
        <v>3709</v>
      </c>
      <c r="D9636" t="s">
        <v>3767</v>
      </c>
      <c r="E9636" t="s">
        <v>39</v>
      </c>
      <c r="F9636" t="s">
        <v>3749</v>
      </c>
      <c r="G9636" t="s">
        <v>3716</v>
      </c>
      <c r="I9636" t="s">
        <v>41</v>
      </c>
      <c r="J9636" t="s">
        <v>2995</v>
      </c>
      <c r="L9636" t="s">
        <v>3695</v>
      </c>
      <c r="O9636" t="s">
        <v>3705</v>
      </c>
      <c r="Q9636" t="str">
        <f>IFERROR(VLOOKUP($J$2:$J$12502,Pollutant_mapping!$A$2:$B$9,2, FALSE),"")</f>
        <v/>
      </c>
    </row>
    <row r="9637" spans="1:25" hidden="1">
      <c r="A9637" t="s">
        <v>3710</v>
      </c>
      <c r="C9637" t="s">
        <v>3711</v>
      </c>
      <c r="D9637" t="s">
        <v>3767</v>
      </c>
      <c r="E9637" t="s">
        <v>39</v>
      </c>
      <c r="F9637" t="s">
        <v>3749</v>
      </c>
      <c r="G9637" t="s">
        <v>3716</v>
      </c>
      <c r="I9637" t="s">
        <v>41</v>
      </c>
      <c r="J9637" t="s">
        <v>2995</v>
      </c>
      <c r="L9637" t="s">
        <v>3695</v>
      </c>
      <c r="O9637" t="s">
        <v>3705</v>
      </c>
      <c r="Q9637" t="str">
        <f>IFERROR(VLOOKUP($J$2:$J$12502,Pollutant_mapping!$A$2:$B$9,2, FALSE),"")</f>
        <v/>
      </c>
    </row>
    <row r="9638" spans="1:25" hidden="1">
      <c r="A9638" t="s">
        <v>3702</v>
      </c>
      <c r="C9638" t="s">
        <v>3703</v>
      </c>
      <c r="D9638" t="s">
        <v>3768</v>
      </c>
      <c r="E9638" t="s">
        <v>39</v>
      </c>
      <c r="F9638" t="s">
        <v>3753</v>
      </c>
      <c r="G9638" t="s">
        <v>3716</v>
      </c>
      <c r="I9638" t="s">
        <v>41</v>
      </c>
      <c r="J9638" t="s">
        <v>2995</v>
      </c>
      <c r="L9638" t="s">
        <v>3695</v>
      </c>
      <c r="O9638" t="s">
        <v>3705</v>
      </c>
      <c r="Q9638" t="str">
        <f>IFERROR(VLOOKUP($J$2:$J$12502,Pollutant_mapping!$A$2:$B$9,2, FALSE),"")</f>
        <v/>
      </c>
    </row>
    <row r="9639" spans="1:25" hidden="1">
      <c r="A9639" t="s">
        <v>3706</v>
      </c>
      <c r="B9639" t="s">
        <v>57</v>
      </c>
      <c r="C9639" t="s">
        <v>3707</v>
      </c>
      <c r="D9639" t="s">
        <v>3768</v>
      </c>
      <c r="E9639" t="s">
        <v>39</v>
      </c>
      <c r="F9639" t="s">
        <v>3753</v>
      </c>
      <c r="G9639" t="s">
        <v>3716</v>
      </c>
      <c r="I9639" t="s">
        <v>41</v>
      </c>
      <c r="J9639" t="s">
        <v>2995</v>
      </c>
      <c r="L9639" t="s">
        <v>3695</v>
      </c>
      <c r="O9639" t="s">
        <v>3705</v>
      </c>
      <c r="Q9639" t="str">
        <f>IFERROR(VLOOKUP($J$2:$J$12502,Pollutant_mapping!$A$2:$B$9,2, FALSE),"")</f>
        <v/>
      </c>
    </row>
    <row r="9640" spans="1:25" hidden="1">
      <c r="A9640" t="s">
        <v>3708</v>
      </c>
      <c r="C9640" t="s">
        <v>3709</v>
      </c>
      <c r="D9640" t="s">
        <v>3768</v>
      </c>
      <c r="E9640" t="s">
        <v>39</v>
      </c>
      <c r="F9640" t="s">
        <v>3753</v>
      </c>
      <c r="G9640" t="s">
        <v>3716</v>
      </c>
      <c r="I9640" t="s">
        <v>41</v>
      </c>
      <c r="J9640" t="s">
        <v>2995</v>
      </c>
      <c r="L9640" t="s">
        <v>3695</v>
      </c>
      <c r="O9640" t="s">
        <v>3705</v>
      </c>
      <c r="Q9640" t="str">
        <f>IFERROR(VLOOKUP($J$2:$J$12502,Pollutant_mapping!$A$2:$B$9,2, FALSE),"")</f>
        <v/>
      </c>
    </row>
    <row r="9641" spans="1:25" hidden="1">
      <c r="A9641" t="s">
        <v>3710</v>
      </c>
      <c r="C9641" t="s">
        <v>3711</v>
      </c>
      <c r="D9641" t="s">
        <v>3768</v>
      </c>
      <c r="E9641" t="s">
        <v>39</v>
      </c>
      <c r="F9641" t="s">
        <v>3753</v>
      </c>
      <c r="G9641" t="s">
        <v>3716</v>
      </c>
      <c r="I9641" t="s">
        <v>41</v>
      </c>
      <c r="J9641" t="s">
        <v>2995</v>
      </c>
      <c r="L9641" t="s">
        <v>3695</v>
      </c>
      <c r="O9641" t="s">
        <v>3705</v>
      </c>
      <c r="Q9641" t="str">
        <f>IFERROR(VLOOKUP($J$2:$J$12502,Pollutant_mapping!$A$2:$B$9,2, FALSE),"")</f>
        <v/>
      </c>
    </row>
    <row r="9642" spans="1:25" hidden="1">
      <c r="A9642" t="s">
        <v>3702</v>
      </c>
      <c r="C9642" t="s">
        <v>3703</v>
      </c>
      <c r="D9642" t="s">
        <v>3769</v>
      </c>
      <c r="E9642" t="s">
        <v>39</v>
      </c>
      <c r="F9642" t="s">
        <v>3757</v>
      </c>
      <c r="G9642" t="s">
        <v>3716</v>
      </c>
      <c r="I9642" t="s">
        <v>41</v>
      </c>
      <c r="J9642" t="s">
        <v>2995</v>
      </c>
      <c r="L9642" t="s">
        <v>3695</v>
      </c>
      <c r="O9642" t="s">
        <v>3705</v>
      </c>
      <c r="Q9642" t="str">
        <f>IFERROR(VLOOKUP($J$2:$J$12502,Pollutant_mapping!$A$2:$B$9,2, FALSE),"")</f>
        <v/>
      </c>
    </row>
    <row r="9643" spans="1:25" hidden="1">
      <c r="A9643" t="s">
        <v>3706</v>
      </c>
      <c r="B9643" t="s">
        <v>57</v>
      </c>
      <c r="C9643" t="s">
        <v>3707</v>
      </c>
      <c r="D9643" t="s">
        <v>3769</v>
      </c>
      <c r="E9643" t="s">
        <v>39</v>
      </c>
      <c r="F9643" t="s">
        <v>3757</v>
      </c>
      <c r="G9643" t="s">
        <v>3716</v>
      </c>
      <c r="I9643" t="s">
        <v>41</v>
      </c>
      <c r="J9643" t="s">
        <v>2995</v>
      </c>
      <c r="L9643" t="s">
        <v>3695</v>
      </c>
      <c r="O9643" t="s">
        <v>3705</v>
      </c>
      <c r="Q9643" t="str">
        <f>IFERROR(VLOOKUP($J$2:$J$12502,Pollutant_mapping!$A$2:$B$9,2, FALSE),"")</f>
        <v/>
      </c>
    </row>
    <row r="9644" spans="1:25" hidden="1">
      <c r="A9644" t="s">
        <v>3708</v>
      </c>
      <c r="C9644" t="s">
        <v>3709</v>
      </c>
      <c r="D9644" t="s">
        <v>3769</v>
      </c>
      <c r="E9644" t="s">
        <v>39</v>
      </c>
      <c r="F9644" t="s">
        <v>3757</v>
      </c>
      <c r="G9644" t="s">
        <v>3716</v>
      </c>
      <c r="I9644" t="s">
        <v>41</v>
      </c>
      <c r="J9644" t="s">
        <v>2995</v>
      </c>
      <c r="L9644" t="s">
        <v>3695</v>
      </c>
      <c r="O9644" t="s">
        <v>3705</v>
      </c>
      <c r="Q9644" t="str">
        <f>IFERROR(VLOOKUP($J$2:$J$12502,Pollutant_mapping!$A$2:$B$9,2, FALSE),"")</f>
        <v/>
      </c>
    </row>
    <row r="9645" spans="1:25" hidden="1">
      <c r="A9645" t="s">
        <v>3710</v>
      </c>
      <c r="C9645" t="s">
        <v>3711</v>
      </c>
      <c r="D9645" t="s">
        <v>3769</v>
      </c>
      <c r="E9645" t="s">
        <v>39</v>
      </c>
      <c r="F9645" t="s">
        <v>3757</v>
      </c>
      <c r="G9645" t="s">
        <v>3716</v>
      </c>
      <c r="I9645" t="s">
        <v>41</v>
      </c>
      <c r="J9645" t="s">
        <v>2995</v>
      </c>
      <c r="L9645" t="s">
        <v>3695</v>
      </c>
      <c r="O9645" t="s">
        <v>3705</v>
      </c>
      <c r="Q9645" t="str">
        <f>IFERROR(VLOOKUP($J$2:$J$12502,Pollutant_mapping!$A$2:$B$9,2, FALSE),"")</f>
        <v/>
      </c>
      <c r="Y9645" t="s">
        <v>2222</v>
      </c>
    </row>
    <row r="9646" spans="1:25" hidden="1">
      <c r="A9646" t="s">
        <v>3702</v>
      </c>
      <c r="C9646" t="s">
        <v>3703</v>
      </c>
      <c r="D9646" t="s">
        <v>3764</v>
      </c>
      <c r="E9646" t="s">
        <v>39</v>
      </c>
      <c r="F9646" t="s">
        <v>3749</v>
      </c>
      <c r="G9646" t="s">
        <v>3723</v>
      </c>
      <c r="I9646" t="s">
        <v>41</v>
      </c>
      <c r="J9646" t="s">
        <v>298</v>
      </c>
      <c r="L9646" t="s">
        <v>3695</v>
      </c>
      <c r="O9646" t="s">
        <v>3705</v>
      </c>
      <c r="Q9646" t="str">
        <f>IFERROR(VLOOKUP($J$2:$J$12502,Pollutant_mapping!$A$2:$B$9,2, FALSE),"")</f>
        <v>CO</v>
      </c>
    </row>
    <row r="9647" spans="1:25" hidden="1">
      <c r="A9647" t="s">
        <v>3706</v>
      </c>
      <c r="B9647" t="s">
        <v>57</v>
      </c>
      <c r="C9647" t="s">
        <v>3707</v>
      </c>
      <c r="D9647" t="s">
        <v>3764</v>
      </c>
      <c r="E9647" t="s">
        <v>39</v>
      </c>
      <c r="F9647" t="s">
        <v>3749</v>
      </c>
      <c r="G9647" t="s">
        <v>3723</v>
      </c>
      <c r="I9647" t="s">
        <v>41</v>
      </c>
      <c r="J9647" t="s">
        <v>298</v>
      </c>
      <c r="L9647" t="s">
        <v>3695</v>
      </c>
      <c r="O9647" t="s">
        <v>3705</v>
      </c>
      <c r="Q9647" t="str">
        <f>IFERROR(VLOOKUP($J$2:$J$12502,Pollutant_mapping!$A$2:$B$9,2, FALSE),"")</f>
        <v>CO</v>
      </c>
      <c r="Y9647" t="s">
        <v>2222</v>
      </c>
    </row>
    <row r="9648" spans="1:25" hidden="1">
      <c r="A9648" t="s">
        <v>3708</v>
      </c>
      <c r="C9648" t="s">
        <v>3709</v>
      </c>
      <c r="D9648" t="s">
        <v>3764</v>
      </c>
      <c r="E9648" t="s">
        <v>39</v>
      </c>
      <c r="F9648" t="s">
        <v>3749</v>
      </c>
      <c r="G9648" t="s">
        <v>3723</v>
      </c>
      <c r="I9648" t="s">
        <v>41</v>
      </c>
      <c r="J9648" t="s">
        <v>298</v>
      </c>
      <c r="L9648" t="s">
        <v>3695</v>
      </c>
      <c r="O9648" t="s">
        <v>3705</v>
      </c>
      <c r="Q9648" t="str">
        <f>IFERROR(VLOOKUP($J$2:$J$12502,Pollutant_mapping!$A$2:$B$9,2, FALSE),"")</f>
        <v>CO</v>
      </c>
    </row>
    <row r="9649" spans="1:26" hidden="1">
      <c r="A9649" t="s">
        <v>3710</v>
      </c>
      <c r="C9649" t="s">
        <v>3711</v>
      </c>
      <c r="D9649" t="s">
        <v>3764</v>
      </c>
      <c r="E9649" t="s">
        <v>39</v>
      </c>
      <c r="F9649" t="s">
        <v>3749</v>
      </c>
      <c r="G9649" t="s">
        <v>3723</v>
      </c>
      <c r="I9649" t="s">
        <v>41</v>
      </c>
      <c r="J9649" t="s">
        <v>298</v>
      </c>
      <c r="L9649" t="s">
        <v>3695</v>
      </c>
      <c r="O9649" t="s">
        <v>3705</v>
      </c>
      <c r="Q9649" t="str">
        <f>IFERROR(VLOOKUP($J$2:$J$12502,Pollutant_mapping!$A$2:$B$9,2, FALSE),"")</f>
        <v>CO</v>
      </c>
    </row>
    <row r="9650" spans="1:26" hidden="1">
      <c r="A9650" t="s">
        <v>3702</v>
      </c>
      <c r="C9650" t="s">
        <v>3703</v>
      </c>
      <c r="D9650" t="s">
        <v>3765</v>
      </c>
      <c r="E9650" t="s">
        <v>39</v>
      </c>
      <c r="F9650" t="s">
        <v>3753</v>
      </c>
      <c r="G9650" t="s">
        <v>3723</v>
      </c>
      <c r="I9650" t="s">
        <v>41</v>
      </c>
      <c r="J9650" t="s">
        <v>298</v>
      </c>
      <c r="L9650" t="s">
        <v>3695</v>
      </c>
      <c r="O9650" t="s">
        <v>3705</v>
      </c>
      <c r="Q9650" t="str">
        <f>IFERROR(VLOOKUP($J$2:$J$12502,Pollutant_mapping!$A$2:$B$9,2, FALSE),"")</f>
        <v>CO</v>
      </c>
    </row>
    <row r="9651" spans="1:26" hidden="1">
      <c r="A9651" t="s">
        <v>3706</v>
      </c>
      <c r="B9651" t="s">
        <v>57</v>
      </c>
      <c r="C9651" t="s">
        <v>3707</v>
      </c>
      <c r="D9651" t="s">
        <v>3765</v>
      </c>
      <c r="E9651" t="s">
        <v>39</v>
      </c>
      <c r="F9651" t="s">
        <v>3753</v>
      </c>
      <c r="G9651" t="s">
        <v>3723</v>
      </c>
      <c r="I9651" t="s">
        <v>41</v>
      </c>
      <c r="J9651" t="s">
        <v>298</v>
      </c>
      <c r="L9651" t="s">
        <v>3695</v>
      </c>
      <c r="O9651" t="s">
        <v>3705</v>
      </c>
      <c r="Q9651" t="str">
        <f>IFERROR(VLOOKUP($J$2:$J$12502,Pollutant_mapping!$A$2:$B$9,2, FALSE),"")</f>
        <v>CO</v>
      </c>
    </row>
    <row r="9652" spans="1:26" hidden="1">
      <c r="A9652" t="s">
        <v>3708</v>
      </c>
      <c r="C9652" t="s">
        <v>3709</v>
      </c>
      <c r="D9652" t="s">
        <v>3765</v>
      </c>
      <c r="E9652" t="s">
        <v>39</v>
      </c>
      <c r="F9652" t="s">
        <v>3753</v>
      </c>
      <c r="G9652" t="s">
        <v>3723</v>
      </c>
      <c r="I9652" t="s">
        <v>41</v>
      </c>
      <c r="J9652" t="s">
        <v>298</v>
      </c>
      <c r="L9652" t="s">
        <v>3695</v>
      </c>
      <c r="O9652" t="s">
        <v>3705</v>
      </c>
      <c r="Q9652" t="str">
        <f>IFERROR(VLOOKUP($J$2:$J$12502,Pollutant_mapping!$A$2:$B$9,2, FALSE),"")</f>
        <v>CO</v>
      </c>
      <c r="Y9652" t="s">
        <v>2222</v>
      </c>
    </row>
    <row r="9653" spans="1:26" hidden="1">
      <c r="A9653" t="s">
        <v>3710</v>
      </c>
      <c r="C9653" t="s">
        <v>3711</v>
      </c>
      <c r="D9653" t="s">
        <v>3765</v>
      </c>
      <c r="E9653" t="s">
        <v>39</v>
      </c>
      <c r="F9653" t="s">
        <v>3753</v>
      </c>
      <c r="G9653" t="s">
        <v>3723</v>
      </c>
      <c r="I9653" t="s">
        <v>41</v>
      </c>
      <c r="J9653" t="s">
        <v>298</v>
      </c>
      <c r="L9653" t="s">
        <v>3695</v>
      </c>
      <c r="O9653" t="s">
        <v>3705</v>
      </c>
      <c r="Q9653" t="str">
        <f>IFERROR(VLOOKUP($J$2:$J$12502,Pollutant_mapping!$A$2:$B$9,2, FALSE),"")</f>
        <v>CO</v>
      </c>
    </row>
    <row r="9654" spans="1:26" hidden="1">
      <c r="A9654" t="s">
        <v>3702</v>
      </c>
      <c r="C9654" t="s">
        <v>3703</v>
      </c>
      <c r="D9654" t="s">
        <v>3766</v>
      </c>
      <c r="E9654" t="s">
        <v>39</v>
      </c>
      <c r="F9654" t="s">
        <v>3757</v>
      </c>
      <c r="G9654" t="s">
        <v>3723</v>
      </c>
      <c r="I9654" t="s">
        <v>41</v>
      </c>
      <c r="J9654" t="s">
        <v>298</v>
      </c>
      <c r="L9654" t="s">
        <v>3695</v>
      </c>
      <c r="O9654" t="s">
        <v>3705</v>
      </c>
      <c r="Q9654" t="str">
        <f>IFERROR(VLOOKUP($J$2:$J$12502,Pollutant_mapping!$A$2:$B$9,2, FALSE),"")</f>
        <v>CO</v>
      </c>
    </row>
    <row r="9655" spans="1:26" hidden="1">
      <c r="A9655" t="s">
        <v>3706</v>
      </c>
      <c r="B9655" t="s">
        <v>57</v>
      </c>
      <c r="C9655" t="s">
        <v>3707</v>
      </c>
      <c r="D9655" t="s">
        <v>3766</v>
      </c>
      <c r="E9655" t="s">
        <v>39</v>
      </c>
      <c r="F9655" t="s">
        <v>3757</v>
      </c>
      <c r="G9655" t="s">
        <v>3723</v>
      </c>
      <c r="I9655" t="s">
        <v>41</v>
      </c>
      <c r="J9655" t="s">
        <v>298</v>
      </c>
      <c r="L9655" t="s">
        <v>3695</v>
      </c>
      <c r="O9655" t="s">
        <v>3705</v>
      </c>
      <c r="Q9655" t="str">
        <f>IFERROR(VLOOKUP($J$2:$J$12502,Pollutant_mapping!$A$2:$B$9,2, FALSE),"")</f>
        <v>CO</v>
      </c>
    </row>
    <row r="9656" spans="1:26" hidden="1">
      <c r="A9656" t="s">
        <v>3708</v>
      </c>
      <c r="C9656" t="s">
        <v>3709</v>
      </c>
      <c r="D9656" t="s">
        <v>3766</v>
      </c>
      <c r="E9656" t="s">
        <v>39</v>
      </c>
      <c r="F9656" t="s">
        <v>3757</v>
      </c>
      <c r="G9656" t="s">
        <v>3723</v>
      </c>
      <c r="I9656" t="s">
        <v>41</v>
      </c>
      <c r="J9656" t="s">
        <v>298</v>
      </c>
      <c r="L9656" t="s">
        <v>3695</v>
      </c>
      <c r="O9656" t="s">
        <v>3705</v>
      </c>
      <c r="Q9656" t="str">
        <f>IFERROR(VLOOKUP($J$2:$J$12502,Pollutant_mapping!$A$2:$B$9,2, FALSE),"")</f>
        <v>CO</v>
      </c>
    </row>
    <row r="9657" spans="1:26" hidden="1">
      <c r="A9657" t="s">
        <v>3710</v>
      </c>
      <c r="C9657" t="s">
        <v>3711</v>
      </c>
      <c r="D9657" t="s">
        <v>3766</v>
      </c>
      <c r="E9657" t="s">
        <v>39</v>
      </c>
      <c r="F9657" t="s">
        <v>3757</v>
      </c>
      <c r="G9657" t="s">
        <v>3723</v>
      </c>
      <c r="I9657" t="s">
        <v>41</v>
      </c>
      <c r="J9657" t="s">
        <v>298</v>
      </c>
      <c r="L9657" t="s">
        <v>3695</v>
      </c>
      <c r="O9657" t="s">
        <v>3705</v>
      </c>
      <c r="Q9657" t="str">
        <f>IFERROR(VLOOKUP($J$2:$J$12502,Pollutant_mapping!$A$2:$B$9,2, FALSE),"")</f>
        <v>CO</v>
      </c>
    </row>
    <row r="9658" spans="1:26" hidden="1">
      <c r="A9658" t="s">
        <v>3702</v>
      </c>
      <c r="C9658" t="s">
        <v>3703</v>
      </c>
      <c r="D9658" t="s">
        <v>3767</v>
      </c>
      <c r="E9658" t="s">
        <v>39</v>
      </c>
      <c r="F9658" t="s">
        <v>3749</v>
      </c>
      <c r="G9658" t="s">
        <v>3716</v>
      </c>
      <c r="I9658" t="s">
        <v>41</v>
      </c>
      <c r="J9658" t="s">
        <v>298</v>
      </c>
      <c r="L9658" t="s">
        <v>3695</v>
      </c>
      <c r="O9658" t="s">
        <v>3705</v>
      </c>
      <c r="Q9658" t="str">
        <f>IFERROR(VLOOKUP($J$2:$J$12502,Pollutant_mapping!$A$2:$B$9,2, FALSE),"")</f>
        <v>CO</v>
      </c>
    </row>
    <row r="9659" spans="1:26" hidden="1">
      <c r="A9659" t="s">
        <v>3706</v>
      </c>
      <c r="B9659" t="s">
        <v>57</v>
      </c>
      <c r="C9659" t="s">
        <v>3707</v>
      </c>
      <c r="D9659" t="s">
        <v>3767</v>
      </c>
      <c r="E9659" t="s">
        <v>39</v>
      </c>
      <c r="F9659" t="s">
        <v>3749</v>
      </c>
      <c r="G9659" t="s">
        <v>3716</v>
      </c>
      <c r="I9659" t="s">
        <v>41</v>
      </c>
      <c r="J9659" t="s">
        <v>298</v>
      </c>
      <c r="L9659" t="s">
        <v>3695</v>
      </c>
      <c r="O9659" t="s">
        <v>3705</v>
      </c>
      <c r="Q9659" t="str">
        <f>IFERROR(VLOOKUP($J$2:$J$12502,Pollutant_mapping!$A$2:$B$9,2, FALSE),"")</f>
        <v>CO</v>
      </c>
      <c r="Y9659" t="s">
        <v>2245</v>
      </c>
      <c r="Z9659" t="s">
        <v>2222</v>
      </c>
    </row>
    <row r="9660" spans="1:26" hidden="1">
      <c r="A9660" t="s">
        <v>3708</v>
      </c>
      <c r="C9660" t="s">
        <v>3709</v>
      </c>
      <c r="D9660" t="s">
        <v>3767</v>
      </c>
      <c r="E9660" t="s">
        <v>39</v>
      </c>
      <c r="F9660" t="s">
        <v>3749</v>
      </c>
      <c r="G9660" t="s">
        <v>3716</v>
      </c>
      <c r="I9660" t="s">
        <v>41</v>
      </c>
      <c r="J9660" t="s">
        <v>298</v>
      </c>
      <c r="L9660" t="s">
        <v>3695</v>
      </c>
      <c r="O9660" t="s">
        <v>3705</v>
      </c>
      <c r="Q9660" t="str">
        <f>IFERROR(VLOOKUP($J$2:$J$12502,Pollutant_mapping!$A$2:$B$9,2, FALSE),"")</f>
        <v>CO</v>
      </c>
      <c r="Y9660" t="s">
        <v>2245</v>
      </c>
      <c r="Z9660" t="s">
        <v>2222</v>
      </c>
    </row>
    <row r="9661" spans="1:26" hidden="1">
      <c r="A9661" t="s">
        <v>3710</v>
      </c>
      <c r="C9661" t="s">
        <v>3711</v>
      </c>
      <c r="D9661" t="s">
        <v>3767</v>
      </c>
      <c r="E9661" t="s">
        <v>39</v>
      </c>
      <c r="F9661" t="s">
        <v>3749</v>
      </c>
      <c r="G9661" t="s">
        <v>3716</v>
      </c>
      <c r="I9661" t="s">
        <v>41</v>
      </c>
      <c r="J9661" t="s">
        <v>298</v>
      </c>
      <c r="L9661" t="s">
        <v>3695</v>
      </c>
      <c r="O9661" t="s">
        <v>3705</v>
      </c>
      <c r="Q9661" t="str">
        <f>IFERROR(VLOOKUP($J$2:$J$12502,Pollutant_mapping!$A$2:$B$9,2, FALSE),"")</f>
        <v>CO</v>
      </c>
      <c r="Y9661" t="s">
        <v>2245</v>
      </c>
      <c r="Z9661" t="s">
        <v>2222</v>
      </c>
    </row>
    <row r="9662" spans="1:26" hidden="1">
      <c r="A9662" t="s">
        <v>3702</v>
      </c>
      <c r="C9662" t="s">
        <v>3703</v>
      </c>
      <c r="D9662" t="s">
        <v>3768</v>
      </c>
      <c r="E9662" t="s">
        <v>39</v>
      </c>
      <c r="F9662" t="s">
        <v>3753</v>
      </c>
      <c r="G9662" t="s">
        <v>3716</v>
      </c>
      <c r="I9662" t="s">
        <v>41</v>
      </c>
      <c r="J9662" t="s">
        <v>298</v>
      </c>
      <c r="L9662" t="s">
        <v>3695</v>
      </c>
      <c r="O9662" t="s">
        <v>3705</v>
      </c>
      <c r="Q9662" t="str">
        <f>IFERROR(VLOOKUP($J$2:$J$12502,Pollutant_mapping!$A$2:$B$9,2, FALSE),"")</f>
        <v>CO</v>
      </c>
    </row>
    <row r="9663" spans="1:26" hidden="1">
      <c r="A9663" t="s">
        <v>3706</v>
      </c>
      <c r="B9663" t="s">
        <v>57</v>
      </c>
      <c r="C9663" t="s">
        <v>3707</v>
      </c>
      <c r="D9663" t="s">
        <v>3768</v>
      </c>
      <c r="E9663" t="s">
        <v>39</v>
      </c>
      <c r="F9663" t="s">
        <v>3753</v>
      </c>
      <c r="G9663" t="s">
        <v>3716</v>
      </c>
      <c r="I9663" t="s">
        <v>41</v>
      </c>
      <c r="J9663" t="s">
        <v>298</v>
      </c>
      <c r="L9663" t="s">
        <v>3695</v>
      </c>
      <c r="O9663" t="s">
        <v>3705</v>
      </c>
      <c r="Q9663" t="str">
        <f>IFERROR(VLOOKUP($J$2:$J$12502,Pollutant_mapping!$A$2:$B$9,2, FALSE),"")</f>
        <v>CO</v>
      </c>
    </row>
    <row r="9664" spans="1:26" hidden="1">
      <c r="A9664" t="s">
        <v>3708</v>
      </c>
      <c r="C9664" t="s">
        <v>3709</v>
      </c>
      <c r="D9664" t="s">
        <v>3768</v>
      </c>
      <c r="E9664" t="s">
        <v>39</v>
      </c>
      <c r="F9664" t="s">
        <v>3753</v>
      </c>
      <c r="G9664" t="s">
        <v>3716</v>
      </c>
      <c r="I9664" t="s">
        <v>41</v>
      </c>
      <c r="J9664" t="s">
        <v>298</v>
      </c>
      <c r="L9664" t="s">
        <v>3695</v>
      </c>
      <c r="O9664" t="s">
        <v>3705</v>
      </c>
      <c r="Q9664" t="str">
        <f>IFERROR(VLOOKUP($J$2:$J$12502,Pollutant_mapping!$A$2:$B$9,2, FALSE),"")</f>
        <v>CO</v>
      </c>
    </row>
    <row r="9665" spans="1:26" hidden="1">
      <c r="A9665" t="s">
        <v>3710</v>
      </c>
      <c r="C9665" t="s">
        <v>3711</v>
      </c>
      <c r="D9665" t="s">
        <v>3768</v>
      </c>
      <c r="E9665" t="s">
        <v>39</v>
      </c>
      <c r="F9665" t="s">
        <v>3753</v>
      </c>
      <c r="G9665" t="s">
        <v>3716</v>
      </c>
      <c r="I9665" t="s">
        <v>41</v>
      </c>
      <c r="J9665" t="s">
        <v>298</v>
      </c>
      <c r="L9665" t="s">
        <v>3695</v>
      </c>
      <c r="O9665" t="s">
        <v>3705</v>
      </c>
      <c r="Q9665" t="str">
        <f>IFERROR(VLOOKUP($J$2:$J$12502,Pollutant_mapping!$A$2:$B$9,2, FALSE),"")</f>
        <v>CO</v>
      </c>
    </row>
    <row r="9666" spans="1:26" hidden="1">
      <c r="A9666" t="s">
        <v>3702</v>
      </c>
      <c r="C9666" t="s">
        <v>3703</v>
      </c>
      <c r="D9666" t="s">
        <v>3769</v>
      </c>
      <c r="E9666" t="s">
        <v>39</v>
      </c>
      <c r="F9666" t="s">
        <v>3757</v>
      </c>
      <c r="G9666" t="s">
        <v>3716</v>
      </c>
      <c r="I9666" t="s">
        <v>41</v>
      </c>
      <c r="J9666" t="s">
        <v>298</v>
      </c>
      <c r="L9666" t="s">
        <v>3695</v>
      </c>
      <c r="O9666" t="s">
        <v>3705</v>
      </c>
      <c r="Q9666" t="str">
        <f>IFERROR(VLOOKUP($J$2:$J$12502,Pollutant_mapping!$A$2:$B$9,2, FALSE),"")</f>
        <v>CO</v>
      </c>
    </row>
    <row r="9667" spans="1:26" hidden="1">
      <c r="A9667" t="s">
        <v>3706</v>
      </c>
      <c r="B9667" t="s">
        <v>57</v>
      </c>
      <c r="C9667" t="s">
        <v>3707</v>
      </c>
      <c r="D9667" t="s">
        <v>3769</v>
      </c>
      <c r="E9667" t="s">
        <v>39</v>
      </c>
      <c r="F9667" t="s">
        <v>3757</v>
      </c>
      <c r="G9667" t="s">
        <v>3716</v>
      </c>
      <c r="I9667" t="s">
        <v>41</v>
      </c>
      <c r="J9667" t="s">
        <v>298</v>
      </c>
      <c r="L9667" t="s">
        <v>3695</v>
      </c>
      <c r="O9667" t="s">
        <v>3705</v>
      </c>
      <c r="Q9667" t="str">
        <f>IFERROR(VLOOKUP($J$2:$J$12502,Pollutant_mapping!$A$2:$B$9,2, FALSE),"")</f>
        <v>CO</v>
      </c>
    </row>
    <row r="9668" spans="1:26" hidden="1">
      <c r="A9668" t="s">
        <v>3708</v>
      </c>
      <c r="C9668" t="s">
        <v>3709</v>
      </c>
      <c r="D9668" t="s">
        <v>3769</v>
      </c>
      <c r="E9668" t="s">
        <v>39</v>
      </c>
      <c r="F9668" t="s">
        <v>3757</v>
      </c>
      <c r="G9668" t="s">
        <v>3716</v>
      </c>
      <c r="I9668" t="s">
        <v>41</v>
      </c>
      <c r="J9668" t="s">
        <v>298</v>
      </c>
      <c r="L9668" t="s">
        <v>3695</v>
      </c>
      <c r="O9668" t="s">
        <v>3705</v>
      </c>
      <c r="Q9668" t="str">
        <f>IFERROR(VLOOKUP($J$2:$J$12502,Pollutant_mapping!$A$2:$B$9,2, FALSE),"")</f>
        <v>CO</v>
      </c>
    </row>
    <row r="9669" spans="1:26" hidden="1">
      <c r="A9669" t="s">
        <v>3710</v>
      </c>
      <c r="C9669" t="s">
        <v>3711</v>
      </c>
      <c r="D9669" t="s">
        <v>3769</v>
      </c>
      <c r="E9669" t="s">
        <v>39</v>
      </c>
      <c r="F9669" t="s">
        <v>3757</v>
      </c>
      <c r="G9669" t="s">
        <v>3716</v>
      </c>
      <c r="I9669" t="s">
        <v>41</v>
      </c>
      <c r="J9669" t="s">
        <v>298</v>
      </c>
      <c r="L9669" t="s">
        <v>3695</v>
      </c>
      <c r="O9669" t="s">
        <v>3705</v>
      </c>
      <c r="Q9669" t="str">
        <f>IFERROR(VLOOKUP($J$2:$J$12502,Pollutant_mapping!$A$2:$B$9,2, FALSE),"")</f>
        <v>CO</v>
      </c>
    </row>
    <row r="9670" spans="1:26" hidden="1">
      <c r="A9670" t="s">
        <v>3702</v>
      </c>
      <c r="C9670" t="s">
        <v>3703</v>
      </c>
      <c r="D9670" t="s">
        <v>3764</v>
      </c>
      <c r="E9670" t="s">
        <v>39</v>
      </c>
      <c r="F9670" t="s">
        <v>3749</v>
      </c>
      <c r="G9670" t="s">
        <v>3723</v>
      </c>
      <c r="I9670" t="s">
        <v>41</v>
      </c>
      <c r="J9670" t="s">
        <v>477</v>
      </c>
      <c r="L9670" t="s">
        <v>3695</v>
      </c>
      <c r="O9670" t="s">
        <v>3705</v>
      </c>
      <c r="Q9670" t="str">
        <f>IFERROR(VLOOKUP($J$2:$J$12502,Pollutant_mapping!$A$2:$B$9,2, FALSE),"")</f>
        <v/>
      </c>
    </row>
    <row r="9671" spans="1:26" hidden="1">
      <c r="A9671" t="s">
        <v>3706</v>
      </c>
      <c r="B9671" t="s">
        <v>57</v>
      </c>
      <c r="C9671" t="s">
        <v>3707</v>
      </c>
      <c r="D9671" t="s">
        <v>3764</v>
      </c>
      <c r="E9671" t="s">
        <v>39</v>
      </c>
      <c r="F9671" t="s">
        <v>3749</v>
      </c>
      <c r="G9671" t="s">
        <v>3723</v>
      </c>
      <c r="I9671" t="s">
        <v>41</v>
      </c>
      <c r="J9671" t="s">
        <v>477</v>
      </c>
      <c r="L9671" t="s">
        <v>3695</v>
      </c>
      <c r="O9671" t="s">
        <v>3705</v>
      </c>
      <c r="Q9671" t="str">
        <f>IFERROR(VLOOKUP($J$2:$J$12502,Pollutant_mapping!$A$2:$B$9,2, FALSE),"")</f>
        <v/>
      </c>
      <c r="Y9671" t="s">
        <v>2245</v>
      </c>
      <c r="Z9671" t="s">
        <v>2222</v>
      </c>
    </row>
    <row r="9672" spans="1:26" hidden="1">
      <c r="A9672" t="s">
        <v>3708</v>
      </c>
      <c r="C9672" t="s">
        <v>3709</v>
      </c>
      <c r="D9672" t="s">
        <v>3764</v>
      </c>
      <c r="E9672" t="s">
        <v>39</v>
      </c>
      <c r="F9672" t="s">
        <v>3749</v>
      </c>
      <c r="G9672" t="s">
        <v>3723</v>
      </c>
      <c r="I9672" t="s">
        <v>41</v>
      </c>
      <c r="J9672" t="s">
        <v>477</v>
      </c>
      <c r="L9672" t="s">
        <v>3695</v>
      </c>
      <c r="O9672" t="s">
        <v>3705</v>
      </c>
      <c r="Q9672" t="str">
        <f>IFERROR(VLOOKUP($J$2:$J$12502,Pollutant_mapping!$A$2:$B$9,2, FALSE),"")</f>
        <v/>
      </c>
    </row>
    <row r="9673" spans="1:26" hidden="1">
      <c r="A9673" t="s">
        <v>3710</v>
      </c>
      <c r="C9673" t="s">
        <v>3711</v>
      </c>
      <c r="D9673" t="s">
        <v>3764</v>
      </c>
      <c r="E9673" t="s">
        <v>39</v>
      </c>
      <c r="F9673" t="s">
        <v>3749</v>
      </c>
      <c r="G9673" t="s">
        <v>3723</v>
      </c>
      <c r="I9673" t="s">
        <v>41</v>
      </c>
      <c r="J9673" t="s">
        <v>477</v>
      </c>
      <c r="L9673" t="s">
        <v>3695</v>
      </c>
      <c r="O9673" t="s">
        <v>3705</v>
      </c>
      <c r="Q9673" t="str">
        <f>IFERROR(VLOOKUP($J$2:$J$12502,Pollutant_mapping!$A$2:$B$9,2, FALSE),"")</f>
        <v/>
      </c>
    </row>
    <row r="9674" spans="1:26" hidden="1">
      <c r="A9674" t="s">
        <v>3702</v>
      </c>
      <c r="C9674" t="s">
        <v>3703</v>
      </c>
      <c r="D9674" t="s">
        <v>3765</v>
      </c>
      <c r="E9674" t="s">
        <v>39</v>
      </c>
      <c r="F9674" t="s">
        <v>3753</v>
      </c>
      <c r="G9674" t="s">
        <v>3723</v>
      </c>
      <c r="I9674" t="s">
        <v>41</v>
      </c>
      <c r="J9674" t="s">
        <v>477</v>
      </c>
      <c r="L9674" t="s">
        <v>3695</v>
      </c>
      <c r="O9674" t="s">
        <v>3705</v>
      </c>
      <c r="Q9674" t="str">
        <f>IFERROR(VLOOKUP($J$2:$J$12502,Pollutant_mapping!$A$2:$B$9,2, FALSE),"")</f>
        <v/>
      </c>
    </row>
    <row r="9675" spans="1:26" hidden="1">
      <c r="A9675" t="s">
        <v>3706</v>
      </c>
      <c r="B9675" t="s">
        <v>57</v>
      </c>
      <c r="C9675" t="s">
        <v>3707</v>
      </c>
      <c r="D9675" t="s">
        <v>3765</v>
      </c>
      <c r="E9675" t="s">
        <v>39</v>
      </c>
      <c r="F9675" t="s">
        <v>3753</v>
      </c>
      <c r="G9675" t="s">
        <v>3723</v>
      </c>
      <c r="I9675" t="s">
        <v>41</v>
      </c>
      <c r="J9675" t="s">
        <v>477</v>
      </c>
      <c r="L9675" t="s">
        <v>3695</v>
      </c>
      <c r="O9675" t="s">
        <v>3705</v>
      </c>
      <c r="Q9675" t="str">
        <f>IFERROR(VLOOKUP($J$2:$J$12502,Pollutant_mapping!$A$2:$B$9,2, FALSE),"")</f>
        <v/>
      </c>
    </row>
    <row r="9676" spans="1:26" hidden="1">
      <c r="A9676" t="s">
        <v>3708</v>
      </c>
      <c r="C9676" t="s">
        <v>3709</v>
      </c>
      <c r="D9676" t="s">
        <v>3765</v>
      </c>
      <c r="E9676" t="s">
        <v>39</v>
      </c>
      <c r="F9676" t="s">
        <v>3753</v>
      </c>
      <c r="G9676" t="s">
        <v>3723</v>
      </c>
      <c r="I9676" t="s">
        <v>41</v>
      </c>
      <c r="J9676" t="s">
        <v>477</v>
      </c>
      <c r="L9676" t="s">
        <v>3695</v>
      </c>
      <c r="O9676" t="s">
        <v>3705</v>
      </c>
      <c r="Q9676" t="str">
        <f>IFERROR(VLOOKUP($J$2:$J$12502,Pollutant_mapping!$A$2:$B$9,2, FALSE),"")</f>
        <v/>
      </c>
    </row>
    <row r="9677" spans="1:26" hidden="1">
      <c r="A9677" t="s">
        <v>3710</v>
      </c>
      <c r="C9677" t="s">
        <v>3711</v>
      </c>
      <c r="D9677" t="s">
        <v>3765</v>
      </c>
      <c r="E9677" t="s">
        <v>39</v>
      </c>
      <c r="F9677" t="s">
        <v>3753</v>
      </c>
      <c r="G9677" t="s">
        <v>3723</v>
      </c>
      <c r="I9677" t="s">
        <v>41</v>
      </c>
      <c r="J9677" t="s">
        <v>477</v>
      </c>
      <c r="L9677" t="s">
        <v>3695</v>
      </c>
      <c r="O9677" t="s">
        <v>3705</v>
      </c>
      <c r="Q9677" t="str">
        <f>IFERROR(VLOOKUP($J$2:$J$12502,Pollutant_mapping!$A$2:$B$9,2, FALSE),"")</f>
        <v/>
      </c>
    </row>
    <row r="9678" spans="1:26" hidden="1">
      <c r="A9678" t="s">
        <v>3702</v>
      </c>
      <c r="C9678" t="s">
        <v>3703</v>
      </c>
      <c r="D9678" t="s">
        <v>3766</v>
      </c>
      <c r="E9678" t="s">
        <v>39</v>
      </c>
      <c r="F9678" t="s">
        <v>3757</v>
      </c>
      <c r="G9678" t="s">
        <v>3723</v>
      </c>
      <c r="I9678" t="s">
        <v>41</v>
      </c>
      <c r="J9678" t="s">
        <v>477</v>
      </c>
      <c r="L9678" t="s">
        <v>3695</v>
      </c>
      <c r="O9678" t="s">
        <v>3705</v>
      </c>
      <c r="Q9678" t="str">
        <f>IFERROR(VLOOKUP($J$2:$J$12502,Pollutant_mapping!$A$2:$B$9,2, FALSE),"")</f>
        <v/>
      </c>
    </row>
    <row r="9679" spans="1:26" hidden="1">
      <c r="A9679" t="s">
        <v>3706</v>
      </c>
      <c r="B9679" t="s">
        <v>57</v>
      </c>
      <c r="C9679" t="s">
        <v>3707</v>
      </c>
      <c r="D9679" t="s">
        <v>3766</v>
      </c>
      <c r="E9679" t="s">
        <v>39</v>
      </c>
      <c r="F9679" t="s">
        <v>3757</v>
      </c>
      <c r="G9679" t="s">
        <v>3723</v>
      </c>
      <c r="I9679" t="s">
        <v>41</v>
      </c>
      <c r="J9679" t="s">
        <v>477</v>
      </c>
      <c r="L9679" t="s">
        <v>3695</v>
      </c>
      <c r="O9679" t="s">
        <v>3705</v>
      </c>
      <c r="Q9679" t="str">
        <f>IFERROR(VLOOKUP($J$2:$J$12502,Pollutant_mapping!$A$2:$B$9,2, FALSE),"")</f>
        <v/>
      </c>
    </row>
    <row r="9680" spans="1:26" hidden="1">
      <c r="A9680" t="s">
        <v>3708</v>
      </c>
      <c r="C9680" t="s">
        <v>3709</v>
      </c>
      <c r="D9680" t="s">
        <v>3766</v>
      </c>
      <c r="E9680" t="s">
        <v>39</v>
      </c>
      <c r="F9680" t="s">
        <v>3757</v>
      </c>
      <c r="G9680" t="s">
        <v>3723</v>
      </c>
      <c r="I9680" t="s">
        <v>41</v>
      </c>
      <c r="J9680" t="s">
        <v>477</v>
      </c>
      <c r="L9680" t="s">
        <v>3695</v>
      </c>
      <c r="O9680" t="s">
        <v>3705</v>
      </c>
      <c r="Q9680" t="str">
        <f>IFERROR(VLOOKUP($J$2:$J$12502,Pollutant_mapping!$A$2:$B$9,2, FALSE),"")</f>
        <v/>
      </c>
    </row>
    <row r="9681" spans="1:26" hidden="1">
      <c r="A9681" t="s">
        <v>3710</v>
      </c>
      <c r="C9681" t="s">
        <v>3711</v>
      </c>
      <c r="D9681" t="s">
        <v>3766</v>
      </c>
      <c r="E9681" t="s">
        <v>39</v>
      </c>
      <c r="F9681" t="s">
        <v>3757</v>
      </c>
      <c r="G9681" t="s">
        <v>3723</v>
      </c>
      <c r="I9681" t="s">
        <v>41</v>
      </c>
      <c r="J9681" t="s">
        <v>477</v>
      </c>
      <c r="L9681" t="s">
        <v>3695</v>
      </c>
      <c r="O9681" t="s">
        <v>3705</v>
      </c>
      <c r="Q9681" t="str">
        <f>IFERROR(VLOOKUP($J$2:$J$12502,Pollutant_mapping!$A$2:$B$9,2, FALSE),"")</f>
        <v/>
      </c>
    </row>
    <row r="9682" spans="1:26" hidden="1">
      <c r="A9682" t="s">
        <v>3702</v>
      </c>
      <c r="C9682" t="s">
        <v>3703</v>
      </c>
      <c r="D9682" t="s">
        <v>3767</v>
      </c>
      <c r="E9682" t="s">
        <v>39</v>
      </c>
      <c r="F9682" t="s">
        <v>3749</v>
      </c>
      <c r="G9682" t="s">
        <v>3716</v>
      </c>
      <c r="I9682" t="s">
        <v>41</v>
      </c>
      <c r="J9682" t="s">
        <v>477</v>
      </c>
      <c r="L9682" t="s">
        <v>3695</v>
      </c>
      <c r="O9682" t="s">
        <v>3705</v>
      </c>
      <c r="Q9682" t="str">
        <f>IFERROR(VLOOKUP($J$2:$J$12502,Pollutant_mapping!$A$2:$B$9,2, FALSE),"")</f>
        <v/>
      </c>
    </row>
    <row r="9683" spans="1:26" hidden="1">
      <c r="A9683" t="s">
        <v>3706</v>
      </c>
      <c r="B9683" t="s">
        <v>57</v>
      </c>
      <c r="C9683" t="s">
        <v>3707</v>
      </c>
      <c r="D9683" t="s">
        <v>3767</v>
      </c>
      <c r="E9683" t="s">
        <v>39</v>
      </c>
      <c r="F9683" t="s">
        <v>3749</v>
      </c>
      <c r="G9683" t="s">
        <v>3716</v>
      </c>
      <c r="I9683" t="s">
        <v>41</v>
      </c>
      <c r="J9683" t="s">
        <v>477</v>
      </c>
      <c r="L9683" t="s">
        <v>3695</v>
      </c>
      <c r="O9683" t="s">
        <v>3705</v>
      </c>
      <c r="Q9683" t="str">
        <f>IFERROR(VLOOKUP($J$2:$J$12502,Pollutant_mapping!$A$2:$B$9,2, FALSE),"")</f>
        <v/>
      </c>
      <c r="Y9683" t="s">
        <v>2245</v>
      </c>
      <c r="Z9683" t="s">
        <v>2222</v>
      </c>
    </row>
    <row r="9684" spans="1:26" hidden="1">
      <c r="A9684" t="s">
        <v>3708</v>
      </c>
      <c r="C9684" t="s">
        <v>3709</v>
      </c>
      <c r="D9684" t="s">
        <v>3767</v>
      </c>
      <c r="E9684" t="s">
        <v>39</v>
      </c>
      <c r="F9684" t="s">
        <v>3749</v>
      </c>
      <c r="G9684" t="s">
        <v>3716</v>
      </c>
      <c r="I9684" t="s">
        <v>41</v>
      </c>
      <c r="J9684" t="s">
        <v>477</v>
      </c>
      <c r="L9684" t="s">
        <v>3695</v>
      </c>
      <c r="O9684" t="s">
        <v>3705</v>
      </c>
      <c r="Q9684" t="str">
        <f>IFERROR(VLOOKUP($J$2:$J$12502,Pollutant_mapping!$A$2:$B$9,2, FALSE),"")</f>
        <v/>
      </c>
      <c r="Y9684" t="s">
        <v>2245</v>
      </c>
      <c r="Z9684" t="s">
        <v>2222</v>
      </c>
    </row>
    <row r="9685" spans="1:26" hidden="1">
      <c r="A9685" t="s">
        <v>3710</v>
      </c>
      <c r="C9685" t="s">
        <v>3711</v>
      </c>
      <c r="D9685" t="s">
        <v>3767</v>
      </c>
      <c r="E9685" t="s">
        <v>39</v>
      </c>
      <c r="F9685" t="s">
        <v>3749</v>
      </c>
      <c r="G9685" t="s">
        <v>3716</v>
      </c>
      <c r="I9685" t="s">
        <v>41</v>
      </c>
      <c r="J9685" t="s">
        <v>477</v>
      </c>
      <c r="L9685" t="s">
        <v>3695</v>
      </c>
      <c r="O9685" t="s">
        <v>3705</v>
      </c>
      <c r="Q9685" t="str">
        <f>IFERROR(VLOOKUP($J$2:$J$12502,Pollutant_mapping!$A$2:$B$9,2, FALSE),"")</f>
        <v/>
      </c>
      <c r="Y9685" t="s">
        <v>2248</v>
      </c>
    </row>
    <row r="9686" spans="1:26" hidden="1">
      <c r="A9686" t="s">
        <v>3702</v>
      </c>
      <c r="C9686" t="s">
        <v>3703</v>
      </c>
      <c r="D9686" t="s">
        <v>3768</v>
      </c>
      <c r="E9686" t="s">
        <v>39</v>
      </c>
      <c r="F9686" t="s">
        <v>3753</v>
      </c>
      <c r="G9686" t="s">
        <v>3716</v>
      </c>
      <c r="I9686" t="s">
        <v>41</v>
      </c>
      <c r="J9686" t="s">
        <v>477</v>
      </c>
      <c r="L9686" t="s">
        <v>3695</v>
      </c>
      <c r="O9686" t="s">
        <v>3705</v>
      </c>
      <c r="Q9686" t="str">
        <f>IFERROR(VLOOKUP($J$2:$J$12502,Pollutant_mapping!$A$2:$B$9,2, FALSE),"")</f>
        <v/>
      </c>
      <c r="Y9686" t="s">
        <v>2248</v>
      </c>
    </row>
    <row r="9687" spans="1:26" hidden="1">
      <c r="A9687" t="s">
        <v>3706</v>
      </c>
      <c r="B9687" t="s">
        <v>57</v>
      </c>
      <c r="C9687" t="s">
        <v>3707</v>
      </c>
      <c r="D9687" t="s">
        <v>3768</v>
      </c>
      <c r="E9687" t="s">
        <v>39</v>
      </c>
      <c r="F9687" t="s">
        <v>3753</v>
      </c>
      <c r="G9687" t="s">
        <v>3716</v>
      </c>
      <c r="I9687" t="s">
        <v>41</v>
      </c>
      <c r="J9687" t="s">
        <v>477</v>
      </c>
      <c r="L9687" t="s">
        <v>3695</v>
      </c>
      <c r="O9687" t="s">
        <v>3705</v>
      </c>
      <c r="Q9687" t="str">
        <f>IFERROR(VLOOKUP($J$2:$J$12502,Pollutant_mapping!$A$2:$B$9,2, FALSE),"")</f>
        <v/>
      </c>
    </row>
    <row r="9688" spans="1:26" hidden="1">
      <c r="A9688" t="s">
        <v>3708</v>
      </c>
      <c r="C9688" t="s">
        <v>3709</v>
      </c>
      <c r="D9688" t="s">
        <v>3768</v>
      </c>
      <c r="E9688" t="s">
        <v>39</v>
      </c>
      <c r="F9688" t="s">
        <v>3753</v>
      </c>
      <c r="G9688" t="s">
        <v>3716</v>
      </c>
      <c r="I9688" t="s">
        <v>41</v>
      </c>
      <c r="J9688" t="s">
        <v>477</v>
      </c>
      <c r="L9688" t="s">
        <v>3695</v>
      </c>
      <c r="O9688" t="s">
        <v>3705</v>
      </c>
      <c r="Q9688" t="str">
        <f>IFERROR(VLOOKUP($J$2:$J$12502,Pollutant_mapping!$A$2:$B$9,2, FALSE),"")</f>
        <v/>
      </c>
    </row>
    <row r="9689" spans="1:26" hidden="1">
      <c r="A9689" t="s">
        <v>3710</v>
      </c>
      <c r="C9689" t="s">
        <v>3711</v>
      </c>
      <c r="D9689" t="s">
        <v>3768</v>
      </c>
      <c r="E9689" t="s">
        <v>39</v>
      </c>
      <c r="F9689" t="s">
        <v>3753</v>
      </c>
      <c r="G9689" t="s">
        <v>3716</v>
      </c>
      <c r="I9689" t="s">
        <v>41</v>
      </c>
      <c r="J9689" t="s">
        <v>477</v>
      </c>
      <c r="L9689" t="s">
        <v>3695</v>
      </c>
      <c r="O9689" t="s">
        <v>3705</v>
      </c>
      <c r="Q9689" t="str">
        <f>IFERROR(VLOOKUP($J$2:$J$12502,Pollutant_mapping!$A$2:$B$9,2, FALSE),"")</f>
        <v/>
      </c>
    </row>
    <row r="9690" spans="1:26" hidden="1">
      <c r="A9690" t="s">
        <v>3702</v>
      </c>
      <c r="C9690" t="s">
        <v>3703</v>
      </c>
      <c r="D9690" t="s">
        <v>3769</v>
      </c>
      <c r="E9690" t="s">
        <v>39</v>
      </c>
      <c r="F9690" t="s">
        <v>3757</v>
      </c>
      <c r="G9690" t="s">
        <v>3716</v>
      </c>
      <c r="I9690" t="s">
        <v>41</v>
      </c>
      <c r="J9690" t="s">
        <v>477</v>
      </c>
      <c r="L9690" t="s">
        <v>3695</v>
      </c>
      <c r="O9690" t="s">
        <v>3705</v>
      </c>
      <c r="Q9690" t="str">
        <f>IFERROR(VLOOKUP($J$2:$J$12502,Pollutant_mapping!$A$2:$B$9,2, FALSE),"")</f>
        <v/>
      </c>
    </row>
    <row r="9691" spans="1:26" hidden="1">
      <c r="A9691" t="s">
        <v>3706</v>
      </c>
      <c r="B9691" t="s">
        <v>57</v>
      </c>
      <c r="C9691" t="s">
        <v>3707</v>
      </c>
      <c r="D9691" t="s">
        <v>3769</v>
      </c>
      <c r="E9691" t="s">
        <v>39</v>
      </c>
      <c r="F9691" t="s">
        <v>3757</v>
      </c>
      <c r="G9691" t="s">
        <v>3716</v>
      </c>
      <c r="I9691" t="s">
        <v>41</v>
      </c>
      <c r="J9691" t="s">
        <v>477</v>
      </c>
      <c r="L9691" t="s">
        <v>3695</v>
      </c>
      <c r="O9691" t="s">
        <v>3705</v>
      </c>
      <c r="Q9691" t="str">
        <f>IFERROR(VLOOKUP($J$2:$J$12502,Pollutant_mapping!$A$2:$B$9,2, FALSE),"")</f>
        <v/>
      </c>
    </row>
    <row r="9692" spans="1:26" hidden="1">
      <c r="A9692" t="s">
        <v>3708</v>
      </c>
      <c r="C9692" t="s">
        <v>3709</v>
      </c>
      <c r="D9692" t="s">
        <v>3769</v>
      </c>
      <c r="E9692" t="s">
        <v>39</v>
      </c>
      <c r="F9692" t="s">
        <v>3757</v>
      </c>
      <c r="G9692" t="s">
        <v>3716</v>
      </c>
      <c r="I9692" t="s">
        <v>41</v>
      </c>
      <c r="J9692" t="s">
        <v>477</v>
      </c>
      <c r="L9692" t="s">
        <v>3695</v>
      </c>
      <c r="O9692" t="s">
        <v>3705</v>
      </c>
      <c r="Q9692" t="str">
        <f>IFERROR(VLOOKUP($J$2:$J$12502,Pollutant_mapping!$A$2:$B$9,2, FALSE),"")</f>
        <v/>
      </c>
    </row>
    <row r="9693" spans="1:26" hidden="1">
      <c r="A9693" t="s">
        <v>3710</v>
      </c>
      <c r="C9693" t="s">
        <v>3711</v>
      </c>
      <c r="D9693" t="s">
        <v>3769</v>
      </c>
      <c r="E9693" t="s">
        <v>39</v>
      </c>
      <c r="F9693" t="s">
        <v>3757</v>
      </c>
      <c r="G9693" t="s">
        <v>3716</v>
      </c>
      <c r="I9693" t="s">
        <v>41</v>
      </c>
      <c r="J9693" t="s">
        <v>477</v>
      </c>
      <c r="L9693" t="s">
        <v>3695</v>
      </c>
      <c r="O9693" t="s">
        <v>3705</v>
      </c>
      <c r="Q9693" t="str">
        <f>IFERROR(VLOOKUP($J$2:$J$12502,Pollutant_mapping!$A$2:$B$9,2, FALSE),"")</f>
        <v/>
      </c>
    </row>
    <row r="9694" spans="1:26" hidden="1">
      <c r="A9694" t="s">
        <v>3702</v>
      </c>
      <c r="C9694" t="s">
        <v>3703</v>
      </c>
      <c r="D9694" t="s">
        <v>3764</v>
      </c>
      <c r="E9694" t="s">
        <v>39</v>
      </c>
      <c r="F9694" t="s">
        <v>3749</v>
      </c>
      <c r="G9694" t="s">
        <v>3723</v>
      </c>
      <c r="I9694" t="s">
        <v>41</v>
      </c>
      <c r="J9694" t="s">
        <v>217</v>
      </c>
      <c r="L9694" t="s">
        <v>3695</v>
      </c>
      <c r="O9694" t="s">
        <v>3705</v>
      </c>
      <c r="Q9694" t="str">
        <f>IFERROR(VLOOKUP($J$2:$J$12502,Pollutant_mapping!$A$2:$B$9,2, FALSE),"")</f>
        <v/>
      </c>
    </row>
    <row r="9695" spans="1:26" hidden="1">
      <c r="A9695" t="s">
        <v>3706</v>
      </c>
      <c r="B9695" t="s">
        <v>57</v>
      </c>
      <c r="C9695" t="s">
        <v>3707</v>
      </c>
      <c r="D9695" t="s">
        <v>3764</v>
      </c>
      <c r="E9695" t="s">
        <v>39</v>
      </c>
      <c r="F9695" t="s">
        <v>3749</v>
      </c>
      <c r="G9695" t="s">
        <v>3723</v>
      </c>
      <c r="I9695" t="s">
        <v>41</v>
      </c>
      <c r="J9695" t="s">
        <v>217</v>
      </c>
      <c r="L9695" t="s">
        <v>3695</v>
      </c>
      <c r="O9695" t="s">
        <v>3705</v>
      </c>
      <c r="Q9695" t="str">
        <f>IFERROR(VLOOKUP($J$2:$J$12502,Pollutant_mapping!$A$2:$B$9,2, FALSE),"")</f>
        <v/>
      </c>
    </row>
    <row r="9696" spans="1:26" hidden="1">
      <c r="A9696" t="s">
        <v>3708</v>
      </c>
      <c r="C9696" t="s">
        <v>3709</v>
      </c>
      <c r="D9696" t="s">
        <v>3764</v>
      </c>
      <c r="E9696" t="s">
        <v>39</v>
      </c>
      <c r="F9696" t="s">
        <v>3749</v>
      </c>
      <c r="G9696" t="s">
        <v>3723</v>
      </c>
      <c r="I9696" t="s">
        <v>41</v>
      </c>
      <c r="J9696" t="s">
        <v>217</v>
      </c>
      <c r="L9696" t="s">
        <v>3695</v>
      </c>
      <c r="O9696" t="s">
        <v>3705</v>
      </c>
      <c r="Q9696" t="str">
        <f>IFERROR(VLOOKUP($J$2:$J$12502,Pollutant_mapping!$A$2:$B$9,2, FALSE),"")</f>
        <v/>
      </c>
    </row>
    <row r="9697" spans="1:17" hidden="1">
      <c r="A9697" t="s">
        <v>3710</v>
      </c>
      <c r="C9697" t="s">
        <v>3711</v>
      </c>
      <c r="D9697" t="s">
        <v>3764</v>
      </c>
      <c r="E9697" t="s">
        <v>39</v>
      </c>
      <c r="F9697" t="s">
        <v>3749</v>
      </c>
      <c r="G9697" t="s">
        <v>3723</v>
      </c>
      <c r="I9697" t="s">
        <v>41</v>
      </c>
      <c r="J9697" t="s">
        <v>217</v>
      </c>
      <c r="L9697" t="s">
        <v>3695</v>
      </c>
      <c r="O9697" t="s">
        <v>3705</v>
      </c>
      <c r="Q9697" t="str">
        <f>IFERROR(VLOOKUP($J$2:$J$12502,Pollutant_mapping!$A$2:$B$9,2, FALSE),"")</f>
        <v/>
      </c>
    </row>
    <row r="9698" spans="1:17" hidden="1">
      <c r="A9698" t="s">
        <v>3702</v>
      </c>
      <c r="C9698" t="s">
        <v>3703</v>
      </c>
      <c r="D9698" t="s">
        <v>3765</v>
      </c>
      <c r="E9698" t="s">
        <v>39</v>
      </c>
      <c r="F9698" t="s">
        <v>3753</v>
      </c>
      <c r="G9698" t="s">
        <v>3723</v>
      </c>
      <c r="I9698" t="s">
        <v>41</v>
      </c>
      <c r="J9698" t="s">
        <v>217</v>
      </c>
      <c r="L9698" t="s">
        <v>3695</v>
      </c>
      <c r="O9698" t="s">
        <v>3705</v>
      </c>
      <c r="Q9698" t="str">
        <f>IFERROR(VLOOKUP($J$2:$J$12502,Pollutant_mapping!$A$2:$B$9,2, FALSE),"")</f>
        <v/>
      </c>
    </row>
    <row r="9699" spans="1:17" hidden="1">
      <c r="A9699" t="s">
        <v>3706</v>
      </c>
      <c r="B9699" t="s">
        <v>57</v>
      </c>
      <c r="C9699" t="s">
        <v>3707</v>
      </c>
      <c r="D9699" t="s">
        <v>3765</v>
      </c>
      <c r="E9699" t="s">
        <v>39</v>
      </c>
      <c r="F9699" t="s">
        <v>3753</v>
      </c>
      <c r="G9699" t="s">
        <v>3723</v>
      </c>
      <c r="I9699" t="s">
        <v>41</v>
      </c>
      <c r="J9699" t="s">
        <v>217</v>
      </c>
      <c r="L9699" t="s">
        <v>3695</v>
      </c>
      <c r="O9699" t="s">
        <v>3705</v>
      </c>
      <c r="Q9699" t="str">
        <f>IFERROR(VLOOKUP($J$2:$J$12502,Pollutant_mapping!$A$2:$B$9,2, FALSE),"")</f>
        <v/>
      </c>
    </row>
    <row r="9700" spans="1:17" hidden="1">
      <c r="A9700" t="s">
        <v>3708</v>
      </c>
      <c r="C9700" t="s">
        <v>3709</v>
      </c>
      <c r="D9700" t="s">
        <v>3765</v>
      </c>
      <c r="E9700" t="s">
        <v>39</v>
      </c>
      <c r="F9700" t="s">
        <v>3753</v>
      </c>
      <c r="G9700" t="s">
        <v>3723</v>
      </c>
      <c r="I9700" t="s">
        <v>41</v>
      </c>
      <c r="J9700" t="s">
        <v>217</v>
      </c>
      <c r="L9700" t="s">
        <v>3695</v>
      </c>
      <c r="O9700" t="s">
        <v>3705</v>
      </c>
      <c r="Q9700" t="str">
        <f>IFERROR(VLOOKUP($J$2:$J$12502,Pollutant_mapping!$A$2:$B$9,2, FALSE),"")</f>
        <v/>
      </c>
    </row>
    <row r="9701" spans="1:17" hidden="1">
      <c r="A9701" t="s">
        <v>3710</v>
      </c>
      <c r="C9701" t="s">
        <v>3711</v>
      </c>
      <c r="D9701" t="s">
        <v>3765</v>
      </c>
      <c r="E9701" t="s">
        <v>39</v>
      </c>
      <c r="F9701" t="s">
        <v>3753</v>
      </c>
      <c r="G9701" t="s">
        <v>3723</v>
      </c>
      <c r="I9701" t="s">
        <v>41</v>
      </c>
      <c r="J9701" t="s">
        <v>217</v>
      </c>
      <c r="L9701" t="s">
        <v>3695</v>
      </c>
      <c r="O9701" t="s">
        <v>3705</v>
      </c>
      <c r="Q9701" t="str">
        <f>IFERROR(VLOOKUP($J$2:$J$12502,Pollutant_mapping!$A$2:$B$9,2, FALSE),"")</f>
        <v/>
      </c>
    </row>
    <row r="9702" spans="1:17" hidden="1">
      <c r="A9702" t="s">
        <v>3702</v>
      </c>
      <c r="C9702" t="s">
        <v>3703</v>
      </c>
      <c r="D9702" t="s">
        <v>3766</v>
      </c>
      <c r="E9702" t="s">
        <v>39</v>
      </c>
      <c r="F9702" t="s">
        <v>3757</v>
      </c>
      <c r="G9702" t="s">
        <v>3723</v>
      </c>
      <c r="I9702" t="s">
        <v>41</v>
      </c>
      <c r="J9702" t="s">
        <v>217</v>
      </c>
      <c r="L9702" t="s">
        <v>3695</v>
      </c>
      <c r="O9702" t="s">
        <v>3705</v>
      </c>
      <c r="Q9702" t="str">
        <f>IFERROR(VLOOKUP($J$2:$J$12502,Pollutant_mapping!$A$2:$B$9,2, FALSE),"")</f>
        <v/>
      </c>
    </row>
    <row r="9703" spans="1:17" hidden="1">
      <c r="A9703" t="s">
        <v>3706</v>
      </c>
      <c r="B9703" t="s">
        <v>57</v>
      </c>
      <c r="C9703" t="s">
        <v>3707</v>
      </c>
      <c r="D9703" t="s">
        <v>3766</v>
      </c>
      <c r="E9703" t="s">
        <v>39</v>
      </c>
      <c r="F9703" t="s">
        <v>3757</v>
      </c>
      <c r="G9703" t="s">
        <v>3723</v>
      </c>
      <c r="I9703" t="s">
        <v>41</v>
      </c>
      <c r="J9703" t="s">
        <v>217</v>
      </c>
      <c r="L9703" t="s">
        <v>3695</v>
      </c>
      <c r="O9703" t="s">
        <v>3705</v>
      </c>
      <c r="Q9703" t="str">
        <f>IFERROR(VLOOKUP($J$2:$J$12502,Pollutant_mapping!$A$2:$B$9,2, FALSE),"")</f>
        <v/>
      </c>
    </row>
    <row r="9704" spans="1:17" hidden="1">
      <c r="A9704" t="s">
        <v>3708</v>
      </c>
      <c r="C9704" t="s">
        <v>3709</v>
      </c>
      <c r="D9704" t="s">
        <v>3766</v>
      </c>
      <c r="E9704" t="s">
        <v>39</v>
      </c>
      <c r="F9704" t="s">
        <v>3757</v>
      </c>
      <c r="G9704" t="s">
        <v>3723</v>
      </c>
      <c r="I9704" t="s">
        <v>41</v>
      </c>
      <c r="J9704" t="s">
        <v>217</v>
      </c>
      <c r="L9704" t="s">
        <v>3695</v>
      </c>
      <c r="O9704" t="s">
        <v>3705</v>
      </c>
      <c r="Q9704" t="str">
        <f>IFERROR(VLOOKUP($J$2:$J$12502,Pollutant_mapping!$A$2:$B$9,2, FALSE),"")</f>
        <v/>
      </c>
    </row>
    <row r="9705" spans="1:17" hidden="1">
      <c r="A9705" t="s">
        <v>3710</v>
      </c>
      <c r="C9705" t="s">
        <v>3711</v>
      </c>
      <c r="D9705" t="s">
        <v>3766</v>
      </c>
      <c r="E9705" t="s">
        <v>39</v>
      </c>
      <c r="F9705" t="s">
        <v>3757</v>
      </c>
      <c r="G9705" t="s">
        <v>3723</v>
      </c>
      <c r="I9705" t="s">
        <v>41</v>
      </c>
      <c r="J9705" t="s">
        <v>217</v>
      </c>
      <c r="L9705" t="s">
        <v>3695</v>
      </c>
      <c r="O9705" t="s">
        <v>3705</v>
      </c>
      <c r="Q9705" t="str">
        <f>IFERROR(VLOOKUP($J$2:$J$12502,Pollutant_mapping!$A$2:$B$9,2, FALSE),"")</f>
        <v/>
      </c>
    </row>
    <row r="9706" spans="1:17" hidden="1">
      <c r="A9706" t="s">
        <v>3702</v>
      </c>
      <c r="C9706" t="s">
        <v>3703</v>
      </c>
      <c r="D9706" t="s">
        <v>3767</v>
      </c>
      <c r="E9706" t="s">
        <v>39</v>
      </c>
      <c r="F9706" t="s">
        <v>3749</v>
      </c>
      <c r="G9706" t="s">
        <v>3716</v>
      </c>
      <c r="I9706" t="s">
        <v>41</v>
      </c>
      <c r="J9706" t="s">
        <v>217</v>
      </c>
      <c r="L9706" t="s">
        <v>3695</v>
      </c>
      <c r="O9706" t="s">
        <v>3705</v>
      </c>
      <c r="Q9706" t="str">
        <f>IFERROR(VLOOKUP($J$2:$J$12502,Pollutant_mapping!$A$2:$B$9,2, FALSE),"")</f>
        <v/>
      </c>
    </row>
    <row r="9707" spans="1:17" hidden="1">
      <c r="A9707" t="s">
        <v>3706</v>
      </c>
      <c r="B9707" t="s">
        <v>57</v>
      </c>
      <c r="C9707" t="s">
        <v>3707</v>
      </c>
      <c r="D9707" t="s">
        <v>3767</v>
      </c>
      <c r="E9707" t="s">
        <v>39</v>
      </c>
      <c r="F9707" t="s">
        <v>3749</v>
      </c>
      <c r="G9707" t="s">
        <v>3716</v>
      </c>
      <c r="I9707" t="s">
        <v>41</v>
      </c>
      <c r="J9707" t="s">
        <v>217</v>
      </c>
      <c r="L9707" t="s">
        <v>3695</v>
      </c>
      <c r="O9707" t="s">
        <v>3705</v>
      </c>
      <c r="Q9707" t="str">
        <f>IFERROR(VLOOKUP($J$2:$J$12502,Pollutant_mapping!$A$2:$B$9,2, FALSE),"")</f>
        <v/>
      </c>
    </row>
    <row r="9708" spans="1:17" hidden="1">
      <c r="A9708" t="s">
        <v>3708</v>
      </c>
      <c r="C9708" t="s">
        <v>3709</v>
      </c>
      <c r="D9708" t="s">
        <v>3767</v>
      </c>
      <c r="E9708" t="s">
        <v>39</v>
      </c>
      <c r="F9708" t="s">
        <v>3749</v>
      </c>
      <c r="G9708" t="s">
        <v>3716</v>
      </c>
      <c r="I9708" t="s">
        <v>41</v>
      </c>
      <c r="J9708" t="s">
        <v>217</v>
      </c>
      <c r="L9708" t="s">
        <v>3695</v>
      </c>
      <c r="O9708" t="s">
        <v>3705</v>
      </c>
      <c r="Q9708" t="str">
        <f>IFERROR(VLOOKUP($J$2:$J$12502,Pollutant_mapping!$A$2:$B$9,2, FALSE),"")</f>
        <v/>
      </c>
    </row>
    <row r="9709" spans="1:17" hidden="1">
      <c r="A9709" t="s">
        <v>3710</v>
      </c>
      <c r="C9709" t="s">
        <v>3711</v>
      </c>
      <c r="D9709" t="s">
        <v>3767</v>
      </c>
      <c r="E9709" t="s">
        <v>39</v>
      </c>
      <c r="F9709" t="s">
        <v>3749</v>
      </c>
      <c r="G9709" t="s">
        <v>3716</v>
      </c>
      <c r="I9709" t="s">
        <v>41</v>
      </c>
      <c r="J9709" t="s">
        <v>217</v>
      </c>
      <c r="L9709" t="s">
        <v>3695</v>
      </c>
      <c r="O9709" t="s">
        <v>3705</v>
      </c>
      <c r="Q9709" t="str">
        <f>IFERROR(VLOOKUP($J$2:$J$12502,Pollutant_mapping!$A$2:$B$9,2, FALSE),"")</f>
        <v/>
      </c>
    </row>
    <row r="9710" spans="1:17" hidden="1">
      <c r="A9710" t="s">
        <v>3702</v>
      </c>
      <c r="C9710" t="s">
        <v>3703</v>
      </c>
      <c r="D9710" t="s">
        <v>3768</v>
      </c>
      <c r="E9710" t="s">
        <v>39</v>
      </c>
      <c r="F9710" t="s">
        <v>3753</v>
      </c>
      <c r="G9710" t="s">
        <v>3716</v>
      </c>
      <c r="I9710" t="s">
        <v>41</v>
      </c>
      <c r="J9710" t="s">
        <v>217</v>
      </c>
      <c r="L9710" t="s">
        <v>3695</v>
      </c>
      <c r="O9710" t="s">
        <v>3705</v>
      </c>
      <c r="Q9710" t="str">
        <f>IFERROR(VLOOKUP($J$2:$J$12502,Pollutant_mapping!$A$2:$B$9,2, FALSE),"")</f>
        <v/>
      </c>
    </row>
    <row r="9711" spans="1:17" hidden="1">
      <c r="A9711" t="s">
        <v>3706</v>
      </c>
      <c r="B9711" t="s">
        <v>57</v>
      </c>
      <c r="C9711" t="s">
        <v>3707</v>
      </c>
      <c r="D9711" t="s">
        <v>3768</v>
      </c>
      <c r="E9711" t="s">
        <v>39</v>
      </c>
      <c r="F9711" t="s">
        <v>3753</v>
      </c>
      <c r="G9711" t="s">
        <v>3716</v>
      </c>
      <c r="I9711" t="s">
        <v>41</v>
      </c>
      <c r="J9711" t="s">
        <v>217</v>
      </c>
      <c r="L9711" t="s">
        <v>3695</v>
      </c>
      <c r="O9711" t="s">
        <v>3705</v>
      </c>
      <c r="Q9711" t="str">
        <f>IFERROR(VLOOKUP($J$2:$J$12502,Pollutant_mapping!$A$2:$B$9,2, FALSE),"")</f>
        <v/>
      </c>
    </row>
    <row r="9712" spans="1:17" hidden="1">
      <c r="A9712" t="s">
        <v>3708</v>
      </c>
      <c r="C9712" t="s">
        <v>3709</v>
      </c>
      <c r="D9712" t="s">
        <v>3768</v>
      </c>
      <c r="E9712" t="s">
        <v>39</v>
      </c>
      <c r="F9712" t="s">
        <v>3753</v>
      </c>
      <c r="G9712" t="s">
        <v>3716</v>
      </c>
      <c r="I9712" t="s">
        <v>41</v>
      </c>
      <c r="J9712" t="s">
        <v>217</v>
      </c>
      <c r="L9712" t="s">
        <v>3695</v>
      </c>
      <c r="O9712" t="s">
        <v>3705</v>
      </c>
      <c r="Q9712" t="str">
        <f>IFERROR(VLOOKUP($J$2:$J$12502,Pollutant_mapping!$A$2:$B$9,2, FALSE),"")</f>
        <v/>
      </c>
    </row>
    <row r="9713" spans="1:26" hidden="1">
      <c r="A9713" t="s">
        <v>3710</v>
      </c>
      <c r="C9713" t="s">
        <v>3711</v>
      </c>
      <c r="D9713" t="s">
        <v>3768</v>
      </c>
      <c r="E9713" t="s">
        <v>39</v>
      </c>
      <c r="F9713" t="s">
        <v>3753</v>
      </c>
      <c r="G9713" t="s">
        <v>3716</v>
      </c>
      <c r="I9713" t="s">
        <v>41</v>
      </c>
      <c r="J9713" t="s">
        <v>217</v>
      </c>
      <c r="L9713" t="s">
        <v>3695</v>
      </c>
      <c r="O9713" t="s">
        <v>3705</v>
      </c>
      <c r="Q9713" t="str">
        <f>IFERROR(VLOOKUP($J$2:$J$12502,Pollutant_mapping!$A$2:$B$9,2, FALSE),"")</f>
        <v/>
      </c>
    </row>
    <row r="9714" spans="1:26" hidden="1">
      <c r="A9714" t="s">
        <v>3702</v>
      </c>
      <c r="C9714" t="s">
        <v>3703</v>
      </c>
      <c r="D9714" t="s">
        <v>3769</v>
      </c>
      <c r="E9714" t="s">
        <v>39</v>
      </c>
      <c r="F9714" t="s">
        <v>3757</v>
      </c>
      <c r="G9714" t="s">
        <v>3716</v>
      </c>
      <c r="I9714" t="s">
        <v>41</v>
      </c>
      <c r="J9714" t="s">
        <v>217</v>
      </c>
      <c r="L9714" t="s">
        <v>3695</v>
      </c>
      <c r="O9714" t="s">
        <v>3705</v>
      </c>
      <c r="Q9714" t="str">
        <f>IFERROR(VLOOKUP($J$2:$J$12502,Pollutant_mapping!$A$2:$B$9,2, FALSE),"")</f>
        <v/>
      </c>
    </row>
    <row r="9715" spans="1:26" hidden="1">
      <c r="A9715" t="s">
        <v>3706</v>
      </c>
      <c r="B9715" t="s">
        <v>57</v>
      </c>
      <c r="C9715" t="s">
        <v>3707</v>
      </c>
      <c r="D9715" t="s">
        <v>3769</v>
      </c>
      <c r="E9715" t="s">
        <v>39</v>
      </c>
      <c r="F9715" t="s">
        <v>3757</v>
      </c>
      <c r="G9715" t="s">
        <v>3716</v>
      </c>
      <c r="I9715" t="s">
        <v>41</v>
      </c>
      <c r="J9715" t="s">
        <v>217</v>
      </c>
      <c r="L9715" t="s">
        <v>3695</v>
      </c>
      <c r="O9715" t="s">
        <v>3705</v>
      </c>
      <c r="Q9715" t="str">
        <f>IFERROR(VLOOKUP($J$2:$J$12502,Pollutant_mapping!$A$2:$B$9,2, FALSE),"")</f>
        <v/>
      </c>
    </row>
    <row r="9716" spans="1:26" hidden="1">
      <c r="A9716" t="s">
        <v>3708</v>
      </c>
      <c r="C9716" t="s">
        <v>3709</v>
      </c>
      <c r="D9716" t="s">
        <v>3769</v>
      </c>
      <c r="E9716" t="s">
        <v>39</v>
      </c>
      <c r="F9716" t="s">
        <v>3757</v>
      </c>
      <c r="G9716" t="s">
        <v>3716</v>
      </c>
      <c r="I9716" t="s">
        <v>41</v>
      </c>
      <c r="J9716" t="s">
        <v>217</v>
      </c>
      <c r="L9716" t="s">
        <v>3695</v>
      </c>
      <c r="O9716" t="s">
        <v>3705</v>
      </c>
      <c r="Q9716" t="str">
        <f>IFERROR(VLOOKUP($J$2:$J$12502,Pollutant_mapping!$A$2:$B$9,2, FALSE),"")</f>
        <v/>
      </c>
      <c r="Y9716" t="s">
        <v>2245</v>
      </c>
      <c r="Z9716" t="s">
        <v>2222</v>
      </c>
    </row>
    <row r="9717" spans="1:26" hidden="1">
      <c r="A9717" t="s">
        <v>3710</v>
      </c>
      <c r="C9717" t="s">
        <v>3711</v>
      </c>
      <c r="D9717" t="s">
        <v>3769</v>
      </c>
      <c r="E9717" t="s">
        <v>39</v>
      </c>
      <c r="F9717" t="s">
        <v>3757</v>
      </c>
      <c r="G9717" t="s">
        <v>3716</v>
      </c>
      <c r="I9717" t="s">
        <v>41</v>
      </c>
      <c r="J9717" t="s">
        <v>217</v>
      </c>
      <c r="L9717" t="s">
        <v>3695</v>
      </c>
      <c r="O9717" t="s">
        <v>3705</v>
      </c>
      <c r="Q9717" t="str">
        <f>IFERROR(VLOOKUP($J$2:$J$12502,Pollutant_mapping!$A$2:$B$9,2, FALSE),"")</f>
        <v/>
      </c>
      <c r="Y9717" t="s">
        <v>2245</v>
      </c>
      <c r="Z9717" t="s">
        <v>2222</v>
      </c>
    </row>
    <row r="9718" spans="1:26" hidden="1">
      <c r="A9718" t="s">
        <v>3702</v>
      </c>
      <c r="C9718" t="s">
        <v>3703</v>
      </c>
      <c r="D9718" t="s">
        <v>3764</v>
      </c>
      <c r="E9718" t="s">
        <v>39</v>
      </c>
      <c r="F9718" t="s">
        <v>3749</v>
      </c>
      <c r="G9718" t="s">
        <v>3723</v>
      </c>
      <c r="I9718" t="s">
        <v>41</v>
      </c>
      <c r="J9718" t="s">
        <v>54</v>
      </c>
      <c r="L9718" t="s">
        <v>3695</v>
      </c>
      <c r="O9718" t="s">
        <v>3705</v>
      </c>
      <c r="Q9718" t="str">
        <f>IFERROR(VLOOKUP($J$2:$J$12502,Pollutant_mapping!$A$2:$B$9,2, FALSE),"")</f>
        <v>VOC</v>
      </c>
    </row>
    <row r="9719" spans="1:26" hidden="1">
      <c r="A9719" t="s">
        <v>3706</v>
      </c>
      <c r="B9719" t="s">
        <v>57</v>
      </c>
      <c r="C9719" t="s">
        <v>3707</v>
      </c>
      <c r="D9719" t="s">
        <v>3764</v>
      </c>
      <c r="E9719" t="s">
        <v>39</v>
      </c>
      <c r="F9719" t="s">
        <v>3749</v>
      </c>
      <c r="G9719" t="s">
        <v>3723</v>
      </c>
      <c r="I9719" t="s">
        <v>41</v>
      </c>
      <c r="J9719" t="s">
        <v>54</v>
      </c>
      <c r="L9719" t="s">
        <v>3695</v>
      </c>
      <c r="O9719" t="s">
        <v>3705</v>
      </c>
      <c r="Q9719" t="str">
        <f>IFERROR(VLOOKUP($J$2:$J$12502,Pollutant_mapping!$A$2:$B$9,2, FALSE),"")</f>
        <v>VOC</v>
      </c>
    </row>
    <row r="9720" spans="1:26" hidden="1">
      <c r="A9720" t="s">
        <v>3708</v>
      </c>
      <c r="C9720" t="s">
        <v>3709</v>
      </c>
      <c r="D9720" t="s">
        <v>3764</v>
      </c>
      <c r="E9720" t="s">
        <v>39</v>
      </c>
      <c r="F9720" t="s">
        <v>3749</v>
      </c>
      <c r="G9720" t="s">
        <v>3723</v>
      </c>
      <c r="I9720" t="s">
        <v>41</v>
      </c>
      <c r="J9720" t="s">
        <v>54</v>
      </c>
      <c r="L9720" t="s">
        <v>3695</v>
      </c>
      <c r="O9720" t="s">
        <v>3705</v>
      </c>
      <c r="Q9720" t="str">
        <f>IFERROR(VLOOKUP($J$2:$J$12502,Pollutant_mapping!$A$2:$B$9,2, FALSE),"")</f>
        <v>VOC</v>
      </c>
    </row>
    <row r="9721" spans="1:26" hidden="1">
      <c r="A9721" t="s">
        <v>3710</v>
      </c>
      <c r="C9721" t="s">
        <v>3711</v>
      </c>
      <c r="D9721" t="s">
        <v>3764</v>
      </c>
      <c r="E9721" t="s">
        <v>39</v>
      </c>
      <c r="F9721" t="s">
        <v>3749</v>
      </c>
      <c r="G9721" t="s">
        <v>3723</v>
      </c>
      <c r="I9721" t="s">
        <v>41</v>
      </c>
      <c r="J9721" t="s">
        <v>54</v>
      </c>
      <c r="L9721" t="s">
        <v>3695</v>
      </c>
      <c r="O9721" t="s">
        <v>3705</v>
      </c>
      <c r="Q9721" t="str">
        <f>IFERROR(VLOOKUP($J$2:$J$12502,Pollutant_mapping!$A$2:$B$9,2, FALSE),"")</f>
        <v>VOC</v>
      </c>
    </row>
    <row r="9722" spans="1:26" hidden="1">
      <c r="A9722" t="s">
        <v>3702</v>
      </c>
      <c r="C9722" t="s">
        <v>3703</v>
      </c>
      <c r="D9722" t="s">
        <v>3765</v>
      </c>
      <c r="E9722" t="s">
        <v>39</v>
      </c>
      <c r="F9722" t="s">
        <v>3753</v>
      </c>
      <c r="G9722" t="s">
        <v>3723</v>
      </c>
      <c r="I9722" t="s">
        <v>41</v>
      </c>
      <c r="J9722" t="s">
        <v>54</v>
      </c>
      <c r="L9722" t="s">
        <v>3695</v>
      </c>
      <c r="O9722" t="s">
        <v>3705</v>
      </c>
      <c r="Q9722" t="str">
        <f>IFERROR(VLOOKUP($J$2:$J$12502,Pollutant_mapping!$A$2:$B$9,2, FALSE),"")</f>
        <v>VOC</v>
      </c>
    </row>
    <row r="9723" spans="1:26" hidden="1">
      <c r="A9723" t="s">
        <v>3706</v>
      </c>
      <c r="B9723" t="s">
        <v>57</v>
      </c>
      <c r="C9723" t="s">
        <v>3707</v>
      </c>
      <c r="D9723" t="s">
        <v>3765</v>
      </c>
      <c r="E9723" t="s">
        <v>39</v>
      </c>
      <c r="F9723" t="s">
        <v>3753</v>
      </c>
      <c r="G9723" t="s">
        <v>3723</v>
      </c>
      <c r="I9723" t="s">
        <v>41</v>
      </c>
      <c r="J9723" t="s">
        <v>54</v>
      </c>
      <c r="L9723" t="s">
        <v>3695</v>
      </c>
      <c r="O9723" t="s">
        <v>3705</v>
      </c>
      <c r="Q9723" t="str">
        <f>IFERROR(VLOOKUP($J$2:$J$12502,Pollutant_mapping!$A$2:$B$9,2, FALSE),"")</f>
        <v>VOC</v>
      </c>
    </row>
    <row r="9724" spans="1:26" hidden="1">
      <c r="A9724" t="s">
        <v>3708</v>
      </c>
      <c r="C9724" t="s">
        <v>3709</v>
      </c>
      <c r="D9724" t="s">
        <v>3765</v>
      </c>
      <c r="E9724" t="s">
        <v>39</v>
      </c>
      <c r="F9724" t="s">
        <v>3753</v>
      </c>
      <c r="G9724" t="s">
        <v>3723</v>
      </c>
      <c r="I9724" t="s">
        <v>41</v>
      </c>
      <c r="J9724" t="s">
        <v>54</v>
      </c>
      <c r="L9724" t="s">
        <v>3695</v>
      </c>
      <c r="O9724" t="s">
        <v>3705</v>
      </c>
      <c r="Q9724" t="str">
        <f>IFERROR(VLOOKUP($J$2:$J$12502,Pollutant_mapping!$A$2:$B$9,2, FALSE),"")</f>
        <v>VOC</v>
      </c>
    </row>
    <row r="9725" spans="1:26" hidden="1">
      <c r="A9725" t="s">
        <v>3710</v>
      </c>
      <c r="C9725" t="s">
        <v>3711</v>
      </c>
      <c r="D9725" t="s">
        <v>3765</v>
      </c>
      <c r="E9725" t="s">
        <v>39</v>
      </c>
      <c r="F9725" t="s">
        <v>3753</v>
      </c>
      <c r="G9725" t="s">
        <v>3723</v>
      </c>
      <c r="I9725" t="s">
        <v>41</v>
      </c>
      <c r="J9725" t="s">
        <v>54</v>
      </c>
      <c r="L9725" t="s">
        <v>3695</v>
      </c>
      <c r="O9725" t="s">
        <v>3705</v>
      </c>
      <c r="Q9725" t="str">
        <f>IFERROR(VLOOKUP($J$2:$J$12502,Pollutant_mapping!$A$2:$B$9,2, FALSE),"")</f>
        <v>VOC</v>
      </c>
    </row>
    <row r="9726" spans="1:26" hidden="1">
      <c r="A9726" t="s">
        <v>3702</v>
      </c>
      <c r="C9726" t="s">
        <v>3703</v>
      </c>
      <c r="D9726" t="s">
        <v>3766</v>
      </c>
      <c r="E9726" t="s">
        <v>39</v>
      </c>
      <c r="F9726" t="s">
        <v>3757</v>
      </c>
      <c r="G9726" t="s">
        <v>3723</v>
      </c>
      <c r="I9726" t="s">
        <v>41</v>
      </c>
      <c r="J9726" t="s">
        <v>54</v>
      </c>
      <c r="L9726" t="s">
        <v>3695</v>
      </c>
      <c r="O9726" t="s">
        <v>3705</v>
      </c>
      <c r="Q9726" t="str">
        <f>IFERROR(VLOOKUP($J$2:$J$12502,Pollutant_mapping!$A$2:$B$9,2, FALSE),"")</f>
        <v>VOC</v>
      </c>
    </row>
    <row r="9727" spans="1:26" hidden="1">
      <c r="A9727" t="s">
        <v>3706</v>
      </c>
      <c r="B9727" t="s">
        <v>57</v>
      </c>
      <c r="C9727" t="s">
        <v>3707</v>
      </c>
      <c r="D9727" t="s">
        <v>3766</v>
      </c>
      <c r="E9727" t="s">
        <v>39</v>
      </c>
      <c r="F9727" t="s">
        <v>3757</v>
      </c>
      <c r="G9727" t="s">
        <v>3723</v>
      </c>
      <c r="I9727" t="s">
        <v>41</v>
      </c>
      <c r="J9727" t="s">
        <v>54</v>
      </c>
      <c r="L9727" t="s">
        <v>3695</v>
      </c>
      <c r="O9727" t="s">
        <v>3705</v>
      </c>
      <c r="Q9727" t="str">
        <f>IFERROR(VLOOKUP($J$2:$J$12502,Pollutant_mapping!$A$2:$B$9,2, FALSE),"")</f>
        <v>VOC</v>
      </c>
    </row>
    <row r="9728" spans="1:26" hidden="1">
      <c r="A9728" t="s">
        <v>3708</v>
      </c>
      <c r="C9728" t="s">
        <v>3709</v>
      </c>
      <c r="D9728" t="s">
        <v>3766</v>
      </c>
      <c r="E9728" t="s">
        <v>39</v>
      </c>
      <c r="F9728" t="s">
        <v>3757</v>
      </c>
      <c r="G9728" t="s">
        <v>3723</v>
      </c>
      <c r="I9728" t="s">
        <v>41</v>
      </c>
      <c r="J9728" t="s">
        <v>54</v>
      </c>
      <c r="L9728" t="s">
        <v>3695</v>
      </c>
      <c r="O9728" t="s">
        <v>3705</v>
      </c>
      <c r="Q9728" t="str">
        <f>IFERROR(VLOOKUP($J$2:$J$12502,Pollutant_mapping!$A$2:$B$9,2, FALSE),"")</f>
        <v>VOC</v>
      </c>
    </row>
    <row r="9729" spans="1:26" hidden="1">
      <c r="A9729" t="s">
        <v>3710</v>
      </c>
      <c r="C9729" t="s">
        <v>3711</v>
      </c>
      <c r="D9729" t="s">
        <v>3766</v>
      </c>
      <c r="E9729" t="s">
        <v>39</v>
      </c>
      <c r="F9729" t="s">
        <v>3757</v>
      </c>
      <c r="G9729" t="s">
        <v>3723</v>
      </c>
      <c r="I9729" t="s">
        <v>41</v>
      </c>
      <c r="J9729" t="s">
        <v>54</v>
      </c>
      <c r="L9729" t="s">
        <v>3695</v>
      </c>
      <c r="O9729" t="s">
        <v>3705</v>
      </c>
      <c r="Q9729" t="str">
        <f>IFERROR(VLOOKUP($J$2:$J$12502,Pollutant_mapping!$A$2:$B$9,2, FALSE),"")</f>
        <v>VOC</v>
      </c>
    </row>
    <row r="9730" spans="1:26" hidden="1">
      <c r="A9730" t="s">
        <v>3702</v>
      </c>
      <c r="C9730" t="s">
        <v>3703</v>
      </c>
      <c r="D9730" t="s">
        <v>3767</v>
      </c>
      <c r="E9730" t="s">
        <v>39</v>
      </c>
      <c r="F9730" t="s">
        <v>3749</v>
      </c>
      <c r="G9730" t="s">
        <v>3716</v>
      </c>
      <c r="I9730" t="s">
        <v>41</v>
      </c>
      <c r="J9730" t="s">
        <v>54</v>
      </c>
      <c r="L9730" t="s">
        <v>3695</v>
      </c>
      <c r="O9730" t="s">
        <v>3705</v>
      </c>
      <c r="Q9730" t="str">
        <f>IFERROR(VLOOKUP($J$2:$J$12502,Pollutant_mapping!$A$2:$B$9,2, FALSE),"")</f>
        <v>VOC</v>
      </c>
    </row>
    <row r="9731" spans="1:26" hidden="1">
      <c r="A9731" t="s">
        <v>3706</v>
      </c>
      <c r="B9731" t="s">
        <v>57</v>
      </c>
      <c r="C9731" t="s">
        <v>3707</v>
      </c>
      <c r="D9731" t="s">
        <v>3767</v>
      </c>
      <c r="E9731" t="s">
        <v>39</v>
      </c>
      <c r="F9731" t="s">
        <v>3749</v>
      </c>
      <c r="G9731" t="s">
        <v>3716</v>
      </c>
      <c r="I9731" t="s">
        <v>41</v>
      </c>
      <c r="J9731" t="s">
        <v>54</v>
      </c>
      <c r="L9731" t="s">
        <v>3695</v>
      </c>
      <c r="O9731" t="s">
        <v>3705</v>
      </c>
      <c r="Q9731" t="str">
        <f>IFERROR(VLOOKUP($J$2:$J$12502,Pollutant_mapping!$A$2:$B$9,2, FALSE),"")</f>
        <v>VOC</v>
      </c>
    </row>
    <row r="9732" spans="1:26" hidden="1">
      <c r="A9732" t="s">
        <v>3708</v>
      </c>
      <c r="C9732" t="s">
        <v>3709</v>
      </c>
      <c r="D9732" t="s">
        <v>3767</v>
      </c>
      <c r="E9732" t="s">
        <v>39</v>
      </c>
      <c r="F9732" t="s">
        <v>3749</v>
      </c>
      <c r="G9732" t="s">
        <v>3716</v>
      </c>
      <c r="I9732" t="s">
        <v>41</v>
      </c>
      <c r="J9732" t="s">
        <v>54</v>
      </c>
      <c r="L9732" t="s">
        <v>3695</v>
      </c>
      <c r="O9732" t="s">
        <v>3705</v>
      </c>
      <c r="Q9732" t="str">
        <f>IFERROR(VLOOKUP($J$2:$J$12502,Pollutant_mapping!$A$2:$B$9,2, FALSE),"")</f>
        <v>VOC</v>
      </c>
    </row>
    <row r="9733" spans="1:26" hidden="1">
      <c r="A9733" t="s">
        <v>3710</v>
      </c>
      <c r="C9733" t="s">
        <v>3711</v>
      </c>
      <c r="D9733" t="s">
        <v>3767</v>
      </c>
      <c r="E9733" t="s">
        <v>39</v>
      </c>
      <c r="F9733" t="s">
        <v>3749</v>
      </c>
      <c r="G9733" t="s">
        <v>3716</v>
      </c>
      <c r="I9733" t="s">
        <v>41</v>
      </c>
      <c r="J9733" t="s">
        <v>54</v>
      </c>
      <c r="L9733" t="s">
        <v>3695</v>
      </c>
      <c r="O9733" t="s">
        <v>3705</v>
      </c>
      <c r="Q9733" t="str">
        <f>IFERROR(VLOOKUP($J$2:$J$12502,Pollutant_mapping!$A$2:$B$9,2, FALSE),"")</f>
        <v>VOC</v>
      </c>
    </row>
    <row r="9734" spans="1:26" hidden="1">
      <c r="A9734" t="s">
        <v>3702</v>
      </c>
      <c r="C9734" t="s">
        <v>3703</v>
      </c>
      <c r="D9734" t="s">
        <v>3768</v>
      </c>
      <c r="E9734" t="s">
        <v>39</v>
      </c>
      <c r="F9734" t="s">
        <v>3753</v>
      </c>
      <c r="G9734" t="s">
        <v>3716</v>
      </c>
      <c r="I9734" t="s">
        <v>41</v>
      </c>
      <c r="J9734" t="s">
        <v>54</v>
      </c>
      <c r="L9734" t="s">
        <v>3695</v>
      </c>
      <c r="O9734" t="s">
        <v>3705</v>
      </c>
      <c r="Q9734" t="str">
        <f>IFERROR(VLOOKUP($J$2:$J$12502,Pollutant_mapping!$A$2:$B$9,2, FALSE),"")</f>
        <v>VOC</v>
      </c>
    </row>
    <row r="9735" spans="1:26" hidden="1">
      <c r="A9735" t="s">
        <v>3706</v>
      </c>
      <c r="B9735" t="s">
        <v>57</v>
      </c>
      <c r="C9735" t="s">
        <v>3707</v>
      </c>
      <c r="D9735" t="s">
        <v>3768</v>
      </c>
      <c r="E9735" t="s">
        <v>39</v>
      </c>
      <c r="F9735" t="s">
        <v>3753</v>
      </c>
      <c r="G9735" t="s">
        <v>3716</v>
      </c>
      <c r="I9735" t="s">
        <v>41</v>
      </c>
      <c r="J9735" t="s">
        <v>54</v>
      </c>
      <c r="L9735" t="s">
        <v>3695</v>
      </c>
      <c r="O9735" t="s">
        <v>3705</v>
      </c>
      <c r="Q9735" t="str">
        <f>IFERROR(VLOOKUP($J$2:$J$12502,Pollutant_mapping!$A$2:$B$9,2, FALSE),"")</f>
        <v>VOC</v>
      </c>
    </row>
    <row r="9736" spans="1:26" hidden="1">
      <c r="A9736" t="s">
        <v>3708</v>
      </c>
      <c r="C9736" t="s">
        <v>3709</v>
      </c>
      <c r="D9736" t="s">
        <v>3768</v>
      </c>
      <c r="E9736" t="s">
        <v>39</v>
      </c>
      <c r="F9736" t="s">
        <v>3753</v>
      </c>
      <c r="G9736" t="s">
        <v>3716</v>
      </c>
      <c r="I9736" t="s">
        <v>41</v>
      </c>
      <c r="J9736" t="s">
        <v>54</v>
      </c>
      <c r="L9736" t="s">
        <v>3695</v>
      </c>
      <c r="O9736" t="s">
        <v>3705</v>
      </c>
      <c r="Q9736" t="str">
        <f>IFERROR(VLOOKUP($J$2:$J$12502,Pollutant_mapping!$A$2:$B$9,2, FALSE),"")</f>
        <v>VOC</v>
      </c>
    </row>
    <row r="9737" spans="1:26" hidden="1">
      <c r="A9737" t="s">
        <v>3710</v>
      </c>
      <c r="C9737" t="s">
        <v>3711</v>
      </c>
      <c r="D9737" t="s">
        <v>3768</v>
      </c>
      <c r="E9737" t="s">
        <v>39</v>
      </c>
      <c r="F9737" t="s">
        <v>3753</v>
      </c>
      <c r="G9737" t="s">
        <v>3716</v>
      </c>
      <c r="I9737" t="s">
        <v>41</v>
      </c>
      <c r="J9737" t="s">
        <v>54</v>
      </c>
      <c r="L9737" t="s">
        <v>3695</v>
      </c>
      <c r="O9737" t="s">
        <v>3705</v>
      </c>
      <c r="Q9737" t="str">
        <f>IFERROR(VLOOKUP($J$2:$J$12502,Pollutant_mapping!$A$2:$B$9,2, FALSE),"")</f>
        <v>VOC</v>
      </c>
    </row>
    <row r="9738" spans="1:26" hidden="1">
      <c r="A9738" t="s">
        <v>3702</v>
      </c>
      <c r="C9738" t="s">
        <v>3703</v>
      </c>
      <c r="D9738" t="s">
        <v>3769</v>
      </c>
      <c r="E9738" t="s">
        <v>39</v>
      </c>
      <c r="F9738" t="s">
        <v>3757</v>
      </c>
      <c r="G9738" t="s">
        <v>3716</v>
      </c>
      <c r="I9738" t="s">
        <v>41</v>
      </c>
      <c r="J9738" t="s">
        <v>54</v>
      </c>
      <c r="L9738" t="s">
        <v>3695</v>
      </c>
      <c r="O9738" t="s">
        <v>3705</v>
      </c>
      <c r="Q9738" t="str">
        <f>IFERROR(VLOOKUP($J$2:$J$12502,Pollutant_mapping!$A$2:$B$9,2, FALSE),"")</f>
        <v>VOC</v>
      </c>
    </row>
    <row r="9739" spans="1:26" hidden="1">
      <c r="A9739" t="s">
        <v>3706</v>
      </c>
      <c r="B9739" t="s">
        <v>57</v>
      </c>
      <c r="C9739" t="s">
        <v>3707</v>
      </c>
      <c r="D9739" t="s">
        <v>3769</v>
      </c>
      <c r="E9739" t="s">
        <v>39</v>
      </c>
      <c r="F9739" t="s">
        <v>3757</v>
      </c>
      <c r="G9739" t="s">
        <v>3716</v>
      </c>
      <c r="I9739" t="s">
        <v>41</v>
      </c>
      <c r="J9739" t="s">
        <v>54</v>
      </c>
      <c r="L9739" t="s">
        <v>3695</v>
      </c>
      <c r="O9739" t="s">
        <v>3705</v>
      </c>
      <c r="Q9739" t="str">
        <f>IFERROR(VLOOKUP($J$2:$J$12502,Pollutant_mapping!$A$2:$B$9,2, FALSE),"")</f>
        <v>VOC</v>
      </c>
    </row>
    <row r="9740" spans="1:26" hidden="1">
      <c r="A9740" t="s">
        <v>3708</v>
      </c>
      <c r="C9740" t="s">
        <v>3709</v>
      </c>
      <c r="D9740" t="s">
        <v>3769</v>
      </c>
      <c r="E9740" t="s">
        <v>39</v>
      </c>
      <c r="F9740" t="s">
        <v>3757</v>
      </c>
      <c r="G9740" t="s">
        <v>3716</v>
      </c>
      <c r="I9740" t="s">
        <v>41</v>
      </c>
      <c r="J9740" t="s">
        <v>54</v>
      </c>
      <c r="L9740" t="s">
        <v>3695</v>
      </c>
      <c r="O9740" t="s">
        <v>3705</v>
      </c>
      <c r="Q9740" t="str">
        <f>IFERROR(VLOOKUP($J$2:$J$12502,Pollutant_mapping!$A$2:$B$9,2, FALSE),"")</f>
        <v>VOC</v>
      </c>
    </row>
    <row r="9741" spans="1:26" hidden="1">
      <c r="A9741" t="s">
        <v>3710</v>
      </c>
      <c r="C9741" t="s">
        <v>3711</v>
      </c>
      <c r="D9741" t="s">
        <v>3769</v>
      </c>
      <c r="E9741" t="s">
        <v>39</v>
      </c>
      <c r="F9741" t="s">
        <v>3757</v>
      </c>
      <c r="G9741" t="s">
        <v>3716</v>
      </c>
      <c r="I9741" t="s">
        <v>41</v>
      </c>
      <c r="J9741" t="s">
        <v>54</v>
      </c>
      <c r="L9741" t="s">
        <v>3695</v>
      </c>
      <c r="O9741" t="s">
        <v>3705</v>
      </c>
      <c r="Q9741" t="str">
        <f>IFERROR(VLOOKUP($J$2:$J$12502,Pollutant_mapping!$A$2:$B$9,2, FALSE),"")</f>
        <v>VOC</v>
      </c>
      <c r="Y9741" t="s">
        <v>2245</v>
      </c>
      <c r="Z9741" t="s">
        <v>2222</v>
      </c>
    </row>
    <row r="9742" spans="1:26" hidden="1">
      <c r="A9742" t="s">
        <v>3702</v>
      </c>
      <c r="C9742" t="s">
        <v>3703</v>
      </c>
      <c r="D9742" t="s">
        <v>3764</v>
      </c>
      <c r="E9742" t="s">
        <v>39</v>
      </c>
      <c r="F9742" t="s">
        <v>3749</v>
      </c>
      <c r="G9742" t="s">
        <v>3723</v>
      </c>
      <c r="I9742" t="s">
        <v>41</v>
      </c>
      <c r="J9742" t="s">
        <v>179</v>
      </c>
      <c r="L9742" t="s">
        <v>3695</v>
      </c>
      <c r="O9742" t="s">
        <v>3705</v>
      </c>
      <c r="Q9742" t="str">
        <f>IFERROR(VLOOKUP($J$2:$J$12502,Pollutant_mapping!$A$2:$B$9,2, FALSE),"")</f>
        <v>NOx</v>
      </c>
      <c r="Y9742" t="s">
        <v>2245</v>
      </c>
      <c r="Z9742" t="s">
        <v>2222</v>
      </c>
    </row>
    <row r="9743" spans="1:26" hidden="1">
      <c r="A9743" t="s">
        <v>3706</v>
      </c>
      <c r="B9743" t="s">
        <v>57</v>
      </c>
      <c r="C9743" t="s">
        <v>3707</v>
      </c>
      <c r="D9743" t="s">
        <v>3764</v>
      </c>
      <c r="E9743" t="s">
        <v>39</v>
      </c>
      <c r="F9743" t="s">
        <v>3749</v>
      </c>
      <c r="G9743" t="s">
        <v>3723</v>
      </c>
      <c r="I9743" t="s">
        <v>41</v>
      </c>
      <c r="J9743" t="s">
        <v>179</v>
      </c>
      <c r="L9743" t="s">
        <v>3695</v>
      </c>
      <c r="O9743" t="s">
        <v>3705</v>
      </c>
      <c r="Q9743" t="str">
        <f>IFERROR(VLOOKUP($J$2:$J$12502,Pollutant_mapping!$A$2:$B$9,2, FALSE),"")</f>
        <v>NOx</v>
      </c>
    </row>
    <row r="9744" spans="1:26" hidden="1">
      <c r="A9744" t="s">
        <v>3708</v>
      </c>
      <c r="C9744" t="s">
        <v>3709</v>
      </c>
      <c r="D9744" t="s">
        <v>3764</v>
      </c>
      <c r="E9744" t="s">
        <v>39</v>
      </c>
      <c r="F9744" t="s">
        <v>3749</v>
      </c>
      <c r="G9744" t="s">
        <v>3723</v>
      </c>
      <c r="I9744" t="s">
        <v>41</v>
      </c>
      <c r="J9744" t="s">
        <v>179</v>
      </c>
      <c r="L9744" t="s">
        <v>3695</v>
      </c>
      <c r="O9744" t="s">
        <v>3705</v>
      </c>
      <c r="Q9744" t="str">
        <f>IFERROR(VLOOKUP($J$2:$J$12502,Pollutant_mapping!$A$2:$B$9,2, FALSE),"")</f>
        <v>NOx</v>
      </c>
    </row>
    <row r="9745" spans="1:26" hidden="1">
      <c r="A9745" t="s">
        <v>3710</v>
      </c>
      <c r="C9745" t="s">
        <v>3711</v>
      </c>
      <c r="D9745" t="s">
        <v>3764</v>
      </c>
      <c r="E9745" t="s">
        <v>39</v>
      </c>
      <c r="F9745" t="s">
        <v>3749</v>
      </c>
      <c r="G9745" t="s">
        <v>3723</v>
      </c>
      <c r="I9745" t="s">
        <v>41</v>
      </c>
      <c r="J9745" t="s">
        <v>179</v>
      </c>
      <c r="L9745" t="s">
        <v>3695</v>
      </c>
      <c r="O9745" t="s">
        <v>3705</v>
      </c>
      <c r="Q9745" t="str">
        <f>IFERROR(VLOOKUP($J$2:$J$12502,Pollutant_mapping!$A$2:$B$9,2, FALSE),"")</f>
        <v>NOx</v>
      </c>
    </row>
    <row r="9746" spans="1:26" hidden="1">
      <c r="A9746" t="s">
        <v>3702</v>
      </c>
      <c r="C9746" t="s">
        <v>3703</v>
      </c>
      <c r="D9746" t="s">
        <v>3765</v>
      </c>
      <c r="E9746" t="s">
        <v>39</v>
      </c>
      <c r="F9746" t="s">
        <v>3753</v>
      </c>
      <c r="G9746" t="s">
        <v>3723</v>
      </c>
      <c r="I9746" t="s">
        <v>41</v>
      </c>
      <c r="J9746" t="s">
        <v>179</v>
      </c>
      <c r="L9746" t="s">
        <v>3695</v>
      </c>
      <c r="O9746" t="s">
        <v>3705</v>
      </c>
      <c r="Q9746" t="str">
        <f>IFERROR(VLOOKUP($J$2:$J$12502,Pollutant_mapping!$A$2:$B$9,2, FALSE),"")</f>
        <v>NOx</v>
      </c>
    </row>
    <row r="9747" spans="1:26" hidden="1">
      <c r="A9747" t="s">
        <v>3706</v>
      </c>
      <c r="B9747" t="s">
        <v>57</v>
      </c>
      <c r="C9747" t="s">
        <v>3707</v>
      </c>
      <c r="D9747" t="s">
        <v>3765</v>
      </c>
      <c r="E9747" t="s">
        <v>39</v>
      </c>
      <c r="F9747" t="s">
        <v>3753</v>
      </c>
      <c r="G9747" t="s">
        <v>3723</v>
      </c>
      <c r="I9747" t="s">
        <v>41</v>
      </c>
      <c r="J9747" t="s">
        <v>179</v>
      </c>
      <c r="L9747" t="s">
        <v>3695</v>
      </c>
      <c r="O9747" t="s">
        <v>3705</v>
      </c>
      <c r="Q9747" t="str">
        <f>IFERROR(VLOOKUP($J$2:$J$12502,Pollutant_mapping!$A$2:$B$9,2, FALSE),"")</f>
        <v>NOx</v>
      </c>
    </row>
    <row r="9748" spans="1:26" hidden="1">
      <c r="A9748" t="s">
        <v>3708</v>
      </c>
      <c r="C9748" t="s">
        <v>3709</v>
      </c>
      <c r="D9748" t="s">
        <v>3765</v>
      </c>
      <c r="E9748" t="s">
        <v>39</v>
      </c>
      <c r="F9748" t="s">
        <v>3753</v>
      </c>
      <c r="G9748" t="s">
        <v>3723</v>
      </c>
      <c r="I9748" t="s">
        <v>41</v>
      </c>
      <c r="J9748" t="s">
        <v>179</v>
      </c>
      <c r="L9748" t="s">
        <v>3695</v>
      </c>
      <c r="O9748" t="s">
        <v>3705</v>
      </c>
      <c r="Q9748" t="str">
        <f>IFERROR(VLOOKUP($J$2:$J$12502,Pollutant_mapping!$A$2:$B$9,2, FALSE),"")</f>
        <v>NOx</v>
      </c>
    </row>
    <row r="9749" spans="1:26" hidden="1">
      <c r="A9749" t="s">
        <v>3710</v>
      </c>
      <c r="C9749" t="s">
        <v>3711</v>
      </c>
      <c r="D9749" t="s">
        <v>3765</v>
      </c>
      <c r="E9749" t="s">
        <v>39</v>
      </c>
      <c r="F9749" t="s">
        <v>3753</v>
      </c>
      <c r="G9749" t="s">
        <v>3723</v>
      </c>
      <c r="I9749" t="s">
        <v>41</v>
      </c>
      <c r="J9749" t="s">
        <v>179</v>
      </c>
      <c r="L9749" t="s">
        <v>3695</v>
      </c>
      <c r="O9749" t="s">
        <v>3705</v>
      </c>
      <c r="Q9749" t="str">
        <f>IFERROR(VLOOKUP($J$2:$J$12502,Pollutant_mapping!$A$2:$B$9,2, FALSE),"")</f>
        <v>NOx</v>
      </c>
    </row>
    <row r="9750" spans="1:26" hidden="1">
      <c r="A9750" t="s">
        <v>3702</v>
      </c>
      <c r="C9750" t="s">
        <v>3703</v>
      </c>
      <c r="D9750" t="s">
        <v>3766</v>
      </c>
      <c r="E9750" t="s">
        <v>39</v>
      </c>
      <c r="F9750" t="s">
        <v>3757</v>
      </c>
      <c r="G9750" t="s">
        <v>3723</v>
      </c>
      <c r="I9750" t="s">
        <v>41</v>
      </c>
      <c r="J9750" t="s">
        <v>179</v>
      </c>
      <c r="L9750" t="s">
        <v>3695</v>
      </c>
      <c r="O9750" t="s">
        <v>3705</v>
      </c>
      <c r="Q9750" t="str">
        <f>IFERROR(VLOOKUP($J$2:$J$12502,Pollutant_mapping!$A$2:$B$9,2, FALSE),"")</f>
        <v>NOx</v>
      </c>
      <c r="Y9750" t="s">
        <v>2222</v>
      </c>
    </row>
    <row r="9751" spans="1:26" hidden="1">
      <c r="A9751" t="s">
        <v>3706</v>
      </c>
      <c r="B9751" t="s">
        <v>57</v>
      </c>
      <c r="C9751" t="s">
        <v>3707</v>
      </c>
      <c r="D9751" t="s">
        <v>3766</v>
      </c>
      <c r="E9751" t="s">
        <v>39</v>
      </c>
      <c r="F9751" t="s">
        <v>3757</v>
      </c>
      <c r="G9751" t="s">
        <v>3723</v>
      </c>
      <c r="I9751" t="s">
        <v>41</v>
      </c>
      <c r="J9751" t="s">
        <v>179</v>
      </c>
      <c r="L9751" t="s">
        <v>3695</v>
      </c>
      <c r="O9751" t="s">
        <v>3705</v>
      </c>
      <c r="Q9751" t="str">
        <f>IFERROR(VLOOKUP($J$2:$J$12502,Pollutant_mapping!$A$2:$B$9,2, FALSE),"")</f>
        <v>NOx</v>
      </c>
    </row>
    <row r="9752" spans="1:26" hidden="1">
      <c r="A9752" t="s">
        <v>3708</v>
      </c>
      <c r="C9752" t="s">
        <v>3709</v>
      </c>
      <c r="D9752" t="s">
        <v>3766</v>
      </c>
      <c r="E9752" t="s">
        <v>39</v>
      </c>
      <c r="F9752" t="s">
        <v>3757</v>
      </c>
      <c r="G9752" t="s">
        <v>3723</v>
      </c>
      <c r="I9752" t="s">
        <v>41</v>
      </c>
      <c r="J9752" t="s">
        <v>179</v>
      </c>
      <c r="L9752" t="s">
        <v>3695</v>
      </c>
      <c r="O9752" t="s">
        <v>3705</v>
      </c>
      <c r="Q9752" t="str">
        <f>IFERROR(VLOOKUP($J$2:$J$12502,Pollutant_mapping!$A$2:$B$9,2, FALSE),"")</f>
        <v>NOx</v>
      </c>
    </row>
    <row r="9753" spans="1:26" hidden="1">
      <c r="A9753" t="s">
        <v>3710</v>
      </c>
      <c r="C9753" t="s">
        <v>3711</v>
      </c>
      <c r="D9753" t="s">
        <v>3766</v>
      </c>
      <c r="E9753" t="s">
        <v>39</v>
      </c>
      <c r="F9753" t="s">
        <v>3757</v>
      </c>
      <c r="G9753" t="s">
        <v>3723</v>
      </c>
      <c r="I9753" t="s">
        <v>41</v>
      </c>
      <c r="J9753" t="s">
        <v>179</v>
      </c>
      <c r="L9753" t="s">
        <v>3695</v>
      </c>
      <c r="O9753" t="s">
        <v>3705</v>
      </c>
      <c r="Q9753" t="str">
        <f>IFERROR(VLOOKUP($J$2:$J$12502,Pollutant_mapping!$A$2:$B$9,2, FALSE),"")</f>
        <v>NOx</v>
      </c>
    </row>
    <row r="9754" spans="1:26" hidden="1">
      <c r="A9754" t="s">
        <v>3702</v>
      </c>
      <c r="C9754" t="s">
        <v>3703</v>
      </c>
      <c r="D9754" t="s">
        <v>3767</v>
      </c>
      <c r="E9754" t="s">
        <v>39</v>
      </c>
      <c r="F9754" t="s">
        <v>3749</v>
      </c>
      <c r="G9754" t="s">
        <v>3716</v>
      </c>
      <c r="I9754" t="s">
        <v>41</v>
      </c>
      <c r="J9754" t="s">
        <v>179</v>
      </c>
      <c r="L9754" t="s">
        <v>3695</v>
      </c>
      <c r="O9754" t="s">
        <v>3705</v>
      </c>
      <c r="Q9754" t="str">
        <f>IFERROR(VLOOKUP($J$2:$J$12502,Pollutant_mapping!$A$2:$B$9,2, FALSE),"")</f>
        <v>NOx</v>
      </c>
    </row>
    <row r="9755" spans="1:26" hidden="1">
      <c r="A9755" t="s">
        <v>3706</v>
      </c>
      <c r="B9755" t="s">
        <v>57</v>
      </c>
      <c r="C9755" t="s">
        <v>3707</v>
      </c>
      <c r="D9755" t="s">
        <v>3767</v>
      </c>
      <c r="E9755" t="s">
        <v>39</v>
      </c>
      <c r="F9755" t="s">
        <v>3749</v>
      </c>
      <c r="G9755" t="s">
        <v>3716</v>
      </c>
      <c r="I9755" t="s">
        <v>41</v>
      </c>
      <c r="J9755" t="s">
        <v>179</v>
      </c>
      <c r="L9755" t="s">
        <v>3695</v>
      </c>
      <c r="O9755" t="s">
        <v>3705</v>
      </c>
      <c r="Q9755" t="str">
        <f>IFERROR(VLOOKUP($J$2:$J$12502,Pollutant_mapping!$A$2:$B$9,2, FALSE),"")</f>
        <v>NOx</v>
      </c>
    </row>
    <row r="9756" spans="1:26" hidden="1">
      <c r="A9756" t="s">
        <v>3708</v>
      </c>
      <c r="C9756" t="s">
        <v>3709</v>
      </c>
      <c r="D9756" t="s">
        <v>3767</v>
      </c>
      <c r="E9756" t="s">
        <v>39</v>
      </c>
      <c r="F9756" t="s">
        <v>3749</v>
      </c>
      <c r="G9756" t="s">
        <v>3716</v>
      </c>
      <c r="I9756" t="s">
        <v>41</v>
      </c>
      <c r="J9756" t="s">
        <v>179</v>
      </c>
      <c r="L9756" t="s">
        <v>3695</v>
      </c>
      <c r="O9756" t="s">
        <v>3705</v>
      </c>
      <c r="Q9756" t="str">
        <f>IFERROR(VLOOKUP($J$2:$J$12502,Pollutant_mapping!$A$2:$B$9,2, FALSE),"")</f>
        <v>NOx</v>
      </c>
    </row>
    <row r="9757" spans="1:26" hidden="1">
      <c r="A9757" t="s">
        <v>3710</v>
      </c>
      <c r="C9757" t="s">
        <v>3711</v>
      </c>
      <c r="D9757" t="s">
        <v>3767</v>
      </c>
      <c r="E9757" t="s">
        <v>39</v>
      </c>
      <c r="F9757" t="s">
        <v>3749</v>
      </c>
      <c r="G9757" t="s">
        <v>3716</v>
      </c>
      <c r="I9757" t="s">
        <v>41</v>
      </c>
      <c r="J9757" t="s">
        <v>179</v>
      </c>
      <c r="L9757" t="s">
        <v>3695</v>
      </c>
      <c r="O9757" t="s">
        <v>3705</v>
      </c>
      <c r="Q9757" t="str">
        <f>IFERROR(VLOOKUP($J$2:$J$12502,Pollutant_mapping!$A$2:$B$9,2, FALSE),"")</f>
        <v>NOx</v>
      </c>
      <c r="Y9757" t="s">
        <v>2245</v>
      </c>
      <c r="Z9757" t="s">
        <v>2222</v>
      </c>
    </row>
    <row r="9758" spans="1:26" hidden="1">
      <c r="A9758" t="s">
        <v>3702</v>
      </c>
      <c r="C9758" t="s">
        <v>3703</v>
      </c>
      <c r="D9758" t="s">
        <v>3768</v>
      </c>
      <c r="E9758" t="s">
        <v>39</v>
      </c>
      <c r="F9758" t="s">
        <v>3753</v>
      </c>
      <c r="G9758" t="s">
        <v>3716</v>
      </c>
      <c r="I9758" t="s">
        <v>41</v>
      </c>
      <c r="J9758" t="s">
        <v>179</v>
      </c>
      <c r="L9758" t="s">
        <v>3695</v>
      </c>
      <c r="O9758" t="s">
        <v>3705</v>
      </c>
      <c r="Q9758" t="str">
        <f>IFERROR(VLOOKUP($J$2:$J$12502,Pollutant_mapping!$A$2:$B$9,2, FALSE),"")</f>
        <v>NOx</v>
      </c>
      <c r="Y9758" t="s">
        <v>2245</v>
      </c>
      <c r="Z9758" t="s">
        <v>2222</v>
      </c>
    </row>
    <row r="9759" spans="1:26" hidden="1">
      <c r="A9759" t="s">
        <v>3706</v>
      </c>
      <c r="B9759" t="s">
        <v>57</v>
      </c>
      <c r="C9759" t="s">
        <v>3707</v>
      </c>
      <c r="D9759" t="s">
        <v>3768</v>
      </c>
      <c r="E9759" t="s">
        <v>39</v>
      </c>
      <c r="F9759" t="s">
        <v>3753</v>
      </c>
      <c r="G9759" t="s">
        <v>3716</v>
      </c>
      <c r="I9759" t="s">
        <v>41</v>
      </c>
      <c r="J9759" t="s">
        <v>179</v>
      </c>
      <c r="L9759" t="s">
        <v>3695</v>
      </c>
      <c r="O9759" t="s">
        <v>3705</v>
      </c>
      <c r="Q9759" t="str">
        <f>IFERROR(VLOOKUP($J$2:$J$12502,Pollutant_mapping!$A$2:$B$9,2, FALSE),"")</f>
        <v>NOx</v>
      </c>
    </row>
    <row r="9760" spans="1:26" hidden="1">
      <c r="A9760" t="s">
        <v>3708</v>
      </c>
      <c r="C9760" t="s">
        <v>3709</v>
      </c>
      <c r="D9760" t="s">
        <v>3768</v>
      </c>
      <c r="E9760" t="s">
        <v>39</v>
      </c>
      <c r="F9760" t="s">
        <v>3753</v>
      </c>
      <c r="G9760" t="s">
        <v>3716</v>
      </c>
      <c r="I9760" t="s">
        <v>41</v>
      </c>
      <c r="J9760" t="s">
        <v>179</v>
      </c>
      <c r="L9760" t="s">
        <v>3695</v>
      </c>
      <c r="O9760" t="s">
        <v>3705</v>
      </c>
      <c r="Q9760" t="str">
        <f>IFERROR(VLOOKUP($J$2:$J$12502,Pollutant_mapping!$A$2:$B$9,2, FALSE),"")</f>
        <v>NOx</v>
      </c>
    </row>
    <row r="9761" spans="1:25" hidden="1">
      <c r="A9761" t="s">
        <v>3710</v>
      </c>
      <c r="C9761" t="s">
        <v>3711</v>
      </c>
      <c r="D9761" t="s">
        <v>3768</v>
      </c>
      <c r="E9761" t="s">
        <v>39</v>
      </c>
      <c r="F9761" t="s">
        <v>3753</v>
      </c>
      <c r="G9761" t="s">
        <v>3716</v>
      </c>
      <c r="I9761" t="s">
        <v>41</v>
      </c>
      <c r="J9761" t="s">
        <v>179</v>
      </c>
      <c r="L9761" t="s">
        <v>3695</v>
      </c>
      <c r="O9761" t="s">
        <v>3705</v>
      </c>
      <c r="Q9761" t="str">
        <f>IFERROR(VLOOKUP($J$2:$J$12502,Pollutant_mapping!$A$2:$B$9,2, FALSE),"")</f>
        <v>NOx</v>
      </c>
    </row>
    <row r="9762" spans="1:25" hidden="1">
      <c r="A9762" t="s">
        <v>3702</v>
      </c>
      <c r="C9762" t="s">
        <v>3703</v>
      </c>
      <c r="D9762" t="s">
        <v>3769</v>
      </c>
      <c r="E9762" t="s">
        <v>39</v>
      </c>
      <c r="F9762" t="s">
        <v>3757</v>
      </c>
      <c r="G9762" t="s">
        <v>3716</v>
      </c>
      <c r="I9762" t="s">
        <v>41</v>
      </c>
      <c r="J9762" t="s">
        <v>179</v>
      </c>
      <c r="L9762" t="s">
        <v>3695</v>
      </c>
      <c r="O9762" t="s">
        <v>3705</v>
      </c>
      <c r="Q9762" t="str">
        <f>IFERROR(VLOOKUP($J$2:$J$12502,Pollutant_mapping!$A$2:$B$9,2, FALSE),"")</f>
        <v>NOx</v>
      </c>
    </row>
    <row r="9763" spans="1:25" hidden="1">
      <c r="A9763" t="s">
        <v>3706</v>
      </c>
      <c r="B9763" t="s">
        <v>57</v>
      </c>
      <c r="C9763" t="s">
        <v>3707</v>
      </c>
      <c r="D9763" t="s">
        <v>3769</v>
      </c>
      <c r="E9763" t="s">
        <v>39</v>
      </c>
      <c r="F9763" t="s">
        <v>3757</v>
      </c>
      <c r="G9763" t="s">
        <v>3716</v>
      </c>
      <c r="I9763" t="s">
        <v>41</v>
      </c>
      <c r="J9763" t="s">
        <v>179</v>
      </c>
      <c r="L9763" t="s">
        <v>3695</v>
      </c>
      <c r="O9763" t="s">
        <v>3705</v>
      </c>
      <c r="Q9763" t="str">
        <f>IFERROR(VLOOKUP($J$2:$J$12502,Pollutant_mapping!$A$2:$B$9,2, FALSE),"")</f>
        <v>NOx</v>
      </c>
    </row>
    <row r="9764" spans="1:25" hidden="1">
      <c r="A9764" t="s">
        <v>3708</v>
      </c>
      <c r="C9764" t="s">
        <v>3709</v>
      </c>
      <c r="D9764" t="s">
        <v>3769</v>
      </c>
      <c r="E9764" t="s">
        <v>39</v>
      </c>
      <c r="F9764" t="s">
        <v>3757</v>
      </c>
      <c r="G9764" t="s">
        <v>3716</v>
      </c>
      <c r="I9764" t="s">
        <v>41</v>
      </c>
      <c r="J9764" t="s">
        <v>179</v>
      </c>
      <c r="L9764" t="s">
        <v>3695</v>
      </c>
      <c r="O9764" t="s">
        <v>3705</v>
      </c>
      <c r="Q9764" t="str">
        <f>IFERROR(VLOOKUP($J$2:$J$12502,Pollutant_mapping!$A$2:$B$9,2, FALSE),"")</f>
        <v>NOx</v>
      </c>
    </row>
    <row r="9765" spans="1:25" hidden="1">
      <c r="A9765" t="s">
        <v>3710</v>
      </c>
      <c r="C9765" t="s">
        <v>3711</v>
      </c>
      <c r="D9765" t="s">
        <v>3769</v>
      </c>
      <c r="E9765" t="s">
        <v>39</v>
      </c>
      <c r="F9765" t="s">
        <v>3757</v>
      </c>
      <c r="G9765" t="s">
        <v>3716</v>
      </c>
      <c r="I9765" t="s">
        <v>41</v>
      </c>
      <c r="J9765" t="s">
        <v>179</v>
      </c>
      <c r="L9765" t="s">
        <v>3695</v>
      </c>
      <c r="O9765" t="s">
        <v>3705</v>
      </c>
      <c r="Q9765" t="str">
        <f>IFERROR(VLOOKUP($J$2:$J$12502,Pollutant_mapping!$A$2:$B$9,2, FALSE),"")</f>
        <v>NOx</v>
      </c>
    </row>
    <row r="9766" spans="1:25" hidden="1">
      <c r="A9766" t="s">
        <v>3702</v>
      </c>
      <c r="C9766" t="s">
        <v>3703</v>
      </c>
      <c r="D9766" t="s">
        <v>3764</v>
      </c>
      <c r="E9766" t="s">
        <v>39</v>
      </c>
      <c r="F9766" t="s">
        <v>3749</v>
      </c>
      <c r="G9766" t="s">
        <v>3723</v>
      </c>
      <c r="I9766" t="s">
        <v>41</v>
      </c>
      <c r="J9766" t="s">
        <v>47</v>
      </c>
      <c r="L9766" t="s">
        <v>3695</v>
      </c>
      <c r="O9766" t="s">
        <v>3705</v>
      </c>
      <c r="Q9766" t="str">
        <f>IFERROR(VLOOKUP($J$2:$J$12502,Pollutant_mapping!$A$2:$B$9,2, FALSE),"")</f>
        <v>PM10</v>
      </c>
    </row>
    <row r="9767" spans="1:25" hidden="1">
      <c r="A9767" t="s">
        <v>3706</v>
      </c>
      <c r="B9767" t="s">
        <v>57</v>
      </c>
      <c r="C9767" t="s">
        <v>3707</v>
      </c>
      <c r="D9767" t="s">
        <v>3764</v>
      </c>
      <c r="E9767" t="s">
        <v>39</v>
      </c>
      <c r="F9767" t="s">
        <v>3749</v>
      </c>
      <c r="G9767" t="s">
        <v>3723</v>
      </c>
      <c r="I9767" t="s">
        <v>41</v>
      </c>
      <c r="J9767" t="s">
        <v>47</v>
      </c>
      <c r="L9767" t="s">
        <v>3695</v>
      </c>
      <c r="O9767" t="s">
        <v>3705</v>
      </c>
      <c r="Q9767" t="str">
        <f>IFERROR(VLOOKUP($J$2:$J$12502,Pollutant_mapping!$A$2:$B$9,2, FALSE),"")</f>
        <v>PM10</v>
      </c>
    </row>
    <row r="9768" spans="1:25" hidden="1">
      <c r="A9768" t="s">
        <v>3708</v>
      </c>
      <c r="C9768" t="s">
        <v>3709</v>
      </c>
      <c r="D9768" t="s">
        <v>3764</v>
      </c>
      <c r="E9768" t="s">
        <v>39</v>
      </c>
      <c r="F9768" t="s">
        <v>3749</v>
      </c>
      <c r="G9768" t="s">
        <v>3723</v>
      </c>
      <c r="I9768" t="s">
        <v>41</v>
      </c>
      <c r="J9768" t="s">
        <v>47</v>
      </c>
      <c r="L9768" t="s">
        <v>3695</v>
      </c>
      <c r="O9768" t="s">
        <v>3705</v>
      </c>
      <c r="Q9768" t="str">
        <f>IFERROR(VLOOKUP($J$2:$J$12502,Pollutant_mapping!$A$2:$B$9,2, FALSE),"")</f>
        <v>PM10</v>
      </c>
    </row>
    <row r="9769" spans="1:25" hidden="1">
      <c r="A9769" t="s">
        <v>3710</v>
      </c>
      <c r="C9769" t="s">
        <v>3711</v>
      </c>
      <c r="D9769" t="s">
        <v>3764</v>
      </c>
      <c r="E9769" t="s">
        <v>39</v>
      </c>
      <c r="F9769" t="s">
        <v>3749</v>
      </c>
      <c r="G9769" t="s">
        <v>3723</v>
      </c>
      <c r="I9769" t="s">
        <v>41</v>
      </c>
      <c r="J9769" t="s">
        <v>47</v>
      </c>
      <c r="L9769" t="s">
        <v>3695</v>
      </c>
      <c r="O9769" t="s">
        <v>3705</v>
      </c>
      <c r="Q9769" t="str">
        <f>IFERROR(VLOOKUP($J$2:$J$12502,Pollutant_mapping!$A$2:$B$9,2, FALSE),"")</f>
        <v>PM10</v>
      </c>
    </row>
    <row r="9770" spans="1:25" hidden="1">
      <c r="A9770" t="s">
        <v>3702</v>
      </c>
      <c r="C9770" t="s">
        <v>3703</v>
      </c>
      <c r="D9770" t="s">
        <v>3765</v>
      </c>
      <c r="E9770" t="s">
        <v>39</v>
      </c>
      <c r="F9770" t="s">
        <v>3753</v>
      </c>
      <c r="G9770" t="s">
        <v>3723</v>
      </c>
      <c r="I9770" t="s">
        <v>41</v>
      </c>
      <c r="J9770" t="s">
        <v>47</v>
      </c>
      <c r="L9770" t="s">
        <v>3695</v>
      </c>
      <c r="O9770" t="s">
        <v>3705</v>
      </c>
      <c r="Q9770" t="str">
        <f>IFERROR(VLOOKUP($J$2:$J$12502,Pollutant_mapping!$A$2:$B$9,2, FALSE),"")</f>
        <v>PM10</v>
      </c>
    </row>
    <row r="9771" spans="1:25" hidden="1">
      <c r="A9771" t="s">
        <v>3706</v>
      </c>
      <c r="B9771" t="s">
        <v>57</v>
      </c>
      <c r="C9771" t="s">
        <v>3707</v>
      </c>
      <c r="D9771" t="s">
        <v>3765</v>
      </c>
      <c r="E9771" t="s">
        <v>39</v>
      </c>
      <c r="F9771" t="s">
        <v>3753</v>
      </c>
      <c r="G9771" t="s">
        <v>3723</v>
      </c>
      <c r="I9771" t="s">
        <v>41</v>
      </c>
      <c r="J9771" t="s">
        <v>47</v>
      </c>
      <c r="L9771" t="s">
        <v>3695</v>
      </c>
      <c r="O9771" t="s">
        <v>3705</v>
      </c>
      <c r="Q9771" t="str">
        <f>IFERROR(VLOOKUP($J$2:$J$12502,Pollutant_mapping!$A$2:$B$9,2, FALSE),"")</f>
        <v>PM10</v>
      </c>
    </row>
    <row r="9772" spans="1:25" hidden="1">
      <c r="A9772" t="s">
        <v>3708</v>
      </c>
      <c r="C9772" t="s">
        <v>3709</v>
      </c>
      <c r="D9772" t="s">
        <v>3765</v>
      </c>
      <c r="E9772" t="s">
        <v>39</v>
      </c>
      <c r="F9772" t="s">
        <v>3753</v>
      </c>
      <c r="G9772" t="s">
        <v>3723</v>
      </c>
      <c r="I9772" t="s">
        <v>41</v>
      </c>
      <c r="J9772" t="s">
        <v>47</v>
      </c>
      <c r="L9772" t="s">
        <v>3695</v>
      </c>
      <c r="O9772" t="s">
        <v>3705</v>
      </c>
      <c r="Q9772" t="str">
        <f>IFERROR(VLOOKUP($J$2:$J$12502,Pollutant_mapping!$A$2:$B$9,2, FALSE),"")</f>
        <v>PM10</v>
      </c>
    </row>
    <row r="9773" spans="1:25" hidden="1">
      <c r="A9773" t="s">
        <v>3710</v>
      </c>
      <c r="C9773" t="s">
        <v>3711</v>
      </c>
      <c r="D9773" t="s">
        <v>3765</v>
      </c>
      <c r="E9773" t="s">
        <v>39</v>
      </c>
      <c r="F9773" t="s">
        <v>3753</v>
      </c>
      <c r="G9773" t="s">
        <v>3723</v>
      </c>
      <c r="I9773" t="s">
        <v>41</v>
      </c>
      <c r="J9773" t="s">
        <v>47</v>
      </c>
      <c r="L9773" t="s">
        <v>3695</v>
      </c>
      <c r="O9773" t="s">
        <v>3705</v>
      </c>
      <c r="Q9773" t="str">
        <f>IFERROR(VLOOKUP($J$2:$J$12502,Pollutant_mapping!$A$2:$B$9,2, FALSE),"")</f>
        <v>PM10</v>
      </c>
      <c r="Y9773" t="s">
        <v>2222</v>
      </c>
    </row>
    <row r="9774" spans="1:25" hidden="1">
      <c r="A9774" t="s">
        <v>3702</v>
      </c>
      <c r="C9774" t="s">
        <v>3703</v>
      </c>
      <c r="D9774" t="s">
        <v>3766</v>
      </c>
      <c r="E9774" t="s">
        <v>39</v>
      </c>
      <c r="F9774" t="s">
        <v>3757</v>
      </c>
      <c r="G9774" t="s">
        <v>3723</v>
      </c>
      <c r="I9774" t="s">
        <v>41</v>
      </c>
      <c r="J9774" t="s">
        <v>47</v>
      </c>
      <c r="L9774" t="s">
        <v>3695</v>
      </c>
      <c r="O9774" t="s">
        <v>3705</v>
      </c>
      <c r="Q9774" t="str">
        <f>IFERROR(VLOOKUP($J$2:$J$12502,Pollutant_mapping!$A$2:$B$9,2, FALSE),"")</f>
        <v>PM10</v>
      </c>
    </row>
    <row r="9775" spans="1:25" hidden="1">
      <c r="A9775" t="s">
        <v>3706</v>
      </c>
      <c r="B9775" t="s">
        <v>57</v>
      </c>
      <c r="C9775" t="s">
        <v>3707</v>
      </c>
      <c r="D9775" t="s">
        <v>3766</v>
      </c>
      <c r="E9775" t="s">
        <v>39</v>
      </c>
      <c r="F9775" t="s">
        <v>3757</v>
      </c>
      <c r="G9775" t="s">
        <v>3723</v>
      </c>
      <c r="I9775" t="s">
        <v>41</v>
      </c>
      <c r="J9775" t="s">
        <v>47</v>
      </c>
      <c r="L9775" t="s">
        <v>3695</v>
      </c>
      <c r="O9775" t="s">
        <v>3705</v>
      </c>
      <c r="Q9775" t="str">
        <f>IFERROR(VLOOKUP($J$2:$J$12502,Pollutant_mapping!$A$2:$B$9,2, FALSE),"")</f>
        <v>PM10</v>
      </c>
    </row>
    <row r="9776" spans="1:25" hidden="1">
      <c r="A9776" t="s">
        <v>3708</v>
      </c>
      <c r="C9776" t="s">
        <v>3709</v>
      </c>
      <c r="D9776" t="s">
        <v>3766</v>
      </c>
      <c r="E9776" t="s">
        <v>39</v>
      </c>
      <c r="F9776" t="s">
        <v>3757</v>
      </c>
      <c r="G9776" t="s">
        <v>3723</v>
      </c>
      <c r="I9776" t="s">
        <v>41</v>
      </c>
      <c r="J9776" t="s">
        <v>47</v>
      </c>
      <c r="L9776" t="s">
        <v>3695</v>
      </c>
      <c r="O9776" t="s">
        <v>3705</v>
      </c>
      <c r="Q9776" t="str">
        <f>IFERROR(VLOOKUP($J$2:$J$12502,Pollutant_mapping!$A$2:$B$9,2, FALSE),"")</f>
        <v>PM10</v>
      </c>
    </row>
    <row r="9777" spans="1:26" hidden="1">
      <c r="A9777" t="s">
        <v>3710</v>
      </c>
      <c r="C9777" t="s">
        <v>3711</v>
      </c>
      <c r="D9777" t="s">
        <v>3766</v>
      </c>
      <c r="E9777" t="s">
        <v>39</v>
      </c>
      <c r="F9777" t="s">
        <v>3757</v>
      </c>
      <c r="G9777" t="s">
        <v>3723</v>
      </c>
      <c r="I9777" t="s">
        <v>41</v>
      </c>
      <c r="J9777" t="s">
        <v>47</v>
      </c>
      <c r="L9777" t="s">
        <v>3695</v>
      </c>
      <c r="O9777" t="s">
        <v>3705</v>
      </c>
      <c r="Q9777" t="str">
        <f>IFERROR(VLOOKUP($J$2:$J$12502,Pollutant_mapping!$A$2:$B$9,2, FALSE),"")</f>
        <v>PM10</v>
      </c>
    </row>
    <row r="9778" spans="1:26" hidden="1">
      <c r="A9778" t="s">
        <v>3702</v>
      </c>
      <c r="C9778" t="s">
        <v>3703</v>
      </c>
      <c r="D9778" t="s">
        <v>3767</v>
      </c>
      <c r="E9778" t="s">
        <v>39</v>
      </c>
      <c r="F9778" t="s">
        <v>3749</v>
      </c>
      <c r="G9778" t="s">
        <v>3716</v>
      </c>
      <c r="I9778" t="s">
        <v>41</v>
      </c>
      <c r="J9778" t="s">
        <v>47</v>
      </c>
      <c r="L9778" t="s">
        <v>3695</v>
      </c>
      <c r="O9778" t="s">
        <v>3705</v>
      </c>
      <c r="Q9778" t="str">
        <f>IFERROR(VLOOKUP($J$2:$J$12502,Pollutant_mapping!$A$2:$B$9,2, FALSE),"")</f>
        <v>PM10</v>
      </c>
    </row>
    <row r="9779" spans="1:26" hidden="1">
      <c r="A9779" t="s">
        <v>3706</v>
      </c>
      <c r="B9779" t="s">
        <v>57</v>
      </c>
      <c r="C9779" t="s">
        <v>3707</v>
      </c>
      <c r="D9779" t="s">
        <v>3767</v>
      </c>
      <c r="E9779" t="s">
        <v>39</v>
      </c>
      <c r="F9779" t="s">
        <v>3749</v>
      </c>
      <c r="G9779" t="s">
        <v>3716</v>
      </c>
      <c r="I9779" t="s">
        <v>41</v>
      </c>
      <c r="J9779" t="s">
        <v>47</v>
      </c>
      <c r="L9779" t="s">
        <v>3695</v>
      </c>
      <c r="O9779" t="s">
        <v>3705</v>
      </c>
      <c r="Q9779" t="str">
        <f>IFERROR(VLOOKUP($J$2:$J$12502,Pollutant_mapping!$A$2:$B$9,2, FALSE),"")</f>
        <v>PM10</v>
      </c>
      <c r="Y9779" t="s">
        <v>2245</v>
      </c>
      <c r="Z9779" t="s">
        <v>2222</v>
      </c>
    </row>
    <row r="9780" spans="1:26" hidden="1">
      <c r="A9780" t="s">
        <v>3708</v>
      </c>
      <c r="C9780" t="s">
        <v>3709</v>
      </c>
      <c r="D9780" t="s">
        <v>3767</v>
      </c>
      <c r="E9780" t="s">
        <v>39</v>
      </c>
      <c r="F9780" t="s">
        <v>3749</v>
      </c>
      <c r="G9780" t="s">
        <v>3716</v>
      </c>
      <c r="I9780" t="s">
        <v>41</v>
      </c>
      <c r="J9780" t="s">
        <v>47</v>
      </c>
      <c r="L9780" t="s">
        <v>3695</v>
      </c>
      <c r="O9780" t="s">
        <v>3705</v>
      </c>
      <c r="Q9780" t="str">
        <f>IFERROR(VLOOKUP($J$2:$J$12502,Pollutant_mapping!$A$2:$B$9,2, FALSE),"")</f>
        <v>PM10</v>
      </c>
    </row>
    <row r="9781" spans="1:26" hidden="1">
      <c r="A9781" t="s">
        <v>3710</v>
      </c>
      <c r="C9781" t="s">
        <v>3711</v>
      </c>
      <c r="D9781" t="s">
        <v>3767</v>
      </c>
      <c r="E9781" t="s">
        <v>39</v>
      </c>
      <c r="F9781" t="s">
        <v>3749</v>
      </c>
      <c r="G9781" t="s">
        <v>3716</v>
      </c>
      <c r="I9781" t="s">
        <v>41</v>
      </c>
      <c r="J9781" t="s">
        <v>47</v>
      </c>
      <c r="L9781" t="s">
        <v>3695</v>
      </c>
      <c r="O9781" t="s">
        <v>3705</v>
      </c>
      <c r="Q9781" t="str">
        <f>IFERROR(VLOOKUP($J$2:$J$12502,Pollutant_mapping!$A$2:$B$9,2, FALSE),"")</f>
        <v>PM10</v>
      </c>
    </row>
    <row r="9782" spans="1:26" hidden="1">
      <c r="A9782" t="s">
        <v>3702</v>
      </c>
      <c r="C9782" t="s">
        <v>3703</v>
      </c>
      <c r="D9782" t="s">
        <v>3768</v>
      </c>
      <c r="E9782" t="s">
        <v>39</v>
      </c>
      <c r="F9782" t="s">
        <v>3753</v>
      </c>
      <c r="G9782" t="s">
        <v>3716</v>
      </c>
      <c r="I9782" t="s">
        <v>41</v>
      </c>
      <c r="J9782" t="s">
        <v>47</v>
      </c>
      <c r="L9782" t="s">
        <v>3695</v>
      </c>
      <c r="O9782" t="s">
        <v>3705</v>
      </c>
      <c r="Q9782" t="str">
        <f>IFERROR(VLOOKUP($J$2:$J$12502,Pollutant_mapping!$A$2:$B$9,2, FALSE),"")</f>
        <v>PM10</v>
      </c>
    </row>
    <row r="9783" spans="1:26" hidden="1">
      <c r="A9783" t="s">
        <v>3706</v>
      </c>
      <c r="B9783" t="s">
        <v>57</v>
      </c>
      <c r="C9783" t="s">
        <v>3707</v>
      </c>
      <c r="D9783" t="s">
        <v>3768</v>
      </c>
      <c r="E9783" t="s">
        <v>39</v>
      </c>
      <c r="F9783" t="s">
        <v>3753</v>
      </c>
      <c r="G9783" t="s">
        <v>3716</v>
      </c>
      <c r="I9783" t="s">
        <v>41</v>
      </c>
      <c r="J9783" t="s">
        <v>47</v>
      </c>
      <c r="L9783" t="s">
        <v>3695</v>
      </c>
      <c r="O9783" t="s">
        <v>3705</v>
      </c>
      <c r="Q9783" t="str">
        <f>IFERROR(VLOOKUP($J$2:$J$12502,Pollutant_mapping!$A$2:$B$9,2, FALSE),"")</f>
        <v>PM10</v>
      </c>
    </row>
    <row r="9784" spans="1:26" hidden="1">
      <c r="A9784" t="s">
        <v>3708</v>
      </c>
      <c r="C9784" t="s">
        <v>3709</v>
      </c>
      <c r="D9784" t="s">
        <v>3768</v>
      </c>
      <c r="E9784" t="s">
        <v>39</v>
      </c>
      <c r="F9784" t="s">
        <v>3753</v>
      </c>
      <c r="G9784" t="s">
        <v>3716</v>
      </c>
      <c r="I9784" t="s">
        <v>41</v>
      </c>
      <c r="J9784" t="s">
        <v>47</v>
      </c>
      <c r="L9784" t="s">
        <v>3695</v>
      </c>
      <c r="O9784" t="s">
        <v>3705</v>
      </c>
      <c r="Q9784" t="str">
        <f>IFERROR(VLOOKUP($J$2:$J$12502,Pollutant_mapping!$A$2:$B$9,2, FALSE),"")</f>
        <v>PM10</v>
      </c>
    </row>
    <row r="9785" spans="1:26" hidden="1">
      <c r="A9785" t="s">
        <v>3710</v>
      </c>
      <c r="C9785" t="s">
        <v>3711</v>
      </c>
      <c r="D9785" t="s">
        <v>3768</v>
      </c>
      <c r="E9785" t="s">
        <v>39</v>
      </c>
      <c r="F9785" t="s">
        <v>3753</v>
      </c>
      <c r="G9785" t="s">
        <v>3716</v>
      </c>
      <c r="I9785" t="s">
        <v>41</v>
      </c>
      <c r="J9785" t="s">
        <v>47</v>
      </c>
      <c r="L9785" t="s">
        <v>3695</v>
      </c>
      <c r="O9785" t="s">
        <v>3705</v>
      </c>
      <c r="Q9785" t="str">
        <f>IFERROR(VLOOKUP($J$2:$J$12502,Pollutant_mapping!$A$2:$B$9,2, FALSE),"")</f>
        <v>PM10</v>
      </c>
    </row>
    <row r="9786" spans="1:26" hidden="1">
      <c r="A9786" t="s">
        <v>3702</v>
      </c>
      <c r="C9786" t="s">
        <v>3703</v>
      </c>
      <c r="D9786" t="s">
        <v>3769</v>
      </c>
      <c r="E9786" t="s">
        <v>39</v>
      </c>
      <c r="F9786" t="s">
        <v>3757</v>
      </c>
      <c r="G9786" t="s">
        <v>3716</v>
      </c>
      <c r="I9786" t="s">
        <v>41</v>
      </c>
      <c r="J9786" t="s">
        <v>47</v>
      </c>
      <c r="L9786" t="s">
        <v>3695</v>
      </c>
      <c r="O9786" t="s">
        <v>3705</v>
      </c>
      <c r="Q9786" t="str">
        <f>IFERROR(VLOOKUP($J$2:$J$12502,Pollutant_mapping!$A$2:$B$9,2, FALSE),"")</f>
        <v>PM10</v>
      </c>
      <c r="Y9786" t="s">
        <v>2222</v>
      </c>
    </row>
    <row r="9787" spans="1:26" hidden="1">
      <c r="A9787" t="s">
        <v>3706</v>
      </c>
      <c r="B9787" t="s">
        <v>57</v>
      </c>
      <c r="C9787" t="s">
        <v>3707</v>
      </c>
      <c r="D9787" t="s">
        <v>3769</v>
      </c>
      <c r="E9787" t="s">
        <v>39</v>
      </c>
      <c r="F9787" t="s">
        <v>3757</v>
      </c>
      <c r="G9787" t="s">
        <v>3716</v>
      </c>
      <c r="I9787" t="s">
        <v>41</v>
      </c>
      <c r="J9787" t="s">
        <v>47</v>
      </c>
      <c r="L9787" t="s">
        <v>3695</v>
      </c>
      <c r="O9787" t="s">
        <v>3705</v>
      </c>
      <c r="Q9787" t="str">
        <f>IFERROR(VLOOKUP($J$2:$J$12502,Pollutant_mapping!$A$2:$B$9,2, FALSE),"")</f>
        <v>PM10</v>
      </c>
    </row>
    <row r="9788" spans="1:26" hidden="1">
      <c r="A9788" t="s">
        <v>3708</v>
      </c>
      <c r="C9788" t="s">
        <v>3709</v>
      </c>
      <c r="D9788" t="s">
        <v>3769</v>
      </c>
      <c r="E9788" t="s">
        <v>39</v>
      </c>
      <c r="F9788" t="s">
        <v>3757</v>
      </c>
      <c r="G9788" t="s">
        <v>3716</v>
      </c>
      <c r="I9788" t="s">
        <v>41</v>
      </c>
      <c r="J9788" t="s">
        <v>47</v>
      </c>
      <c r="L9788" t="s">
        <v>3695</v>
      </c>
      <c r="O9788" t="s">
        <v>3705</v>
      </c>
      <c r="Q9788" t="str">
        <f>IFERROR(VLOOKUP($J$2:$J$12502,Pollutant_mapping!$A$2:$B$9,2, FALSE),"")</f>
        <v>PM10</v>
      </c>
      <c r="Y9788" t="s">
        <v>2222</v>
      </c>
    </row>
    <row r="9789" spans="1:26" hidden="1">
      <c r="A9789" t="s">
        <v>3710</v>
      </c>
      <c r="C9789" t="s">
        <v>3711</v>
      </c>
      <c r="D9789" t="s">
        <v>3769</v>
      </c>
      <c r="E9789" t="s">
        <v>39</v>
      </c>
      <c r="F9789" t="s">
        <v>3757</v>
      </c>
      <c r="G9789" t="s">
        <v>3716</v>
      </c>
      <c r="I9789" t="s">
        <v>41</v>
      </c>
      <c r="J9789" t="s">
        <v>47</v>
      </c>
      <c r="L9789" t="s">
        <v>3695</v>
      </c>
      <c r="O9789" t="s">
        <v>3705</v>
      </c>
      <c r="Q9789" t="str">
        <f>IFERROR(VLOOKUP($J$2:$J$12502,Pollutant_mapping!$A$2:$B$9,2, FALSE),"")</f>
        <v>PM10</v>
      </c>
    </row>
    <row r="9790" spans="1:26" hidden="1">
      <c r="A9790" t="s">
        <v>3702</v>
      </c>
      <c r="C9790" t="s">
        <v>3703</v>
      </c>
      <c r="D9790" t="s">
        <v>3764</v>
      </c>
      <c r="E9790" t="s">
        <v>39</v>
      </c>
      <c r="F9790" t="s">
        <v>3749</v>
      </c>
      <c r="G9790" t="s">
        <v>3723</v>
      </c>
      <c r="I9790" t="s">
        <v>41</v>
      </c>
      <c r="J9790" t="s">
        <v>65</v>
      </c>
      <c r="L9790" t="s">
        <v>3695</v>
      </c>
      <c r="O9790" t="s">
        <v>3705</v>
      </c>
      <c r="Q9790" t="str">
        <f>IFERROR(VLOOKUP($J$2:$J$12502,Pollutant_mapping!$A$2:$B$9,2, FALSE),"")</f>
        <v>PM25</v>
      </c>
    </row>
    <row r="9791" spans="1:26" hidden="1">
      <c r="A9791" t="s">
        <v>3706</v>
      </c>
      <c r="B9791" t="s">
        <v>57</v>
      </c>
      <c r="C9791" t="s">
        <v>3707</v>
      </c>
      <c r="D9791" t="s">
        <v>3764</v>
      </c>
      <c r="E9791" t="s">
        <v>39</v>
      </c>
      <c r="F9791" t="s">
        <v>3749</v>
      </c>
      <c r="G9791" t="s">
        <v>3723</v>
      </c>
      <c r="I9791" t="s">
        <v>41</v>
      </c>
      <c r="J9791" t="s">
        <v>65</v>
      </c>
      <c r="L9791" t="s">
        <v>3695</v>
      </c>
      <c r="O9791" t="s">
        <v>3705</v>
      </c>
      <c r="Q9791" t="str">
        <f>IFERROR(VLOOKUP($J$2:$J$12502,Pollutant_mapping!$A$2:$B$9,2, FALSE),"")</f>
        <v>PM25</v>
      </c>
    </row>
    <row r="9792" spans="1:26" hidden="1">
      <c r="A9792" t="s">
        <v>3708</v>
      </c>
      <c r="C9792" t="s">
        <v>3709</v>
      </c>
      <c r="D9792" t="s">
        <v>3764</v>
      </c>
      <c r="E9792" t="s">
        <v>39</v>
      </c>
      <c r="F9792" t="s">
        <v>3749</v>
      </c>
      <c r="G9792" t="s">
        <v>3723</v>
      </c>
      <c r="I9792" t="s">
        <v>41</v>
      </c>
      <c r="J9792" t="s">
        <v>65</v>
      </c>
      <c r="L9792" t="s">
        <v>3695</v>
      </c>
      <c r="O9792" t="s">
        <v>3705</v>
      </c>
      <c r="Q9792" t="str">
        <f>IFERROR(VLOOKUP($J$2:$J$12502,Pollutant_mapping!$A$2:$B$9,2, FALSE),"")</f>
        <v>PM25</v>
      </c>
    </row>
    <row r="9793" spans="1:17" hidden="1">
      <c r="A9793" t="s">
        <v>3710</v>
      </c>
      <c r="C9793" t="s">
        <v>3711</v>
      </c>
      <c r="D9793" t="s">
        <v>3764</v>
      </c>
      <c r="E9793" t="s">
        <v>39</v>
      </c>
      <c r="F9793" t="s">
        <v>3749</v>
      </c>
      <c r="G9793" t="s">
        <v>3723</v>
      </c>
      <c r="I9793" t="s">
        <v>41</v>
      </c>
      <c r="J9793" t="s">
        <v>65</v>
      </c>
      <c r="L9793" t="s">
        <v>3695</v>
      </c>
      <c r="O9793" t="s">
        <v>3705</v>
      </c>
      <c r="Q9793" t="str">
        <f>IFERROR(VLOOKUP($J$2:$J$12502,Pollutant_mapping!$A$2:$B$9,2, FALSE),"")</f>
        <v>PM25</v>
      </c>
    </row>
    <row r="9794" spans="1:17" hidden="1">
      <c r="A9794" t="s">
        <v>3702</v>
      </c>
      <c r="C9794" t="s">
        <v>3703</v>
      </c>
      <c r="D9794" t="s">
        <v>3765</v>
      </c>
      <c r="E9794" t="s">
        <v>39</v>
      </c>
      <c r="F9794" t="s">
        <v>3753</v>
      </c>
      <c r="G9794" t="s">
        <v>3723</v>
      </c>
      <c r="I9794" t="s">
        <v>41</v>
      </c>
      <c r="J9794" t="s">
        <v>65</v>
      </c>
      <c r="L9794" t="s">
        <v>3695</v>
      </c>
      <c r="O9794" t="s">
        <v>3705</v>
      </c>
      <c r="Q9794" t="str">
        <f>IFERROR(VLOOKUP($J$2:$J$12502,Pollutant_mapping!$A$2:$B$9,2, FALSE),"")</f>
        <v>PM25</v>
      </c>
    </row>
    <row r="9795" spans="1:17" hidden="1">
      <c r="A9795" t="s">
        <v>3706</v>
      </c>
      <c r="B9795" t="s">
        <v>57</v>
      </c>
      <c r="C9795" t="s">
        <v>3707</v>
      </c>
      <c r="D9795" t="s">
        <v>3765</v>
      </c>
      <c r="E9795" t="s">
        <v>39</v>
      </c>
      <c r="F9795" t="s">
        <v>3753</v>
      </c>
      <c r="G9795" t="s">
        <v>3723</v>
      </c>
      <c r="I9795" t="s">
        <v>41</v>
      </c>
      <c r="J9795" t="s">
        <v>65</v>
      </c>
      <c r="L9795" t="s">
        <v>3695</v>
      </c>
      <c r="O9795" t="s">
        <v>3705</v>
      </c>
      <c r="Q9795" t="str">
        <f>IFERROR(VLOOKUP($J$2:$J$12502,Pollutant_mapping!$A$2:$B$9,2, FALSE),"")</f>
        <v>PM25</v>
      </c>
    </row>
    <row r="9796" spans="1:17" hidden="1">
      <c r="A9796" t="s">
        <v>3708</v>
      </c>
      <c r="C9796" t="s">
        <v>3709</v>
      </c>
      <c r="D9796" t="s">
        <v>3765</v>
      </c>
      <c r="E9796" t="s">
        <v>39</v>
      </c>
      <c r="F9796" t="s">
        <v>3753</v>
      </c>
      <c r="G9796" t="s">
        <v>3723</v>
      </c>
      <c r="I9796" t="s">
        <v>41</v>
      </c>
      <c r="J9796" t="s">
        <v>65</v>
      </c>
      <c r="L9796" t="s">
        <v>3695</v>
      </c>
      <c r="O9796" t="s">
        <v>3705</v>
      </c>
      <c r="Q9796" t="str">
        <f>IFERROR(VLOOKUP($J$2:$J$12502,Pollutant_mapping!$A$2:$B$9,2, FALSE),"")</f>
        <v>PM25</v>
      </c>
    </row>
    <row r="9797" spans="1:17" hidden="1">
      <c r="A9797" t="s">
        <v>3710</v>
      </c>
      <c r="C9797" t="s">
        <v>3711</v>
      </c>
      <c r="D9797" t="s">
        <v>3765</v>
      </c>
      <c r="E9797" t="s">
        <v>39</v>
      </c>
      <c r="F9797" t="s">
        <v>3753</v>
      </c>
      <c r="G9797" t="s">
        <v>3723</v>
      </c>
      <c r="I9797" t="s">
        <v>41</v>
      </c>
      <c r="J9797" t="s">
        <v>65</v>
      </c>
      <c r="L9797" t="s">
        <v>3695</v>
      </c>
      <c r="O9797" t="s">
        <v>3705</v>
      </c>
      <c r="Q9797" t="str">
        <f>IFERROR(VLOOKUP($J$2:$J$12502,Pollutant_mapping!$A$2:$B$9,2, FALSE),"")</f>
        <v>PM25</v>
      </c>
    </row>
    <row r="9798" spans="1:17" hidden="1">
      <c r="A9798" t="s">
        <v>3702</v>
      </c>
      <c r="C9798" t="s">
        <v>3703</v>
      </c>
      <c r="D9798" t="s">
        <v>3766</v>
      </c>
      <c r="E9798" t="s">
        <v>39</v>
      </c>
      <c r="F9798" t="s">
        <v>3757</v>
      </c>
      <c r="G9798" t="s">
        <v>3723</v>
      </c>
      <c r="I9798" t="s">
        <v>41</v>
      </c>
      <c r="J9798" t="s">
        <v>65</v>
      </c>
      <c r="L9798" t="s">
        <v>3695</v>
      </c>
      <c r="O9798" t="s">
        <v>3705</v>
      </c>
      <c r="Q9798" t="str">
        <f>IFERROR(VLOOKUP($J$2:$J$12502,Pollutant_mapping!$A$2:$B$9,2, FALSE),"")</f>
        <v>PM25</v>
      </c>
    </row>
    <row r="9799" spans="1:17" hidden="1">
      <c r="A9799" t="s">
        <v>3706</v>
      </c>
      <c r="B9799" t="s">
        <v>57</v>
      </c>
      <c r="C9799" t="s">
        <v>3707</v>
      </c>
      <c r="D9799" t="s">
        <v>3766</v>
      </c>
      <c r="E9799" t="s">
        <v>39</v>
      </c>
      <c r="F9799" t="s">
        <v>3757</v>
      </c>
      <c r="G9799" t="s">
        <v>3723</v>
      </c>
      <c r="I9799" t="s">
        <v>41</v>
      </c>
      <c r="J9799" t="s">
        <v>65</v>
      </c>
      <c r="L9799" t="s">
        <v>3695</v>
      </c>
      <c r="O9799" t="s">
        <v>3705</v>
      </c>
      <c r="Q9799" t="str">
        <f>IFERROR(VLOOKUP($J$2:$J$12502,Pollutant_mapping!$A$2:$B$9,2, FALSE),"")</f>
        <v>PM25</v>
      </c>
    </row>
    <row r="9800" spans="1:17" hidden="1">
      <c r="A9800" t="s">
        <v>3708</v>
      </c>
      <c r="C9800" t="s">
        <v>3709</v>
      </c>
      <c r="D9800" t="s">
        <v>3766</v>
      </c>
      <c r="E9800" t="s">
        <v>39</v>
      </c>
      <c r="F9800" t="s">
        <v>3757</v>
      </c>
      <c r="G9800" t="s">
        <v>3723</v>
      </c>
      <c r="I9800" t="s">
        <v>41</v>
      </c>
      <c r="J9800" t="s">
        <v>65</v>
      </c>
      <c r="L9800" t="s">
        <v>3695</v>
      </c>
      <c r="O9800" t="s">
        <v>3705</v>
      </c>
      <c r="Q9800" t="str">
        <f>IFERROR(VLOOKUP($J$2:$J$12502,Pollutant_mapping!$A$2:$B$9,2, FALSE),"")</f>
        <v>PM25</v>
      </c>
    </row>
    <row r="9801" spans="1:17" hidden="1">
      <c r="A9801" t="s">
        <v>3710</v>
      </c>
      <c r="C9801" t="s">
        <v>3711</v>
      </c>
      <c r="D9801" t="s">
        <v>3766</v>
      </c>
      <c r="E9801" t="s">
        <v>39</v>
      </c>
      <c r="F9801" t="s">
        <v>3757</v>
      </c>
      <c r="G9801" t="s">
        <v>3723</v>
      </c>
      <c r="I9801" t="s">
        <v>41</v>
      </c>
      <c r="J9801" t="s">
        <v>65</v>
      </c>
      <c r="L9801" t="s">
        <v>3695</v>
      </c>
      <c r="O9801" t="s">
        <v>3705</v>
      </c>
      <c r="Q9801" t="str">
        <f>IFERROR(VLOOKUP($J$2:$J$12502,Pollutant_mapping!$A$2:$B$9,2, FALSE),"")</f>
        <v>PM25</v>
      </c>
    </row>
    <row r="9802" spans="1:17" hidden="1">
      <c r="A9802" t="s">
        <v>3702</v>
      </c>
      <c r="C9802" t="s">
        <v>3703</v>
      </c>
      <c r="D9802" t="s">
        <v>3767</v>
      </c>
      <c r="E9802" t="s">
        <v>39</v>
      </c>
      <c r="F9802" t="s">
        <v>3749</v>
      </c>
      <c r="G9802" t="s">
        <v>3716</v>
      </c>
      <c r="I9802" t="s">
        <v>41</v>
      </c>
      <c r="J9802" t="s">
        <v>65</v>
      </c>
      <c r="L9802" t="s">
        <v>3695</v>
      </c>
      <c r="O9802" t="s">
        <v>3705</v>
      </c>
      <c r="Q9802" t="str">
        <f>IFERROR(VLOOKUP($J$2:$J$12502,Pollutant_mapping!$A$2:$B$9,2, FALSE),"")</f>
        <v>PM25</v>
      </c>
    </row>
    <row r="9803" spans="1:17" hidden="1">
      <c r="A9803" t="s">
        <v>3706</v>
      </c>
      <c r="B9803" t="s">
        <v>57</v>
      </c>
      <c r="C9803" t="s">
        <v>3707</v>
      </c>
      <c r="D9803" t="s">
        <v>3767</v>
      </c>
      <c r="E9803" t="s">
        <v>39</v>
      </c>
      <c r="F9803" t="s">
        <v>3749</v>
      </c>
      <c r="G9803" t="s">
        <v>3716</v>
      </c>
      <c r="I9803" t="s">
        <v>41</v>
      </c>
      <c r="J9803" t="s">
        <v>65</v>
      </c>
      <c r="L9803" t="s">
        <v>3695</v>
      </c>
      <c r="O9803" t="s">
        <v>3705</v>
      </c>
      <c r="Q9803" t="str">
        <f>IFERROR(VLOOKUP($J$2:$J$12502,Pollutant_mapping!$A$2:$B$9,2, FALSE),"")</f>
        <v>PM25</v>
      </c>
    </row>
    <row r="9804" spans="1:17" hidden="1">
      <c r="A9804" t="s">
        <v>3708</v>
      </c>
      <c r="C9804" t="s">
        <v>3709</v>
      </c>
      <c r="D9804" t="s">
        <v>3767</v>
      </c>
      <c r="E9804" t="s">
        <v>39</v>
      </c>
      <c r="F9804" t="s">
        <v>3749</v>
      </c>
      <c r="G9804" t="s">
        <v>3716</v>
      </c>
      <c r="I9804" t="s">
        <v>41</v>
      </c>
      <c r="J9804" t="s">
        <v>65</v>
      </c>
      <c r="L9804" t="s">
        <v>3695</v>
      </c>
      <c r="O9804" t="s">
        <v>3705</v>
      </c>
      <c r="Q9804" t="str">
        <f>IFERROR(VLOOKUP($J$2:$J$12502,Pollutant_mapping!$A$2:$B$9,2, FALSE),"")</f>
        <v>PM25</v>
      </c>
    </row>
    <row r="9805" spans="1:17" hidden="1">
      <c r="A9805" t="s">
        <v>3710</v>
      </c>
      <c r="C9805" t="s">
        <v>3711</v>
      </c>
      <c r="D9805" t="s">
        <v>3767</v>
      </c>
      <c r="E9805" t="s">
        <v>39</v>
      </c>
      <c r="F9805" t="s">
        <v>3749</v>
      </c>
      <c r="G9805" t="s">
        <v>3716</v>
      </c>
      <c r="I9805" t="s">
        <v>41</v>
      </c>
      <c r="J9805" t="s">
        <v>65</v>
      </c>
      <c r="L9805" t="s">
        <v>3695</v>
      </c>
      <c r="O9805" t="s">
        <v>3705</v>
      </c>
      <c r="Q9805" t="str">
        <f>IFERROR(VLOOKUP($J$2:$J$12502,Pollutant_mapping!$A$2:$B$9,2, FALSE),"")</f>
        <v>PM25</v>
      </c>
    </row>
    <row r="9806" spans="1:17" hidden="1">
      <c r="A9806" t="s">
        <v>3702</v>
      </c>
      <c r="C9806" t="s">
        <v>3703</v>
      </c>
      <c r="D9806" t="s">
        <v>3768</v>
      </c>
      <c r="E9806" t="s">
        <v>39</v>
      </c>
      <c r="F9806" t="s">
        <v>3753</v>
      </c>
      <c r="G9806" t="s">
        <v>3716</v>
      </c>
      <c r="I9806" t="s">
        <v>41</v>
      </c>
      <c r="J9806" t="s">
        <v>65</v>
      </c>
      <c r="L9806" t="s">
        <v>3695</v>
      </c>
      <c r="O9806" t="s">
        <v>3705</v>
      </c>
      <c r="Q9806" t="str">
        <f>IFERROR(VLOOKUP($J$2:$J$12502,Pollutant_mapping!$A$2:$B$9,2, FALSE),"")</f>
        <v>PM25</v>
      </c>
    </row>
    <row r="9807" spans="1:17" hidden="1">
      <c r="A9807" t="s">
        <v>3706</v>
      </c>
      <c r="B9807" t="s">
        <v>57</v>
      </c>
      <c r="C9807" t="s">
        <v>3707</v>
      </c>
      <c r="D9807" t="s">
        <v>3768</v>
      </c>
      <c r="E9807" t="s">
        <v>39</v>
      </c>
      <c r="F9807" t="s">
        <v>3753</v>
      </c>
      <c r="G9807" t="s">
        <v>3716</v>
      </c>
      <c r="I9807" t="s">
        <v>41</v>
      </c>
      <c r="J9807" t="s">
        <v>65</v>
      </c>
      <c r="L9807" t="s">
        <v>3695</v>
      </c>
      <c r="O9807" t="s">
        <v>3705</v>
      </c>
      <c r="Q9807" t="str">
        <f>IFERROR(VLOOKUP($J$2:$J$12502,Pollutant_mapping!$A$2:$B$9,2, FALSE),"")</f>
        <v>PM25</v>
      </c>
    </row>
    <row r="9808" spans="1:17" hidden="1">
      <c r="A9808" t="s">
        <v>3708</v>
      </c>
      <c r="C9808" t="s">
        <v>3709</v>
      </c>
      <c r="D9808" t="s">
        <v>3768</v>
      </c>
      <c r="E9808" t="s">
        <v>39</v>
      </c>
      <c r="F9808" t="s">
        <v>3753</v>
      </c>
      <c r="G9808" t="s">
        <v>3716</v>
      </c>
      <c r="I9808" t="s">
        <v>41</v>
      </c>
      <c r="J9808" t="s">
        <v>65</v>
      </c>
      <c r="L9808" t="s">
        <v>3695</v>
      </c>
      <c r="O9808" t="s">
        <v>3705</v>
      </c>
      <c r="Q9808" t="str">
        <f>IFERROR(VLOOKUP($J$2:$J$12502,Pollutant_mapping!$A$2:$B$9,2, FALSE),"")</f>
        <v>PM25</v>
      </c>
    </row>
    <row r="9809" spans="1:26" hidden="1">
      <c r="A9809" t="s">
        <v>3710</v>
      </c>
      <c r="C9809" t="s">
        <v>3711</v>
      </c>
      <c r="D9809" t="s">
        <v>3768</v>
      </c>
      <c r="E9809" t="s">
        <v>39</v>
      </c>
      <c r="F9809" t="s">
        <v>3753</v>
      </c>
      <c r="G9809" t="s">
        <v>3716</v>
      </c>
      <c r="I9809" t="s">
        <v>41</v>
      </c>
      <c r="J9809" t="s">
        <v>65</v>
      </c>
      <c r="L9809" t="s">
        <v>3695</v>
      </c>
      <c r="O9809" t="s">
        <v>3705</v>
      </c>
      <c r="Q9809" t="str">
        <f>IFERROR(VLOOKUP($J$2:$J$12502,Pollutant_mapping!$A$2:$B$9,2, FALSE),"")</f>
        <v>PM25</v>
      </c>
    </row>
    <row r="9810" spans="1:26" hidden="1">
      <c r="A9810" t="s">
        <v>3702</v>
      </c>
      <c r="C9810" t="s">
        <v>3703</v>
      </c>
      <c r="D9810" t="s">
        <v>3769</v>
      </c>
      <c r="E9810" t="s">
        <v>39</v>
      </c>
      <c r="F9810" t="s">
        <v>3757</v>
      </c>
      <c r="G9810" t="s">
        <v>3716</v>
      </c>
      <c r="I9810" t="s">
        <v>41</v>
      </c>
      <c r="J9810" t="s">
        <v>65</v>
      </c>
      <c r="L9810" t="s">
        <v>3695</v>
      </c>
      <c r="O9810" t="s">
        <v>3705</v>
      </c>
      <c r="Q9810" t="str">
        <f>IFERROR(VLOOKUP($J$2:$J$12502,Pollutant_mapping!$A$2:$B$9,2, FALSE),"")</f>
        <v>PM25</v>
      </c>
    </row>
    <row r="9811" spans="1:26" hidden="1">
      <c r="A9811" t="s">
        <v>3706</v>
      </c>
      <c r="B9811" t="s">
        <v>57</v>
      </c>
      <c r="C9811" t="s">
        <v>3707</v>
      </c>
      <c r="D9811" t="s">
        <v>3769</v>
      </c>
      <c r="E9811" t="s">
        <v>39</v>
      </c>
      <c r="F9811" t="s">
        <v>3757</v>
      </c>
      <c r="G9811" t="s">
        <v>3716</v>
      </c>
      <c r="I9811" t="s">
        <v>41</v>
      </c>
      <c r="J9811" t="s">
        <v>65</v>
      </c>
      <c r="L9811" t="s">
        <v>3695</v>
      </c>
      <c r="O9811" t="s">
        <v>3705</v>
      </c>
      <c r="Q9811" t="str">
        <f>IFERROR(VLOOKUP($J$2:$J$12502,Pollutant_mapping!$A$2:$B$9,2, FALSE),"")</f>
        <v>PM25</v>
      </c>
    </row>
    <row r="9812" spans="1:26" hidden="1">
      <c r="A9812" t="s">
        <v>3708</v>
      </c>
      <c r="C9812" t="s">
        <v>3709</v>
      </c>
      <c r="D9812" t="s">
        <v>3769</v>
      </c>
      <c r="E9812" t="s">
        <v>39</v>
      </c>
      <c r="F9812" t="s">
        <v>3757</v>
      </c>
      <c r="G9812" t="s">
        <v>3716</v>
      </c>
      <c r="I9812" t="s">
        <v>41</v>
      </c>
      <c r="J9812" t="s">
        <v>65</v>
      </c>
      <c r="L9812" t="s">
        <v>3695</v>
      </c>
      <c r="O9812" t="s">
        <v>3705</v>
      </c>
      <c r="Q9812" t="str">
        <f>IFERROR(VLOOKUP($J$2:$J$12502,Pollutant_mapping!$A$2:$B$9,2, FALSE),"")</f>
        <v>PM25</v>
      </c>
    </row>
    <row r="9813" spans="1:26" hidden="1">
      <c r="A9813" t="s">
        <v>3710</v>
      </c>
      <c r="C9813" t="s">
        <v>3711</v>
      </c>
      <c r="D9813" t="s">
        <v>3769</v>
      </c>
      <c r="E9813" t="s">
        <v>39</v>
      </c>
      <c r="F9813" t="s">
        <v>3757</v>
      </c>
      <c r="G9813" t="s">
        <v>3716</v>
      </c>
      <c r="I9813" t="s">
        <v>41</v>
      </c>
      <c r="J9813" t="s">
        <v>65</v>
      </c>
      <c r="L9813" t="s">
        <v>3695</v>
      </c>
      <c r="O9813" t="s">
        <v>3705</v>
      </c>
      <c r="Q9813" t="str">
        <f>IFERROR(VLOOKUP($J$2:$J$12502,Pollutant_mapping!$A$2:$B$9,2, FALSE),"")</f>
        <v>PM25</v>
      </c>
    </row>
    <row r="9814" spans="1:26" hidden="1">
      <c r="A9814" t="s">
        <v>3702</v>
      </c>
      <c r="C9814" t="s">
        <v>3703</v>
      </c>
      <c r="D9814" t="s">
        <v>3764</v>
      </c>
      <c r="E9814" t="s">
        <v>39</v>
      </c>
      <c r="F9814" t="s">
        <v>3749</v>
      </c>
      <c r="G9814" t="s">
        <v>3723</v>
      </c>
      <c r="I9814" t="s">
        <v>41</v>
      </c>
      <c r="J9814" t="s">
        <v>49</v>
      </c>
      <c r="L9814" t="s">
        <v>3695</v>
      </c>
      <c r="O9814" t="s">
        <v>3705</v>
      </c>
      <c r="Q9814" t="str">
        <f>IFERROR(VLOOKUP($J$2:$J$12502,Pollutant_mapping!$A$2:$B$9,2, FALSE),"")</f>
        <v/>
      </c>
      <c r="Y9814" t="s">
        <v>2245</v>
      </c>
      <c r="Z9814" t="s">
        <v>2222</v>
      </c>
    </row>
    <row r="9815" spans="1:26" hidden="1">
      <c r="A9815" t="s">
        <v>3706</v>
      </c>
      <c r="B9815" t="s">
        <v>57</v>
      </c>
      <c r="C9815" t="s">
        <v>3707</v>
      </c>
      <c r="D9815" t="s">
        <v>3764</v>
      </c>
      <c r="E9815" t="s">
        <v>39</v>
      </c>
      <c r="F9815" t="s">
        <v>3749</v>
      </c>
      <c r="G9815" t="s">
        <v>3723</v>
      </c>
      <c r="I9815" t="s">
        <v>41</v>
      </c>
      <c r="J9815" t="s">
        <v>49</v>
      </c>
      <c r="L9815" t="s">
        <v>3695</v>
      </c>
      <c r="O9815" t="s">
        <v>3705</v>
      </c>
      <c r="Q9815" t="str">
        <f>IFERROR(VLOOKUP($J$2:$J$12502,Pollutant_mapping!$A$2:$B$9,2, FALSE),"")</f>
        <v/>
      </c>
    </row>
    <row r="9816" spans="1:26" hidden="1">
      <c r="A9816" t="s">
        <v>3708</v>
      </c>
      <c r="C9816" t="s">
        <v>3709</v>
      </c>
      <c r="D9816" t="s">
        <v>3764</v>
      </c>
      <c r="E9816" t="s">
        <v>39</v>
      </c>
      <c r="F9816" t="s">
        <v>3749</v>
      </c>
      <c r="G9816" t="s">
        <v>3723</v>
      </c>
      <c r="I9816" t="s">
        <v>41</v>
      </c>
      <c r="J9816" t="s">
        <v>49</v>
      </c>
      <c r="L9816" t="s">
        <v>3695</v>
      </c>
      <c r="O9816" t="s">
        <v>3705</v>
      </c>
      <c r="Q9816" t="str">
        <f>IFERROR(VLOOKUP($J$2:$J$12502,Pollutant_mapping!$A$2:$B$9,2, FALSE),"")</f>
        <v/>
      </c>
    </row>
    <row r="9817" spans="1:26" hidden="1">
      <c r="A9817" t="s">
        <v>3710</v>
      </c>
      <c r="C9817" t="s">
        <v>3711</v>
      </c>
      <c r="D9817" t="s">
        <v>3764</v>
      </c>
      <c r="E9817" t="s">
        <v>39</v>
      </c>
      <c r="F9817" t="s">
        <v>3749</v>
      </c>
      <c r="G9817" t="s">
        <v>3723</v>
      </c>
      <c r="I9817" t="s">
        <v>41</v>
      </c>
      <c r="J9817" t="s">
        <v>49</v>
      </c>
      <c r="L9817" t="s">
        <v>3695</v>
      </c>
      <c r="O9817" t="s">
        <v>3705</v>
      </c>
      <c r="Q9817" t="str">
        <f>IFERROR(VLOOKUP($J$2:$J$12502,Pollutant_mapping!$A$2:$B$9,2, FALSE),"")</f>
        <v/>
      </c>
    </row>
    <row r="9818" spans="1:26" hidden="1">
      <c r="A9818" t="s">
        <v>3702</v>
      </c>
      <c r="C9818" t="s">
        <v>3703</v>
      </c>
      <c r="D9818" t="s">
        <v>3765</v>
      </c>
      <c r="E9818" t="s">
        <v>39</v>
      </c>
      <c r="F9818" t="s">
        <v>3753</v>
      </c>
      <c r="G9818" t="s">
        <v>3723</v>
      </c>
      <c r="I9818" t="s">
        <v>41</v>
      </c>
      <c r="J9818" t="s">
        <v>49</v>
      </c>
      <c r="L9818" t="s">
        <v>3695</v>
      </c>
      <c r="O9818" t="s">
        <v>3705</v>
      </c>
      <c r="Q9818" t="str">
        <f>IFERROR(VLOOKUP($J$2:$J$12502,Pollutant_mapping!$A$2:$B$9,2, FALSE),"")</f>
        <v/>
      </c>
    </row>
    <row r="9819" spans="1:26" hidden="1">
      <c r="A9819" t="s">
        <v>3706</v>
      </c>
      <c r="B9819" t="s">
        <v>57</v>
      </c>
      <c r="C9819" t="s">
        <v>3707</v>
      </c>
      <c r="D9819" t="s">
        <v>3765</v>
      </c>
      <c r="E9819" t="s">
        <v>39</v>
      </c>
      <c r="F9819" t="s">
        <v>3753</v>
      </c>
      <c r="G9819" t="s">
        <v>3723</v>
      </c>
      <c r="I9819" t="s">
        <v>41</v>
      </c>
      <c r="J9819" t="s">
        <v>49</v>
      </c>
      <c r="L9819" t="s">
        <v>3695</v>
      </c>
      <c r="O9819" t="s">
        <v>3705</v>
      </c>
      <c r="Q9819" t="str">
        <f>IFERROR(VLOOKUP($J$2:$J$12502,Pollutant_mapping!$A$2:$B$9,2, FALSE),"")</f>
        <v/>
      </c>
    </row>
    <row r="9820" spans="1:26" hidden="1">
      <c r="A9820" t="s">
        <v>3708</v>
      </c>
      <c r="C9820" t="s">
        <v>3709</v>
      </c>
      <c r="D9820" t="s">
        <v>3765</v>
      </c>
      <c r="E9820" t="s">
        <v>39</v>
      </c>
      <c r="F9820" t="s">
        <v>3753</v>
      </c>
      <c r="G9820" t="s">
        <v>3723</v>
      </c>
      <c r="I9820" t="s">
        <v>41</v>
      </c>
      <c r="J9820" t="s">
        <v>49</v>
      </c>
      <c r="L9820" t="s">
        <v>3695</v>
      </c>
      <c r="O9820" t="s">
        <v>3705</v>
      </c>
      <c r="Q9820" t="str">
        <f>IFERROR(VLOOKUP($J$2:$J$12502,Pollutant_mapping!$A$2:$B$9,2, FALSE),"")</f>
        <v/>
      </c>
    </row>
    <row r="9821" spans="1:26" hidden="1">
      <c r="A9821" t="s">
        <v>3710</v>
      </c>
      <c r="C9821" t="s">
        <v>3711</v>
      </c>
      <c r="D9821" t="s">
        <v>3765</v>
      </c>
      <c r="E9821" t="s">
        <v>39</v>
      </c>
      <c r="F9821" t="s">
        <v>3753</v>
      </c>
      <c r="G9821" t="s">
        <v>3723</v>
      </c>
      <c r="I9821" t="s">
        <v>41</v>
      </c>
      <c r="J9821" t="s">
        <v>49</v>
      </c>
      <c r="L9821" t="s">
        <v>3695</v>
      </c>
      <c r="O9821" t="s">
        <v>3705</v>
      </c>
      <c r="Q9821" t="str">
        <f>IFERROR(VLOOKUP($J$2:$J$12502,Pollutant_mapping!$A$2:$B$9,2, FALSE),"")</f>
        <v/>
      </c>
    </row>
    <row r="9822" spans="1:26" hidden="1">
      <c r="A9822" t="s">
        <v>3702</v>
      </c>
      <c r="C9822" t="s">
        <v>3703</v>
      </c>
      <c r="D9822" t="s">
        <v>3766</v>
      </c>
      <c r="E9822" t="s">
        <v>39</v>
      </c>
      <c r="F9822" t="s">
        <v>3757</v>
      </c>
      <c r="G9822" t="s">
        <v>3723</v>
      </c>
      <c r="I9822" t="s">
        <v>41</v>
      </c>
      <c r="J9822" t="s">
        <v>49</v>
      </c>
      <c r="L9822" t="s">
        <v>3695</v>
      </c>
      <c r="O9822" t="s">
        <v>3705</v>
      </c>
      <c r="Q9822" t="str">
        <f>IFERROR(VLOOKUP($J$2:$J$12502,Pollutant_mapping!$A$2:$B$9,2, FALSE),"")</f>
        <v/>
      </c>
    </row>
    <row r="9823" spans="1:26" hidden="1">
      <c r="A9823" t="s">
        <v>3706</v>
      </c>
      <c r="B9823" t="s">
        <v>57</v>
      </c>
      <c r="C9823" t="s">
        <v>3707</v>
      </c>
      <c r="D9823" t="s">
        <v>3766</v>
      </c>
      <c r="E9823" t="s">
        <v>39</v>
      </c>
      <c r="F9823" t="s">
        <v>3757</v>
      </c>
      <c r="G9823" t="s">
        <v>3723</v>
      </c>
      <c r="I9823" t="s">
        <v>41</v>
      </c>
      <c r="J9823" t="s">
        <v>49</v>
      </c>
      <c r="L9823" t="s">
        <v>3695</v>
      </c>
      <c r="O9823" t="s">
        <v>3705</v>
      </c>
      <c r="Q9823" t="str">
        <f>IFERROR(VLOOKUP($J$2:$J$12502,Pollutant_mapping!$A$2:$B$9,2, FALSE),"")</f>
        <v/>
      </c>
    </row>
    <row r="9824" spans="1:26" hidden="1">
      <c r="A9824" t="s">
        <v>3708</v>
      </c>
      <c r="C9824" t="s">
        <v>3709</v>
      </c>
      <c r="D9824" t="s">
        <v>3766</v>
      </c>
      <c r="E9824" t="s">
        <v>39</v>
      </c>
      <c r="F9824" t="s">
        <v>3757</v>
      </c>
      <c r="G9824" t="s">
        <v>3723</v>
      </c>
      <c r="I9824" t="s">
        <v>41</v>
      </c>
      <c r="J9824" t="s">
        <v>49</v>
      </c>
      <c r="L9824" t="s">
        <v>3695</v>
      </c>
      <c r="O9824" t="s">
        <v>3705</v>
      </c>
      <c r="Q9824" t="str">
        <f>IFERROR(VLOOKUP($J$2:$J$12502,Pollutant_mapping!$A$2:$B$9,2, FALSE),"")</f>
        <v/>
      </c>
    </row>
    <row r="9825" spans="1:25" hidden="1">
      <c r="A9825" t="s">
        <v>3710</v>
      </c>
      <c r="C9825" t="s">
        <v>3711</v>
      </c>
      <c r="D9825" t="s">
        <v>3766</v>
      </c>
      <c r="E9825" t="s">
        <v>39</v>
      </c>
      <c r="F9825" t="s">
        <v>3757</v>
      </c>
      <c r="G9825" t="s">
        <v>3723</v>
      </c>
      <c r="I9825" t="s">
        <v>41</v>
      </c>
      <c r="J9825" t="s">
        <v>49</v>
      </c>
      <c r="L9825" t="s">
        <v>3695</v>
      </c>
      <c r="O9825" t="s">
        <v>3705</v>
      </c>
      <c r="Q9825" t="str">
        <f>IFERROR(VLOOKUP($J$2:$J$12502,Pollutant_mapping!$A$2:$B$9,2, FALSE),"")</f>
        <v/>
      </c>
    </row>
    <row r="9826" spans="1:25" hidden="1">
      <c r="A9826" t="s">
        <v>3702</v>
      </c>
      <c r="C9826" t="s">
        <v>3703</v>
      </c>
      <c r="D9826" t="s">
        <v>3767</v>
      </c>
      <c r="E9826" t="s">
        <v>39</v>
      </c>
      <c r="F9826" t="s">
        <v>3749</v>
      </c>
      <c r="G9826" t="s">
        <v>3716</v>
      </c>
      <c r="I9826" t="s">
        <v>41</v>
      </c>
      <c r="J9826" t="s">
        <v>49</v>
      </c>
      <c r="L9826" t="s">
        <v>3695</v>
      </c>
      <c r="O9826" t="s">
        <v>3705</v>
      </c>
      <c r="Q9826" t="str">
        <f>IFERROR(VLOOKUP($J$2:$J$12502,Pollutant_mapping!$A$2:$B$9,2, FALSE),"")</f>
        <v/>
      </c>
    </row>
    <row r="9827" spans="1:25" hidden="1">
      <c r="A9827" t="s">
        <v>3706</v>
      </c>
      <c r="B9827" t="s">
        <v>57</v>
      </c>
      <c r="C9827" t="s">
        <v>3707</v>
      </c>
      <c r="D9827" t="s">
        <v>3767</v>
      </c>
      <c r="E9827" t="s">
        <v>39</v>
      </c>
      <c r="F9827" t="s">
        <v>3749</v>
      </c>
      <c r="G9827" t="s">
        <v>3716</v>
      </c>
      <c r="I9827" t="s">
        <v>41</v>
      </c>
      <c r="J9827" t="s">
        <v>49</v>
      </c>
      <c r="L9827" t="s">
        <v>3695</v>
      </c>
      <c r="O9827" t="s">
        <v>3705</v>
      </c>
      <c r="Q9827" t="str">
        <f>IFERROR(VLOOKUP($J$2:$J$12502,Pollutant_mapping!$A$2:$B$9,2, FALSE),"")</f>
        <v/>
      </c>
    </row>
    <row r="9828" spans="1:25" hidden="1">
      <c r="A9828" t="s">
        <v>3708</v>
      </c>
      <c r="C9828" t="s">
        <v>3709</v>
      </c>
      <c r="D9828" t="s">
        <v>3767</v>
      </c>
      <c r="E9828" t="s">
        <v>39</v>
      </c>
      <c r="F9828" t="s">
        <v>3749</v>
      </c>
      <c r="G9828" t="s">
        <v>3716</v>
      </c>
      <c r="I9828" t="s">
        <v>41</v>
      </c>
      <c r="J9828" t="s">
        <v>49</v>
      </c>
      <c r="L9828" t="s">
        <v>3695</v>
      </c>
      <c r="O9828" t="s">
        <v>3705</v>
      </c>
      <c r="Q9828" t="str">
        <f>IFERROR(VLOOKUP($J$2:$J$12502,Pollutant_mapping!$A$2:$B$9,2, FALSE),"")</f>
        <v/>
      </c>
    </row>
    <row r="9829" spans="1:25" hidden="1">
      <c r="A9829" t="s">
        <v>3710</v>
      </c>
      <c r="C9829" t="s">
        <v>3711</v>
      </c>
      <c r="D9829" t="s">
        <v>3767</v>
      </c>
      <c r="E9829" t="s">
        <v>39</v>
      </c>
      <c r="F9829" t="s">
        <v>3749</v>
      </c>
      <c r="G9829" t="s">
        <v>3716</v>
      </c>
      <c r="I9829" t="s">
        <v>41</v>
      </c>
      <c r="J9829" t="s">
        <v>49</v>
      </c>
      <c r="L9829" t="s">
        <v>3695</v>
      </c>
      <c r="O9829" t="s">
        <v>3705</v>
      </c>
      <c r="Q9829" t="str">
        <f>IFERROR(VLOOKUP($J$2:$J$12502,Pollutant_mapping!$A$2:$B$9,2, FALSE),"")</f>
        <v/>
      </c>
    </row>
    <row r="9830" spans="1:25" hidden="1">
      <c r="A9830" t="s">
        <v>3702</v>
      </c>
      <c r="C9830" t="s">
        <v>3703</v>
      </c>
      <c r="D9830" t="s">
        <v>3768</v>
      </c>
      <c r="E9830" t="s">
        <v>39</v>
      </c>
      <c r="F9830" t="s">
        <v>3753</v>
      </c>
      <c r="G9830" t="s">
        <v>3716</v>
      </c>
      <c r="I9830" t="s">
        <v>41</v>
      </c>
      <c r="J9830" t="s">
        <v>49</v>
      </c>
      <c r="L9830" t="s">
        <v>3695</v>
      </c>
      <c r="O9830" t="s">
        <v>3705</v>
      </c>
      <c r="Q9830" t="str">
        <f>IFERROR(VLOOKUP($J$2:$J$12502,Pollutant_mapping!$A$2:$B$9,2, FALSE),"")</f>
        <v/>
      </c>
    </row>
    <row r="9831" spans="1:25" hidden="1">
      <c r="A9831" t="s">
        <v>3706</v>
      </c>
      <c r="B9831" t="s">
        <v>57</v>
      </c>
      <c r="C9831" t="s">
        <v>3707</v>
      </c>
      <c r="D9831" t="s">
        <v>3768</v>
      </c>
      <c r="E9831" t="s">
        <v>39</v>
      </c>
      <c r="F9831" t="s">
        <v>3753</v>
      </c>
      <c r="G9831" t="s">
        <v>3716</v>
      </c>
      <c r="I9831" t="s">
        <v>41</v>
      </c>
      <c r="J9831" t="s">
        <v>49</v>
      </c>
      <c r="L9831" t="s">
        <v>3695</v>
      </c>
      <c r="O9831" t="s">
        <v>3705</v>
      </c>
      <c r="Q9831" t="str">
        <f>IFERROR(VLOOKUP($J$2:$J$12502,Pollutant_mapping!$A$2:$B$9,2, FALSE),"")</f>
        <v/>
      </c>
    </row>
    <row r="9832" spans="1:25" hidden="1">
      <c r="A9832" t="s">
        <v>3708</v>
      </c>
      <c r="C9832" t="s">
        <v>3709</v>
      </c>
      <c r="D9832" t="s">
        <v>3768</v>
      </c>
      <c r="E9832" t="s">
        <v>39</v>
      </c>
      <c r="F9832" t="s">
        <v>3753</v>
      </c>
      <c r="G9832" t="s">
        <v>3716</v>
      </c>
      <c r="I9832" t="s">
        <v>41</v>
      </c>
      <c r="J9832" t="s">
        <v>49</v>
      </c>
      <c r="L9832" t="s">
        <v>3695</v>
      </c>
      <c r="O9832" t="s">
        <v>3705</v>
      </c>
      <c r="Q9832" t="str">
        <f>IFERROR(VLOOKUP($J$2:$J$12502,Pollutant_mapping!$A$2:$B$9,2, FALSE),"")</f>
        <v/>
      </c>
    </row>
    <row r="9833" spans="1:25" hidden="1">
      <c r="A9833" t="s">
        <v>3710</v>
      </c>
      <c r="C9833" t="s">
        <v>3711</v>
      </c>
      <c r="D9833" t="s">
        <v>3768</v>
      </c>
      <c r="E9833" t="s">
        <v>39</v>
      </c>
      <c r="F9833" t="s">
        <v>3753</v>
      </c>
      <c r="G9833" t="s">
        <v>3716</v>
      </c>
      <c r="I9833" t="s">
        <v>41</v>
      </c>
      <c r="J9833" t="s">
        <v>49</v>
      </c>
      <c r="L9833" t="s">
        <v>3695</v>
      </c>
      <c r="O9833" t="s">
        <v>3705</v>
      </c>
      <c r="Q9833" t="str">
        <f>IFERROR(VLOOKUP($J$2:$J$12502,Pollutant_mapping!$A$2:$B$9,2, FALSE),"")</f>
        <v/>
      </c>
    </row>
    <row r="9834" spans="1:25" hidden="1">
      <c r="A9834" t="s">
        <v>3702</v>
      </c>
      <c r="C9834" t="s">
        <v>3703</v>
      </c>
      <c r="D9834" t="s">
        <v>3769</v>
      </c>
      <c r="E9834" t="s">
        <v>39</v>
      </c>
      <c r="F9834" t="s">
        <v>3757</v>
      </c>
      <c r="G9834" t="s">
        <v>3716</v>
      </c>
      <c r="I9834" t="s">
        <v>41</v>
      </c>
      <c r="J9834" t="s">
        <v>49</v>
      </c>
      <c r="L9834" t="s">
        <v>3695</v>
      </c>
      <c r="O9834" t="s">
        <v>3705</v>
      </c>
      <c r="Q9834" t="str">
        <f>IFERROR(VLOOKUP($J$2:$J$12502,Pollutant_mapping!$A$2:$B$9,2, FALSE),"")</f>
        <v/>
      </c>
    </row>
    <row r="9835" spans="1:25" hidden="1">
      <c r="A9835" t="s">
        <v>3706</v>
      </c>
      <c r="B9835" t="s">
        <v>57</v>
      </c>
      <c r="C9835" t="s">
        <v>3707</v>
      </c>
      <c r="D9835" t="s">
        <v>3769</v>
      </c>
      <c r="E9835" t="s">
        <v>39</v>
      </c>
      <c r="F9835" t="s">
        <v>3757</v>
      </c>
      <c r="G9835" t="s">
        <v>3716</v>
      </c>
      <c r="I9835" t="s">
        <v>41</v>
      </c>
      <c r="J9835" t="s">
        <v>49</v>
      </c>
      <c r="L9835" t="s">
        <v>3695</v>
      </c>
      <c r="O9835" t="s">
        <v>3705</v>
      </c>
      <c r="Q9835" t="str">
        <f>IFERROR(VLOOKUP($J$2:$J$12502,Pollutant_mapping!$A$2:$B$9,2, FALSE),"")</f>
        <v/>
      </c>
    </row>
    <row r="9836" spans="1:25" hidden="1">
      <c r="A9836" t="s">
        <v>3708</v>
      </c>
      <c r="C9836" t="s">
        <v>3709</v>
      </c>
      <c r="D9836" t="s">
        <v>3769</v>
      </c>
      <c r="E9836" t="s">
        <v>39</v>
      </c>
      <c r="F9836" t="s">
        <v>3757</v>
      </c>
      <c r="G9836" t="s">
        <v>3716</v>
      </c>
      <c r="I9836" t="s">
        <v>41</v>
      </c>
      <c r="J9836" t="s">
        <v>49</v>
      </c>
      <c r="L9836" t="s">
        <v>3695</v>
      </c>
      <c r="O9836" t="s">
        <v>3705</v>
      </c>
      <c r="Q9836" t="str">
        <f>IFERROR(VLOOKUP($J$2:$J$12502,Pollutant_mapping!$A$2:$B$9,2, FALSE),"")</f>
        <v/>
      </c>
    </row>
    <row r="9837" spans="1:25" hidden="1">
      <c r="A9837" t="s">
        <v>3710</v>
      </c>
      <c r="C9837" t="s">
        <v>3711</v>
      </c>
      <c r="D9837" t="s">
        <v>3769</v>
      </c>
      <c r="E9837" t="s">
        <v>39</v>
      </c>
      <c r="F9837" t="s">
        <v>3757</v>
      </c>
      <c r="G9837" t="s">
        <v>3716</v>
      </c>
      <c r="I9837" t="s">
        <v>41</v>
      </c>
      <c r="J9837" t="s">
        <v>49</v>
      </c>
      <c r="L9837" t="s">
        <v>3695</v>
      </c>
      <c r="O9837" t="s">
        <v>3705</v>
      </c>
      <c r="Q9837" t="str">
        <f>IFERROR(VLOOKUP($J$2:$J$12502,Pollutant_mapping!$A$2:$B$9,2, FALSE),"")</f>
        <v/>
      </c>
    </row>
    <row r="9838" spans="1:25" hidden="1">
      <c r="A9838" t="s">
        <v>3702</v>
      </c>
      <c r="C9838" t="s">
        <v>3703</v>
      </c>
      <c r="D9838" t="s">
        <v>3763</v>
      </c>
      <c r="E9838" t="s">
        <v>120</v>
      </c>
      <c r="F9838" t="s">
        <v>41</v>
      </c>
      <c r="G9838" t="s">
        <v>297</v>
      </c>
      <c r="I9838" t="s">
        <v>41</v>
      </c>
      <c r="J9838" t="s">
        <v>1032</v>
      </c>
      <c r="K9838">
        <v>2990</v>
      </c>
      <c r="L9838" t="s">
        <v>3701</v>
      </c>
      <c r="O9838" t="s">
        <v>3705</v>
      </c>
      <c r="Q9838" t="str">
        <f>IFERROR(VLOOKUP($J$2:$J$12502,Pollutant_mapping!$A$2:$B$9,2, FALSE),"")</f>
        <v>CO2</v>
      </c>
      <c r="Y9838" t="s">
        <v>2222</v>
      </c>
    </row>
    <row r="9839" spans="1:25" hidden="1">
      <c r="A9839" t="s">
        <v>3706</v>
      </c>
      <c r="B9839" t="s">
        <v>57</v>
      </c>
      <c r="C9839" t="s">
        <v>3707</v>
      </c>
      <c r="D9839" t="s">
        <v>3763</v>
      </c>
      <c r="E9839" t="s">
        <v>120</v>
      </c>
      <c r="F9839" t="s">
        <v>41</v>
      </c>
      <c r="G9839" t="s">
        <v>297</v>
      </c>
      <c r="I9839" t="s">
        <v>41</v>
      </c>
      <c r="J9839" t="s">
        <v>1032</v>
      </c>
      <c r="K9839">
        <v>2990</v>
      </c>
      <c r="L9839" t="s">
        <v>3701</v>
      </c>
      <c r="O9839" t="s">
        <v>3705</v>
      </c>
      <c r="Q9839" t="str">
        <f>IFERROR(VLOOKUP($J$2:$J$12502,Pollutant_mapping!$A$2:$B$9,2, FALSE),"")</f>
        <v>CO2</v>
      </c>
    </row>
    <row r="9840" spans="1:25" hidden="1">
      <c r="A9840" t="s">
        <v>3708</v>
      </c>
      <c r="C9840" t="s">
        <v>3709</v>
      </c>
      <c r="D9840" t="s">
        <v>3763</v>
      </c>
      <c r="E9840" t="s">
        <v>120</v>
      </c>
      <c r="F9840" t="s">
        <v>41</v>
      </c>
      <c r="G9840" t="s">
        <v>297</v>
      </c>
      <c r="I9840" t="s">
        <v>41</v>
      </c>
      <c r="J9840" t="s">
        <v>1032</v>
      </c>
      <c r="K9840">
        <v>2990</v>
      </c>
      <c r="L9840" t="s">
        <v>3701</v>
      </c>
      <c r="O9840" t="s">
        <v>3705</v>
      </c>
      <c r="Q9840" t="str">
        <f>IFERROR(VLOOKUP($J$2:$J$12502,Pollutant_mapping!$A$2:$B$9,2, FALSE),"")</f>
        <v>CO2</v>
      </c>
    </row>
    <row r="9841" spans="1:26" hidden="1">
      <c r="A9841" t="s">
        <v>3710</v>
      </c>
      <c r="C9841" t="s">
        <v>3711</v>
      </c>
      <c r="D9841" t="s">
        <v>3763</v>
      </c>
      <c r="E9841" t="s">
        <v>120</v>
      </c>
      <c r="F9841" t="s">
        <v>41</v>
      </c>
      <c r="G9841" t="s">
        <v>297</v>
      </c>
      <c r="I9841" t="s">
        <v>41</v>
      </c>
      <c r="J9841" t="s">
        <v>1032</v>
      </c>
      <c r="K9841">
        <v>2990</v>
      </c>
      <c r="L9841" t="s">
        <v>3701</v>
      </c>
      <c r="O9841" t="s">
        <v>3705</v>
      </c>
      <c r="Q9841" t="str">
        <f>IFERROR(VLOOKUP($J$2:$J$12502,Pollutant_mapping!$A$2:$B$9,2, FALSE),"")</f>
        <v>CO2</v>
      </c>
    </row>
    <row r="9842" spans="1:26" hidden="1">
      <c r="A9842" t="s">
        <v>3702</v>
      </c>
      <c r="C9842" t="s">
        <v>3703</v>
      </c>
      <c r="D9842" t="s">
        <v>3099</v>
      </c>
      <c r="E9842" t="s">
        <v>39</v>
      </c>
      <c r="F9842" t="s">
        <v>3715</v>
      </c>
      <c r="G9842" t="s">
        <v>475</v>
      </c>
      <c r="I9842" t="s">
        <v>41</v>
      </c>
      <c r="J9842" t="s">
        <v>1032</v>
      </c>
      <c r="K9842">
        <v>3160</v>
      </c>
      <c r="L9842" t="s">
        <v>3701</v>
      </c>
      <c r="O9842" t="s">
        <v>3705</v>
      </c>
      <c r="Q9842" t="str">
        <f>IFERROR(VLOOKUP($J$2:$J$12502,Pollutant_mapping!$A$2:$B$9,2, FALSE),"")</f>
        <v>CO2</v>
      </c>
      <c r="Y9842" t="s">
        <v>2245</v>
      </c>
      <c r="Z9842" t="s">
        <v>2222</v>
      </c>
    </row>
    <row r="9843" spans="1:26" hidden="1">
      <c r="A9843" t="s">
        <v>3702</v>
      </c>
      <c r="C9843" t="s">
        <v>3703</v>
      </c>
      <c r="D9843" t="s">
        <v>3736</v>
      </c>
      <c r="E9843" t="s">
        <v>39</v>
      </c>
      <c r="F9843" t="s">
        <v>3715</v>
      </c>
      <c r="G9843" t="s">
        <v>475</v>
      </c>
      <c r="I9843" t="s">
        <v>41</v>
      </c>
      <c r="J9843" t="s">
        <v>1032</v>
      </c>
      <c r="K9843">
        <v>3160</v>
      </c>
      <c r="L9843" t="s">
        <v>3701</v>
      </c>
      <c r="O9843" t="s">
        <v>3705</v>
      </c>
      <c r="Q9843" t="str">
        <f>IFERROR(VLOOKUP($J$2:$J$12502,Pollutant_mapping!$A$2:$B$9,2, FALSE),"")</f>
        <v>CO2</v>
      </c>
      <c r="Y9843" t="s">
        <v>2245</v>
      </c>
      <c r="Z9843" t="s">
        <v>2222</v>
      </c>
    </row>
    <row r="9844" spans="1:26" hidden="1">
      <c r="A9844" t="s">
        <v>3702</v>
      </c>
      <c r="C9844" t="s">
        <v>3703</v>
      </c>
      <c r="D9844" t="s">
        <v>3737</v>
      </c>
      <c r="E9844" t="s">
        <v>39</v>
      </c>
      <c r="F9844" t="s">
        <v>3715</v>
      </c>
      <c r="G9844" t="s">
        <v>475</v>
      </c>
      <c r="I9844" t="s">
        <v>41</v>
      </c>
      <c r="J9844" t="s">
        <v>1032</v>
      </c>
      <c r="K9844">
        <v>3160</v>
      </c>
      <c r="L9844" t="s">
        <v>3701</v>
      </c>
      <c r="O9844" t="s">
        <v>3705</v>
      </c>
      <c r="Q9844" t="str">
        <f>IFERROR(VLOOKUP($J$2:$J$12502,Pollutant_mapping!$A$2:$B$9,2, FALSE),"")</f>
        <v>CO2</v>
      </c>
    </row>
    <row r="9845" spans="1:26" hidden="1">
      <c r="A9845" t="s">
        <v>3706</v>
      </c>
      <c r="B9845" t="s">
        <v>57</v>
      </c>
      <c r="C9845" t="s">
        <v>3707</v>
      </c>
      <c r="D9845" t="s">
        <v>3737</v>
      </c>
      <c r="E9845" t="s">
        <v>39</v>
      </c>
      <c r="F9845" t="s">
        <v>3715</v>
      </c>
      <c r="G9845" t="s">
        <v>475</v>
      </c>
      <c r="I9845" t="s">
        <v>41</v>
      </c>
      <c r="J9845" t="s">
        <v>1032</v>
      </c>
      <c r="K9845">
        <v>3160</v>
      </c>
      <c r="L9845" t="s">
        <v>3701</v>
      </c>
      <c r="O9845" t="s">
        <v>3705</v>
      </c>
      <c r="Q9845" t="str">
        <f>IFERROR(VLOOKUP($J$2:$J$12502,Pollutant_mapping!$A$2:$B$9,2, FALSE),"")</f>
        <v>CO2</v>
      </c>
    </row>
    <row r="9846" spans="1:26" hidden="1">
      <c r="A9846" t="s">
        <v>3708</v>
      </c>
      <c r="C9846" t="s">
        <v>3709</v>
      </c>
      <c r="D9846" t="s">
        <v>3737</v>
      </c>
      <c r="E9846" t="s">
        <v>39</v>
      </c>
      <c r="F9846" t="s">
        <v>3715</v>
      </c>
      <c r="G9846" t="s">
        <v>475</v>
      </c>
      <c r="I9846" t="s">
        <v>41</v>
      </c>
      <c r="J9846" t="s">
        <v>1032</v>
      </c>
      <c r="K9846">
        <v>3160</v>
      </c>
      <c r="L9846" t="s">
        <v>3701</v>
      </c>
      <c r="O9846" t="s">
        <v>3705</v>
      </c>
      <c r="Q9846" t="str">
        <f>IFERROR(VLOOKUP($J$2:$J$12502,Pollutant_mapping!$A$2:$B$9,2, FALSE),"")</f>
        <v>CO2</v>
      </c>
    </row>
    <row r="9847" spans="1:26" hidden="1">
      <c r="A9847" t="s">
        <v>3710</v>
      </c>
      <c r="C9847" t="s">
        <v>3711</v>
      </c>
      <c r="D9847" t="s">
        <v>3737</v>
      </c>
      <c r="E9847" t="s">
        <v>39</v>
      </c>
      <c r="F9847" t="s">
        <v>3715</v>
      </c>
      <c r="G9847" t="s">
        <v>475</v>
      </c>
      <c r="I9847" t="s">
        <v>41</v>
      </c>
      <c r="J9847" t="s">
        <v>1032</v>
      </c>
      <c r="K9847">
        <v>3160</v>
      </c>
      <c r="L9847" t="s">
        <v>3701</v>
      </c>
      <c r="O9847" t="s">
        <v>3705</v>
      </c>
      <c r="Q9847" t="str">
        <f>IFERROR(VLOOKUP($J$2:$J$12502,Pollutant_mapping!$A$2:$B$9,2, FALSE),"")</f>
        <v>CO2</v>
      </c>
    </row>
    <row r="9848" spans="1:26" hidden="1">
      <c r="A9848" t="s">
        <v>3702</v>
      </c>
      <c r="C9848" t="s">
        <v>3703</v>
      </c>
      <c r="D9848" t="s">
        <v>3097</v>
      </c>
      <c r="E9848" t="s">
        <v>39</v>
      </c>
      <c r="F9848" t="s">
        <v>3718</v>
      </c>
      <c r="G9848" t="s">
        <v>475</v>
      </c>
      <c r="I9848" t="s">
        <v>41</v>
      </c>
      <c r="J9848" t="s">
        <v>1032</v>
      </c>
      <c r="K9848">
        <v>3160</v>
      </c>
      <c r="L9848" t="s">
        <v>3701</v>
      </c>
      <c r="O9848" t="s">
        <v>3705</v>
      </c>
      <c r="Q9848" t="str">
        <f>IFERROR(VLOOKUP($J$2:$J$12502,Pollutant_mapping!$A$2:$B$9,2, FALSE),"")</f>
        <v>CO2</v>
      </c>
    </row>
    <row r="9849" spans="1:26" hidden="1">
      <c r="A9849" t="s">
        <v>3702</v>
      </c>
      <c r="C9849" t="s">
        <v>3703</v>
      </c>
      <c r="D9849" t="s">
        <v>3738</v>
      </c>
      <c r="E9849" t="s">
        <v>39</v>
      </c>
      <c r="F9849" t="s">
        <v>3718</v>
      </c>
      <c r="G9849" t="s">
        <v>475</v>
      </c>
      <c r="I9849" t="s">
        <v>41</v>
      </c>
      <c r="J9849" t="s">
        <v>1032</v>
      </c>
      <c r="K9849">
        <v>3160</v>
      </c>
      <c r="L9849" t="s">
        <v>3701</v>
      </c>
      <c r="O9849" t="s">
        <v>3705</v>
      </c>
      <c r="Q9849" t="str">
        <f>IFERROR(VLOOKUP($J$2:$J$12502,Pollutant_mapping!$A$2:$B$9,2, FALSE),"")</f>
        <v>CO2</v>
      </c>
    </row>
    <row r="9850" spans="1:26" hidden="1">
      <c r="A9850" t="s">
        <v>3702</v>
      </c>
      <c r="C9850" t="s">
        <v>3703</v>
      </c>
      <c r="D9850" t="s">
        <v>3739</v>
      </c>
      <c r="E9850" t="s">
        <v>39</v>
      </c>
      <c r="F9850" t="s">
        <v>3718</v>
      </c>
      <c r="G9850" t="s">
        <v>475</v>
      </c>
      <c r="I9850" t="s">
        <v>41</v>
      </c>
      <c r="J9850" t="s">
        <v>1032</v>
      </c>
      <c r="K9850">
        <v>3160</v>
      </c>
      <c r="L9850" t="s">
        <v>3701</v>
      </c>
      <c r="O9850" t="s">
        <v>3705</v>
      </c>
      <c r="Q9850" t="str">
        <f>IFERROR(VLOOKUP($J$2:$J$12502,Pollutant_mapping!$A$2:$B$9,2, FALSE),"")</f>
        <v>CO2</v>
      </c>
      <c r="Y9850" t="s">
        <v>2222</v>
      </c>
    </row>
    <row r="9851" spans="1:26" hidden="1">
      <c r="A9851" t="s">
        <v>3706</v>
      </c>
      <c r="B9851" t="s">
        <v>57</v>
      </c>
      <c r="C9851" t="s">
        <v>3707</v>
      </c>
      <c r="D9851" t="s">
        <v>3739</v>
      </c>
      <c r="E9851" t="s">
        <v>39</v>
      </c>
      <c r="F9851" t="s">
        <v>3718</v>
      </c>
      <c r="G9851" t="s">
        <v>475</v>
      </c>
      <c r="I9851" t="s">
        <v>41</v>
      </c>
      <c r="J9851" t="s">
        <v>1032</v>
      </c>
      <c r="K9851">
        <v>3160</v>
      </c>
      <c r="L9851" t="s">
        <v>3701</v>
      </c>
      <c r="O9851" t="s">
        <v>3705</v>
      </c>
      <c r="Q9851" t="str">
        <f>IFERROR(VLOOKUP($J$2:$J$12502,Pollutant_mapping!$A$2:$B$9,2, FALSE),"")</f>
        <v>CO2</v>
      </c>
    </row>
    <row r="9852" spans="1:26" hidden="1">
      <c r="A9852" t="s">
        <v>3708</v>
      </c>
      <c r="C9852" t="s">
        <v>3709</v>
      </c>
      <c r="D9852" t="s">
        <v>3739</v>
      </c>
      <c r="E9852" t="s">
        <v>39</v>
      </c>
      <c r="F9852" t="s">
        <v>3718</v>
      </c>
      <c r="G9852" t="s">
        <v>475</v>
      </c>
      <c r="I9852" t="s">
        <v>41</v>
      </c>
      <c r="J9852" t="s">
        <v>1032</v>
      </c>
      <c r="K9852">
        <v>3160</v>
      </c>
      <c r="L9852" t="s">
        <v>3701</v>
      </c>
      <c r="O9852" t="s">
        <v>3705</v>
      </c>
      <c r="Q9852" t="str">
        <f>IFERROR(VLOOKUP($J$2:$J$12502,Pollutant_mapping!$A$2:$B$9,2, FALSE),"")</f>
        <v>CO2</v>
      </c>
    </row>
    <row r="9853" spans="1:26" hidden="1">
      <c r="A9853" t="s">
        <v>3710</v>
      </c>
      <c r="C9853" t="s">
        <v>3711</v>
      </c>
      <c r="D9853" t="s">
        <v>3739</v>
      </c>
      <c r="E9853" t="s">
        <v>39</v>
      </c>
      <c r="F9853" t="s">
        <v>3718</v>
      </c>
      <c r="G9853" t="s">
        <v>475</v>
      </c>
      <c r="I9853" t="s">
        <v>41</v>
      </c>
      <c r="J9853" t="s">
        <v>1032</v>
      </c>
      <c r="K9853">
        <v>3160</v>
      </c>
      <c r="L9853" t="s">
        <v>3701</v>
      </c>
      <c r="O9853" t="s">
        <v>3705</v>
      </c>
      <c r="Q9853" t="str">
        <f>IFERROR(VLOOKUP($J$2:$J$12502,Pollutant_mapping!$A$2:$B$9,2, FALSE),"")</f>
        <v>CO2</v>
      </c>
    </row>
    <row r="9854" spans="1:26" hidden="1">
      <c r="A9854" t="s">
        <v>3702</v>
      </c>
      <c r="C9854" t="s">
        <v>3703</v>
      </c>
      <c r="D9854" t="s">
        <v>3094</v>
      </c>
      <c r="E9854" t="s">
        <v>39</v>
      </c>
      <c r="F9854" t="s">
        <v>3720</v>
      </c>
      <c r="G9854" t="s">
        <v>475</v>
      </c>
      <c r="I9854" t="s">
        <v>41</v>
      </c>
      <c r="J9854" t="s">
        <v>1032</v>
      </c>
      <c r="K9854">
        <v>3160</v>
      </c>
      <c r="L9854" t="s">
        <v>3701</v>
      </c>
      <c r="O9854" t="s">
        <v>3705</v>
      </c>
      <c r="Q9854" t="str">
        <f>IFERROR(VLOOKUP($J$2:$J$12502,Pollutant_mapping!$A$2:$B$9,2, FALSE),"")</f>
        <v>CO2</v>
      </c>
    </row>
    <row r="9855" spans="1:26" hidden="1">
      <c r="A9855" t="s">
        <v>3702</v>
      </c>
      <c r="C9855" t="s">
        <v>3703</v>
      </c>
      <c r="D9855" t="s">
        <v>3740</v>
      </c>
      <c r="E9855" t="s">
        <v>39</v>
      </c>
      <c r="F9855" t="s">
        <v>3720</v>
      </c>
      <c r="G9855" t="s">
        <v>475</v>
      </c>
      <c r="I9855" t="s">
        <v>41</v>
      </c>
      <c r="J9855" t="s">
        <v>1032</v>
      </c>
      <c r="K9855">
        <v>3160</v>
      </c>
      <c r="L9855" t="s">
        <v>3701</v>
      </c>
      <c r="O9855" t="s">
        <v>3705</v>
      </c>
      <c r="Q9855" t="str">
        <f>IFERROR(VLOOKUP($J$2:$J$12502,Pollutant_mapping!$A$2:$B$9,2, FALSE),"")</f>
        <v>CO2</v>
      </c>
    </row>
    <row r="9856" spans="1:26" hidden="1">
      <c r="A9856" t="s">
        <v>3702</v>
      </c>
      <c r="C9856" t="s">
        <v>3703</v>
      </c>
      <c r="D9856" t="s">
        <v>3741</v>
      </c>
      <c r="E9856" t="s">
        <v>39</v>
      </c>
      <c r="F9856" t="s">
        <v>3720</v>
      </c>
      <c r="G9856" t="s">
        <v>475</v>
      </c>
      <c r="I9856" t="s">
        <v>41</v>
      </c>
      <c r="J9856" t="s">
        <v>1032</v>
      </c>
      <c r="K9856">
        <v>3160</v>
      </c>
      <c r="L9856" t="s">
        <v>3701</v>
      </c>
      <c r="O9856" t="s">
        <v>3705</v>
      </c>
      <c r="Q9856" t="str">
        <f>IFERROR(VLOOKUP($J$2:$J$12502,Pollutant_mapping!$A$2:$B$9,2, FALSE),"")</f>
        <v>CO2</v>
      </c>
      <c r="Y9856" t="s">
        <v>2245</v>
      </c>
      <c r="Z9856" t="s">
        <v>2222</v>
      </c>
    </row>
    <row r="9857" spans="1:26" hidden="1">
      <c r="A9857" t="s">
        <v>3706</v>
      </c>
      <c r="B9857" t="s">
        <v>57</v>
      </c>
      <c r="C9857" t="s">
        <v>3707</v>
      </c>
      <c r="D9857" t="s">
        <v>3741</v>
      </c>
      <c r="E9857" t="s">
        <v>39</v>
      </c>
      <c r="F9857" t="s">
        <v>3720</v>
      </c>
      <c r="G9857" t="s">
        <v>475</v>
      </c>
      <c r="I9857" t="s">
        <v>41</v>
      </c>
      <c r="J9857" t="s">
        <v>1032</v>
      </c>
      <c r="K9857">
        <v>3160</v>
      </c>
      <c r="L9857" t="s">
        <v>3701</v>
      </c>
      <c r="O9857" t="s">
        <v>3705</v>
      </c>
      <c r="Q9857" t="str">
        <f>IFERROR(VLOOKUP($J$2:$J$12502,Pollutant_mapping!$A$2:$B$9,2, FALSE),"")</f>
        <v>CO2</v>
      </c>
      <c r="Y9857" t="s">
        <v>2245</v>
      </c>
      <c r="Z9857" t="s">
        <v>2222</v>
      </c>
    </row>
    <row r="9858" spans="1:26" hidden="1">
      <c r="A9858" t="s">
        <v>3708</v>
      </c>
      <c r="C9858" t="s">
        <v>3709</v>
      </c>
      <c r="D9858" t="s">
        <v>3741</v>
      </c>
      <c r="E9858" t="s">
        <v>39</v>
      </c>
      <c r="F9858" t="s">
        <v>3720</v>
      </c>
      <c r="G9858" t="s">
        <v>475</v>
      </c>
      <c r="I9858" t="s">
        <v>41</v>
      </c>
      <c r="J9858" t="s">
        <v>1032</v>
      </c>
      <c r="K9858">
        <v>3160</v>
      </c>
      <c r="L9858" t="s">
        <v>3701</v>
      </c>
      <c r="O9858" t="s">
        <v>3705</v>
      </c>
      <c r="Q9858" t="str">
        <f>IFERROR(VLOOKUP($J$2:$J$12502,Pollutant_mapping!$A$2:$B$9,2, FALSE),"")</f>
        <v>CO2</v>
      </c>
    </row>
    <row r="9859" spans="1:26" hidden="1">
      <c r="A9859" t="s">
        <v>3710</v>
      </c>
      <c r="C9859" t="s">
        <v>3711</v>
      </c>
      <c r="D9859" t="s">
        <v>3741</v>
      </c>
      <c r="E9859" t="s">
        <v>39</v>
      </c>
      <c r="F9859" t="s">
        <v>3720</v>
      </c>
      <c r="G9859" t="s">
        <v>475</v>
      </c>
      <c r="I9859" t="s">
        <v>41</v>
      </c>
      <c r="J9859" t="s">
        <v>1032</v>
      </c>
      <c r="K9859">
        <v>3160</v>
      </c>
      <c r="L9859" t="s">
        <v>3701</v>
      </c>
      <c r="O9859" t="s">
        <v>3705</v>
      </c>
      <c r="Q9859" t="str">
        <f>IFERROR(VLOOKUP($J$2:$J$12502,Pollutant_mapping!$A$2:$B$9,2, FALSE),"")</f>
        <v>CO2</v>
      </c>
    </row>
    <row r="9860" spans="1:26" hidden="1">
      <c r="A9860" t="s">
        <v>3702</v>
      </c>
      <c r="C9860" t="s">
        <v>3703</v>
      </c>
      <c r="D9860" t="s">
        <v>3742</v>
      </c>
      <c r="E9860" t="s">
        <v>120</v>
      </c>
      <c r="F9860" t="s">
        <v>41</v>
      </c>
      <c r="G9860" t="s">
        <v>475</v>
      </c>
      <c r="I9860" t="s">
        <v>41</v>
      </c>
      <c r="J9860" t="s">
        <v>1032</v>
      </c>
      <c r="K9860">
        <v>3160</v>
      </c>
      <c r="L9860" t="s">
        <v>3701</v>
      </c>
      <c r="O9860" t="s">
        <v>3705</v>
      </c>
      <c r="Q9860" t="str">
        <f>IFERROR(VLOOKUP($J$2:$J$12502,Pollutant_mapping!$A$2:$B$9,2, FALSE),"")</f>
        <v>CO2</v>
      </c>
    </row>
    <row r="9861" spans="1:26" hidden="1">
      <c r="A9861" t="s">
        <v>3702</v>
      </c>
      <c r="C9861" t="s">
        <v>3703</v>
      </c>
      <c r="D9861" t="s">
        <v>3743</v>
      </c>
      <c r="E9861" t="s">
        <v>120</v>
      </c>
      <c r="F9861" t="s">
        <v>41</v>
      </c>
      <c r="G9861" t="s">
        <v>475</v>
      </c>
      <c r="I9861" t="s">
        <v>41</v>
      </c>
      <c r="J9861" t="s">
        <v>1032</v>
      </c>
      <c r="K9861">
        <v>3160</v>
      </c>
      <c r="L9861" t="s">
        <v>3701</v>
      </c>
      <c r="O9861" t="s">
        <v>3705</v>
      </c>
      <c r="Q9861" t="str">
        <f>IFERROR(VLOOKUP($J$2:$J$12502,Pollutant_mapping!$A$2:$B$9,2, FALSE),"")</f>
        <v>CO2</v>
      </c>
    </row>
    <row r="9862" spans="1:26" hidden="1">
      <c r="A9862" t="s">
        <v>3706</v>
      </c>
      <c r="B9862" t="s">
        <v>57</v>
      </c>
      <c r="C9862" t="s">
        <v>3707</v>
      </c>
      <c r="D9862" t="s">
        <v>3744</v>
      </c>
      <c r="E9862" t="s">
        <v>120</v>
      </c>
      <c r="F9862" t="s">
        <v>41</v>
      </c>
      <c r="G9862" t="s">
        <v>475</v>
      </c>
      <c r="I9862" t="s">
        <v>41</v>
      </c>
      <c r="J9862" t="s">
        <v>1032</v>
      </c>
      <c r="K9862">
        <v>3160</v>
      </c>
      <c r="L9862" t="s">
        <v>3701</v>
      </c>
      <c r="O9862" t="s">
        <v>3705</v>
      </c>
      <c r="Q9862" t="str">
        <f>IFERROR(VLOOKUP($J$2:$J$12502,Pollutant_mapping!$A$2:$B$9,2, FALSE),"")</f>
        <v>CO2</v>
      </c>
    </row>
    <row r="9863" spans="1:26" hidden="1">
      <c r="A9863" t="s">
        <v>3710</v>
      </c>
      <c r="C9863" t="s">
        <v>3711</v>
      </c>
      <c r="D9863" t="s">
        <v>3744</v>
      </c>
      <c r="E9863" t="s">
        <v>120</v>
      </c>
      <c r="F9863" t="s">
        <v>41</v>
      </c>
      <c r="G9863" t="s">
        <v>475</v>
      </c>
      <c r="I9863" t="s">
        <v>41</v>
      </c>
      <c r="J9863" t="s">
        <v>1032</v>
      </c>
      <c r="K9863">
        <v>3160</v>
      </c>
      <c r="L9863" t="s">
        <v>3701</v>
      </c>
      <c r="O9863" t="s">
        <v>3705</v>
      </c>
      <c r="Q9863" t="str">
        <f>IFERROR(VLOOKUP($J$2:$J$12502,Pollutant_mapping!$A$2:$B$9,2, FALSE),"")</f>
        <v>CO2</v>
      </c>
    </row>
    <row r="9864" spans="1:26" hidden="1">
      <c r="A9864" t="s">
        <v>3702</v>
      </c>
      <c r="C9864" t="s">
        <v>3703</v>
      </c>
      <c r="D9864" t="s">
        <v>3104</v>
      </c>
      <c r="E9864" t="s">
        <v>39</v>
      </c>
      <c r="F9864" t="s">
        <v>3728</v>
      </c>
      <c r="G9864" t="s">
        <v>475</v>
      </c>
      <c r="I9864" t="s">
        <v>41</v>
      </c>
      <c r="J9864" t="s">
        <v>1032</v>
      </c>
      <c r="K9864">
        <v>3160</v>
      </c>
      <c r="L9864" t="s">
        <v>3701</v>
      </c>
      <c r="O9864" t="s">
        <v>3705</v>
      </c>
      <c r="Q9864" t="str">
        <f>IFERROR(VLOOKUP($J$2:$J$12502,Pollutant_mapping!$A$2:$B$9,2, FALSE),"")</f>
        <v>CO2</v>
      </c>
    </row>
    <row r="9865" spans="1:26" hidden="1">
      <c r="A9865" t="s">
        <v>3702</v>
      </c>
      <c r="C9865" t="s">
        <v>3703</v>
      </c>
      <c r="D9865" t="s">
        <v>3745</v>
      </c>
      <c r="E9865" t="s">
        <v>39</v>
      </c>
      <c r="F9865" t="s">
        <v>3728</v>
      </c>
      <c r="G9865" t="s">
        <v>475</v>
      </c>
      <c r="I9865" t="s">
        <v>41</v>
      </c>
      <c r="J9865" t="s">
        <v>1032</v>
      </c>
      <c r="K9865">
        <v>3160</v>
      </c>
      <c r="L9865" t="s">
        <v>3701</v>
      </c>
      <c r="O9865" t="s">
        <v>3705</v>
      </c>
      <c r="Q9865" t="str">
        <f>IFERROR(VLOOKUP($J$2:$J$12502,Pollutant_mapping!$A$2:$B$9,2, FALSE),"")</f>
        <v>CO2</v>
      </c>
    </row>
    <row r="9866" spans="1:26" hidden="1">
      <c r="A9866" t="s">
        <v>3702</v>
      </c>
      <c r="C9866" t="s">
        <v>3703</v>
      </c>
      <c r="D9866" t="s">
        <v>3746</v>
      </c>
      <c r="E9866" t="s">
        <v>39</v>
      </c>
      <c r="F9866" t="s">
        <v>3728</v>
      </c>
      <c r="G9866" t="s">
        <v>475</v>
      </c>
      <c r="I9866" t="s">
        <v>41</v>
      </c>
      <c r="J9866" t="s">
        <v>1032</v>
      </c>
      <c r="K9866">
        <v>3160</v>
      </c>
      <c r="L9866" t="s">
        <v>3701</v>
      </c>
      <c r="O9866" t="s">
        <v>3705</v>
      </c>
      <c r="Q9866" t="str">
        <f>IFERROR(VLOOKUP($J$2:$J$12502,Pollutant_mapping!$A$2:$B$9,2, FALSE),"")</f>
        <v>CO2</v>
      </c>
    </row>
    <row r="9867" spans="1:26" hidden="1">
      <c r="A9867" t="s">
        <v>3706</v>
      </c>
      <c r="B9867" t="s">
        <v>57</v>
      </c>
      <c r="C9867" t="s">
        <v>3707</v>
      </c>
      <c r="D9867" t="s">
        <v>3746</v>
      </c>
      <c r="E9867" t="s">
        <v>39</v>
      </c>
      <c r="F9867" t="s">
        <v>3728</v>
      </c>
      <c r="G9867" t="s">
        <v>475</v>
      </c>
      <c r="I9867" t="s">
        <v>41</v>
      </c>
      <c r="J9867" t="s">
        <v>1032</v>
      </c>
      <c r="K9867">
        <v>3160</v>
      </c>
      <c r="L9867" t="s">
        <v>3701</v>
      </c>
      <c r="O9867" t="s">
        <v>3705</v>
      </c>
      <c r="Q9867" t="str">
        <f>IFERROR(VLOOKUP($J$2:$J$12502,Pollutant_mapping!$A$2:$B$9,2, FALSE),"")</f>
        <v>CO2</v>
      </c>
      <c r="Y9867" t="s">
        <v>2222</v>
      </c>
    </row>
    <row r="9868" spans="1:26" hidden="1">
      <c r="A9868" t="s">
        <v>3708</v>
      </c>
      <c r="C9868" t="s">
        <v>3709</v>
      </c>
      <c r="D9868" t="s">
        <v>3746</v>
      </c>
      <c r="E9868" t="s">
        <v>39</v>
      </c>
      <c r="F9868" t="s">
        <v>3728</v>
      </c>
      <c r="G9868" t="s">
        <v>475</v>
      </c>
      <c r="I9868" t="s">
        <v>41</v>
      </c>
      <c r="J9868" t="s">
        <v>1032</v>
      </c>
      <c r="K9868">
        <v>3160</v>
      </c>
      <c r="L9868" t="s">
        <v>3701</v>
      </c>
      <c r="O9868" t="s">
        <v>3705</v>
      </c>
      <c r="Q9868" t="str">
        <f>IFERROR(VLOOKUP($J$2:$J$12502,Pollutant_mapping!$A$2:$B$9,2, FALSE),"")</f>
        <v>CO2</v>
      </c>
    </row>
    <row r="9869" spans="1:26" hidden="1">
      <c r="A9869" t="s">
        <v>3710</v>
      </c>
      <c r="C9869" t="s">
        <v>3711</v>
      </c>
      <c r="D9869" t="s">
        <v>3746</v>
      </c>
      <c r="E9869" t="s">
        <v>39</v>
      </c>
      <c r="F9869" t="s">
        <v>3728</v>
      </c>
      <c r="G9869" t="s">
        <v>475</v>
      </c>
      <c r="I9869" t="s">
        <v>41</v>
      </c>
      <c r="J9869" t="s">
        <v>1032</v>
      </c>
      <c r="K9869">
        <v>3160</v>
      </c>
      <c r="L9869" t="s">
        <v>3701</v>
      </c>
      <c r="O9869" t="s">
        <v>3705</v>
      </c>
      <c r="Q9869" t="str">
        <f>IFERROR(VLOOKUP($J$2:$J$12502,Pollutant_mapping!$A$2:$B$9,2, FALSE),"")</f>
        <v>CO2</v>
      </c>
    </row>
    <row r="9870" spans="1:26" hidden="1">
      <c r="A9870" t="s">
        <v>3702</v>
      </c>
      <c r="C9870" t="s">
        <v>3703</v>
      </c>
      <c r="D9870" t="s">
        <v>3103</v>
      </c>
      <c r="E9870" t="s">
        <v>39</v>
      </c>
      <c r="F9870" t="s">
        <v>3730</v>
      </c>
      <c r="G9870" t="s">
        <v>475</v>
      </c>
      <c r="I9870" t="s">
        <v>41</v>
      </c>
      <c r="J9870" t="s">
        <v>1032</v>
      </c>
      <c r="K9870">
        <v>3160</v>
      </c>
      <c r="L9870" t="s">
        <v>3701</v>
      </c>
      <c r="O9870" t="s">
        <v>3705</v>
      </c>
      <c r="Q9870" t="str">
        <f>IFERROR(VLOOKUP($J$2:$J$12502,Pollutant_mapping!$A$2:$B$9,2, FALSE),"")</f>
        <v>CO2</v>
      </c>
    </row>
    <row r="9871" spans="1:26" hidden="1">
      <c r="A9871" t="s">
        <v>3702</v>
      </c>
      <c r="C9871" t="s">
        <v>3703</v>
      </c>
      <c r="D9871" t="s">
        <v>3747</v>
      </c>
      <c r="E9871" t="s">
        <v>39</v>
      </c>
      <c r="F9871" t="s">
        <v>3730</v>
      </c>
      <c r="G9871" t="s">
        <v>475</v>
      </c>
      <c r="I9871" t="s">
        <v>41</v>
      </c>
      <c r="J9871" t="s">
        <v>1032</v>
      </c>
      <c r="K9871">
        <v>3160</v>
      </c>
      <c r="L9871" t="s">
        <v>3701</v>
      </c>
      <c r="O9871" t="s">
        <v>3705</v>
      </c>
      <c r="Q9871" t="str">
        <f>IFERROR(VLOOKUP($J$2:$J$12502,Pollutant_mapping!$A$2:$B$9,2, FALSE),"")</f>
        <v>CO2</v>
      </c>
    </row>
    <row r="9872" spans="1:26" hidden="1">
      <c r="A9872" t="s">
        <v>3702</v>
      </c>
      <c r="C9872" t="s">
        <v>3703</v>
      </c>
      <c r="D9872" t="s">
        <v>3748</v>
      </c>
      <c r="E9872" t="s">
        <v>39</v>
      </c>
      <c r="F9872" t="s">
        <v>3730</v>
      </c>
      <c r="G9872" t="s">
        <v>475</v>
      </c>
      <c r="I9872" t="s">
        <v>41</v>
      </c>
      <c r="J9872" t="s">
        <v>1032</v>
      </c>
      <c r="K9872">
        <v>3160</v>
      </c>
      <c r="L9872" t="s">
        <v>3701</v>
      </c>
      <c r="O9872" t="s">
        <v>3705</v>
      </c>
      <c r="Q9872" t="str">
        <f>IFERROR(VLOOKUP($J$2:$J$12502,Pollutant_mapping!$A$2:$B$9,2, FALSE),"")</f>
        <v>CO2</v>
      </c>
    </row>
    <row r="9873" spans="1:25" hidden="1">
      <c r="A9873" t="s">
        <v>3706</v>
      </c>
      <c r="B9873" t="s">
        <v>57</v>
      </c>
      <c r="C9873" t="s">
        <v>3707</v>
      </c>
      <c r="D9873" t="s">
        <v>3748</v>
      </c>
      <c r="E9873" t="s">
        <v>39</v>
      </c>
      <c r="F9873" t="s">
        <v>3730</v>
      </c>
      <c r="G9873" t="s">
        <v>475</v>
      </c>
      <c r="I9873" t="s">
        <v>41</v>
      </c>
      <c r="J9873" t="s">
        <v>1032</v>
      </c>
      <c r="K9873">
        <v>3160</v>
      </c>
      <c r="L9873" t="s">
        <v>3701</v>
      </c>
      <c r="O9873" t="s">
        <v>3705</v>
      </c>
      <c r="Q9873" t="str">
        <f>IFERROR(VLOOKUP($J$2:$J$12502,Pollutant_mapping!$A$2:$B$9,2, FALSE),"")</f>
        <v>CO2</v>
      </c>
    </row>
    <row r="9874" spans="1:25" hidden="1">
      <c r="A9874" t="s">
        <v>3708</v>
      </c>
      <c r="C9874" t="s">
        <v>3709</v>
      </c>
      <c r="D9874" t="s">
        <v>3748</v>
      </c>
      <c r="E9874" t="s">
        <v>39</v>
      </c>
      <c r="F9874" t="s">
        <v>3730</v>
      </c>
      <c r="G9874" t="s">
        <v>475</v>
      </c>
      <c r="I9874" t="s">
        <v>41</v>
      </c>
      <c r="J9874" t="s">
        <v>1032</v>
      </c>
      <c r="K9874">
        <v>3160</v>
      </c>
      <c r="L9874" t="s">
        <v>3701</v>
      </c>
      <c r="O9874" t="s">
        <v>3705</v>
      </c>
      <c r="Q9874" t="str">
        <f>IFERROR(VLOOKUP($J$2:$J$12502,Pollutant_mapping!$A$2:$B$9,2, FALSE),"")</f>
        <v>CO2</v>
      </c>
    </row>
    <row r="9875" spans="1:25" hidden="1">
      <c r="A9875" t="s">
        <v>3710</v>
      </c>
      <c r="C9875" t="s">
        <v>3711</v>
      </c>
      <c r="D9875" t="s">
        <v>3748</v>
      </c>
      <c r="E9875" t="s">
        <v>39</v>
      </c>
      <c r="F9875" t="s">
        <v>3730</v>
      </c>
      <c r="G9875" t="s">
        <v>475</v>
      </c>
      <c r="I9875" t="s">
        <v>41</v>
      </c>
      <c r="J9875" t="s">
        <v>1032</v>
      </c>
      <c r="K9875">
        <v>3160</v>
      </c>
      <c r="L9875" t="s">
        <v>3701</v>
      </c>
      <c r="O9875" t="s">
        <v>3705</v>
      </c>
      <c r="Q9875" t="str">
        <f>IFERROR(VLOOKUP($J$2:$J$12502,Pollutant_mapping!$A$2:$B$9,2, FALSE),"")</f>
        <v>CO2</v>
      </c>
    </row>
    <row r="9876" spans="1:25" hidden="1">
      <c r="A9876" t="s">
        <v>3702</v>
      </c>
      <c r="C9876" t="s">
        <v>3703</v>
      </c>
      <c r="D9876" t="s">
        <v>3101</v>
      </c>
      <c r="E9876" t="s">
        <v>39</v>
      </c>
      <c r="F9876" t="s">
        <v>3749</v>
      </c>
      <c r="G9876" t="s">
        <v>475</v>
      </c>
      <c r="I9876" t="s">
        <v>41</v>
      </c>
      <c r="J9876" t="s">
        <v>1032</v>
      </c>
      <c r="K9876">
        <v>3160</v>
      </c>
      <c r="L9876" t="s">
        <v>3701</v>
      </c>
      <c r="O9876" t="s">
        <v>3705</v>
      </c>
      <c r="Q9876" t="str">
        <f>IFERROR(VLOOKUP($J$2:$J$12502,Pollutant_mapping!$A$2:$B$9,2, FALSE),"")</f>
        <v>CO2</v>
      </c>
    </row>
    <row r="9877" spans="1:25" hidden="1">
      <c r="A9877" t="s">
        <v>3702</v>
      </c>
      <c r="C9877" t="s">
        <v>3703</v>
      </c>
      <c r="D9877" t="s">
        <v>3750</v>
      </c>
      <c r="E9877" t="s">
        <v>39</v>
      </c>
      <c r="F9877" t="s">
        <v>3749</v>
      </c>
      <c r="G9877" t="s">
        <v>475</v>
      </c>
      <c r="I9877" t="s">
        <v>41</v>
      </c>
      <c r="J9877" t="s">
        <v>1032</v>
      </c>
      <c r="K9877">
        <v>3160</v>
      </c>
      <c r="L9877" t="s">
        <v>3701</v>
      </c>
      <c r="O9877" t="s">
        <v>3705</v>
      </c>
      <c r="Q9877" t="str">
        <f>IFERROR(VLOOKUP($J$2:$J$12502,Pollutant_mapping!$A$2:$B$9,2, FALSE),"")</f>
        <v>CO2</v>
      </c>
    </row>
    <row r="9878" spans="1:25" hidden="1">
      <c r="A9878" t="s">
        <v>3702</v>
      </c>
      <c r="C9878" t="s">
        <v>3703</v>
      </c>
      <c r="D9878" t="s">
        <v>3751</v>
      </c>
      <c r="E9878" t="s">
        <v>39</v>
      </c>
      <c r="F9878" t="s">
        <v>3749</v>
      </c>
      <c r="G9878" t="s">
        <v>475</v>
      </c>
      <c r="I9878" t="s">
        <v>41</v>
      </c>
      <c r="J9878" t="s">
        <v>1032</v>
      </c>
      <c r="K9878">
        <v>3160</v>
      </c>
      <c r="L9878" t="s">
        <v>3701</v>
      </c>
      <c r="O9878" t="s">
        <v>3705</v>
      </c>
      <c r="Q9878" t="str">
        <f>IFERROR(VLOOKUP($J$2:$J$12502,Pollutant_mapping!$A$2:$B$9,2, FALSE),"")</f>
        <v>CO2</v>
      </c>
    </row>
    <row r="9879" spans="1:25" hidden="1">
      <c r="A9879" t="s">
        <v>3706</v>
      </c>
      <c r="B9879" t="s">
        <v>57</v>
      </c>
      <c r="C9879" t="s">
        <v>3707</v>
      </c>
      <c r="D9879" t="s">
        <v>3751</v>
      </c>
      <c r="E9879" t="s">
        <v>39</v>
      </c>
      <c r="F9879" t="s">
        <v>3749</v>
      </c>
      <c r="G9879" t="s">
        <v>475</v>
      </c>
      <c r="I9879" t="s">
        <v>41</v>
      </c>
      <c r="J9879" t="s">
        <v>1032</v>
      </c>
      <c r="K9879">
        <v>3160</v>
      </c>
      <c r="L9879" t="s">
        <v>3701</v>
      </c>
      <c r="O9879" t="s">
        <v>3705</v>
      </c>
      <c r="Q9879" t="str">
        <f>IFERROR(VLOOKUP($J$2:$J$12502,Pollutant_mapping!$A$2:$B$9,2, FALSE),"")</f>
        <v>CO2</v>
      </c>
    </row>
    <row r="9880" spans="1:25" hidden="1">
      <c r="A9880" t="s">
        <v>3708</v>
      </c>
      <c r="C9880" t="s">
        <v>3709</v>
      </c>
      <c r="D9880" t="s">
        <v>3751</v>
      </c>
      <c r="E9880" t="s">
        <v>39</v>
      </c>
      <c r="F9880" t="s">
        <v>3749</v>
      </c>
      <c r="G9880" t="s">
        <v>475</v>
      </c>
      <c r="I9880" t="s">
        <v>41</v>
      </c>
      <c r="J9880" t="s">
        <v>1032</v>
      </c>
      <c r="K9880">
        <v>3160</v>
      </c>
      <c r="L9880" t="s">
        <v>3701</v>
      </c>
      <c r="O9880" t="s">
        <v>3705</v>
      </c>
      <c r="Q9880" t="str">
        <f>IFERROR(VLOOKUP($J$2:$J$12502,Pollutant_mapping!$A$2:$B$9,2, FALSE),"")</f>
        <v>CO2</v>
      </c>
    </row>
    <row r="9881" spans="1:25" hidden="1">
      <c r="A9881" t="s">
        <v>3710</v>
      </c>
      <c r="C9881" t="s">
        <v>3711</v>
      </c>
      <c r="D9881" t="s">
        <v>3751</v>
      </c>
      <c r="E9881" t="s">
        <v>39</v>
      </c>
      <c r="F9881" t="s">
        <v>3749</v>
      </c>
      <c r="G9881" t="s">
        <v>475</v>
      </c>
      <c r="I9881" t="s">
        <v>41</v>
      </c>
      <c r="J9881" t="s">
        <v>1032</v>
      </c>
      <c r="K9881">
        <v>3160</v>
      </c>
      <c r="L9881" t="s">
        <v>3701</v>
      </c>
      <c r="O9881" t="s">
        <v>3705</v>
      </c>
      <c r="Q9881" t="str">
        <f>IFERROR(VLOOKUP($J$2:$J$12502,Pollutant_mapping!$A$2:$B$9,2, FALSE),"")</f>
        <v>CO2</v>
      </c>
    </row>
    <row r="9882" spans="1:25" hidden="1">
      <c r="A9882" t="s">
        <v>3702</v>
      </c>
      <c r="C9882" t="s">
        <v>3703</v>
      </c>
      <c r="D9882" t="s">
        <v>3752</v>
      </c>
      <c r="E9882" t="s">
        <v>39</v>
      </c>
      <c r="F9882" t="s">
        <v>3753</v>
      </c>
      <c r="G9882" t="s">
        <v>475</v>
      </c>
      <c r="I9882" t="s">
        <v>41</v>
      </c>
      <c r="J9882" t="s">
        <v>1032</v>
      </c>
      <c r="K9882">
        <v>3160</v>
      </c>
      <c r="L9882" t="s">
        <v>3701</v>
      </c>
      <c r="O9882" t="s">
        <v>3705</v>
      </c>
      <c r="Q9882" t="str">
        <f>IFERROR(VLOOKUP($J$2:$J$12502,Pollutant_mapping!$A$2:$B$9,2, FALSE),"")</f>
        <v>CO2</v>
      </c>
    </row>
    <row r="9883" spans="1:25" hidden="1">
      <c r="A9883" t="s">
        <v>3702</v>
      </c>
      <c r="C9883" t="s">
        <v>3703</v>
      </c>
      <c r="D9883" t="s">
        <v>3754</v>
      </c>
      <c r="E9883" t="s">
        <v>39</v>
      </c>
      <c r="F9883" t="s">
        <v>3753</v>
      </c>
      <c r="G9883" t="s">
        <v>475</v>
      </c>
      <c r="I9883" t="s">
        <v>41</v>
      </c>
      <c r="J9883" t="s">
        <v>1032</v>
      </c>
      <c r="K9883">
        <v>3160</v>
      </c>
      <c r="L9883" t="s">
        <v>3701</v>
      </c>
      <c r="O9883" t="s">
        <v>3705</v>
      </c>
      <c r="Q9883" t="str">
        <f>IFERROR(VLOOKUP($J$2:$J$12502,Pollutant_mapping!$A$2:$B$9,2, FALSE),"")</f>
        <v>CO2</v>
      </c>
    </row>
    <row r="9884" spans="1:25" hidden="1">
      <c r="A9884" t="s">
        <v>3702</v>
      </c>
      <c r="C9884" t="s">
        <v>3703</v>
      </c>
      <c r="D9884" t="s">
        <v>3755</v>
      </c>
      <c r="E9884" t="s">
        <v>39</v>
      </c>
      <c r="F9884" t="s">
        <v>3753</v>
      </c>
      <c r="G9884" t="s">
        <v>475</v>
      </c>
      <c r="I9884" t="s">
        <v>41</v>
      </c>
      <c r="J9884" t="s">
        <v>1032</v>
      </c>
      <c r="K9884">
        <v>3160</v>
      </c>
      <c r="L9884" t="s">
        <v>3701</v>
      </c>
      <c r="O9884" t="s">
        <v>3705</v>
      </c>
      <c r="Q9884" t="str">
        <f>IFERROR(VLOOKUP($J$2:$J$12502,Pollutant_mapping!$A$2:$B$9,2, FALSE),"")</f>
        <v>CO2</v>
      </c>
    </row>
    <row r="9885" spans="1:25" hidden="1">
      <c r="A9885" t="s">
        <v>3706</v>
      </c>
      <c r="B9885" t="s">
        <v>57</v>
      </c>
      <c r="C9885" t="s">
        <v>3707</v>
      </c>
      <c r="D9885" t="s">
        <v>3755</v>
      </c>
      <c r="E9885" t="s">
        <v>39</v>
      </c>
      <c r="F9885" t="s">
        <v>3753</v>
      </c>
      <c r="G9885" t="s">
        <v>475</v>
      </c>
      <c r="I9885" t="s">
        <v>41</v>
      </c>
      <c r="J9885" t="s">
        <v>1032</v>
      </c>
      <c r="K9885">
        <v>3160</v>
      </c>
      <c r="L9885" t="s">
        <v>3701</v>
      </c>
      <c r="O9885" t="s">
        <v>3705</v>
      </c>
      <c r="Q9885" t="str">
        <f>IFERROR(VLOOKUP($J$2:$J$12502,Pollutant_mapping!$A$2:$B$9,2, FALSE),"")</f>
        <v>CO2</v>
      </c>
    </row>
    <row r="9886" spans="1:25" hidden="1">
      <c r="A9886" t="s">
        <v>3708</v>
      </c>
      <c r="C9886" t="s">
        <v>3709</v>
      </c>
      <c r="D9886" t="s">
        <v>3755</v>
      </c>
      <c r="E9886" t="s">
        <v>39</v>
      </c>
      <c r="F9886" t="s">
        <v>3753</v>
      </c>
      <c r="G9886" t="s">
        <v>475</v>
      </c>
      <c r="I9886" t="s">
        <v>41</v>
      </c>
      <c r="J9886" t="s">
        <v>1032</v>
      </c>
      <c r="K9886">
        <v>3160</v>
      </c>
      <c r="L9886" t="s">
        <v>3701</v>
      </c>
      <c r="O9886" t="s">
        <v>3705</v>
      </c>
      <c r="Q9886" t="str">
        <f>IFERROR(VLOOKUP($J$2:$J$12502,Pollutant_mapping!$A$2:$B$9,2, FALSE),"")</f>
        <v>CO2</v>
      </c>
      <c r="Y9886" t="s">
        <v>2222</v>
      </c>
    </row>
    <row r="9887" spans="1:25" hidden="1">
      <c r="A9887" t="s">
        <v>3710</v>
      </c>
      <c r="C9887" t="s">
        <v>3711</v>
      </c>
      <c r="D9887" t="s">
        <v>3755</v>
      </c>
      <c r="E9887" t="s">
        <v>39</v>
      </c>
      <c r="F9887" t="s">
        <v>3753</v>
      </c>
      <c r="G9887" t="s">
        <v>475</v>
      </c>
      <c r="I9887" t="s">
        <v>41</v>
      </c>
      <c r="J9887" t="s">
        <v>1032</v>
      </c>
      <c r="K9887">
        <v>3160</v>
      </c>
      <c r="L9887" t="s">
        <v>3701</v>
      </c>
      <c r="O9887" t="s">
        <v>3705</v>
      </c>
      <c r="Q9887" t="str">
        <f>IFERROR(VLOOKUP($J$2:$J$12502,Pollutant_mapping!$A$2:$B$9,2, FALSE),"")</f>
        <v>CO2</v>
      </c>
    </row>
    <row r="9888" spans="1:25" hidden="1">
      <c r="A9888" t="s">
        <v>3702</v>
      </c>
      <c r="C9888" t="s">
        <v>3703</v>
      </c>
      <c r="D9888" t="s">
        <v>3756</v>
      </c>
      <c r="E9888" t="s">
        <v>39</v>
      </c>
      <c r="F9888" t="s">
        <v>3757</v>
      </c>
      <c r="G9888" t="s">
        <v>475</v>
      </c>
      <c r="I9888" t="s">
        <v>41</v>
      </c>
      <c r="J9888" t="s">
        <v>1032</v>
      </c>
      <c r="K9888">
        <v>3160</v>
      </c>
      <c r="L9888" t="s">
        <v>3701</v>
      </c>
      <c r="O9888" t="s">
        <v>3705</v>
      </c>
      <c r="Q9888" t="str">
        <f>IFERROR(VLOOKUP($J$2:$J$12502,Pollutant_mapping!$A$2:$B$9,2, FALSE),"")</f>
        <v>CO2</v>
      </c>
    </row>
    <row r="9889" spans="1:17" hidden="1">
      <c r="A9889" t="s">
        <v>3702</v>
      </c>
      <c r="C9889" t="s">
        <v>3703</v>
      </c>
      <c r="D9889" t="s">
        <v>3758</v>
      </c>
      <c r="E9889" t="s">
        <v>39</v>
      </c>
      <c r="F9889" t="s">
        <v>3757</v>
      </c>
      <c r="G9889" t="s">
        <v>475</v>
      </c>
      <c r="I9889" t="s">
        <v>41</v>
      </c>
      <c r="J9889" t="s">
        <v>1032</v>
      </c>
      <c r="K9889">
        <v>3160</v>
      </c>
      <c r="L9889" t="s">
        <v>3701</v>
      </c>
      <c r="O9889" t="s">
        <v>3705</v>
      </c>
      <c r="Q9889" t="str">
        <f>IFERROR(VLOOKUP($J$2:$J$12502,Pollutant_mapping!$A$2:$B$9,2, FALSE),"")</f>
        <v>CO2</v>
      </c>
    </row>
    <row r="9890" spans="1:17" hidden="1">
      <c r="A9890" t="s">
        <v>3702</v>
      </c>
      <c r="C9890" t="s">
        <v>3703</v>
      </c>
      <c r="D9890" t="s">
        <v>3759</v>
      </c>
      <c r="E9890" t="s">
        <v>39</v>
      </c>
      <c r="F9890" t="s">
        <v>3757</v>
      </c>
      <c r="G9890" t="s">
        <v>475</v>
      </c>
      <c r="I9890" t="s">
        <v>41</v>
      </c>
      <c r="J9890" t="s">
        <v>1032</v>
      </c>
      <c r="K9890">
        <v>3160</v>
      </c>
      <c r="L9890" t="s">
        <v>3701</v>
      </c>
      <c r="O9890" t="s">
        <v>3705</v>
      </c>
      <c r="Q9890" t="str">
        <f>IFERROR(VLOOKUP($J$2:$J$12502,Pollutant_mapping!$A$2:$B$9,2, FALSE),"")</f>
        <v>CO2</v>
      </c>
    </row>
    <row r="9891" spans="1:17" hidden="1">
      <c r="A9891" t="s">
        <v>3706</v>
      </c>
      <c r="B9891" t="s">
        <v>57</v>
      </c>
      <c r="C9891" t="s">
        <v>3707</v>
      </c>
      <c r="D9891" t="s">
        <v>3759</v>
      </c>
      <c r="E9891" t="s">
        <v>39</v>
      </c>
      <c r="F9891" t="s">
        <v>3757</v>
      </c>
      <c r="G9891" t="s">
        <v>475</v>
      </c>
      <c r="I9891" t="s">
        <v>41</v>
      </c>
      <c r="J9891" t="s">
        <v>1032</v>
      </c>
      <c r="K9891">
        <v>3160</v>
      </c>
      <c r="L9891" t="s">
        <v>3701</v>
      </c>
      <c r="O9891" t="s">
        <v>3705</v>
      </c>
      <c r="Q9891" t="str">
        <f>IFERROR(VLOOKUP($J$2:$J$12502,Pollutant_mapping!$A$2:$B$9,2, FALSE),"")</f>
        <v>CO2</v>
      </c>
    </row>
    <row r="9892" spans="1:17" hidden="1">
      <c r="A9892" t="s">
        <v>3708</v>
      </c>
      <c r="C9892" t="s">
        <v>3709</v>
      </c>
      <c r="D9892" t="s">
        <v>3759</v>
      </c>
      <c r="E9892" t="s">
        <v>39</v>
      </c>
      <c r="F9892" t="s">
        <v>3757</v>
      </c>
      <c r="G9892" t="s">
        <v>475</v>
      </c>
      <c r="I9892" t="s">
        <v>41</v>
      </c>
      <c r="J9892" t="s">
        <v>1032</v>
      </c>
      <c r="K9892">
        <v>3160</v>
      </c>
      <c r="L9892" t="s">
        <v>3701</v>
      </c>
      <c r="O9892" t="s">
        <v>3705</v>
      </c>
      <c r="Q9892" t="str">
        <f>IFERROR(VLOOKUP($J$2:$J$12502,Pollutant_mapping!$A$2:$B$9,2, FALSE),"")</f>
        <v>CO2</v>
      </c>
    </row>
    <row r="9893" spans="1:17" hidden="1">
      <c r="A9893" t="s">
        <v>3710</v>
      </c>
      <c r="C9893" t="s">
        <v>3711</v>
      </c>
      <c r="D9893" t="s">
        <v>3759</v>
      </c>
      <c r="E9893" t="s">
        <v>39</v>
      </c>
      <c r="F9893" t="s">
        <v>3757</v>
      </c>
      <c r="G9893" t="s">
        <v>475</v>
      </c>
      <c r="I9893" t="s">
        <v>41</v>
      </c>
      <c r="J9893" t="s">
        <v>1032</v>
      </c>
      <c r="K9893">
        <v>3160</v>
      </c>
      <c r="L9893" t="s">
        <v>3701</v>
      </c>
      <c r="O9893" t="s">
        <v>3705</v>
      </c>
      <c r="Q9893" t="str">
        <f>IFERROR(VLOOKUP($J$2:$J$12502,Pollutant_mapping!$A$2:$B$9,2, FALSE),"")</f>
        <v>CO2</v>
      </c>
    </row>
    <row r="9894" spans="1:17" hidden="1">
      <c r="A9894" t="s">
        <v>3702</v>
      </c>
      <c r="C9894" t="s">
        <v>3703</v>
      </c>
      <c r="D9894" t="s">
        <v>3760</v>
      </c>
      <c r="E9894" t="s">
        <v>39</v>
      </c>
      <c r="F9894" t="s">
        <v>3732</v>
      </c>
      <c r="G9894" t="s">
        <v>475</v>
      </c>
      <c r="I9894" t="s">
        <v>41</v>
      </c>
      <c r="J9894" t="s">
        <v>1032</v>
      </c>
      <c r="K9894">
        <v>3160</v>
      </c>
      <c r="L9894" t="s">
        <v>3701</v>
      </c>
      <c r="O9894" t="s">
        <v>3705</v>
      </c>
      <c r="Q9894" t="str">
        <f>IFERROR(VLOOKUP($J$2:$J$12502,Pollutant_mapping!$A$2:$B$9,2, FALSE),"")</f>
        <v>CO2</v>
      </c>
    </row>
    <row r="9895" spans="1:17" hidden="1">
      <c r="A9895" t="s">
        <v>3702</v>
      </c>
      <c r="C9895" t="s">
        <v>3703</v>
      </c>
      <c r="D9895" t="s">
        <v>3761</v>
      </c>
      <c r="E9895" t="s">
        <v>39</v>
      </c>
      <c r="F9895" t="s">
        <v>3732</v>
      </c>
      <c r="G9895" t="s">
        <v>475</v>
      </c>
      <c r="I9895" t="s">
        <v>41</v>
      </c>
      <c r="J9895" t="s">
        <v>1032</v>
      </c>
      <c r="K9895">
        <v>3160</v>
      </c>
      <c r="L9895" t="s">
        <v>3701</v>
      </c>
      <c r="O9895" t="s">
        <v>3705</v>
      </c>
      <c r="Q9895" t="str">
        <f>IFERROR(VLOOKUP($J$2:$J$12502,Pollutant_mapping!$A$2:$B$9,2, FALSE),"")</f>
        <v>CO2</v>
      </c>
    </row>
    <row r="9896" spans="1:17" hidden="1">
      <c r="A9896" t="s">
        <v>3702</v>
      </c>
      <c r="C9896" t="s">
        <v>3703</v>
      </c>
      <c r="D9896" t="s">
        <v>3762</v>
      </c>
      <c r="E9896" t="s">
        <v>39</v>
      </c>
      <c r="F9896" t="s">
        <v>3732</v>
      </c>
      <c r="G9896" t="s">
        <v>475</v>
      </c>
      <c r="I9896" t="s">
        <v>41</v>
      </c>
      <c r="J9896" t="s">
        <v>1032</v>
      </c>
      <c r="K9896">
        <v>3160</v>
      </c>
      <c r="L9896" t="s">
        <v>3701</v>
      </c>
      <c r="O9896" t="s">
        <v>3705</v>
      </c>
      <c r="Q9896" t="str">
        <f>IFERROR(VLOOKUP($J$2:$J$12502,Pollutant_mapping!$A$2:$B$9,2, FALSE),"")</f>
        <v>CO2</v>
      </c>
    </row>
    <row r="9897" spans="1:17" hidden="1">
      <c r="A9897" t="s">
        <v>3706</v>
      </c>
      <c r="B9897" t="s">
        <v>57</v>
      </c>
      <c r="C9897" t="s">
        <v>3707</v>
      </c>
      <c r="D9897" t="s">
        <v>3762</v>
      </c>
      <c r="E9897" t="s">
        <v>39</v>
      </c>
      <c r="F9897" t="s">
        <v>3732</v>
      </c>
      <c r="G9897" t="s">
        <v>475</v>
      </c>
      <c r="I9897" t="s">
        <v>41</v>
      </c>
      <c r="J9897" t="s">
        <v>1032</v>
      </c>
      <c r="K9897">
        <v>3160</v>
      </c>
      <c r="L9897" t="s">
        <v>3701</v>
      </c>
      <c r="O9897" t="s">
        <v>3705</v>
      </c>
      <c r="Q9897" t="str">
        <f>IFERROR(VLOOKUP($J$2:$J$12502,Pollutant_mapping!$A$2:$B$9,2, FALSE),"")</f>
        <v>CO2</v>
      </c>
    </row>
    <row r="9898" spans="1:17" hidden="1">
      <c r="A9898" t="s">
        <v>3708</v>
      </c>
      <c r="C9898" t="s">
        <v>3709</v>
      </c>
      <c r="D9898" t="s">
        <v>3762</v>
      </c>
      <c r="E9898" t="s">
        <v>39</v>
      </c>
      <c r="F9898" t="s">
        <v>3732</v>
      </c>
      <c r="G9898" t="s">
        <v>475</v>
      </c>
      <c r="I9898" t="s">
        <v>41</v>
      </c>
      <c r="J9898" t="s">
        <v>1032</v>
      </c>
      <c r="K9898">
        <v>3160</v>
      </c>
      <c r="L9898" t="s">
        <v>3701</v>
      </c>
      <c r="O9898" t="s">
        <v>3705</v>
      </c>
      <c r="Q9898" t="str">
        <f>IFERROR(VLOOKUP($J$2:$J$12502,Pollutant_mapping!$A$2:$B$9,2, FALSE),"")</f>
        <v>CO2</v>
      </c>
    </row>
    <row r="9899" spans="1:17" hidden="1">
      <c r="A9899" t="s">
        <v>3710</v>
      </c>
      <c r="C9899" t="s">
        <v>3711</v>
      </c>
      <c r="D9899" t="s">
        <v>3762</v>
      </c>
      <c r="E9899" t="s">
        <v>39</v>
      </c>
      <c r="F9899" t="s">
        <v>3732</v>
      </c>
      <c r="G9899" t="s">
        <v>475</v>
      </c>
      <c r="I9899" t="s">
        <v>41</v>
      </c>
      <c r="J9899" t="s">
        <v>1032</v>
      </c>
      <c r="K9899">
        <v>3160</v>
      </c>
      <c r="L9899" t="s">
        <v>3701</v>
      </c>
      <c r="O9899" t="s">
        <v>3705</v>
      </c>
      <c r="Q9899" t="str">
        <f>IFERROR(VLOOKUP($J$2:$J$12502,Pollutant_mapping!$A$2:$B$9,2, FALSE),"")</f>
        <v>CO2</v>
      </c>
    </row>
    <row r="9900" spans="1:17" hidden="1">
      <c r="A9900" t="s">
        <v>3702</v>
      </c>
      <c r="C9900" t="s">
        <v>3703</v>
      </c>
      <c r="D9900" t="s">
        <v>3722</v>
      </c>
      <c r="E9900" t="s">
        <v>39</v>
      </c>
      <c r="F9900" t="s">
        <v>3715</v>
      </c>
      <c r="G9900" t="s">
        <v>3723</v>
      </c>
      <c r="I9900" t="s">
        <v>41</v>
      </c>
      <c r="J9900" t="s">
        <v>1032</v>
      </c>
      <c r="K9900">
        <v>3197</v>
      </c>
      <c r="L9900" t="s">
        <v>3701</v>
      </c>
      <c r="O9900" t="s">
        <v>3705</v>
      </c>
      <c r="Q9900" t="str">
        <f>IFERROR(VLOOKUP($J$2:$J$12502,Pollutant_mapping!$A$2:$B$9,2, FALSE),"")</f>
        <v>CO2</v>
      </c>
    </row>
    <row r="9901" spans="1:17" hidden="1">
      <c r="A9901" t="s">
        <v>3706</v>
      </c>
      <c r="B9901" t="s">
        <v>57</v>
      </c>
      <c r="C9901" t="s">
        <v>3707</v>
      </c>
      <c r="D9901" t="s">
        <v>3722</v>
      </c>
      <c r="E9901" t="s">
        <v>39</v>
      </c>
      <c r="F9901" t="s">
        <v>3715</v>
      </c>
      <c r="G9901" t="s">
        <v>3723</v>
      </c>
      <c r="I9901" t="s">
        <v>41</v>
      </c>
      <c r="J9901" t="s">
        <v>1032</v>
      </c>
      <c r="K9901">
        <v>3197</v>
      </c>
      <c r="L9901" t="s">
        <v>3701</v>
      </c>
      <c r="O9901" t="s">
        <v>3705</v>
      </c>
      <c r="Q9901" t="str">
        <f>IFERROR(VLOOKUP($J$2:$J$12502,Pollutant_mapping!$A$2:$B$9,2, FALSE),"")</f>
        <v>CO2</v>
      </c>
    </row>
    <row r="9902" spans="1:17" hidden="1">
      <c r="A9902" t="s">
        <v>3708</v>
      </c>
      <c r="C9902" t="s">
        <v>3709</v>
      </c>
      <c r="D9902" t="s">
        <v>3722</v>
      </c>
      <c r="E9902" t="s">
        <v>39</v>
      </c>
      <c r="F9902" t="s">
        <v>3715</v>
      </c>
      <c r="G9902" t="s">
        <v>3723</v>
      </c>
      <c r="I9902" t="s">
        <v>41</v>
      </c>
      <c r="J9902" t="s">
        <v>1032</v>
      </c>
      <c r="K9902">
        <v>3197</v>
      </c>
      <c r="L9902" t="s">
        <v>3701</v>
      </c>
      <c r="O9902" t="s">
        <v>3705</v>
      </c>
      <c r="Q9902" t="str">
        <f>IFERROR(VLOOKUP($J$2:$J$12502,Pollutant_mapping!$A$2:$B$9,2, FALSE),"")</f>
        <v>CO2</v>
      </c>
    </row>
    <row r="9903" spans="1:17" hidden="1">
      <c r="A9903" t="s">
        <v>3710</v>
      </c>
      <c r="C9903" t="s">
        <v>3711</v>
      </c>
      <c r="D9903" t="s">
        <v>3722</v>
      </c>
      <c r="E9903" t="s">
        <v>39</v>
      </c>
      <c r="F9903" t="s">
        <v>3715</v>
      </c>
      <c r="G9903" t="s">
        <v>3723</v>
      </c>
      <c r="I9903" t="s">
        <v>41</v>
      </c>
      <c r="J9903" t="s">
        <v>1032</v>
      </c>
      <c r="K9903">
        <v>3197</v>
      </c>
      <c r="L9903" t="s">
        <v>3701</v>
      </c>
      <c r="O9903" t="s">
        <v>3705</v>
      </c>
      <c r="Q9903" t="str">
        <f>IFERROR(VLOOKUP($J$2:$J$12502,Pollutant_mapping!$A$2:$B$9,2, FALSE),"")</f>
        <v>CO2</v>
      </c>
    </row>
    <row r="9904" spans="1:17" hidden="1">
      <c r="A9904" t="s">
        <v>3702</v>
      </c>
      <c r="C9904" t="s">
        <v>3703</v>
      </c>
      <c r="D9904" t="s">
        <v>3724</v>
      </c>
      <c r="E9904" t="s">
        <v>39</v>
      </c>
      <c r="F9904" t="s">
        <v>3718</v>
      </c>
      <c r="G9904" t="s">
        <v>3723</v>
      </c>
      <c r="I9904" t="s">
        <v>41</v>
      </c>
      <c r="J9904" t="s">
        <v>1032</v>
      </c>
      <c r="K9904">
        <v>3197</v>
      </c>
      <c r="L9904" t="s">
        <v>3701</v>
      </c>
      <c r="O9904" t="s">
        <v>3705</v>
      </c>
      <c r="Q9904" t="str">
        <f>IFERROR(VLOOKUP($J$2:$J$12502,Pollutant_mapping!$A$2:$B$9,2, FALSE),"")</f>
        <v>CO2</v>
      </c>
    </row>
    <row r="9905" spans="1:17" hidden="1">
      <c r="A9905" t="s">
        <v>3706</v>
      </c>
      <c r="B9905" t="s">
        <v>57</v>
      </c>
      <c r="C9905" t="s">
        <v>3707</v>
      </c>
      <c r="D9905" t="s">
        <v>3724</v>
      </c>
      <c r="E9905" t="s">
        <v>39</v>
      </c>
      <c r="F9905" t="s">
        <v>3718</v>
      </c>
      <c r="G9905" t="s">
        <v>3723</v>
      </c>
      <c r="I9905" t="s">
        <v>41</v>
      </c>
      <c r="J9905" t="s">
        <v>1032</v>
      </c>
      <c r="K9905">
        <v>3197</v>
      </c>
      <c r="L9905" t="s">
        <v>3701</v>
      </c>
      <c r="O9905" t="s">
        <v>3705</v>
      </c>
      <c r="Q9905" t="str">
        <f>IFERROR(VLOOKUP($J$2:$J$12502,Pollutant_mapping!$A$2:$B$9,2, FALSE),"")</f>
        <v>CO2</v>
      </c>
    </row>
    <row r="9906" spans="1:17" hidden="1">
      <c r="A9906" t="s">
        <v>3708</v>
      </c>
      <c r="C9906" t="s">
        <v>3709</v>
      </c>
      <c r="D9906" t="s">
        <v>3724</v>
      </c>
      <c r="E9906" t="s">
        <v>39</v>
      </c>
      <c r="F9906" t="s">
        <v>3718</v>
      </c>
      <c r="G9906" t="s">
        <v>3723</v>
      </c>
      <c r="I9906" t="s">
        <v>41</v>
      </c>
      <c r="J9906" t="s">
        <v>1032</v>
      </c>
      <c r="K9906">
        <v>3197</v>
      </c>
      <c r="L9906" t="s">
        <v>3701</v>
      </c>
      <c r="O9906" t="s">
        <v>3705</v>
      </c>
      <c r="Q9906" t="str">
        <f>IFERROR(VLOOKUP($J$2:$J$12502,Pollutant_mapping!$A$2:$B$9,2, FALSE),"")</f>
        <v>CO2</v>
      </c>
    </row>
    <row r="9907" spans="1:17" hidden="1">
      <c r="A9907" t="s">
        <v>3710</v>
      </c>
      <c r="C9907" t="s">
        <v>3711</v>
      </c>
      <c r="D9907" t="s">
        <v>3724</v>
      </c>
      <c r="E9907" t="s">
        <v>39</v>
      </c>
      <c r="F9907" t="s">
        <v>3718</v>
      </c>
      <c r="G9907" t="s">
        <v>3723</v>
      </c>
      <c r="I9907" t="s">
        <v>41</v>
      </c>
      <c r="J9907" t="s">
        <v>1032</v>
      </c>
      <c r="K9907">
        <v>3197</v>
      </c>
      <c r="L9907" t="s">
        <v>3701</v>
      </c>
      <c r="O9907" t="s">
        <v>3705</v>
      </c>
      <c r="Q9907" t="str">
        <f>IFERROR(VLOOKUP($J$2:$J$12502,Pollutant_mapping!$A$2:$B$9,2, FALSE),"")</f>
        <v>CO2</v>
      </c>
    </row>
    <row r="9908" spans="1:17" hidden="1">
      <c r="A9908" t="s">
        <v>3702</v>
      </c>
      <c r="C9908" t="s">
        <v>3703</v>
      </c>
      <c r="D9908" t="s">
        <v>3725</v>
      </c>
      <c r="E9908" t="s">
        <v>39</v>
      </c>
      <c r="F9908" t="s">
        <v>3720</v>
      </c>
      <c r="G9908" t="s">
        <v>3723</v>
      </c>
      <c r="I9908" t="s">
        <v>41</v>
      </c>
      <c r="J9908" t="s">
        <v>1032</v>
      </c>
      <c r="K9908">
        <v>3197</v>
      </c>
      <c r="L9908" t="s">
        <v>3701</v>
      </c>
      <c r="O9908" t="s">
        <v>3705</v>
      </c>
      <c r="Q9908" t="str">
        <f>IFERROR(VLOOKUP($J$2:$J$12502,Pollutant_mapping!$A$2:$B$9,2, FALSE),"")</f>
        <v>CO2</v>
      </c>
    </row>
    <row r="9909" spans="1:17" hidden="1">
      <c r="A9909" t="s">
        <v>3706</v>
      </c>
      <c r="B9909" t="s">
        <v>57</v>
      </c>
      <c r="C9909" t="s">
        <v>3707</v>
      </c>
      <c r="D9909" t="s">
        <v>3725</v>
      </c>
      <c r="E9909" t="s">
        <v>39</v>
      </c>
      <c r="F9909" t="s">
        <v>3720</v>
      </c>
      <c r="G9909" t="s">
        <v>3723</v>
      </c>
      <c r="I9909" t="s">
        <v>41</v>
      </c>
      <c r="J9909" t="s">
        <v>1032</v>
      </c>
      <c r="K9909">
        <v>3197</v>
      </c>
      <c r="L9909" t="s">
        <v>3701</v>
      </c>
      <c r="O9909" t="s">
        <v>3705</v>
      </c>
      <c r="Q9909" t="str">
        <f>IFERROR(VLOOKUP($J$2:$J$12502,Pollutant_mapping!$A$2:$B$9,2, FALSE),"")</f>
        <v>CO2</v>
      </c>
    </row>
    <row r="9910" spans="1:17" hidden="1">
      <c r="A9910" t="s">
        <v>3708</v>
      </c>
      <c r="C9910" t="s">
        <v>3709</v>
      </c>
      <c r="D9910" t="s">
        <v>3725</v>
      </c>
      <c r="E9910" t="s">
        <v>39</v>
      </c>
      <c r="F9910" t="s">
        <v>3720</v>
      </c>
      <c r="G9910" t="s">
        <v>3723</v>
      </c>
      <c r="I9910" t="s">
        <v>41</v>
      </c>
      <c r="J9910" t="s">
        <v>1032</v>
      </c>
      <c r="K9910">
        <v>3197</v>
      </c>
      <c r="L9910" t="s">
        <v>3701</v>
      </c>
      <c r="O9910" t="s">
        <v>3705</v>
      </c>
      <c r="Q9910" t="str">
        <f>IFERROR(VLOOKUP($J$2:$J$12502,Pollutant_mapping!$A$2:$B$9,2, FALSE),"")</f>
        <v>CO2</v>
      </c>
    </row>
    <row r="9911" spans="1:17" hidden="1">
      <c r="A9911" t="s">
        <v>3710</v>
      </c>
      <c r="C9911" t="s">
        <v>3711</v>
      </c>
      <c r="D9911" t="s">
        <v>3725</v>
      </c>
      <c r="E9911" t="s">
        <v>39</v>
      </c>
      <c r="F9911" t="s">
        <v>3720</v>
      </c>
      <c r="G9911" t="s">
        <v>3723</v>
      </c>
      <c r="I9911" t="s">
        <v>41</v>
      </c>
      <c r="J9911" t="s">
        <v>1032</v>
      </c>
      <c r="K9911">
        <v>3197</v>
      </c>
      <c r="L9911" t="s">
        <v>3701</v>
      </c>
      <c r="O9911" t="s">
        <v>3705</v>
      </c>
      <c r="Q9911" t="str">
        <f>IFERROR(VLOOKUP($J$2:$J$12502,Pollutant_mapping!$A$2:$B$9,2, FALSE),"")</f>
        <v>CO2</v>
      </c>
    </row>
    <row r="9912" spans="1:17" hidden="1">
      <c r="A9912" t="s">
        <v>3702</v>
      </c>
      <c r="C9912" t="s">
        <v>3703</v>
      </c>
      <c r="D9912" t="s">
        <v>3726</v>
      </c>
      <c r="E9912" t="s">
        <v>120</v>
      </c>
      <c r="F9912" t="s">
        <v>41</v>
      </c>
      <c r="G9912" t="s">
        <v>3723</v>
      </c>
      <c r="I9912" t="s">
        <v>41</v>
      </c>
      <c r="J9912" t="s">
        <v>1032</v>
      </c>
      <c r="K9912">
        <v>3197</v>
      </c>
      <c r="L9912" t="s">
        <v>3701</v>
      </c>
      <c r="O9912" t="s">
        <v>3705</v>
      </c>
      <c r="Q9912" t="str">
        <f>IFERROR(VLOOKUP($J$2:$J$12502,Pollutant_mapping!$A$2:$B$9,2, FALSE),"")</f>
        <v>CO2</v>
      </c>
    </row>
    <row r="9913" spans="1:17" hidden="1">
      <c r="A9913" t="s">
        <v>3706</v>
      </c>
      <c r="B9913" t="s">
        <v>57</v>
      </c>
      <c r="C9913" t="s">
        <v>3707</v>
      </c>
      <c r="D9913" t="s">
        <v>3726</v>
      </c>
      <c r="E9913" t="s">
        <v>120</v>
      </c>
      <c r="F9913" t="s">
        <v>41</v>
      </c>
      <c r="G9913" t="s">
        <v>3723</v>
      </c>
      <c r="I9913" t="s">
        <v>41</v>
      </c>
      <c r="J9913" t="s">
        <v>1032</v>
      </c>
      <c r="K9913">
        <v>3197</v>
      </c>
      <c r="L9913" t="s">
        <v>3701</v>
      </c>
      <c r="O9913" t="s">
        <v>3705</v>
      </c>
      <c r="Q9913" t="str">
        <f>IFERROR(VLOOKUP($J$2:$J$12502,Pollutant_mapping!$A$2:$B$9,2, FALSE),"")</f>
        <v>CO2</v>
      </c>
    </row>
    <row r="9914" spans="1:17" hidden="1">
      <c r="A9914" t="s">
        <v>3708</v>
      </c>
      <c r="C9914" t="s">
        <v>3709</v>
      </c>
      <c r="D9914" t="s">
        <v>3726</v>
      </c>
      <c r="E9914" t="s">
        <v>120</v>
      </c>
      <c r="F9914" t="s">
        <v>41</v>
      </c>
      <c r="G9914" t="s">
        <v>3723</v>
      </c>
      <c r="I9914" t="s">
        <v>41</v>
      </c>
      <c r="J9914" t="s">
        <v>1032</v>
      </c>
      <c r="K9914">
        <v>3197</v>
      </c>
      <c r="L9914" t="s">
        <v>3701</v>
      </c>
      <c r="O9914" t="s">
        <v>3705</v>
      </c>
      <c r="Q9914" t="str">
        <f>IFERROR(VLOOKUP($J$2:$J$12502,Pollutant_mapping!$A$2:$B$9,2, FALSE),"")</f>
        <v>CO2</v>
      </c>
    </row>
    <row r="9915" spans="1:17" hidden="1">
      <c r="A9915" t="s">
        <v>3710</v>
      </c>
      <c r="C9915" t="s">
        <v>3711</v>
      </c>
      <c r="D9915" t="s">
        <v>3726</v>
      </c>
      <c r="E9915" t="s">
        <v>120</v>
      </c>
      <c r="F9915" t="s">
        <v>41</v>
      </c>
      <c r="G9915" t="s">
        <v>3723</v>
      </c>
      <c r="I9915" t="s">
        <v>41</v>
      </c>
      <c r="J9915" t="s">
        <v>1032</v>
      </c>
      <c r="K9915">
        <v>3197</v>
      </c>
      <c r="L9915" t="s">
        <v>3701</v>
      </c>
      <c r="O9915" t="s">
        <v>3705</v>
      </c>
      <c r="Q9915" t="str">
        <f>IFERROR(VLOOKUP($J$2:$J$12502,Pollutant_mapping!$A$2:$B$9,2, FALSE),"")</f>
        <v>CO2</v>
      </c>
    </row>
    <row r="9916" spans="1:17" hidden="1">
      <c r="A9916" t="s">
        <v>3702</v>
      </c>
      <c r="C9916" t="s">
        <v>3703</v>
      </c>
      <c r="D9916" t="s">
        <v>3727</v>
      </c>
      <c r="E9916" t="s">
        <v>39</v>
      </c>
      <c r="F9916" t="s">
        <v>3728</v>
      </c>
      <c r="G9916" t="s">
        <v>3723</v>
      </c>
      <c r="I9916" t="s">
        <v>41</v>
      </c>
      <c r="J9916" t="s">
        <v>1032</v>
      </c>
      <c r="K9916">
        <v>3197</v>
      </c>
      <c r="L9916" t="s">
        <v>3701</v>
      </c>
      <c r="O9916" t="s">
        <v>3705</v>
      </c>
      <c r="Q9916" t="str">
        <f>IFERROR(VLOOKUP($J$2:$J$12502,Pollutant_mapping!$A$2:$B$9,2, FALSE),"")</f>
        <v>CO2</v>
      </c>
    </row>
    <row r="9917" spans="1:17" hidden="1">
      <c r="A9917" t="s">
        <v>3706</v>
      </c>
      <c r="B9917" t="s">
        <v>57</v>
      </c>
      <c r="C9917" t="s">
        <v>3707</v>
      </c>
      <c r="D9917" t="s">
        <v>3727</v>
      </c>
      <c r="E9917" t="s">
        <v>39</v>
      </c>
      <c r="F9917" t="s">
        <v>3728</v>
      </c>
      <c r="G9917" t="s">
        <v>3723</v>
      </c>
      <c r="I9917" t="s">
        <v>41</v>
      </c>
      <c r="J9917" t="s">
        <v>1032</v>
      </c>
      <c r="K9917">
        <v>3197</v>
      </c>
      <c r="L9917" t="s">
        <v>3701</v>
      </c>
      <c r="O9917" t="s">
        <v>3705</v>
      </c>
      <c r="Q9917" t="str">
        <f>IFERROR(VLOOKUP($J$2:$J$12502,Pollutant_mapping!$A$2:$B$9,2, FALSE),"")</f>
        <v>CO2</v>
      </c>
    </row>
    <row r="9918" spans="1:17" hidden="1">
      <c r="A9918" t="s">
        <v>3708</v>
      </c>
      <c r="C9918" t="s">
        <v>3709</v>
      </c>
      <c r="D9918" t="s">
        <v>3727</v>
      </c>
      <c r="E9918" t="s">
        <v>39</v>
      </c>
      <c r="F9918" t="s">
        <v>3728</v>
      </c>
      <c r="G9918" t="s">
        <v>3723</v>
      </c>
      <c r="I9918" t="s">
        <v>41</v>
      </c>
      <c r="J9918" t="s">
        <v>1032</v>
      </c>
      <c r="K9918">
        <v>3197</v>
      </c>
      <c r="L9918" t="s">
        <v>3701</v>
      </c>
      <c r="O9918" t="s">
        <v>3705</v>
      </c>
      <c r="Q9918" t="str">
        <f>IFERROR(VLOOKUP($J$2:$J$12502,Pollutant_mapping!$A$2:$B$9,2, FALSE),"")</f>
        <v>CO2</v>
      </c>
    </row>
    <row r="9919" spans="1:17" hidden="1">
      <c r="A9919" t="s">
        <v>3710</v>
      </c>
      <c r="C9919" t="s">
        <v>3711</v>
      </c>
      <c r="D9919" t="s">
        <v>3727</v>
      </c>
      <c r="E9919" t="s">
        <v>39</v>
      </c>
      <c r="F9919" t="s">
        <v>3728</v>
      </c>
      <c r="G9919" t="s">
        <v>3723</v>
      </c>
      <c r="I9919" t="s">
        <v>41</v>
      </c>
      <c r="J9919" t="s">
        <v>1032</v>
      </c>
      <c r="K9919">
        <v>3197</v>
      </c>
      <c r="L9919" t="s">
        <v>3701</v>
      </c>
      <c r="O9919" t="s">
        <v>3705</v>
      </c>
      <c r="Q9919" t="str">
        <f>IFERROR(VLOOKUP($J$2:$J$12502,Pollutant_mapping!$A$2:$B$9,2, FALSE),"")</f>
        <v>CO2</v>
      </c>
    </row>
    <row r="9920" spans="1:17" hidden="1">
      <c r="A9920" t="s">
        <v>3702</v>
      </c>
      <c r="C9920" t="s">
        <v>3703</v>
      </c>
      <c r="D9920" t="s">
        <v>3729</v>
      </c>
      <c r="E9920" t="s">
        <v>39</v>
      </c>
      <c r="F9920" t="s">
        <v>3730</v>
      </c>
      <c r="G9920" t="s">
        <v>3723</v>
      </c>
      <c r="I9920" t="s">
        <v>41</v>
      </c>
      <c r="J9920" t="s">
        <v>1032</v>
      </c>
      <c r="K9920">
        <v>3197</v>
      </c>
      <c r="L9920" t="s">
        <v>3701</v>
      </c>
      <c r="O9920" t="s">
        <v>3705</v>
      </c>
      <c r="Q9920" t="str">
        <f>IFERROR(VLOOKUP($J$2:$J$12502,Pollutant_mapping!$A$2:$B$9,2, FALSE),"")</f>
        <v>CO2</v>
      </c>
    </row>
    <row r="9921" spans="1:17" hidden="1">
      <c r="A9921" t="s">
        <v>3706</v>
      </c>
      <c r="B9921" t="s">
        <v>57</v>
      </c>
      <c r="C9921" t="s">
        <v>3707</v>
      </c>
      <c r="D9921" t="s">
        <v>3729</v>
      </c>
      <c r="E9921" t="s">
        <v>39</v>
      </c>
      <c r="F9921" t="s">
        <v>3730</v>
      </c>
      <c r="G9921" t="s">
        <v>3723</v>
      </c>
      <c r="I9921" t="s">
        <v>41</v>
      </c>
      <c r="J9921" t="s">
        <v>1032</v>
      </c>
      <c r="K9921">
        <v>3197</v>
      </c>
      <c r="L9921" t="s">
        <v>3701</v>
      </c>
      <c r="O9921" t="s">
        <v>3705</v>
      </c>
      <c r="Q9921" t="str">
        <f>IFERROR(VLOOKUP($J$2:$J$12502,Pollutant_mapping!$A$2:$B$9,2, FALSE),"")</f>
        <v>CO2</v>
      </c>
    </row>
    <row r="9922" spans="1:17" hidden="1">
      <c r="A9922" t="s">
        <v>3708</v>
      </c>
      <c r="C9922" t="s">
        <v>3709</v>
      </c>
      <c r="D9922" t="s">
        <v>3729</v>
      </c>
      <c r="E9922" t="s">
        <v>39</v>
      </c>
      <c r="F9922" t="s">
        <v>3730</v>
      </c>
      <c r="G9922" t="s">
        <v>3723</v>
      </c>
      <c r="I9922" t="s">
        <v>41</v>
      </c>
      <c r="J9922" t="s">
        <v>1032</v>
      </c>
      <c r="K9922">
        <v>3197</v>
      </c>
      <c r="L9922" t="s">
        <v>3701</v>
      </c>
      <c r="O9922" t="s">
        <v>3705</v>
      </c>
      <c r="Q9922" t="str">
        <f>IFERROR(VLOOKUP($J$2:$J$12502,Pollutant_mapping!$A$2:$B$9,2, FALSE),"")</f>
        <v>CO2</v>
      </c>
    </row>
    <row r="9923" spans="1:17" hidden="1">
      <c r="A9923" t="s">
        <v>3710</v>
      </c>
      <c r="C9923" t="s">
        <v>3711</v>
      </c>
      <c r="D9923" t="s">
        <v>3729</v>
      </c>
      <c r="E9923" t="s">
        <v>39</v>
      </c>
      <c r="F9923" t="s">
        <v>3730</v>
      </c>
      <c r="G9923" t="s">
        <v>3723</v>
      </c>
      <c r="I9923" t="s">
        <v>41</v>
      </c>
      <c r="J9923" t="s">
        <v>1032</v>
      </c>
      <c r="K9923">
        <v>3197</v>
      </c>
      <c r="L9923" t="s">
        <v>3701</v>
      </c>
      <c r="O9923" t="s">
        <v>3705</v>
      </c>
      <c r="Q9923" t="str">
        <f>IFERROR(VLOOKUP($J$2:$J$12502,Pollutant_mapping!$A$2:$B$9,2, FALSE),"")</f>
        <v>CO2</v>
      </c>
    </row>
    <row r="9924" spans="1:17" hidden="1">
      <c r="A9924" t="s">
        <v>3702</v>
      </c>
      <c r="C9924" t="s">
        <v>3703</v>
      </c>
      <c r="D9924" t="s">
        <v>3731</v>
      </c>
      <c r="E9924" t="s">
        <v>39</v>
      </c>
      <c r="F9924" t="s">
        <v>3732</v>
      </c>
      <c r="G9924" t="s">
        <v>3723</v>
      </c>
      <c r="I9924" t="s">
        <v>41</v>
      </c>
      <c r="J9924" t="s">
        <v>1032</v>
      </c>
      <c r="K9924">
        <v>3197</v>
      </c>
      <c r="L9924" t="s">
        <v>3701</v>
      </c>
      <c r="O9924" t="s">
        <v>3705</v>
      </c>
      <c r="Q9924" t="str">
        <f>IFERROR(VLOOKUP($J$2:$J$12502,Pollutant_mapping!$A$2:$B$9,2, FALSE),"")</f>
        <v>CO2</v>
      </c>
    </row>
    <row r="9925" spans="1:17" hidden="1">
      <c r="A9925" t="s">
        <v>3706</v>
      </c>
      <c r="B9925" t="s">
        <v>57</v>
      </c>
      <c r="C9925" t="s">
        <v>3707</v>
      </c>
      <c r="D9925" t="s">
        <v>3731</v>
      </c>
      <c r="E9925" t="s">
        <v>39</v>
      </c>
      <c r="F9925" t="s">
        <v>3732</v>
      </c>
      <c r="G9925" t="s">
        <v>3723</v>
      </c>
      <c r="I9925" t="s">
        <v>41</v>
      </c>
      <c r="J9925" t="s">
        <v>1032</v>
      </c>
      <c r="K9925">
        <v>3197</v>
      </c>
      <c r="L9925" t="s">
        <v>3701</v>
      </c>
      <c r="O9925" t="s">
        <v>3705</v>
      </c>
      <c r="Q9925" t="str">
        <f>IFERROR(VLOOKUP($J$2:$J$12502,Pollutant_mapping!$A$2:$B$9,2, FALSE),"")</f>
        <v>CO2</v>
      </c>
    </row>
    <row r="9926" spans="1:17" hidden="1">
      <c r="A9926" t="s">
        <v>3708</v>
      </c>
      <c r="C9926" t="s">
        <v>3709</v>
      </c>
      <c r="D9926" t="s">
        <v>3731</v>
      </c>
      <c r="E9926" t="s">
        <v>39</v>
      </c>
      <c r="F9926" t="s">
        <v>3732</v>
      </c>
      <c r="G9926" t="s">
        <v>3723</v>
      </c>
      <c r="I9926" t="s">
        <v>41</v>
      </c>
      <c r="J9926" t="s">
        <v>1032</v>
      </c>
      <c r="K9926">
        <v>3197</v>
      </c>
      <c r="L9926" t="s">
        <v>3701</v>
      </c>
      <c r="O9926" t="s">
        <v>3705</v>
      </c>
      <c r="Q9926" t="str">
        <f>IFERROR(VLOOKUP($J$2:$J$12502,Pollutant_mapping!$A$2:$B$9,2, FALSE),"")</f>
        <v>CO2</v>
      </c>
    </row>
    <row r="9927" spans="1:17" hidden="1">
      <c r="A9927" t="s">
        <v>3710</v>
      </c>
      <c r="C9927" t="s">
        <v>3711</v>
      </c>
      <c r="D9927" t="s">
        <v>3731</v>
      </c>
      <c r="E9927" t="s">
        <v>39</v>
      </c>
      <c r="F9927" t="s">
        <v>3732</v>
      </c>
      <c r="G9927" t="s">
        <v>3723</v>
      </c>
      <c r="I9927" t="s">
        <v>41</v>
      </c>
      <c r="J9927" t="s">
        <v>1032</v>
      </c>
      <c r="K9927">
        <v>3197</v>
      </c>
      <c r="L9927" t="s">
        <v>3701</v>
      </c>
      <c r="O9927" t="s">
        <v>3705</v>
      </c>
      <c r="Q9927" t="str">
        <f>IFERROR(VLOOKUP($J$2:$J$12502,Pollutant_mapping!$A$2:$B$9,2, FALSE),"")</f>
        <v>CO2</v>
      </c>
    </row>
    <row r="9928" spans="1:17" hidden="1">
      <c r="A9928" t="s">
        <v>3702</v>
      </c>
      <c r="C9928" t="s">
        <v>3703</v>
      </c>
      <c r="D9928" t="s">
        <v>3714</v>
      </c>
      <c r="E9928" t="s">
        <v>39</v>
      </c>
      <c r="F9928" t="s">
        <v>3715</v>
      </c>
      <c r="G9928" t="s">
        <v>3716</v>
      </c>
      <c r="I9928" t="s">
        <v>41</v>
      </c>
      <c r="J9928" t="s">
        <v>1032</v>
      </c>
      <c r="K9928">
        <v>3197</v>
      </c>
      <c r="L9928" t="s">
        <v>3701</v>
      </c>
      <c r="O9928" t="s">
        <v>3705</v>
      </c>
      <c r="Q9928" t="str">
        <f>IFERROR(VLOOKUP($J$2:$J$12502,Pollutant_mapping!$A$2:$B$9,2, FALSE),"")</f>
        <v>CO2</v>
      </c>
    </row>
    <row r="9929" spans="1:17" hidden="1">
      <c r="A9929" t="s">
        <v>3706</v>
      </c>
      <c r="B9929" t="s">
        <v>57</v>
      </c>
      <c r="C9929" t="s">
        <v>3707</v>
      </c>
      <c r="D9929" t="s">
        <v>3714</v>
      </c>
      <c r="E9929" t="s">
        <v>39</v>
      </c>
      <c r="F9929" t="s">
        <v>3715</v>
      </c>
      <c r="G9929" t="s">
        <v>3716</v>
      </c>
      <c r="I9929" t="s">
        <v>41</v>
      </c>
      <c r="J9929" t="s">
        <v>1032</v>
      </c>
      <c r="K9929">
        <v>3197</v>
      </c>
      <c r="L9929" t="s">
        <v>3701</v>
      </c>
      <c r="O9929" t="s">
        <v>3705</v>
      </c>
      <c r="Q9929" t="str">
        <f>IFERROR(VLOOKUP($J$2:$J$12502,Pollutant_mapping!$A$2:$B$9,2, FALSE),"")</f>
        <v>CO2</v>
      </c>
    </row>
    <row r="9930" spans="1:17" hidden="1">
      <c r="A9930" t="s">
        <v>3708</v>
      </c>
      <c r="C9930" t="s">
        <v>3709</v>
      </c>
      <c r="D9930" t="s">
        <v>3714</v>
      </c>
      <c r="E9930" t="s">
        <v>39</v>
      </c>
      <c r="F9930" t="s">
        <v>3715</v>
      </c>
      <c r="G9930" t="s">
        <v>3716</v>
      </c>
      <c r="I9930" t="s">
        <v>41</v>
      </c>
      <c r="J9930" t="s">
        <v>1032</v>
      </c>
      <c r="K9930">
        <v>3197</v>
      </c>
      <c r="L9930" t="s">
        <v>3701</v>
      </c>
      <c r="O9930" t="s">
        <v>3705</v>
      </c>
      <c r="Q9930" t="str">
        <f>IFERROR(VLOOKUP($J$2:$J$12502,Pollutant_mapping!$A$2:$B$9,2, FALSE),"")</f>
        <v>CO2</v>
      </c>
    </row>
    <row r="9931" spans="1:17" hidden="1">
      <c r="A9931" t="s">
        <v>3710</v>
      </c>
      <c r="C9931" t="s">
        <v>3711</v>
      </c>
      <c r="D9931" t="s">
        <v>3714</v>
      </c>
      <c r="E9931" t="s">
        <v>39</v>
      </c>
      <c r="F9931" t="s">
        <v>3715</v>
      </c>
      <c r="G9931" t="s">
        <v>3716</v>
      </c>
      <c r="I9931" t="s">
        <v>41</v>
      </c>
      <c r="J9931" t="s">
        <v>1032</v>
      </c>
      <c r="K9931">
        <v>3197</v>
      </c>
      <c r="L9931" t="s">
        <v>3701</v>
      </c>
      <c r="O9931" t="s">
        <v>3705</v>
      </c>
      <c r="Q9931" t="str">
        <f>IFERROR(VLOOKUP($J$2:$J$12502,Pollutant_mapping!$A$2:$B$9,2, FALSE),"")</f>
        <v>CO2</v>
      </c>
    </row>
    <row r="9932" spans="1:17" hidden="1">
      <c r="A9932" t="s">
        <v>3702</v>
      </c>
      <c r="C9932" t="s">
        <v>3703</v>
      </c>
      <c r="D9932" t="s">
        <v>3717</v>
      </c>
      <c r="E9932" t="s">
        <v>39</v>
      </c>
      <c r="F9932" t="s">
        <v>3718</v>
      </c>
      <c r="G9932" t="s">
        <v>3716</v>
      </c>
      <c r="I9932" t="s">
        <v>41</v>
      </c>
      <c r="J9932" t="s">
        <v>1032</v>
      </c>
      <c r="K9932">
        <v>3197</v>
      </c>
      <c r="L9932" t="s">
        <v>3701</v>
      </c>
      <c r="O9932" t="s">
        <v>3705</v>
      </c>
      <c r="Q9932" t="str">
        <f>IFERROR(VLOOKUP($J$2:$J$12502,Pollutant_mapping!$A$2:$B$9,2, FALSE),"")</f>
        <v>CO2</v>
      </c>
    </row>
    <row r="9933" spans="1:17" hidden="1">
      <c r="A9933" t="s">
        <v>3706</v>
      </c>
      <c r="B9933" t="s">
        <v>57</v>
      </c>
      <c r="C9933" t="s">
        <v>3707</v>
      </c>
      <c r="D9933" t="s">
        <v>3717</v>
      </c>
      <c r="E9933" t="s">
        <v>39</v>
      </c>
      <c r="F9933" t="s">
        <v>3718</v>
      </c>
      <c r="G9933" t="s">
        <v>3716</v>
      </c>
      <c r="I9933" t="s">
        <v>41</v>
      </c>
      <c r="J9933" t="s">
        <v>1032</v>
      </c>
      <c r="K9933">
        <v>3197</v>
      </c>
      <c r="L9933" t="s">
        <v>3701</v>
      </c>
      <c r="O9933" t="s">
        <v>3705</v>
      </c>
      <c r="Q9933" t="str">
        <f>IFERROR(VLOOKUP($J$2:$J$12502,Pollutant_mapping!$A$2:$B$9,2, FALSE),"")</f>
        <v>CO2</v>
      </c>
    </row>
    <row r="9934" spans="1:17" hidden="1">
      <c r="A9934" t="s">
        <v>3708</v>
      </c>
      <c r="C9934" t="s">
        <v>3709</v>
      </c>
      <c r="D9934" t="s">
        <v>3717</v>
      </c>
      <c r="E9934" t="s">
        <v>39</v>
      </c>
      <c r="F9934" t="s">
        <v>3718</v>
      </c>
      <c r="G9934" t="s">
        <v>3716</v>
      </c>
      <c r="I9934" t="s">
        <v>41</v>
      </c>
      <c r="J9934" t="s">
        <v>1032</v>
      </c>
      <c r="K9934">
        <v>3197</v>
      </c>
      <c r="L9934" t="s">
        <v>3701</v>
      </c>
      <c r="O9934" t="s">
        <v>3705</v>
      </c>
      <c r="Q9934" t="str">
        <f>IFERROR(VLOOKUP($J$2:$J$12502,Pollutant_mapping!$A$2:$B$9,2, FALSE),"")</f>
        <v>CO2</v>
      </c>
    </row>
    <row r="9935" spans="1:17" hidden="1">
      <c r="A9935" t="s">
        <v>3710</v>
      </c>
      <c r="C9935" t="s">
        <v>3711</v>
      </c>
      <c r="D9935" t="s">
        <v>3717</v>
      </c>
      <c r="E9935" t="s">
        <v>39</v>
      </c>
      <c r="F9935" t="s">
        <v>3718</v>
      </c>
      <c r="G9935" t="s">
        <v>3716</v>
      </c>
      <c r="I9935" t="s">
        <v>41</v>
      </c>
      <c r="J9935" t="s">
        <v>1032</v>
      </c>
      <c r="K9935">
        <v>3197</v>
      </c>
      <c r="L9935" t="s">
        <v>3701</v>
      </c>
      <c r="O9935" t="s">
        <v>3705</v>
      </c>
      <c r="Q9935" t="str">
        <f>IFERROR(VLOOKUP($J$2:$J$12502,Pollutant_mapping!$A$2:$B$9,2, FALSE),"")</f>
        <v>CO2</v>
      </c>
    </row>
    <row r="9936" spans="1:17" hidden="1">
      <c r="A9936" t="s">
        <v>3702</v>
      </c>
      <c r="C9936" t="s">
        <v>3703</v>
      </c>
      <c r="D9936" t="s">
        <v>3719</v>
      </c>
      <c r="E9936" t="s">
        <v>39</v>
      </c>
      <c r="F9936" t="s">
        <v>3720</v>
      </c>
      <c r="G9936" t="s">
        <v>3716</v>
      </c>
      <c r="I9936" t="s">
        <v>41</v>
      </c>
      <c r="J9936" t="s">
        <v>1032</v>
      </c>
      <c r="K9936">
        <v>3197</v>
      </c>
      <c r="L9936" t="s">
        <v>3701</v>
      </c>
      <c r="O9936" t="s">
        <v>3705</v>
      </c>
      <c r="Q9936" t="str">
        <f>IFERROR(VLOOKUP($J$2:$J$12502,Pollutant_mapping!$A$2:$B$9,2, FALSE),"")</f>
        <v>CO2</v>
      </c>
    </row>
    <row r="9937" spans="1:17" hidden="1">
      <c r="A9937" t="s">
        <v>3706</v>
      </c>
      <c r="B9937" t="s">
        <v>57</v>
      </c>
      <c r="C9937" t="s">
        <v>3707</v>
      </c>
      <c r="D9937" t="s">
        <v>3719</v>
      </c>
      <c r="E9937" t="s">
        <v>39</v>
      </c>
      <c r="F9937" t="s">
        <v>3720</v>
      </c>
      <c r="G9937" t="s">
        <v>3716</v>
      </c>
      <c r="I9937" t="s">
        <v>41</v>
      </c>
      <c r="J9937" t="s">
        <v>1032</v>
      </c>
      <c r="K9937">
        <v>3197</v>
      </c>
      <c r="L9937" t="s">
        <v>3701</v>
      </c>
      <c r="O9937" t="s">
        <v>3705</v>
      </c>
      <c r="Q9937" t="str">
        <f>IFERROR(VLOOKUP($J$2:$J$12502,Pollutant_mapping!$A$2:$B$9,2, FALSE),"")</f>
        <v>CO2</v>
      </c>
    </row>
    <row r="9938" spans="1:17" hidden="1">
      <c r="A9938" t="s">
        <v>3708</v>
      </c>
      <c r="C9938" t="s">
        <v>3709</v>
      </c>
      <c r="D9938" t="s">
        <v>3719</v>
      </c>
      <c r="E9938" t="s">
        <v>39</v>
      </c>
      <c r="F9938" t="s">
        <v>3720</v>
      </c>
      <c r="G9938" t="s">
        <v>3716</v>
      </c>
      <c r="I9938" t="s">
        <v>41</v>
      </c>
      <c r="J9938" t="s">
        <v>1032</v>
      </c>
      <c r="K9938">
        <v>3197</v>
      </c>
      <c r="L9938" t="s">
        <v>3701</v>
      </c>
      <c r="O9938" t="s">
        <v>3705</v>
      </c>
      <c r="Q9938" t="str">
        <f>IFERROR(VLOOKUP($J$2:$J$12502,Pollutant_mapping!$A$2:$B$9,2, FALSE),"")</f>
        <v>CO2</v>
      </c>
    </row>
    <row r="9939" spans="1:17" hidden="1">
      <c r="A9939" t="s">
        <v>3710</v>
      </c>
      <c r="C9939" t="s">
        <v>3711</v>
      </c>
      <c r="D9939" t="s">
        <v>3719</v>
      </c>
      <c r="E9939" t="s">
        <v>39</v>
      </c>
      <c r="F9939" t="s">
        <v>3720</v>
      </c>
      <c r="G9939" t="s">
        <v>3716</v>
      </c>
      <c r="I9939" t="s">
        <v>41</v>
      </c>
      <c r="J9939" t="s">
        <v>1032</v>
      </c>
      <c r="K9939">
        <v>3197</v>
      </c>
      <c r="L9939" t="s">
        <v>3701</v>
      </c>
      <c r="O9939" t="s">
        <v>3705</v>
      </c>
      <c r="Q9939" t="str">
        <f>IFERROR(VLOOKUP($J$2:$J$12502,Pollutant_mapping!$A$2:$B$9,2, FALSE),"")</f>
        <v>CO2</v>
      </c>
    </row>
    <row r="9940" spans="1:17" hidden="1">
      <c r="A9940" t="s">
        <v>3702</v>
      </c>
      <c r="C9940" t="s">
        <v>3703</v>
      </c>
      <c r="D9940" t="s">
        <v>3721</v>
      </c>
      <c r="E9940" t="s">
        <v>120</v>
      </c>
      <c r="F9940" t="s">
        <v>41</v>
      </c>
      <c r="G9940" t="s">
        <v>3716</v>
      </c>
      <c r="I9940" t="s">
        <v>41</v>
      </c>
      <c r="J9940" t="s">
        <v>1032</v>
      </c>
      <c r="K9940">
        <v>3197</v>
      </c>
      <c r="L9940" t="s">
        <v>3701</v>
      </c>
      <c r="O9940" t="s">
        <v>3705</v>
      </c>
      <c r="Q9940" t="str">
        <f>IFERROR(VLOOKUP($J$2:$J$12502,Pollutant_mapping!$A$2:$B$9,2, FALSE),"")</f>
        <v>CO2</v>
      </c>
    </row>
    <row r="9941" spans="1:17" hidden="1">
      <c r="A9941" t="s">
        <v>3706</v>
      </c>
      <c r="B9941" t="s">
        <v>57</v>
      </c>
      <c r="C9941" t="s">
        <v>3707</v>
      </c>
      <c r="D9941" t="s">
        <v>3721</v>
      </c>
      <c r="E9941" t="s">
        <v>120</v>
      </c>
      <c r="F9941" t="s">
        <v>41</v>
      </c>
      <c r="G9941" t="s">
        <v>3716</v>
      </c>
      <c r="I9941" t="s">
        <v>41</v>
      </c>
      <c r="J9941" t="s">
        <v>1032</v>
      </c>
      <c r="K9941">
        <v>3197</v>
      </c>
      <c r="L9941" t="s">
        <v>3701</v>
      </c>
      <c r="O9941" t="s">
        <v>3705</v>
      </c>
      <c r="Q9941" t="str">
        <f>IFERROR(VLOOKUP($J$2:$J$12502,Pollutant_mapping!$A$2:$B$9,2, FALSE),"")</f>
        <v>CO2</v>
      </c>
    </row>
    <row r="9942" spans="1:17" hidden="1">
      <c r="A9942" t="s">
        <v>3708</v>
      </c>
      <c r="C9942" t="s">
        <v>3709</v>
      </c>
      <c r="D9942" t="s">
        <v>3721</v>
      </c>
      <c r="E9942" t="s">
        <v>120</v>
      </c>
      <c r="F9942" t="s">
        <v>41</v>
      </c>
      <c r="G9942" t="s">
        <v>3716</v>
      </c>
      <c r="I9942" t="s">
        <v>41</v>
      </c>
      <c r="J9942" t="s">
        <v>1032</v>
      </c>
      <c r="K9942">
        <v>3197</v>
      </c>
      <c r="L9942" t="s">
        <v>3701</v>
      </c>
      <c r="O9942" t="s">
        <v>3705</v>
      </c>
      <c r="Q9942" t="str">
        <f>IFERROR(VLOOKUP($J$2:$J$12502,Pollutant_mapping!$A$2:$B$9,2, FALSE),"")</f>
        <v>CO2</v>
      </c>
    </row>
    <row r="9943" spans="1:17" hidden="1">
      <c r="A9943" t="s">
        <v>3710</v>
      </c>
      <c r="C9943" t="s">
        <v>3711</v>
      </c>
      <c r="D9943" t="s">
        <v>3721</v>
      </c>
      <c r="E9943" t="s">
        <v>120</v>
      </c>
      <c r="F9943" t="s">
        <v>41</v>
      </c>
      <c r="G9943" t="s">
        <v>3716</v>
      </c>
      <c r="I9943" t="s">
        <v>41</v>
      </c>
      <c r="J9943" t="s">
        <v>1032</v>
      </c>
      <c r="K9943">
        <v>3197</v>
      </c>
      <c r="L9943" t="s">
        <v>3701</v>
      </c>
      <c r="O9943" t="s">
        <v>3705</v>
      </c>
      <c r="Q9943" t="str">
        <f>IFERROR(VLOOKUP($J$2:$J$12502,Pollutant_mapping!$A$2:$B$9,2, FALSE),"")</f>
        <v>CO2</v>
      </c>
    </row>
    <row r="9944" spans="1:17" hidden="1">
      <c r="A9944" t="s">
        <v>3702</v>
      </c>
      <c r="C9944" t="s">
        <v>3703</v>
      </c>
      <c r="D9944" t="s">
        <v>3733</v>
      </c>
      <c r="E9944" t="s">
        <v>39</v>
      </c>
      <c r="F9944" t="s">
        <v>3728</v>
      </c>
      <c r="G9944" t="s">
        <v>3716</v>
      </c>
      <c r="I9944" t="s">
        <v>41</v>
      </c>
      <c r="J9944" t="s">
        <v>1032</v>
      </c>
      <c r="K9944">
        <v>3197</v>
      </c>
      <c r="L9944" t="s">
        <v>3701</v>
      </c>
      <c r="O9944" t="s">
        <v>3705</v>
      </c>
      <c r="Q9944" t="str">
        <f>IFERROR(VLOOKUP($J$2:$J$12502,Pollutant_mapping!$A$2:$B$9,2, FALSE),"")</f>
        <v>CO2</v>
      </c>
    </row>
    <row r="9945" spans="1:17" hidden="1">
      <c r="A9945" t="s">
        <v>3706</v>
      </c>
      <c r="B9945" t="s">
        <v>57</v>
      </c>
      <c r="C9945" t="s">
        <v>3707</v>
      </c>
      <c r="D9945" t="s">
        <v>3733</v>
      </c>
      <c r="E9945" t="s">
        <v>39</v>
      </c>
      <c r="F9945" t="s">
        <v>3728</v>
      </c>
      <c r="G9945" t="s">
        <v>3716</v>
      </c>
      <c r="I9945" t="s">
        <v>41</v>
      </c>
      <c r="J9945" t="s">
        <v>1032</v>
      </c>
      <c r="K9945">
        <v>3197</v>
      </c>
      <c r="L9945" t="s">
        <v>3701</v>
      </c>
      <c r="O9945" t="s">
        <v>3705</v>
      </c>
      <c r="Q9945" t="str">
        <f>IFERROR(VLOOKUP($J$2:$J$12502,Pollutant_mapping!$A$2:$B$9,2, FALSE),"")</f>
        <v>CO2</v>
      </c>
    </row>
    <row r="9946" spans="1:17" hidden="1">
      <c r="A9946" t="s">
        <v>3708</v>
      </c>
      <c r="C9946" t="s">
        <v>3709</v>
      </c>
      <c r="D9946" t="s">
        <v>3733</v>
      </c>
      <c r="E9946" t="s">
        <v>39</v>
      </c>
      <c r="F9946" t="s">
        <v>3728</v>
      </c>
      <c r="G9946" t="s">
        <v>3716</v>
      </c>
      <c r="I9946" t="s">
        <v>41</v>
      </c>
      <c r="J9946" t="s">
        <v>1032</v>
      </c>
      <c r="K9946">
        <v>3197</v>
      </c>
      <c r="L9946" t="s">
        <v>3701</v>
      </c>
      <c r="O9946" t="s">
        <v>3705</v>
      </c>
      <c r="Q9946" t="str">
        <f>IFERROR(VLOOKUP($J$2:$J$12502,Pollutant_mapping!$A$2:$B$9,2, FALSE),"")</f>
        <v>CO2</v>
      </c>
    </row>
    <row r="9947" spans="1:17" hidden="1">
      <c r="A9947" t="s">
        <v>3710</v>
      </c>
      <c r="C9947" t="s">
        <v>3711</v>
      </c>
      <c r="D9947" t="s">
        <v>3733</v>
      </c>
      <c r="E9947" t="s">
        <v>39</v>
      </c>
      <c r="F9947" t="s">
        <v>3728</v>
      </c>
      <c r="G9947" t="s">
        <v>3716</v>
      </c>
      <c r="I9947" t="s">
        <v>41</v>
      </c>
      <c r="J9947" t="s">
        <v>1032</v>
      </c>
      <c r="K9947">
        <v>3197</v>
      </c>
      <c r="L9947" t="s">
        <v>3701</v>
      </c>
      <c r="O9947" t="s">
        <v>3705</v>
      </c>
      <c r="Q9947" t="str">
        <f>IFERROR(VLOOKUP($J$2:$J$12502,Pollutant_mapping!$A$2:$B$9,2, FALSE),"")</f>
        <v>CO2</v>
      </c>
    </row>
    <row r="9948" spans="1:17" hidden="1">
      <c r="A9948" t="s">
        <v>3702</v>
      </c>
      <c r="C9948" t="s">
        <v>3703</v>
      </c>
      <c r="D9948" t="s">
        <v>3734</v>
      </c>
      <c r="E9948" t="s">
        <v>39</v>
      </c>
      <c r="F9948" t="s">
        <v>3730</v>
      </c>
      <c r="G9948" t="s">
        <v>3716</v>
      </c>
      <c r="I9948" t="s">
        <v>41</v>
      </c>
      <c r="J9948" t="s">
        <v>1032</v>
      </c>
      <c r="K9948">
        <v>3197</v>
      </c>
      <c r="L9948" t="s">
        <v>3701</v>
      </c>
      <c r="O9948" t="s">
        <v>3705</v>
      </c>
      <c r="Q9948" t="str">
        <f>IFERROR(VLOOKUP($J$2:$J$12502,Pollutant_mapping!$A$2:$B$9,2, FALSE),"")</f>
        <v>CO2</v>
      </c>
    </row>
    <row r="9949" spans="1:17" hidden="1">
      <c r="A9949" t="s">
        <v>3706</v>
      </c>
      <c r="B9949" t="s">
        <v>57</v>
      </c>
      <c r="C9949" t="s">
        <v>3707</v>
      </c>
      <c r="D9949" t="s">
        <v>3734</v>
      </c>
      <c r="E9949" t="s">
        <v>39</v>
      </c>
      <c r="F9949" t="s">
        <v>3730</v>
      </c>
      <c r="G9949" t="s">
        <v>3716</v>
      </c>
      <c r="I9949" t="s">
        <v>41</v>
      </c>
      <c r="J9949" t="s">
        <v>1032</v>
      </c>
      <c r="K9949">
        <v>3197</v>
      </c>
      <c r="L9949" t="s">
        <v>3701</v>
      </c>
      <c r="O9949" t="s">
        <v>3705</v>
      </c>
      <c r="Q9949" t="str">
        <f>IFERROR(VLOOKUP($J$2:$J$12502,Pollutant_mapping!$A$2:$B$9,2, FALSE),"")</f>
        <v>CO2</v>
      </c>
    </row>
    <row r="9950" spans="1:17" hidden="1">
      <c r="A9950" t="s">
        <v>3708</v>
      </c>
      <c r="C9950" t="s">
        <v>3709</v>
      </c>
      <c r="D9950" t="s">
        <v>3734</v>
      </c>
      <c r="E9950" t="s">
        <v>39</v>
      </c>
      <c r="F9950" t="s">
        <v>3730</v>
      </c>
      <c r="G9950" t="s">
        <v>3716</v>
      </c>
      <c r="I9950" t="s">
        <v>41</v>
      </c>
      <c r="J9950" t="s">
        <v>1032</v>
      </c>
      <c r="K9950">
        <v>3197</v>
      </c>
      <c r="L9950" t="s">
        <v>3701</v>
      </c>
      <c r="O9950" t="s">
        <v>3705</v>
      </c>
      <c r="Q9950" t="str">
        <f>IFERROR(VLOOKUP($J$2:$J$12502,Pollutant_mapping!$A$2:$B$9,2, FALSE),"")</f>
        <v>CO2</v>
      </c>
    </row>
    <row r="9951" spans="1:17" hidden="1">
      <c r="A9951" t="s">
        <v>3710</v>
      </c>
      <c r="C9951" t="s">
        <v>3711</v>
      </c>
      <c r="D9951" t="s">
        <v>3734</v>
      </c>
      <c r="E9951" t="s">
        <v>39</v>
      </c>
      <c r="F9951" t="s">
        <v>3730</v>
      </c>
      <c r="G9951" t="s">
        <v>3716</v>
      </c>
      <c r="I9951" t="s">
        <v>41</v>
      </c>
      <c r="J9951" t="s">
        <v>1032</v>
      </c>
      <c r="K9951">
        <v>3197</v>
      </c>
      <c r="L9951" t="s">
        <v>3701</v>
      </c>
      <c r="O9951" t="s">
        <v>3705</v>
      </c>
      <c r="Q9951" t="str">
        <f>IFERROR(VLOOKUP($J$2:$J$12502,Pollutant_mapping!$A$2:$B$9,2, FALSE),"")</f>
        <v>CO2</v>
      </c>
    </row>
    <row r="9952" spans="1:17" hidden="1">
      <c r="A9952" t="s">
        <v>3702</v>
      </c>
      <c r="C9952" t="s">
        <v>3703</v>
      </c>
      <c r="D9952" t="s">
        <v>3735</v>
      </c>
      <c r="E9952" t="s">
        <v>39</v>
      </c>
      <c r="F9952" t="s">
        <v>3732</v>
      </c>
      <c r="G9952" t="s">
        <v>3716</v>
      </c>
      <c r="I9952" t="s">
        <v>41</v>
      </c>
      <c r="J9952" t="s">
        <v>1032</v>
      </c>
      <c r="K9952">
        <v>3197</v>
      </c>
      <c r="L9952" t="s">
        <v>3701</v>
      </c>
      <c r="O9952" t="s">
        <v>3705</v>
      </c>
      <c r="Q9952" t="str">
        <f>IFERROR(VLOOKUP($J$2:$J$12502,Pollutant_mapping!$A$2:$B$9,2, FALSE),"")</f>
        <v>CO2</v>
      </c>
    </row>
    <row r="9953" spans="1:17" hidden="1">
      <c r="A9953" t="s">
        <v>3706</v>
      </c>
      <c r="B9953" t="s">
        <v>57</v>
      </c>
      <c r="C9953" t="s">
        <v>3707</v>
      </c>
      <c r="D9953" t="s">
        <v>3735</v>
      </c>
      <c r="E9953" t="s">
        <v>39</v>
      </c>
      <c r="F9953" t="s">
        <v>3732</v>
      </c>
      <c r="G9953" t="s">
        <v>3716</v>
      </c>
      <c r="I9953" t="s">
        <v>41</v>
      </c>
      <c r="J9953" t="s">
        <v>1032</v>
      </c>
      <c r="K9953">
        <v>3197</v>
      </c>
      <c r="L9953" t="s">
        <v>3701</v>
      </c>
      <c r="O9953" t="s">
        <v>3705</v>
      </c>
      <c r="Q9953" t="str">
        <f>IFERROR(VLOOKUP($J$2:$J$12502,Pollutant_mapping!$A$2:$B$9,2, FALSE),"")</f>
        <v>CO2</v>
      </c>
    </row>
    <row r="9954" spans="1:17" hidden="1">
      <c r="A9954" t="s">
        <v>3708</v>
      </c>
      <c r="C9954" t="s">
        <v>3709</v>
      </c>
      <c r="D9954" t="s">
        <v>3735</v>
      </c>
      <c r="E9954" t="s">
        <v>39</v>
      </c>
      <c r="F9954" t="s">
        <v>3732</v>
      </c>
      <c r="G9954" t="s">
        <v>3716</v>
      </c>
      <c r="I9954" t="s">
        <v>41</v>
      </c>
      <c r="J9954" t="s">
        <v>1032</v>
      </c>
      <c r="K9954">
        <v>3197</v>
      </c>
      <c r="L9954" t="s">
        <v>3701</v>
      </c>
      <c r="O9954" t="s">
        <v>3705</v>
      </c>
      <c r="Q9954" t="str">
        <f>IFERROR(VLOOKUP($J$2:$J$12502,Pollutant_mapping!$A$2:$B$9,2, FALSE),"")</f>
        <v>CO2</v>
      </c>
    </row>
    <row r="9955" spans="1:17" hidden="1">
      <c r="A9955" t="s">
        <v>3710</v>
      </c>
      <c r="C9955" t="s">
        <v>3711</v>
      </c>
      <c r="D9955" t="s">
        <v>3735</v>
      </c>
      <c r="E9955" t="s">
        <v>39</v>
      </c>
      <c r="F9955" t="s">
        <v>3732</v>
      </c>
      <c r="G9955" t="s">
        <v>3716</v>
      </c>
      <c r="I9955" t="s">
        <v>41</v>
      </c>
      <c r="J9955" t="s">
        <v>1032</v>
      </c>
      <c r="K9955">
        <v>3197</v>
      </c>
      <c r="L9955" t="s">
        <v>3701</v>
      </c>
      <c r="O9955" t="s">
        <v>3705</v>
      </c>
      <c r="Q9955" t="str">
        <f>IFERROR(VLOOKUP($J$2:$J$12502,Pollutant_mapping!$A$2:$B$9,2, FALSE),"")</f>
        <v>CO2</v>
      </c>
    </row>
    <row r="9956" spans="1:17" hidden="1">
      <c r="A9956" t="s">
        <v>3702</v>
      </c>
      <c r="C9956" t="s">
        <v>3703</v>
      </c>
      <c r="D9956" t="s">
        <v>3764</v>
      </c>
      <c r="E9956" t="s">
        <v>39</v>
      </c>
      <c r="F9956" t="s">
        <v>3749</v>
      </c>
      <c r="G9956" t="s">
        <v>3723</v>
      </c>
      <c r="I9956" t="s">
        <v>41</v>
      </c>
      <c r="J9956" t="s">
        <v>1032</v>
      </c>
      <c r="L9956" t="s">
        <v>3701</v>
      </c>
      <c r="O9956" t="s">
        <v>3705</v>
      </c>
      <c r="Q9956" t="str">
        <f>IFERROR(VLOOKUP($J$2:$J$12502,Pollutant_mapping!$A$2:$B$9,2, FALSE),"")</f>
        <v>CO2</v>
      </c>
    </row>
    <row r="9957" spans="1:17" hidden="1">
      <c r="A9957" t="s">
        <v>3706</v>
      </c>
      <c r="B9957" t="s">
        <v>57</v>
      </c>
      <c r="C9957" t="s">
        <v>3707</v>
      </c>
      <c r="D9957" t="s">
        <v>3764</v>
      </c>
      <c r="E9957" t="s">
        <v>39</v>
      </c>
      <c r="F9957" t="s">
        <v>3749</v>
      </c>
      <c r="G9957" t="s">
        <v>3723</v>
      </c>
      <c r="I9957" t="s">
        <v>41</v>
      </c>
      <c r="J9957" t="s">
        <v>1032</v>
      </c>
      <c r="L9957" t="s">
        <v>3701</v>
      </c>
      <c r="O9957" t="s">
        <v>3705</v>
      </c>
      <c r="Q9957" t="str">
        <f>IFERROR(VLOOKUP($J$2:$J$12502,Pollutant_mapping!$A$2:$B$9,2, FALSE),"")</f>
        <v>CO2</v>
      </c>
    </row>
    <row r="9958" spans="1:17" hidden="1">
      <c r="A9958" t="s">
        <v>3708</v>
      </c>
      <c r="C9958" t="s">
        <v>3709</v>
      </c>
      <c r="D9958" t="s">
        <v>3764</v>
      </c>
      <c r="E9958" t="s">
        <v>39</v>
      </c>
      <c r="F9958" t="s">
        <v>3749</v>
      </c>
      <c r="G9958" t="s">
        <v>3723</v>
      </c>
      <c r="I9958" t="s">
        <v>41</v>
      </c>
      <c r="J9958" t="s">
        <v>1032</v>
      </c>
      <c r="L9958" t="s">
        <v>3701</v>
      </c>
      <c r="O9958" t="s">
        <v>3705</v>
      </c>
      <c r="Q9958" t="str">
        <f>IFERROR(VLOOKUP($J$2:$J$12502,Pollutant_mapping!$A$2:$B$9,2, FALSE),"")</f>
        <v>CO2</v>
      </c>
    </row>
    <row r="9959" spans="1:17" hidden="1">
      <c r="A9959" t="s">
        <v>3710</v>
      </c>
      <c r="C9959" t="s">
        <v>3711</v>
      </c>
      <c r="D9959" t="s">
        <v>3764</v>
      </c>
      <c r="E9959" t="s">
        <v>39</v>
      </c>
      <c r="F9959" t="s">
        <v>3749</v>
      </c>
      <c r="G9959" t="s">
        <v>3723</v>
      </c>
      <c r="I9959" t="s">
        <v>41</v>
      </c>
      <c r="J9959" t="s">
        <v>1032</v>
      </c>
      <c r="L9959" t="s">
        <v>3701</v>
      </c>
      <c r="O9959" t="s">
        <v>3705</v>
      </c>
      <c r="Q9959" t="str">
        <f>IFERROR(VLOOKUP($J$2:$J$12502,Pollutant_mapping!$A$2:$B$9,2, FALSE),"")</f>
        <v>CO2</v>
      </c>
    </row>
    <row r="9960" spans="1:17" hidden="1">
      <c r="A9960" t="s">
        <v>3702</v>
      </c>
      <c r="C9960" t="s">
        <v>3703</v>
      </c>
      <c r="D9960" t="s">
        <v>3765</v>
      </c>
      <c r="E9960" t="s">
        <v>39</v>
      </c>
      <c r="F9960" t="s">
        <v>3753</v>
      </c>
      <c r="G9960" t="s">
        <v>3723</v>
      </c>
      <c r="I9960" t="s">
        <v>41</v>
      </c>
      <c r="J9960" t="s">
        <v>1032</v>
      </c>
      <c r="L9960" t="s">
        <v>3701</v>
      </c>
      <c r="O9960" t="s">
        <v>3705</v>
      </c>
      <c r="Q9960" t="str">
        <f>IFERROR(VLOOKUP($J$2:$J$12502,Pollutant_mapping!$A$2:$B$9,2, FALSE),"")</f>
        <v>CO2</v>
      </c>
    </row>
    <row r="9961" spans="1:17" hidden="1">
      <c r="A9961" t="s">
        <v>3706</v>
      </c>
      <c r="B9961" t="s">
        <v>57</v>
      </c>
      <c r="C9961" t="s">
        <v>3707</v>
      </c>
      <c r="D9961" t="s">
        <v>3765</v>
      </c>
      <c r="E9961" t="s">
        <v>39</v>
      </c>
      <c r="F9961" t="s">
        <v>3753</v>
      </c>
      <c r="G9961" t="s">
        <v>3723</v>
      </c>
      <c r="I9961" t="s">
        <v>41</v>
      </c>
      <c r="J9961" t="s">
        <v>1032</v>
      </c>
      <c r="L9961" t="s">
        <v>3701</v>
      </c>
      <c r="O9961" t="s">
        <v>3705</v>
      </c>
      <c r="Q9961" t="str">
        <f>IFERROR(VLOOKUP($J$2:$J$12502,Pollutant_mapping!$A$2:$B$9,2, FALSE),"")</f>
        <v>CO2</v>
      </c>
    </row>
    <row r="9962" spans="1:17" hidden="1">
      <c r="A9962" t="s">
        <v>3708</v>
      </c>
      <c r="C9962" t="s">
        <v>3709</v>
      </c>
      <c r="D9962" t="s">
        <v>3765</v>
      </c>
      <c r="E9962" t="s">
        <v>39</v>
      </c>
      <c r="F9962" t="s">
        <v>3753</v>
      </c>
      <c r="G9962" t="s">
        <v>3723</v>
      </c>
      <c r="I9962" t="s">
        <v>41</v>
      </c>
      <c r="J9962" t="s">
        <v>1032</v>
      </c>
      <c r="L9962" t="s">
        <v>3701</v>
      </c>
      <c r="O9962" t="s">
        <v>3705</v>
      </c>
      <c r="Q9962" t="str">
        <f>IFERROR(VLOOKUP($J$2:$J$12502,Pollutant_mapping!$A$2:$B$9,2, FALSE),"")</f>
        <v>CO2</v>
      </c>
    </row>
    <row r="9963" spans="1:17" hidden="1">
      <c r="A9963" t="s">
        <v>3710</v>
      </c>
      <c r="C9963" t="s">
        <v>3711</v>
      </c>
      <c r="D9963" t="s">
        <v>3765</v>
      </c>
      <c r="E9963" t="s">
        <v>39</v>
      </c>
      <c r="F9963" t="s">
        <v>3753</v>
      </c>
      <c r="G9963" t="s">
        <v>3723</v>
      </c>
      <c r="I9963" t="s">
        <v>41</v>
      </c>
      <c r="J9963" t="s">
        <v>1032</v>
      </c>
      <c r="L9963" t="s">
        <v>3701</v>
      </c>
      <c r="O9963" t="s">
        <v>3705</v>
      </c>
      <c r="Q9963" t="str">
        <f>IFERROR(VLOOKUP($J$2:$J$12502,Pollutant_mapping!$A$2:$B$9,2, FALSE),"")</f>
        <v>CO2</v>
      </c>
    </row>
    <row r="9964" spans="1:17" hidden="1">
      <c r="A9964" t="s">
        <v>3702</v>
      </c>
      <c r="C9964" t="s">
        <v>3703</v>
      </c>
      <c r="D9964" t="s">
        <v>3766</v>
      </c>
      <c r="E9964" t="s">
        <v>39</v>
      </c>
      <c r="F9964" t="s">
        <v>3757</v>
      </c>
      <c r="G9964" t="s">
        <v>3723</v>
      </c>
      <c r="I9964" t="s">
        <v>41</v>
      </c>
      <c r="J9964" t="s">
        <v>1032</v>
      </c>
      <c r="L9964" t="s">
        <v>3701</v>
      </c>
      <c r="O9964" t="s">
        <v>3705</v>
      </c>
      <c r="Q9964" t="str">
        <f>IFERROR(VLOOKUP($J$2:$J$12502,Pollutant_mapping!$A$2:$B$9,2, FALSE),"")</f>
        <v>CO2</v>
      </c>
    </row>
    <row r="9965" spans="1:17" hidden="1">
      <c r="A9965" t="s">
        <v>3706</v>
      </c>
      <c r="B9965" t="s">
        <v>57</v>
      </c>
      <c r="C9965" t="s">
        <v>3707</v>
      </c>
      <c r="D9965" t="s">
        <v>3766</v>
      </c>
      <c r="E9965" t="s">
        <v>39</v>
      </c>
      <c r="F9965" t="s">
        <v>3757</v>
      </c>
      <c r="G9965" t="s">
        <v>3723</v>
      </c>
      <c r="I9965" t="s">
        <v>41</v>
      </c>
      <c r="J9965" t="s">
        <v>1032</v>
      </c>
      <c r="L9965" t="s">
        <v>3701</v>
      </c>
      <c r="O9965" t="s">
        <v>3705</v>
      </c>
      <c r="Q9965" t="str">
        <f>IFERROR(VLOOKUP($J$2:$J$12502,Pollutant_mapping!$A$2:$B$9,2, FALSE),"")</f>
        <v>CO2</v>
      </c>
    </row>
    <row r="9966" spans="1:17" hidden="1">
      <c r="A9966" t="s">
        <v>3708</v>
      </c>
      <c r="C9966" t="s">
        <v>3709</v>
      </c>
      <c r="D9966" t="s">
        <v>3766</v>
      </c>
      <c r="E9966" t="s">
        <v>39</v>
      </c>
      <c r="F9966" t="s">
        <v>3757</v>
      </c>
      <c r="G9966" t="s">
        <v>3723</v>
      </c>
      <c r="I9966" t="s">
        <v>41</v>
      </c>
      <c r="J9966" t="s">
        <v>1032</v>
      </c>
      <c r="L9966" t="s">
        <v>3701</v>
      </c>
      <c r="O9966" t="s">
        <v>3705</v>
      </c>
      <c r="Q9966" t="str">
        <f>IFERROR(VLOOKUP($J$2:$J$12502,Pollutant_mapping!$A$2:$B$9,2, FALSE),"")</f>
        <v>CO2</v>
      </c>
    </row>
    <row r="9967" spans="1:17" hidden="1">
      <c r="A9967" t="s">
        <v>3710</v>
      </c>
      <c r="C9967" t="s">
        <v>3711</v>
      </c>
      <c r="D9967" t="s">
        <v>3766</v>
      </c>
      <c r="E9967" t="s">
        <v>39</v>
      </c>
      <c r="F9967" t="s">
        <v>3757</v>
      </c>
      <c r="G9967" t="s">
        <v>3723</v>
      </c>
      <c r="I9967" t="s">
        <v>41</v>
      </c>
      <c r="J9967" t="s">
        <v>1032</v>
      </c>
      <c r="L9967" t="s">
        <v>3701</v>
      </c>
      <c r="O9967" t="s">
        <v>3705</v>
      </c>
      <c r="Q9967" t="str">
        <f>IFERROR(VLOOKUP($J$2:$J$12502,Pollutant_mapping!$A$2:$B$9,2, FALSE),"")</f>
        <v>CO2</v>
      </c>
    </row>
    <row r="9968" spans="1:17" hidden="1">
      <c r="A9968" t="s">
        <v>3702</v>
      </c>
      <c r="C9968" t="s">
        <v>3703</v>
      </c>
      <c r="D9968" t="s">
        <v>3767</v>
      </c>
      <c r="E9968" t="s">
        <v>39</v>
      </c>
      <c r="F9968" t="s">
        <v>3749</v>
      </c>
      <c r="G9968" t="s">
        <v>3716</v>
      </c>
      <c r="I9968" t="s">
        <v>41</v>
      </c>
      <c r="J9968" t="s">
        <v>1032</v>
      </c>
      <c r="L9968" t="s">
        <v>3701</v>
      </c>
      <c r="O9968" t="s">
        <v>3705</v>
      </c>
      <c r="Q9968" t="str">
        <f>IFERROR(VLOOKUP($J$2:$J$12502,Pollutant_mapping!$A$2:$B$9,2, FALSE),"")</f>
        <v>CO2</v>
      </c>
    </row>
    <row r="9969" spans="1:17" hidden="1">
      <c r="A9969" t="s">
        <v>3706</v>
      </c>
      <c r="B9969" t="s">
        <v>57</v>
      </c>
      <c r="C9969" t="s">
        <v>3707</v>
      </c>
      <c r="D9969" t="s">
        <v>3767</v>
      </c>
      <c r="E9969" t="s">
        <v>39</v>
      </c>
      <c r="F9969" t="s">
        <v>3749</v>
      </c>
      <c r="G9969" t="s">
        <v>3716</v>
      </c>
      <c r="I9969" t="s">
        <v>41</v>
      </c>
      <c r="J9969" t="s">
        <v>1032</v>
      </c>
      <c r="L9969" t="s">
        <v>3701</v>
      </c>
      <c r="O9969" t="s">
        <v>3705</v>
      </c>
      <c r="Q9969" t="str">
        <f>IFERROR(VLOOKUP($J$2:$J$12502,Pollutant_mapping!$A$2:$B$9,2, FALSE),"")</f>
        <v>CO2</v>
      </c>
    </row>
    <row r="9970" spans="1:17" hidden="1">
      <c r="A9970" t="s">
        <v>3708</v>
      </c>
      <c r="C9970" t="s">
        <v>3709</v>
      </c>
      <c r="D9970" t="s">
        <v>3767</v>
      </c>
      <c r="E9970" t="s">
        <v>39</v>
      </c>
      <c r="F9970" t="s">
        <v>3749</v>
      </c>
      <c r="G9970" t="s">
        <v>3716</v>
      </c>
      <c r="I9970" t="s">
        <v>41</v>
      </c>
      <c r="J9970" t="s">
        <v>1032</v>
      </c>
      <c r="L9970" t="s">
        <v>3701</v>
      </c>
      <c r="O9970" t="s">
        <v>3705</v>
      </c>
      <c r="Q9970" t="str">
        <f>IFERROR(VLOOKUP($J$2:$J$12502,Pollutant_mapping!$A$2:$B$9,2, FALSE),"")</f>
        <v>CO2</v>
      </c>
    </row>
    <row r="9971" spans="1:17" hidden="1">
      <c r="A9971" t="s">
        <v>3710</v>
      </c>
      <c r="C9971" t="s">
        <v>3711</v>
      </c>
      <c r="D9971" t="s">
        <v>3767</v>
      </c>
      <c r="E9971" t="s">
        <v>39</v>
      </c>
      <c r="F9971" t="s">
        <v>3749</v>
      </c>
      <c r="G9971" t="s">
        <v>3716</v>
      </c>
      <c r="I9971" t="s">
        <v>41</v>
      </c>
      <c r="J9971" t="s">
        <v>1032</v>
      </c>
      <c r="L9971" t="s">
        <v>3701</v>
      </c>
      <c r="O9971" t="s">
        <v>3705</v>
      </c>
      <c r="Q9971" t="str">
        <f>IFERROR(VLOOKUP($J$2:$J$12502,Pollutant_mapping!$A$2:$B$9,2, FALSE),"")</f>
        <v>CO2</v>
      </c>
    </row>
    <row r="9972" spans="1:17" hidden="1">
      <c r="A9972" t="s">
        <v>3702</v>
      </c>
      <c r="C9972" t="s">
        <v>3703</v>
      </c>
      <c r="D9972" t="s">
        <v>3768</v>
      </c>
      <c r="E9972" t="s">
        <v>39</v>
      </c>
      <c r="F9972" t="s">
        <v>3753</v>
      </c>
      <c r="G9972" t="s">
        <v>3716</v>
      </c>
      <c r="I9972" t="s">
        <v>41</v>
      </c>
      <c r="J9972" t="s">
        <v>1032</v>
      </c>
      <c r="L9972" t="s">
        <v>3701</v>
      </c>
      <c r="O9972" t="s">
        <v>3705</v>
      </c>
      <c r="Q9972" t="str">
        <f>IFERROR(VLOOKUP($J$2:$J$12502,Pollutant_mapping!$A$2:$B$9,2, FALSE),"")</f>
        <v>CO2</v>
      </c>
    </row>
    <row r="9973" spans="1:17" hidden="1">
      <c r="A9973" t="s">
        <v>3706</v>
      </c>
      <c r="B9973" t="s">
        <v>57</v>
      </c>
      <c r="C9973" t="s">
        <v>3707</v>
      </c>
      <c r="D9973" t="s">
        <v>3768</v>
      </c>
      <c r="E9973" t="s">
        <v>39</v>
      </c>
      <c r="F9973" t="s">
        <v>3753</v>
      </c>
      <c r="G9973" t="s">
        <v>3716</v>
      </c>
      <c r="I9973" t="s">
        <v>41</v>
      </c>
      <c r="J9973" t="s">
        <v>1032</v>
      </c>
      <c r="L9973" t="s">
        <v>3701</v>
      </c>
      <c r="O9973" t="s">
        <v>3705</v>
      </c>
      <c r="Q9973" t="str">
        <f>IFERROR(VLOOKUP($J$2:$J$12502,Pollutant_mapping!$A$2:$B$9,2, FALSE),"")</f>
        <v>CO2</v>
      </c>
    </row>
    <row r="9974" spans="1:17" hidden="1">
      <c r="A9974" t="s">
        <v>3708</v>
      </c>
      <c r="C9974" t="s">
        <v>3709</v>
      </c>
      <c r="D9974" t="s">
        <v>3768</v>
      </c>
      <c r="E9974" t="s">
        <v>39</v>
      </c>
      <c r="F9974" t="s">
        <v>3753</v>
      </c>
      <c r="G9974" t="s">
        <v>3716</v>
      </c>
      <c r="I9974" t="s">
        <v>41</v>
      </c>
      <c r="J9974" t="s">
        <v>1032</v>
      </c>
      <c r="L9974" t="s">
        <v>3701</v>
      </c>
      <c r="O9974" t="s">
        <v>3705</v>
      </c>
      <c r="Q9974" t="str">
        <f>IFERROR(VLOOKUP($J$2:$J$12502,Pollutant_mapping!$A$2:$B$9,2, FALSE),"")</f>
        <v>CO2</v>
      </c>
    </row>
    <row r="9975" spans="1:17" hidden="1">
      <c r="A9975" t="s">
        <v>3710</v>
      </c>
      <c r="C9975" t="s">
        <v>3711</v>
      </c>
      <c r="D9975" t="s">
        <v>3768</v>
      </c>
      <c r="E9975" t="s">
        <v>39</v>
      </c>
      <c r="F9975" t="s">
        <v>3753</v>
      </c>
      <c r="G9975" t="s">
        <v>3716</v>
      </c>
      <c r="I9975" t="s">
        <v>41</v>
      </c>
      <c r="J9975" t="s">
        <v>1032</v>
      </c>
      <c r="L9975" t="s">
        <v>3701</v>
      </c>
      <c r="O9975" t="s">
        <v>3705</v>
      </c>
      <c r="Q9975" t="str">
        <f>IFERROR(VLOOKUP($J$2:$J$12502,Pollutant_mapping!$A$2:$B$9,2, FALSE),"")</f>
        <v>CO2</v>
      </c>
    </row>
    <row r="9976" spans="1:17" hidden="1">
      <c r="A9976" t="s">
        <v>3702</v>
      </c>
      <c r="C9976" t="s">
        <v>3703</v>
      </c>
      <c r="D9976" t="s">
        <v>3769</v>
      </c>
      <c r="E9976" t="s">
        <v>39</v>
      </c>
      <c r="F9976" t="s">
        <v>3757</v>
      </c>
      <c r="G9976" t="s">
        <v>3716</v>
      </c>
      <c r="I9976" t="s">
        <v>41</v>
      </c>
      <c r="J9976" t="s">
        <v>1032</v>
      </c>
      <c r="L9976" t="s">
        <v>3701</v>
      </c>
      <c r="O9976" t="s">
        <v>3705</v>
      </c>
      <c r="Q9976" t="str">
        <f>IFERROR(VLOOKUP($J$2:$J$12502,Pollutant_mapping!$A$2:$B$9,2, FALSE),"")</f>
        <v>CO2</v>
      </c>
    </row>
    <row r="9977" spans="1:17" hidden="1">
      <c r="A9977" t="s">
        <v>3706</v>
      </c>
      <c r="B9977" t="s">
        <v>57</v>
      </c>
      <c r="C9977" t="s">
        <v>3707</v>
      </c>
      <c r="D9977" t="s">
        <v>3769</v>
      </c>
      <c r="E9977" t="s">
        <v>39</v>
      </c>
      <c r="F9977" t="s">
        <v>3757</v>
      </c>
      <c r="G9977" t="s">
        <v>3716</v>
      </c>
      <c r="I9977" t="s">
        <v>41</v>
      </c>
      <c r="J9977" t="s">
        <v>1032</v>
      </c>
      <c r="L9977" t="s">
        <v>3701</v>
      </c>
      <c r="O9977" t="s">
        <v>3705</v>
      </c>
      <c r="Q9977" t="str">
        <f>IFERROR(VLOOKUP($J$2:$J$12502,Pollutant_mapping!$A$2:$B$9,2, FALSE),"")</f>
        <v>CO2</v>
      </c>
    </row>
    <row r="9978" spans="1:17" hidden="1">
      <c r="A9978" t="s">
        <v>3708</v>
      </c>
      <c r="C9978" t="s">
        <v>3709</v>
      </c>
      <c r="D9978" t="s">
        <v>3769</v>
      </c>
      <c r="E9978" t="s">
        <v>39</v>
      </c>
      <c r="F9978" t="s">
        <v>3757</v>
      </c>
      <c r="G9978" t="s">
        <v>3716</v>
      </c>
      <c r="I9978" t="s">
        <v>41</v>
      </c>
      <c r="J9978" t="s">
        <v>1032</v>
      </c>
      <c r="L9978" t="s">
        <v>3701</v>
      </c>
      <c r="O9978" t="s">
        <v>3705</v>
      </c>
      <c r="Q9978" t="str">
        <f>IFERROR(VLOOKUP($J$2:$J$12502,Pollutant_mapping!$A$2:$B$9,2, FALSE),"")</f>
        <v>CO2</v>
      </c>
    </row>
    <row r="9979" spans="1:17" hidden="1">
      <c r="A9979" t="s">
        <v>3710</v>
      </c>
      <c r="C9979" t="s">
        <v>3711</v>
      </c>
      <c r="D9979" t="s">
        <v>3769</v>
      </c>
      <c r="E9979" t="s">
        <v>39</v>
      </c>
      <c r="F9979" t="s">
        <v>3757</v>
      </c>
      <c r="G9979" t="s">
        <v>3716</v>
      </c>
      <c r="I9979" t="s">
        <v>41</v>
      </c>
      <c r="J9979" t="s">
        <v>1032</v>
      </c>
      <c r="L9979" t="s">
        <v>3701</v>
      </c>
      <c r="O9979" t="s">
        <v>3705</v>
      </c>
      <c r="Q9979" t="str">
        <f>IFERROR(VLOOKUP($J$2:$J$12502,Pollutant_mapping!$A$2:$B$9,2, FALSE),"")</f>
        <v>CO2</v>
      </c>
    </row>
    <row r="9980" spans="1:17" hidden="1">
      <c r="A9980" t="s">
        <v>3702</v>
      </c>
      <c r="C9980" t="s">
        <v>3703</v>
      </c>
      <c r="D9980" t="s">
        <v>3712</v>
      </c>
      <c r="E9980" t="s">
        <v>120</v>
      </c>
      <c r="F9980" t="s">
        <v>41</v>
      </c>
      <c r="G9980" t="s">
        <v>475</v>
      </c>
      <c r="I9980" t="s">
        <v>41</v>
      </c>
      <c r="J9980" t="s">
        <v>293</v>
      </c>
      <c r="K9980">
        <v>0.01</v>
      </c>
      <c r="L9980" t="s">
        <v>3770</v>
      </c>
      <c r="O9980" t="s">
        <v>3705</v>
      </c>
      <c r="Q9980" t="str">
        <f>IFERROR(VLOOKUP($J$2:$J$12502,Pollutant_mapping!$A$2:$B$9,2, FALSE),"")</f>
        <v/>
      </c>
    </row>
    <row r="9981" spans="1:17" hidden="1">
      <c r="A9981" t="s">
        <v>3706</v>
      </c>
      <c r="B9981" t="s">
        <v>57</v>
      </c>
      <c r="C9981" t="s">
        <v>3707</v>
      </c>
      <c r="D9981" t="s">
        <v>3712</v>
      </c>
      <c r="E9981" t="s">
        <v>120</v>
      </c>
      <c r="F9981" t="s">
        <v>41</v>
      </c>
      <c r="G9981" t="s">
        <v>475</v>
      </c>
      <c r="I9981" t="s">
        <v>41</v>
      </c>
      <c r="J9981" t="s">
        <v>293</v>
      </c>
      <c r="K9981">
        <v>0.01</v>
      </c>
      <c r="L9981" t="s">
        <v>3770</v>
      </c>
      <c r="O9981" t="s">
        <v>3705</v>
      </c>
      <c r="Q9981" t="str">
        <f>IFERROR(VLOOKUP($J$2:$J$12502,Pollutant_mapping!$A$2:$B$9,2, FALSE),"")</f>
        <v/>
      </c>
    </row>
    <row r="9982" spans="1:17" hidden="1">
      <c r="A9982" t="s">
        <v>3708</v>
      </c>
      <c r="C9982" t="s">
        <v>3709</v>
      </c>
      <c r="D9982" t="s">
        <v>3712</v>
      </c>
      <c r="E9982" t="s">
        <v>120</v>
      </c>
      <c r="F9982" t="s">
        <v>41</v>
      </c>
      <c r="G9982" t="s">
        <v>475</v>
      </c>
      <c r="I9982" t="s">
        <v>41</v>
      </c>
      <c r="J9982" t="s">
        <v>293</v>
      </c>
      <c r="K9982">
        <v>0.01</v>
      </c>
      <c r="L9982" t="s">
        <v>3770</v>
      </c>
      <c r="O9982" t="s">
        <v>3705</v>
      </c>
      <c r="Q9982" t="str">
        <f>IFERROR(VLOOKUP($J$2:$J$12502,Pollutant_mapping!$A$2:$B$9,2, FALSE),"")</f>
        <v/>
      </c>
    </row>
    <row r="9983" spans="1:17" hidden="1">
      <c r="A9983" t="s">
        <v>3710</v>
      </c>
      <c r="C9983" t="s">
        <v>3711</v>
      </c>
      <c r="D9983" t="s">
        <v>3712</v>
      </c>
      <c r="E9983" t="s">
        <v>120</v>
      </c>
      <c r="F9983" t="s">
        <v>41</v>
      </c>
      <c r="G9983" t="s">
        <v>475</v>
      </c>
      <c r="I9983" t="s">
        <v>41</v>
      </c>
      <c r="J9983" t="s">
        <v>293</v>
      </c>
      <c r="K9983">
        <v>0.01</v>
      </c>
      <c r="L9983" t="s">
        <v>3770</v>
      </c>
      <c r="O9983" t="s">
        <v>3705</v>
      </c>
      <c r="Q9983" t="str">
        <f>IFERROR(VLOOKUP($J$2:$J$12502,Pollutant_mapping!$A$2:$B$9,2, FALSE),"")</f>
        <v/>
      </c>
    </row>
    <row r="9984" spans="1:17" hidden="1">
      <c r="A9984" t="s">
        <v>3702</v>
      </c>
      <c r="C9984" t="s">
        <v>3703</v>
      </c>
      <c r="D9984" t="s">
        <v>3712</v>
      </c>
      <c r="E9984" t="s">
        <v>120</v>
      </c>
      <c r="F9984" t="s">
        <v>41</v>
      </c>
      <c r="G9984" t="s">
        <v>475</v>
      </c>
      <c r="I9984" t="s">
        <v>41</v>
      </c>
      <c r="J9984" t="s">
        <v>139</v>
      </c>
      <c r="K9984">
        <v>0.05</v>
      </c>
      <c r="L9984" t="s">
        <v>3770</v>
      </c>
      <c r="O9984" t="s">
        <v>3705</v>
      </c>
      <c r="Q9984" t="str">
        <f>IFERROR(VLOOKUP($J$2:$J$12502,Pollutant_mapping!$A$2:$B$9,2, FALSE),"")</f>
        <v/>
      </c>
    </row>
    <row r="9985" spans="1:17" hidden="1">
      <c r="A9985" t="s">
        <v>3706</v>
      </c>
      <c r="B9985" t="s">
        <v>57</v>
      </c>
      <c r="C9985" t="s">
        <v>3707</v>
      </c>
      <c r="D9985" t="s">
        <v>3712</v>
      </c>
      <c r="E9985" t="s">
        <v>120</v>
      </c>
      <c r="F9985" t="s">
        <v>41</v>
      </c>
      <c r="G9985" t="s">
        <v>475</v>
      </c>
      <c r="I9985" t="s">
        <v>41</v>
      </c>
      <c r="J9985" t="s">
        <v>139</v>
      </c>
      <c r="K9985">
        <v>0.05</v>
      </c>
      <c r="L9985" t="s">
        <v>3770</v>
      </c>
      <c r="O9985" t="s">
        <v>3705</v>
      </c>
      <c r="Q9985" t="str">
        <f>IFERROR(VLOOKUP($J$2:$J$12502,Pollutant_mapping!$A$2:$B$9,2, FALSE),"")</f>
        <v/>
      </c>
    </row>
    <row r="9986" spans="1:17" hidden="1">
      <c r="A9986" t="s">
        <v>3708</v>
      </c>
      <c r="C9986" t="s">
        <v>3709</v>
      </c>
      <c r="D9986" t="s">
        <v>3712</v>
      </c>
      <c r="E9986" t="s">
        <v>120</v>
      </c>
      <c r="F9986" t="s">
        <v>41</v>
      </c>
      <c r="G9986" t="s">
        <v>475</v>
      </c>
      <c r="I9986" t="s">
        <v>41</v>
      </c>
      <c r="J9986" t="s">
        <v>139</v>
      </c>
      <c r="K9986">
        <v>0.05</v>
      </c>
      <c r="L9986" t="s">
        <v>3770</v>
      </c>
      <c r="O9986" t="s">
        <v>3705</v>
      </c>
      <c r="Q9986" t="str">
        <f>IFERROR(VLOOKUP($J$2:$J$12502,Pollutant_mapping!$A$2:$B$9,2, FALSE),"")</f>
        <v/>
      </c>
    </row>
    <row r="9987" spans="1:17" hidden="1">
      <c r="A9987" t="s">
        <v>3710</v>
      </c>
      <c r="C9987" t="s">
        <v>3711</v>
      </c>
      <c r="D9987" t="s">
        <v>3712</v>
      </c>
      <c r="E9987" t="s">
        <v>120</v>
      </c>
      <c r="F9987" t="s">
        <v>41</v>
      </c>
      <c r="G9987" t="s">
        <v>475</v>
      </c>
      <c r="I9987" t="s">
        <v>41</v>
      </c>
      <c r="J9987" t="s">
        <v>139</v>
      </c>
      <c r="K9987">
        <v>0.05</v>
      </c>
      <c r="L9987" t="s">
        <v>3770</v>
      </c>
      <c r="O9987" t="s">
        <v>3705</v>
      </c>
      <c r="Q9987" t="str">
        <f>IFERROR(VLOOKUP($J$2:$J$12502,Pollutant_mapping!$A$2:$B$9,2, FALSE),"")</f>
        <v/>
      </c>
    </row>
    <row r="9988" spans="1:17" hidden="1">
      <c r="A9988" t="s">
        <v>3702</v>
      </c>
      <c r="C9988" t="s">
        <v>3703</v>
      </c>
      <c r="D9988" t="s">
        <v>3712</v>
      </c>
      <c r="E9988" t="s">
        <v>120</v>
      </c>
      <c r="F9988" t="s">
        <v>41</v>
      </c>
      <c r="G9988" t="s">
        <v>475</v>
      </c>
      <c r="I9988" t="s">
        <v>41</v>
      </c>
      <c r="J9988" t="s">
        <v>281</v>
      </c>
      <c r="K9988">
        <v>7.0000000000000007E-2</v>
      </c>
      <c r="L9988" t="s">
        <v>3770</v>
      </c>
      <c r="O9988" t="s">
        <v>3705</v>
      </c>
      <c r="Q9988" t="str">
        <f>IFERROR(VLOOKUP($J$2:$J$12502,Pollutant_mapping!$A$2:$B$9,2, FALSE),"")</f>
        <v/>
      </c>
    </row>
    <row r="9989" spans="1:17" hidden="1">
      <c r="A9989" t="s">
        <v>3706</v>
      </c>
      <c r="B9989" t="s">
        <v>57</v>
      </c>
      <c r="C9989" t="s">
        <v>3707</v>
      </c>
      <c r="D9989" t="s">
        <v>3712</v>
      </c>
      <c r="E9989" t="s">
        <v>120</v>
      </c>
      <c r="F9989" t="s">
        <v>41</v>
      </c>
      <c r="G9989" t="s">
        <v>475</v>
      </c>
      <c r="I9989" t="s">
        <v>41</v>
      </c>
      <c r="J9989" t="s">
        <v>281</v>
      </c>
      <c r="K9989">
        <v>7.0000000000000007E-2</v>
      </c>
      <c r="L9989" t="s">
        <v>3770</v>
      </c>
      <c r="O9989" t="s">
        <v>3705</v>
      </c>
      <c r="Q9989" t="str">
        <f>IFERROR(VLOOKUP($J$2:$J$12502,Pollutant_mapping!$A$2:$B$9,2, FALSE),"")</f>
        <v/>
      </c>
    </row>
    <row r="9990" spans="1:17" hidden="1">
      <c r="A9990" t="s">
        <v>3708</v>
      </c>
      <c r="C9990" t="s">
        <v>3709</v>
      </c>
      <c r="D9990" t="s">
        <v>3712</v>
      </c>
      <c r="E9990" t="s">
        <v>120</v>
      </c>
      <c r="F9990" t="s">
        <v>41</v>
      </c>
      <c r="G9990" t="s">
        <v>475</v>
      </c>
      <c r="I9990" t="s">
        <v>41</v>
      </c>
      <c r="J9990" t="s">
        <v>281</v>
      </c>
      <c r="K9990">
        <v>7.0000000000000007E-2</v>
      </c>
      <c r="L9990" t="s">
        <v>3770</v>
      </c>
      <c r="O9990" t="s">
        <v>3705</v>
      </c>
      <c r="Q9990" t="str">
        <f>IFERROR(VLOOKUP($J$2:$J$12502,Pollutant_mapping!$A$2:$B$9,2, FALSE),"")</f>
        <v/>
      </c>
    </row>
    <row r="9991" spans="1:17" hidden="1">
      <c r="A9991" t="s">
        <v>3710</v>
      </c>
      <c r="C9991" t="s">
        <v>3711</v>
      </c>
      <c r="D9991" t="s">
        <v>3712</v>
      </c>
      <c r="E9991" t="s">
        <v>120</v>
      </c>
      <c r="F9991" t="s">
        <v>41</v>
      </c>
      <c r="G9991" t="s">
        <v>475</v>
      </c>
      <c r="I9991" t="s">
        <v>41</v>
      </c>
      <c r="J9991" t="s">
        <v>281</v>
      </c>
      <c r="K9991">
        <v>7.0000000000000007E-2</v>
      </c>
      <c r="L9991" t="s">
        <v>3770</v>
      </c>
      <c r="O9991" t="s">
        <v>3705</v>
      </c>
      <c r="Q9991" t="str">
        <f>IFERROR(VLOOKUP($J$2:$J$12502,Pollutant_mapping!$A$2:$B$9,2, FALSE),"")</f>
        <v/>
      </c>
    </row>
    <row r="9992" spans="1:17" hidden="1">
      <c r="A9992" t="s">
        <v>3702</v>
      </c>
      <c r="C9992" t="s">
        <v>3703</v>
      </c>
      <c r="D9992" t="s">
        <v>3712</v>
      </c>
      <c r="E9992" t="s">
        <v>120</v>
      </c>
      <c r="F9992" t="s">
        <v>41</v>
      </c>
      <c r="G9992" t="s">
        <v>475</v>
      </c>
      <c r="I9992" t="s">
        <v>41</v>
      </c>
      <c r="J9992" t="s">
        <v>289</v>
      </c>
      <c r="K9992">
        <v>1</v>
      </c>
      <c r="L9992" t="s">
        <v>3770</v>
      </c>
      <c r="O9992" t="s">
        <v>3705</v>
      </c>
      <c r="Q9992" t="str">
        <f>IFERROR(VLOOKUP($J$2:$J$12502,Pollutant_mapping!$A$2:$B$9,2, FALSE),"")</f>
        <v/>
      </c>
    </row>
    <row r="9993" spans="1:17" hidden="1">
      <c r="A9993" t="s">
        <v>3706</v>
      </c>
      <c r="B9993" t="s">
        <v>57</v>
      </c>
      <c r="C9993" t="s">
        <v>3707</v>
      </c>
      <c r="D9993" t="s">
        <v>3712</v>
      </c>
      <c r="E9993" t="s">
        <v>120</v>
      </c>
      <c r="F9993" t="s">
        <v>41</v>
      </c>
      <c r="G9993" t="s">
        <v>475</v>
      </c>
      <c r="I9993" t="s">
        <v>41</v>
      </c>
      <c r="J9993" t="s">
        <v>289</v>
      </c>
      <c r="K9993">
        <v>1</v>
      </c>
      <c r="L9993" t="s">
        <v>3770</v>
      </c>
      <c r="O9993" t="s">
        <v>3705</v>
      </c>
      <c r="Q9993" t="str">
        <f>IFERROR(VLOOKUP($J$2:$J$12502,Pollutant_mapping!$A$2:$B$9,2, FALSE),"")</f>
        <v/>
      </c>
    </row>
    <row r="9994" spans="1:17" hidden="1">
      <c r="A9994" t="s">
        <v>3708</v>
      </c>
      <c r="C9994" t="s">
        <v>3709</v>
      </c>
      <c r="D9994" t="s">
        <v>3712</v>
      </c>
      <c r="E9994" t="s">
        <v>120</v>
      </c>
      <c r="F9994" t="s">
        <v>41</v>
      </c>
      <c r="G9994" t="s">
        <v>475</v>
      </c>
      <c r="I9994" t="s">
        <v>41</v>
      </c>
      <c r="J9994" t="s">
        <v>289</v>
      </c>
      <c r="K9994">
        <v>1</v>
      </c>
      <c r="L9994" t="s">
        <v>3770</v>
      </c>
      <c r="O9994" t="s">
        <v>3705</v>
      </c>
      <c r="Q9994" t="str">
        <f>IFERROR(VLOOKUP($J$2:$J$12502,Pollutant_mapping!$A$2:$B$9,2, FALSE),"")</f>
        <v/>
      </c>
    </row>
    <row r="9995" spans="1:17" hidden="1">
      <c r="A9995" t="s">
        <v>3710</v>
      </c>
      <c r="C9995" t="s">
        <v>3711</v>
      </c>
      <c r="D9995" t="s">
        <v>3712</v>
      </c>
      <c r="E9995" t="s">
        <v>120</v>
      </c>
      <c r="F9995" t="s">
        <v>41</v>
      </c>
      <c r="G9995" t="s">
        <v>475</v>
      </c>
      <c r="I9995" t="s">
        <v>41</v>
      </c>
      <c r="J9995" t="s">
        <v>289</v>
      </c>
      <c r="K9995">
        <v>1</v>
      </c>
      <c r="L9995" t="s">
        <v>3770</v>
      </c>
      <c r="O9995" t="s">
        <v>3705</v>
      </c>
      <c r="Q9995" t="str">
        <f>IFERROR(VLOOKUP($J$2:$J$12502,Pollutant_mapping!$A$2:$B$9,2, FALSE),"")</f>
        <v/>
      </c>
    </row>
    <row r="9996" spans="1:17" hidden="1">
      <c r="A9996" t="s">
        <v>3702</v>
      </c>
      <c r="C9996" t="s">
        <v>3703</v>
      </c>
      <c r="D9996" t="s">
        <v>3712</v>
      </c>
      <c r="E9996" t="s">
        <v>120</v>
      </c>
      <c r="F9996" t="s">
        <v>41</v>
      </c>
      <c r="G9996" t="s">
        <v>475</v>
      </c>
      <c r="I9996" t="s">
        <v>41</v>
      </c>
      <c r="J9996" t="s">
        <v>125</v>
      </c>
      <c r="K9996">
        <v>1.7</v>
      </c>
      <c r="L9996" t="s">
        <v>3770</v>
      </c>
      <c r="O9996" t="s">
        <v>3705</v>
      </c>
      <c r="Q9996" t="str">
        <f>IFERROR(VLOOKUP($J$2:$J$12502,Pollutant_mapping!$A$2:$B$9,2, FALSE),"")</f>
        <v/>
      </c>
    </row>
    <row r="9997" spans="1:17" hidden="1">
      <c r="A9997" t="s">
        <v>3706</v>
      </c>
      <c r="B9997" t="s">
        <v>57</v>
      </c>
      <c r="C9997" t="s">
        <v>3707</v>
      </c>
      <c r="D9997" t="s">
        <v>3712</v>
      </c>
      <c r="E9997" t="s">
        <v>120</v>
      </c>
      <c r="F9997" t="s">
        <v>41</v>
      </c>
      <c r="G9997" t="s">
        <v>475</v>
      </c>
      <c r="I9997" t="s">
        <v>41</v>
      </c>
      <c r="J9997" t="s">
        <v>125</v>
      </c>
      <c r="K9997">
        <v>1.7</v>
      </c>
      <c r="L9997" t="s">
        <v>3770</v>
      </c>
      <c r="O9997" t="s">
        <v>3705</v>
      </c>
      <c r="Q9997" t="str">
        <f>IFERROR(VLOOKUP($J$2:$J$12502,Pollutant_mapping!$A$2:$B$9,2, FALSE),"")</f>
        <v/>
      </c>
    </row>
    <row r="9998" spans="1:17" hidden="1">
      <c r="A9998" t="s">
        <v>3708</v>
      </c>
      <c r="C9998" t="s">
        <v>3709</v>
      </c>
      <c r="D9998" t="s">
        <v>3712</v>
      </c>
      <c r="E9998" t="s">
        <v>120</v>
      </c>
      <c r="F9998" t="s">
        <v>41</v>
      </c>
      <c r="G9998" t="s">
        <v>475</v>
      </c>
      <c r="I9998" t="s">
        <v>41</v>
      </c>
      <c r="J9998" t="s">
        <v>125</v>
      </c>
      <c r="K9998">
        <v>1.7</v>
      </c>
      <c r="L9998" t="s">
        <v>3770</v>
      </c>
      <c r="O9998" t="s">
        <v>3705</v>
      </c>
      <c r="Q9998" t="str">
        <f>IFERROR(VLOOKUP($J$2:$J$12502,Pollutant_mapping!$A$2:$B$9,2, FALSE),"")</f>
        <v/>
      </c>
    </row>
    <row r="9999" spans="1:17" hidden="1">
      <c r="A9999" t="s">
        <v>3710</v>
      </c>
      <c r="C9999" t="s">
        <v>3711</v>
      </c>
      <c r="D9999" t="s">
        <v>3712</v>
      </c>
      <c r="E9999" t="s">
        <v>120</v>
      </c>
      <c r="F9999" t="s">
        <v>41</v>
      </c>
      <c r="G9999" t="s">
        <v>475</v>
      </c>
      <c r="I9999" t="s">
        <v>41</v>
      </c>
      <c r="J9999" t="s">
        <v>125</v>
      </c>
      <c r="K9999">
        <v>1.7</v>
      </c>
      <c r="L9999" t="s">
        <v>3770</v>
      </c>
      <c r="O9999" t="s">
        <v>3705</v>
      </c>
      <c r="Q9999" t="str">
        <f>IFERROR(VLOOKUP($J$2:$J$12502,Pollutant_mapping!$A$2:$B$9,2, FALSE),"")</f>
        <v/>
      </c>
    </row>
    <row r="10000" spans="1:17" hidden="1">
      <c r="A10000" t="s">
        <v>3702</v>
      </c>
      <c r="C10000" t="s">
        <v>3703</v>
      </c>
      <c r="D10000" t="s">
        <v>3712</v>
      </c>
      <c r="E10000" t="s">
        <v>120</v>
      </c>
      <c r="F10000" t="s">
        <v>41</v>
      </c>
      <c r="G10000" t="s">
        <v>475</v>
      </c>
      <c r="I10000" t="s">
        <v>41</v>
      </c>
      <c r="J10000" t="s">
        <v>134</v>
      </c>
      <c r="K10000">
        <v>0.01</v>
      </c>
      <c r="L10000" t="s">
        <v>3771</v>
      </c>
      <c r="O10000" t="s">
        <v>3705</v>
      </c>
      <c r="Q10000" t="str">
        <f>IFERROR(VLOOKUP($J$2:$J$12502,Pollutant_mapping!$A$2:$B$9,2, FALSE),"")</f>
        <v/>
      </c>
    </row>
    <row r="10001" spans="1:17" hidden="1">
      <c r="A10001" t="s">
        <v>3706</v>
      </c>
      <c r="B10001" t="s">
        <v>57</v>
      </c>
      <c r="C10001" t="s">
        <v>3707</v>
      </c>
      <c r="D10001" t="s">
        <v>3712</v>
      </c>
      <c r="E10001" t="s">
        <v>120</v>
      </c>
      <c r="F10001" t="s">
        <v>41</v>
      </c>
      <c r="G10001" t="s">
        <v>475</v>
      </c>
      <c r="I10001" t="s">
        <v>41</v>
      </c>
      <c r="J10001" t="s">
        <v>134</v>
      </c>
      <c r="K10001">
        <v>0.01</v>
      </c>
      <c r="L10001" t="s">
        <v>3771</v>
      </c>
      <c r="O10001" t="s">
        <v>3705</v>
      </c>
      <c r="Q10001" t="str">
        <f>IFERROR(VLOOKUP($J$2:$J$12502,Pollutant_mapping!$A$2:$B$9,2, FALSE),"")</f>
        <v/>
      </c>
    </row>
    <row r="10002" spans="1:17" hidden="1">
      <c r="A10002" t="s">
        <v>3708</v>
      </c>
      <c r="C10002" t="s">
        <v>3709</v>
      </c>
      <c r="D10002" t="s">
        <v>3712</v>
      </c>
      <c r="E10002" t="s">
        <v>120</v>
      </c>
      <c r="F10002" t="s">
        <v>41</v>
      </c>
      <c r="G10002" t="s">
        <v>475</v>
      </c>
      <c r="I10002" t="s">
        <v>41</v>
      </c>
      <c r="J10002" t="s">
        <v>134</v>
      </c>
      <c r="K10002">
        <v>0.01</v>
      </c>
      <c r="L10002" t="s">
        <v>3771</v>
      </c>
      <c r="O10002" t="s">
        <v>3705</v>
      </c>
      <c r="Q10002" t="str">
        <f>IFERROR(VLOOKUP($J$2:$J$12502,Pollutant_mapping!$A$2:$B$9,2, FALSE),"")</f>
        <v/>
      </c>
    </row>
    <row r="10003" spans="1:17" hidden="1">
      <c r="A10003" t="s">
        <v>3710</v>
      </c>
      <c r="C10003" t="s">
        <v>3711</v>
      </c>
      <c r="D10003" t="s">
        <v>3712</v>
      </c>
      <c r="E10003" t="s">
        <v>120</v>
      </c>
      <c r="F10003" t="s">
        <v>41</v>
      </c>
      <c r="G10003" t="s">
        <v>475</v>
      </c>
      <c r="I10003" t="s">
        <v>41</v>
      </c>
      <c r="J10003" t="s">
        <v>134</v>
      </c>
      <c r="K10003">
        <v>0.01</v>
      </c>
      <c r="L10003" t="s">
        <v>3771</v>
      </c>
      <c r="O10003" t="s">
        <v>3705</v>
      </c>
      <c r="Q10003" t="str">
        <f>IFERROR(VLOOKUP($J$2:$J$12502,Pollutant_mapping!$A$2:$B$9,2, FALSE),"")</f>
        <v/>
      </c>
    </row>
    <row r="10004" spans="1:17" hidden="1">
      <c r="A10004" t="s">
        <v>3702</v>
      </c>
      <c r="C10004" t="s">
        <v>3703</v>
      </c>
      <c r="D10004" t="s">
        <v>3704</v>
      </c>
      <c r="E10004" t="s">
        <v>120</v>
      </c>
      <c r="F10004" t="s">
        <v>41</v>
      </c>
      <c r="G10004" t="s">
        <v>547</v>
      </c>
      <c r="I10004" t="s">
        <v>41</v>
      </c>
      <c r="J10004" t="s">
        <v>134</v>
      </c>
      <c r="K10004">
        <v>0.01</v>
      </c>
      <c r="L10004" t="s">
        <v>3771</v>
      </c>
      <c r="O10004" t="s">
        <v>3705</v>
      </c>
      <c r="Q10004" t="str">
        <f>IFERROR(VLOOKUP($J$2:$J$12502,Pollutant_mapping!$A$2:$B$9,2, FALSE),"")</f>
        <v/>
      </c>
    </row>
    <row r="10005" spans="1:17" hidden="1">
      <c r="A10005" t="s">
        <v>3706</v>
      </c>
      <c r="B10005" t="s">
        <v>57</v>
      </c>
      <c r="C10005" t="s">
        <v>3707</v>
      </c>
      <c r="D10005" t="s">
        <v>3704</v>
      </c>
      <c r="E10005" t="s">
        <v>120</v>
      </c>
      <c r="F10005" t="s">
        <v>41</v>
      </c>
      <c r="G10005" t="s">
        <v>547</v>
      </c>
      <c r="I10005" t="s">
        <v>41</v>
      </c>
      <c r="J10005" t="s">
        <v>134</v>
      </c>
      <c r="K10005">
        <v>0.01</v>
      </c>
      <c r="L10005" t="s">
        <v>3771</v>
      </c>
      <c r="O10005" t="s">
        <v>3705</v>
      </c>
      <c r="Q10005" t="str">
        <f>IFERROR(VLOOKUP($J$2:$J$12502,Pollutant_mapping!$A$2:$B$9,2, FALSE),"")</f>
        <v/>
      </c>
    </row>
    <row r="10006" spans="1:17" hidden="1">
      <c r="A10006" t="s">
        <v>3708</v>
      </c>
      <c r="C10006" t="s">
        <v>3709</v>
      </c>
      <c r="D10006" t="s">
        <v>3704</v>
      </c>
      <c r="E10006" t="s">
        <v>120</v>
      </c>
      <c r="F10006" t="s">
        <v>41</v>
      </c>
      <c r="G10006" t="s">
        <v>547</v>
      </c>
      <c r="I10006" t="s">
        <v>41</v>
      </c>
      <c r="J10006" t="s">
        <v>134</v>
      </c>
      <c r="K10006">
        <v>0.01</v>
      </c>
      <c r="L10006" t="s">
        <v>3771</v>
      </c>
      <c r="O10006" t="s">
        <v>3705</v>
      </c>
      <c r="Q10006" t="str">
        <f>IFERROR(VLOOKUP($J$2:$J$12502,Pollutant_mapping!$A$2:$B$9,2, FALSE),"")</f>
        <v/>
      </c>
    </row>
    <row r="10007" spans="1:17" hidden="1">
      <c r="A10007" t="s">
        <v>3710</v>
      </c>
      <c r="C10007" t="s">
        <v>3711</v>
      </c>
      <c r="D10007" t="s">
        <v>3704</v>
      </c>
      <c r="E10007" t="s">
        <v>120</v>
      </c>
      <c r="F10007" t="s">
        <v>41</v>
      </c>
      <c r="G10007" t="s">
        <v>547</v>
      </c>
      <c r="I10007" t="s">
        <v>41</v>
      </c>
      <c r="J10007" t="s">
        <v>134</v>
      </c>
      <c r="K10007">
        <v>0.01</v>
      </c>
      <c r="L10007" t="s">
        <v>3771</v>
      </c>
      <c r="O10007" t="s">
        <v>3705</v>
      </c>
      <c r="Q10007" t="str">
        <f>IFERROR(VLOOKUP($J$2:$J$12502,Pollutant_mapping!$A$2:$B$9,2, FALSE),"")</f>
        <v/>
      </c>
    </row>
    <row r="10008" spans="1:17" hidden="1">
      <c r="A10008" t="s">
        <v>3702</v>
      </c>
      <c r="C10008" t="s">
        <v>3703</v>
      </c>
      <c r="D10008" t="s">
        <v>3704</v>
      </c>
      <c r="E10008" t="s">
        <v>120</v>
      </c>
      <c r="F10008" t="s">
        <v>41</v>
      </c>
      <c r="G10008" t="s">
        <v>547</v>
      </c>
      <c r="I10008" t="s">
        <v>41</v>
      </c>
      <c r="J10008" t="s">
        <v>293</v>
      </c>
      <c r="K10008">
        <v>0.01</v>
      </c>
      <c r="L10008" t="s">
        <v>3771</v>
      </c>
      <c r="O10008" t="s">
        <v>3705</v>
      </c>
      <c r="Q10008" t="str">
        <f>IFERROR(VLOOKUP($J$2:$J$12502,Pollutant_mapping!$A$2:$B$9,2, FALSE),"")</f>
        <v/>
      </c>
    </row>
    <row r="10009" spans="1:17" hidden="1">
      <c r="A10009" t="s">
        <v>3706</v>
      </c>
      <c r="B10009" t="s">
        <v>57</v>
      </c>
      <c r="C10009" t="s">
        <v>3707</v>
      </c>
      <c r="D10009" t="s">
        <v>3704</v>
      </c>
      <c r="E10009" t="s">
        <v>120</v>
      </c>
      <c r="F10009" t="s">
        <v>41</v>
      </c>
      <c r="G10009" t="s">
        <v>547</v>
      </c>
      <c r="I10009" t="s">
        <v>41</v>
      </c>
      <c r="J10009" t="s">
        <v>293</v>
      </c>
      <c r="K10009">
        <v>0.01</v>
      </c>
      <c r="L10009" t="s">
        <v>3771</v>
      </c>
      <c r="O10009" t="s">
        <v>3705</v>
      </c>
      <c r="Q10009" t="str">
        <f>IFERROR(VLOOKUP($J$2:$J$12502,Pollutant_mapping!$A$2:$B$9,2, FALSE),"")</f>
        <v/>
      </c>
    </row>
    <row r="10010" spans="1:17" hidden="1">
      <c r="A10010" t="s">
        <v>3708</v>
      </c>
      <c r="C10010" t="s">
        <v>3709</v>
      </c>
      <c r="D10010" t="s">
        <v>3704</v>
      </c>
      <c r="E10010" t="s">
        <v>120</v>
      </c>
      <c r="F10010" t="s">
        <v>41</v>
      </c>
      <c r="G10010" t="s">
        <v>547</v>
      </c>
      <c r="I10010" t="s">
        <v>41</v>
      </c>
      <c r="J10010" t="s">
        <v>293</v>
      </c>
      <c r="K10010">
        <v>0.01</v>
      </c>
      <c r="L10010" t="s">
        <v>3771</v>
      </c>
      <c r="O10010" t="s">
        <v>3705</v>
      </c>
      <c r="Q10010" t="str">
        <f>IFERROR(VLOOKUP($J$2:$J$12502,Pollutant_mapping!$A$2:$B$9,2, FALSE),"")</f>
        <v/>
      </c>
    </row>
    <row r="10011" spans="1:17" hidden="1">
      <c r="A10011" t="s">
        <v>3710</v>
      </c>
      <c r="C10011" t="s">
        <v>3711</v>
      </c>
      <c r="D10011" t="s">
        <v>3704</v>
      </c>
      <c r="E10011" t="s">
        <v>120</v>
      </c>
      <c r="F10011" t="s">
        <v>41</v>
      </c>
      <c r="G10011" t="s">
        <v>547</v>
      </c>
      <c r="I10011" t="s">
        <v>41</v>
      </c>
      <c r="J10011" t="s">
        <v>293</v>
      </c>
      <c r="K10011">
        <v>0.01</v>
      </c>
      <c r="L10011" t="s">
        <v>3771</v>
      </c>
      <c r="O10011" t="s">
        <v>3705</v>
      </c>
      <c r="Q10011" t="str">
        <f>IFERROR(VLOOKUP($J$2:$J$12502,Pollutant_mapping!$A$2:$B$9,2, FALSE),"")</f>
        <v/>
      </c>
    </row>
    <row r="10012" spans="1:17" hidden="1">
      <c r="A10012" t="s">
        <v>3702</v>
      </c>
      <c r="C10012" t="s">
        <v>3703</v>
      </c>
      <c r="D10012" t="s">
        <v>3704</v>
      </c>
      <c r="E10012" t="s">
        <v>120</v>
      </c>
      <c r="F10012" t="s">
        <v>41</v>
      </c>
      <c r="G10012" t="s">
        <v>547</v>
      </c>
      <c r="I10012" t="s">
        <v>41</v>
      </c>
      <c r="J10012" t="s">
        <v>139</v>
      </c>
      <c r="K10012">
        <v>0.05</v>
      </c>
      <c r="L10012" t="s">
        <v>3771</v>
      </c>
      <c r="O10012" t="s">
        <v>3705</v>
      </c>
      <c r="Q10012" t="str">
        <f>IFERROR(VLOOKUP($J$2:$J$12502,Pollutant_mapping!$A$2:$B$9,2, FALSE),"")</f>
        <v/>
      </c>
    </row>
    <row r="10013" spans="1:17" hidden="1">
      <c r="A10013" t="s">
        <v>3706</v>
      </c>
      <c r="B10013" t="s">
        <v>57</v>
      </c>
      <c r="C10013" t="s">
        <v>3707</v>
      </c>
      <c r="D10013" t="s">
        <v>3704</v>
      </c>
      <c r="E10013" t="s">
        <v>120</v>
      </c>
      <c r="F10013" t="s">
        <v>41</v>
      </c>
      <c r="G10013" t="s">
        <v>547</v>
      </c>
      <c r="I10013" t="s">
        <v>41</v>
      </c>
      <c r="J10013" t="s">
        <v>139</v>
      </c>
      <c r="K10013">
        <v>0.05</v>
      </c>
      <c r="L10013" t="s">
        <v>3771</v>
      </c>
      <c r="O10013" t="s">
        <v>3705</v>
      </c>
      <c r="Q10013" t="str">
        <f>IFERROR(VLOOKUP($J$2:$J$12502,Pollutant_mapping!$A$2:$B$9,2, FALSE),"")</f>
        <v/>
      </c>
    </row>
    <row r="10014" spans="1:17" hidden="1">
      <c r="A10014" t="s">
        <v>3708</v>
      </c>
      <c r="C10014" t="s">
        <v>3709</v>
      </c>
      <c r="D10014" t="s">
        <v>3704</v>
      </c>
      <c r="E10014" t="s">
        <v>120</v>
      </c>
      <c r="F10014" t="s">
        <v>41</v>
      </c>
      <c r="G10014" t="s">
        <v>547</v>
      </c>
      <c r="I10014" t="s">
        <v>41</v>
      </c>
      <c r="J10014" t="s">
        <v>139</v>
      </c>
      <c r="K10014">
        <v>0.05</v>
      </c>
      <c r="L10014" t="s">
        <v>3771</v>
      </c>
      <c r="O10014" t="s">
        <v>3705</v>
      </c>
      <c r="Q10014" t="str">
        <f>IFERROR(VLOOKUP($J$2:$J$12502,Pollutant_mapping!$A$2:$B$9,2, FALSE),"")</f>
        <v/>
      </c>
    </row>
    <row r="10015" spans="1:17" hidden="1">
      <c r="A10015" t="s">
        <v>3710</v>
      </c>
      <c r="C10015" t="s">
        <v>3711</v>
      </c>
      <c r="D10015" t="s">
        <v>3704</v>
      </c>
      <c r="E10015" t="s">
        <v>120</v>
      </c>
      <c r="F10015" t="s">
        <v>41</v>
      </c>
      <c r="G10015" t="s">
        <v>547</v>
      </c>
      <c r="I10015" t="s">
        <v>41</v>
      </c>
      <c r="J10015" t="s">
        <v>139</v>
      </c>
      <c r="K10015">
        <v>0.05</v>
      </c>
      <c r="L10015" t="s">
        <v>3771</v>
      </c>
      <c r="O10015" t="s">
        <v>3705</v>
      </c>
      <c r="Q10015" t="str">
        <f>IFERROR(VLOOKUP($J$2:$J$12502,Pollutant_mapping!$A$2:$B$9,2, FALSE),"")</f>
        <v/>
      </c>
    </row>
    <row r="10016" spans="1:17" hidden="1">
      <c r="A10016" t="s">
        <v>3702</v>
      </c>
      <c r="C10016" t="s">
        <v>3703</v>
      </c>
      <c r="D10016" t="s">
        <v>3704</v>
      </c>
      <c r="E10016" t="s">
        <v>120</v>
      </c>
      <c r="F10016" t="s">
        <v>41</v>
      </c>
      <c r="G10016" t="s">
        <v>547</v>
      </c>
      <c r="I10016" t="s">
        <v>41</v>
      </c>
      <c r="J10016" t="s">
        <v>281</v>
      </c>
      <c r="K10016">
        <v>7.0000000000000007E-2</v>
      </c>
      <c r="L10016" t="s">
        <v>3771</v>
      </c>
      <c r="O10016" t="s">
        <v>3705</v>
      </c>
      <c r="Q10016" t="str">
        <f>IFERROR(VLOOKUP($J$2:$J$12502,Pollutant_mapping!$A$2:$B$9,2, FALSE),"")</f>
        <v/>
      </c>
    </row>
    <row r="10017" spans="1:17" hidden="1">
      <c r="A10017" t="s">
        <v>3706</v>
      </c>
      <c r="B10017" t="s">
        <v>57</v>
      </c>
      <c r="C10017" t="s">
        <v>3707</v>
      </c>
      <c r="D10017" t="s">
        <v>3704</v>
      </c>
      <c r="E10017" t="s">
        <v>120</v>
      </c>
      <c r="F10017" t="s">
        <v>41</v>
      </c>
      <c r="G10017" t="s">
        <v>547</v>
      </c>
      <c r="I10017" t="s">
        <v>41</v>
      </c>
      <c r="J10017" t="s">
        <v>281</v>
      </c>
      <c r="K10017">
        <v>7.0000000000000007E-2</v>
      </c>
      <c r="L10017" t="s">
        <v>3771</v>
      </c>
      <c r="O10017" t="s">
        <v>3705</v>
      </c>
      <c r="Q10017" t="str">
        <f>IFERROR(VLOOKUP($J$2:$J$12502,Pollutant_mapping!$A$2:$B$9,2, FALSE),"")</f>
        <v/>
      </c>
    </row>
    <row r="10018" spans="1:17" hidden="1">
      <c r="A10018" t="s">
        <v>3708</v>
      </c>
      <c r="C10018" t="s">
        <v>3709</v>
      </c>
      <c r="D10018" t="s">
        <v>3704</v>
      </c>
      <c r="E10018" t="s">
        <v>120</v>
      </c>
      <c r="F10018" t="s">
        <v>41</v>
      </c>
      <c r="G10018" t="s">
        <v>547</v>
      </c>
      <c r="I10018" t="s">
        <v>41</v>
      </c>
      <c r="J10018" t="s">
        <v>281</v>
      </c>
      <c r="K10018">
        <v>7.0000000000000007E-2</v>
      </c>
      <c r="L10018" t="s">
        <v>3771</v>
      </c>
      <c r="O10018" t="s">
        <v>3705</v>
      </c>
      <c r="Q10018" t="str">
        <f>IFERROR(VLOOKUP($J$2:$J$12502,Pollutant_mapping!$A$2:$B$9,2, FALSE),"")</f>
        <v/>
      </c>
    </row>
    <row r="10019" spans="1:17" hidden="1">
      <c r="A10019" t="s">
        <v>3710</v>
      </c>
      <c r="C10019" t="s">
        <v>3711</v>
      </c>
      <c r="D10019" t="s">
        <v>3704</v>
      </c>
      <c r="E10019" t="s">
        <v>120</v>
      </c>
      <c r="F10019" t="s">
        <v>41</v>
      </c>
      <c r="G10019" t="s">
        <v>547</v>
      </c>
      <c r="I10019" t="s">
        <v>41</v>
      </c>
      <c r="J10019" t="s">
        <v>281</v>
      </c>
      <c r="K10019">
        <v>7.0000000000000007E-2</v>
      </c>
      <c r="L10019" t="s">
        <v>3771</v>
      </c>
      <c r="O10019" t="s">
        <v>3705</v>
      </c>
      <c r="Q10019" t="str">
        <f>IFERROR(VLOOKUP($J$2:$J$12502,Pollutant_mapping!$A$2:$B$9,2, FALSE),"")</f>
        <v/>
      </c>
    </row>
    <row r="10020" spans="1:17" hidden="1">
      <c r="A10020" t="s">
        <v>3702</v>
      </c>
      <c r="C10020" t="s">
        <v>3703</v>
      </c>
      <c r="D10020" t="s">
        <v>3704</v>
      </c>
      <c r="E10020" t="s">
        <v>120</v>
      </c>
      <c r="F10020" t="s">
        <v>41</v>
      </c>
      <c r="G10020" t="s">
        <v>547</v>
      </c>
      <c r="I10020" t="s">
        <v>41</v>
      </c>
      <c r="J10020" t="s">
        <v>289</v>
      </c>
      <c r="K10020">
        <v>1</v>
      </c>
      <c r="L10020" t="s">
        <v>3771</v>
      </c>
      <c r="O10020" t="s">
        <v>3705</v>
      </c>
      <c r="Q10020" t="str">
        <f>IFERROR(VLOOKUP($J$2:$J$12502,Pollutant_mapping!$A$2:$B$9,2, FALSE),"")</f>
        <v/>
      </c>
    </row>
    <row r="10021" spans="1:17" hidden="1">
      <c r="A10021" t="s">
        <v>3706</v>
      </c>
      <c r="B10021" t="s">
        <v>57</v>
      </c>
      <c r="C10021" t="s">
        <v>3707</v>
      </c>
      <c r="D10021" t="s">
        <v>3704</v>
      </c>
      <c r="E10021" t="s">
        <v>120</v>
      </c>
      <c r="F10021" t="s">
        <v>41</v>
      </c>
      <c r="G10021" t="s">
        <v>547</v>
      </c>
      <c r="I10021" t="s">
        <v>41</v>
      </c>
      <c r="J10021" t="s">
        <v>289</v>
      </c>
      <c r="K10021">
        <v>1</v>
      </c>
      <c r="L10021" t="s">
        <v>3771</v>
      </c>
      <c r="O10021" t="s">
        <v>3705</v>
      </c>
      <c r="Q10021" t="str">
        <f>IFERROR(VLOOKUP($J$2:$J$12502,Pollutant_mapping!$A$2:$B$9,2, FALSE),"")</f>
        <v/>
      </c>
    </row>
    <row r="10022" spans="1:17" hidden="1">
      <c r="A10022" t="s">
        <v>3708</v>
      </c>
      <c r="C10022" t="s">
        <v>3709</v>
      </c>
      <c r="D10022" t="s">
        <v>3704</v>
      </c>
      <c r="E10022" t="s">
        <v>120</v>
      </c>
      <c r="F10022" t="s">
        <v>41</v>
      </c>
      <c r="G10022" t="s">
        <v>547</v>
      </c>
      <c r="I10022" t="s">
        <v>41</v>
      </c>
      <c r="J10022" t="s">
        <v>289</v>
      </c>
      <c r="K10022">
        <v>1</v>
      </c>
      <c r="L10022" t="s">
        <v>3771</v>
      </c>
      <c r="O10022" t="s">
        <v>3705</v>
      </c>
      <c r="Q10022" t="str">
        <f>IFERROR(VLOOKUP($J$2:$J$12502,Pollutant_mapping!$A$2:$B$9,2, FALSE),"")</f>
        <v/>
      </c>
    </row>
    <row r="10023" spans="1:17" hidden="1">
      <c r="A10023" t="s">
        <v>3710</v>
      </c>
      <c r="C10023" t="s">
        <v>3711</v>
      </c>
      <c r="D10023" t="s">
        <v>3704</v>
      </c>
      <c r="E10023" t="s">
        <v>120</v>
      </c>
      <c r="F10023" t="s">
        <v>41</v>
      </c>
      <c r="G10023" t="s">
        <v>547</v>
      </c>
      <c r="I10023" t="s">
        <v>41</v>
      </c>
      <c r="J10023" t="s">
        <v>289</v>
      </c>
      <c r="K10023">
        <v>1</v>
      </c>
      <c r="L10023" t="s">
        <v>3771</v>
      </c>
      <c r="O10023" t="s">
        <v>3705</v>
      </c>
      <c r="Q10023" t="str">
        <f>IFERROR(VLOOKUP($J$2:$J$12502,Pollutant_mapping!$A$2:$B$9,2, FALSE),"")</f>
        <v/>
      </c>
    </row>
    <row r="10024" spans="1:17" hidden="1">
      <c r="A10024" t="s">
        <v>3772</v>
      </c>
      <c r="C10024" t="s">
        <v>3773</v>
      </c>
      <c r="D10024" t="s">
        <v>136</v>
      </c>
      <c r="E10024" t="s">
        <v>120</v>
      </c>
      <c r="F10024" t="s">
        <v>41</v>
      </c>
      <c r="G10024" t="s">
        <v>41</v>
      </c>
      <c r="I10024" t="s">
        <v>41</v>
      </c>
      <c r="J10024" t="s">
        <v>47</v>
      </c>
      <c r="K10024">
        <v>1</v>
      </c>
      <c r="L10024" t="s">
        <v>3774</v>
      </c>
      <c r="M10024" t="s">
        <v>46</v>
      </c>
      <c r="N10024">
        <v>3</v>
      </c>
      <c r="O10024" t="s">
        <v>3775</v>
      </c>
      <c r="Q10024" t="str">
        <f>IFERROR(VLOOKUP($J$2:$J$12502,Pollutant_mapping!$A$2:$B$9,2, FALSE),"")</f>
        <v>PM10</v>
      </c>
    </row>
    <row r="10025" spans="1:17" hidden="1">
      <c r="A10025" t="s">
        <v>3772</v>
      </c>
      <c r="C10025" t="s">
        <v>3773</v>
      </c>
      <c r="D10025" t="s">
        <v>114</v>
      </c>
      <c r="E10025" t="s">
        <v>120</v>
      </c>
      <c r="F10025" t="s">
        <v>41</v>
      </c>
      <c r="G10025" t="s">
        <v>41</v>
      </c>
      <c r="I10025" t="s">
        <v>41</v>
      </c>
      <c r="J10025" t="s">
        <v>49</v>
      </c>
      <c r="K10025">
        <v>1</v>
      </c>
      <c r="L10025" t="s">
        <v>3774</v>
      </c>
      <c r="M10025" t="s">
        <v>46</v>
      </c>
      <c r="N10025">
        <v>3</v>
      </c>
      <c r="O10025" t="s">
        <v>3775</v>
      </c>
      <c r="Q10025" t="str">
        <f>IFERROR(VLOOKUP($J$2:$J$12502,Pollutant_mapping!$A$2:$B$9,2, FALSE),"")</f>
        <v/>
      </c>
    </row>
    <row r="10026" spans="1:17" hidden="1">
      <c r="A10026" t="s">
        <v>3772</v>
      </c>
      <c r="C10026" t="s">
        <v>3773</v>
      </c>
      <c r="D10026" t="s">
        <v>38</v>
      </c>
      <c r="E10026" t="s">
        <v>120</v>
      </c>
      <c r="F10026" t="s">
        <v>41</v>
      </c>
      <c r="G10026" t="s">
        <v>41</v>
      </c>
      <c r="I10026" t="s">
        <v>41</v>
      </c>
      <c r="J10026" t="s">
        <v>47</v>
      </c>
      <c r="K10026">
        <v>2.2999999999999998</v>
      </c>
      <c r="L10026" t="s">
        <v>3774</v>
      </c>
      <c r="M10026" t="s">
        <v>292</v>
      </c>
      <c r="N10026">
        <v>7</v>
      </c>
      <c r="O10026" t="s">
        <v>3775</v>
      </c>
      <c r="Q10026" t="str">
        <f>IFERROR(VLOOKUP($J$2:$J$12502,Pollutant_mapping!$A$2:$B$9,2, FALSE),"")</f>
        <v>PM10</v>
      </c>
    </row>
    <row r="10027" spans="1:17" hidden="1">
      <c r="A10027" t="s">
        <v>3772</v>
      </c>
      <c r="C10027" t="s">
        <v>3773</v>
      </c>
      <c r="D10027" t="s">
        <v>136</v>
      </c>
      <c r="E10027" t="s">
        <v>120</v>
      </c>
      <c r="F10027" t="s">
        <v>41</v>
      </c>
      <c r="G10027" t="s">
        <v>41</v>
      </c>
      <c r="I10027" t="s">
        <v>41</v>
      </c>
      <c r="J10027" t="s">
        <v>49</v>
      </c>
      <c r="K10027">
        <v>3.3</v>
      </c>
      <c r="L10027" t="s">
        <v>3774</v>
      </c>
      <c r="M10027" t="s">
        <v>122</v>
      </c>
      <c r="N10027">
        <v>10</v>
      </c>
      <c r="O10027" t="s">
        <v>3775</v>
      </c>
      <c r="Q10027" t="str">
        <f>IFERROR(VLOOKUP($J$2:$J$12502,Pollutant_mapping!$A$2:$B$9,2, FALSE),"")</f>
        <v/>
      </c>
    </row>
    <row r="10028" spans="1:17" hidden="1">
      <c r="A10028" t="s">
        <v>3772</v>
      </c>
      <c r="C10028" t="s">
        <v>3773</v>
      </c>
      <c r="D10028" t="s">
        <v>38</v>
      </c>
      <c r="E10028" t="s">
        <v>120</v>
      </c>
      <c r="F10028" t="s">
        <v>41</v>
      </c>
      <c r="G10028" t="s">
        <v>41</v>
      </c>
      <c r="I10028" t="s">
        <v>41</v>
      </c>
      <c r="J10028" t="s">
        <v>49</v>
      </c>
      <c r="K10028">
        <v>7.7</v>
      </c>
      <c r="L10028" t="s">
        <v>3774</v>
      </c>
      <c r="M10028" t="s">
        <v>145</v>
      </c>
      <c r="N10028">
        <v>20</v>
      </c>
      <c r="O10028" t="s">
        <v>3775</v>
      </c>
      <c r="Q10028" t="str">
        <f>IFERROR(VLOOKUP($J$2:$J$12502,Pollutant_mapping!$A$2:$B$9,2, FALSE),"")</f>
        <v/>
      </c>
    </row>
    <row r="10029" spans="1:17" hidden="1">
      <c r="A10029" t="s">
        <v>3772</v>
      </c>
      <c r="C10029" t="s">
        <v>3773</v>
      </c>
      <c r="D10029" t="s">
        <v>114</v>
      </c>
      <c r="E10029" t="s">
        <v>120</v>
      </c>
      <c r="F10029" t="s">
        <v>41</v>
      </c>
      <c r="G10029" t="s">
        <v>41</v>
      </c>
      <c r="I10029" t="s">
        <v>41</v>
      </c>
      <c r="J10029" t="s">
        <v>65</v>
      </c>
      <c r="K10029">
        <v>0.03</v>
      </c>
      <c r="L10029" t="s">
        <v>3774</v>
      </c>
      <c r="M10029" t="s">
        <v>332</v>
      </c>
      <c r="N10029" t="s">
        <v>1286</v>
      </c>
      <c r="O10029" t="s">
        <v>3775</v>
      </c>
      <c r="Q10029" t="str">
        <f>IFERROR(VLOOKUP($J$2:$J$12502,Pollutant_mapping!$A$2:$B$9,2, FALSE),"")</f>
        <v>PM25</v>
      </c>
    </row>
    <row r="10030" spans="1:17" hidden="1">
      <c r="A10030" t="s">
        <v>3772</v>
      </c>
      <c r="C10030" t="s">
        <v>3773</v>
      </c>
      <c r="D10030" t="s">
        <v>136</v>
      </c>
      <c r="E10030" t="s">
        <v>120</v>
      </c>
      <c r="F10030" t="s">
        <v>41</v>
      </c>
      <c r="G10030" t="s">
        <v>41</v>
      </c>
      <c r="I10030" t="s">
        <v>41</v>
      </c>
      <c r="J10030" t="s">
        <v>65</v>
      </c>
      <c r="K10030">
        <v>0.1</v>
      </c>
      <c r="L10030" t="s">
        <v>3774</v>
      </c>
      <c r="M10030" t="s">
        <v>288</v>
      </c>
      <c r="N10030" t="s">
        <v>122</v>
      </c>
      <c r="O10030" t="s">
        <v>3775</v>
      </c>
      <c r="Q10030" t="str">
        <f>IFERROR(VLOOKUP($J$2:$J$12502,Pollutant_mapping!$A$2:$B$9,2, FALSE),"")</f>
        <v>PM25</v>
      </c>
    </row>
    <row r="10031" spans="1:17" hidden="1">
      <c r="A10031" t="s">
        <v>3772</v>
      </c>
      <c r="C10031" t="s">
        <v>3773</v>
      </c>
      <c r="D10031" t="s">
        <v>38</v>
      </c>
      <c r="E10031" t="s">
        <v>120</v>
      </c>
      <c r="F10031" t="s">
        <v>41</v>
      </c>
      <c r="G10031" t="s">
        <v>41</v>
      </c>
      <c r="I10031" t="s">
        <v>41</v>
      </c>
      <c r="J10031" t="s">
        <v>65</v>
      </c>
      <c r="K10031">
        <v>0.23</v>
      </c>
      <c r="L10031" t="s">
        <v>3774</v>
      </c>
      <c r="M10031" t="s">
        <v>119</v>
      </c>
      <c r="N10031" t="s">
        <v>144</v>
      </c>
      <c r="O10031" t="s">
        <v>3775</v>
      </c>
      <c r="Q10031" t="str">
        <f>IFERROR(VLOOKUP($J$2:$J$12502,Pollutant_mapping!$A$2:$B$9,2, FALSE),"")</f>
        <v>PM25</v>
      </c>
    </row>
    <row r="10032" spans="1:17" hidden="1">
      <c r="A10032" t="s">
        <v>3772</v>
      </c>
      <c r="C10032" t="s">
        <v>3773</v>
      </c>
      <c r="D10032" t="s">
        <v>114</v>
      </c>
      <c r="E10032" t="s">
        <v>120</v>
      </c>
      <c r="F10032" t="s">
        <v>41</v>
      </c>
      <c r="G10032" t="s">
        <v>41</v>
      </c>
      <c r="I10032" t="s">
        <v>41</v>
      </c>
      <c r="J10032" t="s">
        <v>47</v>
      </c>
      <c r="K10032">
        <v>0.3</v>
      </c>
      <c r="L10032" t="s">
        <v>3774</v>
      </c>
      <c r="M10032" t="s">
        <v>341</v>
      </c>
      <c r="N10032" t="s">
        <v>48</v>
      </c>
      <c r="O10032" t="s">
        <v>3775</v>
      </c>
      <c r="Q10032" t="str">
        <f>IFERROR(VLOOKUP($J$2:$J$12502,Pollutant_mapping!$A$2:$B$9,2, FALSE),"")</f>
        <v>PM10</v>
      </c>
    </row>
    <row r="10033" spans="1:17" hidden="1">
      <c r="A10033" t="s">
        <v>56</v>
      </c>
      <c r="B10033" t="s">
        <v>57</v>
      </c>
      <c r="C10033" t="s">
        <v>58</v>
      </c>
      <c r="D10033" t="s">
        <v>51</v>
      </c>
      <c r="E10033" t="s">
        <v>39</v>
      </c>
      <c r="F10033" t="s">
        <v>92</v>
      </c>
      <c r="G10033" t="s">
        <v>70</v>
      </c>
      <c r="I10033" t="s">
        <v>41</v>
      </c>
      <c r="J10033" t="s">
        <v>54</v>
      </c>
      <c r="K10033">
        <v>2</v>
      </c>
      <c r="L10033" t="s">
        <v>62</v>
      </c>
      <c r="M10033" t="s">
        <v>146</v>
      </c>
      <c r="N10033" t="s">
        <v>1334</v>
      </c>
      <c r="O10033" t="s">
        <v>3776</v>
      </c>
      <c r="P10033" t="s">
        <v>74</v>
      </c>
      <c r="Q10033" t="str">
        <f>IFERROR(VLOOKUP($J$2:$J$12502,Pollutant_mapping!$A$2:$B$9,2, FALSE),"")</f>
        <v>VOC</v>
      </c>
    </row>
    <row r="10034" spans="1:17" hidden="1">
      <c r="A10034" t="s">
        <v>56</v>
      </c>
      <c r="B10034" t="s">
        <v>57</v>
      </c>
      <c r="C10034" t="s">
        <v>58</v>
      </c>
      <c r="D10034" t="s">
        <v>51</v>
      </c>
      <c r="E10034" t="s">
        <v>39</v>
      </c>
      <c r="F10034" t="s">
        <v>92</v>
      </c>
      <c r="G10034" t="s">
        <v>70</v>
      </c>
      <c r="I10034" t="s">
        <v>41</v>
      </c>
      <c r="J10034" t="s">
        <v>49</v>
      </c>
      <c r="K10034">
        <v>2.2000000000000002</v>
      </c>
      <c r="L10034" t="s">
        <v>62</v>
      </c>
      <c r="M10034" t="s">
        <v>93</v>
      </c>
      <c r="N10034" t="s">
        <v>94</v>
      </c>
      <c r="O10034" t="s">
        <v>3776</v>
      </c>
      <c r="P10034" t="s">
        <v>74</v>
      </c>
      <c r="Q10034" t="str">
        <f>IFERROR(VLOOKUP($J$2:$J$12502,Pollutant_mapping!$A$2:$B$9,2, FALSE),"")</f>
        <v/>
      </c>
    </row>
    <row r="10035" spans="1:17" hidden="1">
      <c r="A10035" t="s">
        <v>56</v>
      </c>
      <c r="B10035" t="s">
        <v>57</v>
      </c>
      <c r="C10035" t="s">
        <v>58</v>
      </c>
      <c r="D10035" t="s">
        <v>250</v>
      </c>
      <c r="E10035" t="s">
        <v>39</v>
      </c>
      <c r="F10035" t="s">
        <v>2115</v>
      </c>
      <c r="G10035" t="s">
        <v>2112</v>
      </c>
      <c r="I10035" t="s">
        <v>41</v>
      </c>
      <c r="J10035" t="s">
        <v>165</v>
      </c>
      <c r="K10035">
        <v>6.4</v>
      </c>
      <c r="L10035" t="s">
        <v>166</v>
      </c>
      <c r="M10035">
        <v>2</v>
      </c>
      <c r="N10035">
        <v>26</v>
      </c>
      <c r="O10035" t="s">
        <v>3777</v>
      </c>
      <c r="P10035" t="s">
        <v>2113</v>
      </c>
      <c r="Q10035" t="str">
        <f>IFERROR(VLOOKUP($J$2:$J$12502,Pollutant_mapping!$A$2:$B$9,2, FALSE),"")</f>
        <v>BC</v>
      </c>
    </row>
    <row r="10036" spans="1:17" hidden="1">
      <c r="A10036" t="s">
        <v>66</v>
      </c>
      <c r="C10036" t="s">
        <v>67</v>
      </c>
      <c r="D10036" t="s">
        <v>1508</v>
      </c>
      <c r="E10036" t="s">
        <v>39</v>
      </c>
      <c r="F10036" t="s">
        <v>2118</v>
      </c>
      <c r="G10036" t="s">
        <v>2112</v>
      </c>
      <c r="I10036" t="s">
        <v>41</v>
      </c>
      <c r="J10036" t="s">
        <v>165</v>
      </c>
      <c r="K10036">
        <v>6.4</v>
      </c>
      <c r="L10036" t="s">
        <v>166</v>
      </c>
      <c r="M10036">
        <v>2</v>
      </c>
      <c r="N10036">
        <v>26</v>
      </c>
      <c r="O10036" t="s">
        <v>3777</v>
      </c>
      <c r="Q10036" t="str">
        <f>IFERROR(VLOOKUP($J$2:$J$12502,Pollutant_mapping!$A$2:$B$9,2, FALSE),"")</f>
        <v>BC</v>
      </c>
    </row>
    <row r="10037" spans="1:17" hidden="1">
      <c r="A10037" t="s">
        <v>72</v>
      </c>
      <c r="B10037" t="s">
        <v>57</v>
      </c>
      <c r="C10037" t="s">
        <v>73</v>
      </c>
      <c r="D10037" t="s">
        <v>1508</v>
      </c>
      <c r="E10037" t="s">
        <v>39</v>
      </c>
      <c r="F10037" t="s">
        <v>2118</v>
      </c>
      <c r="G10037" t="s">
        <v>2112</v>
      </c>
      <c r="I10037" t="s">
        <v>41</v>
      </c>
      <c r="J10037" t="s">
        <v>165</v>
      </c>
      <c r="K10037">
        <v>6.4</v>
      </c>
      <c r="L10037" t="s">
        <v>166</v>
      </c>
      <c r="M10037">
        <v>2</v>
      </c>
      <c r="N10037">
        <v>26</v>
      </c>
      <c r="O10037" t="s">
        <v>3777</v>
      </c>
      <c r="P10037" t="s">
        <v>2113</v>
      </c>
      <c r="Q10037" t="str">
        <f>IFERROR(VLOOKUP($J$2:$J$12502,Pollutant_mapping!$A$2:$B$9,2, FALSE),"")</f>
        <v>BC</v>
      </c>
    </row>
    <row r="10038" spans="1:17" hidden="1">
      <c r="A10038" t="s">
        <v>88</v>
      </c>
      <c r="B10038" t="s">
        <v>57</v>
      </c>
      <c r="C10038" t="s">
        <v>89</v>
      </c>
      <c r="D10038" t="s">
        <v>1508</v>
      </c>
      <c r="E10038" t="s">
        <v>39</v>
      </c>
      <c r="F10038" t="s">
        <v>2118</v>
      </c>
      <c r="G10038" t="s">
        <v>2112</v>
      </c>
      <c r="I10038" t="s">
        <v>41</v>
      </c>
      <c r="J10038" t="s">
        <v>165</v>
      </c>
      <c r="K10038">
        <v>6.4</v>
      </c>
      <c r="L10038" t="s">
        <v>166</v>
      </c>
      <c r="M10038">
        <v>2</v>
      </c>
      <c r="N10038">
        <v>26</v>
      </c>
      <c r="O10038" t="s">
        <v>3777</v>
      </c>
      <c r="P10038" t="s">
        <v>2113</v>
      </c>
      <c r="Q10038" t="str">
        <f>IFERROR(VLOOKUP($J$2:$J$12502,Pollutant_mapping!$A$2:$B$9,2, FALSE),"")</f>
        <v>BC</v>
      </c>
    </row>
    <row r="10039" spans="1:17" hidden="1">
      <c r="A10039" t="s">
        <v>66</v>
      </c>
      <c r="C10039" t="s">
        <v>67</v>
      </c>
      <c r="D10039" t="s">
        <v>449</v>
      </c>
      <c r="E10039" t="s">
        <v>39</v>
      </c>
      <c r="F10039" t="s">
        <v>2111</v>
      </c>
      <c r="G10039" t="s">
        <v>2112</v>
      </c>
      <c r="I10039" t="s">
        <v>41</v>
      </c>
      <c r="J10039" t="s">
        <v>165</v>
      </c>
      <c r="K10039">
        <v>6.4</v>
      </c>
      <c r="L10039" t="s">
        <v>166</v>
      </c>
      <c r="M10039">
        <v>2</v>
      </c>
      <c r="N10039">
        <v>26</v>
      </c>
      <c r="O10039" t="s">
        <v>3777</v>
      </c>
      <c r="Q10039" t="str">
        <f>IFERROR(VLOOKUP($J$2:$J$12502,Pollutant_mapping!$A$2:$B$9,2, FALSE),"")</f>
        <v>BC</v>
      </c>
    </row>
    <row r="10040" spans="1:17" hidden="1">
      <c r="A10040" t="s">
        <v>72</v>
      </c>
      <c r="B10040" t="s">
        <v>57</v>
      </c>
      <c r="C10040" t="s">
        <v>73</v>
      </c>
      <c r="D10040" t="s">
        <v>449</v>
      </c>
      <c r="E10040" t="s">
        <v>39</v>
      </c>
      <c r="F10040" t="s">
        <v>2111</v>
      </c>
      <c r="G10040" t="s">
        <v>2112</v>
      </c>
      <c r="I10040" t="s">
        <v>41</v>
      </c>
      <c r="J10040" t="s">
        <v>165</v>
      </c>
      <c r="K10040">
        <v>6.4</v>
      </c>
      <c r="L10040" t="s">
        <v>166</v>
      </c>
      <c r="M10040">
        <v>2</v>
      </c>
      <c r="N10040">
        <v>26</v>
      </c>
      <c r="O10040" t="s">
        <v>3777</v>
      </c>
      <c r="P10040" t="s">
        <v>2113</v>
      </c>
      <c r="Q10040" t="str">
        <f>IFERROR(VLOOKUP($J$2:$J$12502,Pollutant_mapping!$A$2:$B$9,2, FALSE),"")</f>
        <v>BC</v>
      </c>
    </row>
    <row r="10041" spans="1:17" hidden="1">
      <c r="A10041" t="s">
        <v>88</v>
      </c>
      <c r="B10041" t="s">
        <v>57</v>
      </c>
      <c r="C10041" t="s">
        <v>89</v>
      </c>
      <c r="D10041" t="s">
        <v>449</v>
      </c>
      <c r="E10041" t="s">
        <v>39</v>
      </c>
      <c r="F10041" t="s">
        <v>2111</v>
      </c>
      <c r="G10041" t="s">
        <v>2112</v>
      </c>
      <c r="I10041" t="s">
        <v>41</v>
      </c>
      <c r="J10041" t="s">
        <v>165</v>
      </c>
      <c r="K10041">
        <v>6.4</v>
      </c>
      <c r="L10041" t="s">
        <v>166</v>
      </c>
      <c r="M10041">
        <v>2</v>
      </c>
      <c r="N10041">
        <v>26</v>
      </c>
      <c r="O10041" t="s">
        <v>3777</v>
      </c>
      <c r="P10041" t="s">
        <v>2113</v>
      </c>
      <c r="Q10041" t="str">
        <f>IFERROR(VLOOKUP($J$2:$J$12502,Pollutant_mapping!$A$2:$B$9,2, FALSE),"")</f>
        <v>BC</v>
      </c>
    </row>
    <row r="10042" spans="1:17" hidden="1">
      <c r="A10042" t="s">
        <v>66</v>
      </c>
      <c r="C10042" t="s">
        <v>67</v>
      </c>
      <c r="D10042" t="s">
        <v>395</v>
      </c>
      <c r="E10042" t="s">
        <v>39</v>
      </c>
      <c r="F10042" t="s">
        <v>85</v>
      </c>
      <c r="G10042" t="s">
        <v>2112</v>
      </c>
      <c r="I10042" t="s">
        <v>41</v>
      </c>
      <c r="J10042" t="s">
        <v>165</v>
      </c>
      <c r="K10042">
        <v>6.4</v>
      </c>
      <c r="L10042" t="s">
        <v>166</v>
      </c>
      <c r="M10042">
        <v>2</v>
      </c>
      <c r="N10042">
        <v>26</v>
      </c>
      <c r="O10042" t="s">
        <v>3777</v>
      </c>
      <c r="Q10042" t="str">
        <f>IFERROR(VLOOKUP($J$2:$J$12502,Pollutant_mapping!$A$2:$B$9,2, FALSE),"")</f>
        <v>BC</v>
      </c>
    </row>
    <row r="10043" spans="1:17" hidden="1">
      <c r="A10043" t="s">
        <v>72</v>
      </c>
      <c r="B10043" t="s">
        <v>57</v>
      </c>
      <c r="C10043" t="s">
        <v>73</v>
      </c>
      <c r="D10043" t="s">
        <v>395</v>
      </c>
      <c r="E10043" t="s">
        <v>39</v>
      </c>
      <c r="F10043" t="s">
        <v>85</v>
      </c>
      <c r="G10043" t="s">
        <v>2112</v>
      </c>
      <c r="I10043" t="s">
        <v>41</v>
      </c>
      <c r="J10043" t="s">
        <v>165</v>
      </c>
      <c r="K10043">
        <v>6.4</v>
      </c>
      <c r="L10043" t="s">
        <v>166</v>
      </c>
      <c r="M10043">
        <v>2</v>
      </c>
      <c r="N10043">
        <v>26</v>
      </c>
      <c r="O10043" t="s">
        <v>3777</v>
      </c>
      <c r="P10043" t="s">
        <v>2113</v>
      </c>
      <c r="Q10043" t="str">
        <f>IFERROR(VLOOKUP($J$2:$J$12502,Pollutant_mapping!$A$2:$B$9,2, FALSE),"")</f>
        <v>BC</v>
      </c>
    </row>
    <row r="10044" spans="1:17" hidden="1">
      <c r="A10044" t="s">
        <v>88</v>
      </c>
      <c r="B10044" t="s">
        <v>57</v>
      </c>
      <c r="C10044" t="s">
        <v>89</v>
      </c>
      <c r="D10044" t="s">
        <v>395</v>
      </c>
      <c r="E10044" t="s">
        <v>39</v>
      </c>
      <c r="F10044" t="s">
        <v>85</v>
      </c>
      <c r="G10044" t="s">
        <v>2112</v>
      </c>
      <c r="I10044" t="s">
        <v>41</v>
      </c>
      <c r="J10044" t="s">
        <v>165</v>
      </c>
      <c r="K10044">
        <v>6.4</v>
      </c>
      <c r="L10044" t="s">
        <v>166</v>
      </c>
      <c r="M10044">
        <v>2</v>
      </c>
      <c r="N10044">
        <v>26</v>
      </c>
      <c r="O10044" t="s">
        <v>3777</v>
      </c>
      <c r="P10044" t="s">
        <v>2113</v>
      </c>
      <c r="Q10044" t="str">
        <f>IFERROR(VLOOKUP($J$2:$J$12502,Pollutant_mapping!$A$2:$B$9,2, FALSE),"")</f>
        <v>BC</v>
      </c>
    </row>
    <row r="10045" spans="1:17" hidden="1">
      <c r="A10045" t="s">
        <v>66</v>
      </c>
      <c r="C10045" t="s">
        <v>67</v>
      </c>
      <c r="D10045" t="s">
        <v>1382</v>
      </c>
      <c r="E10045" t="s">
        <v>39</v>
      </c>
      <c r="F10045" t="s">
        <v>91</v>
      </c>
      <c r="G10045" t="s">
        <v>2112</v>
      </c>
      <c r="I10045" t="s">
        <v>41</v>
      </c>
      <c r="J10045" t="s">
        <v>165</v>
      </c>
      <c r="K10045">
        <v>6.4</v>
      </c>
      <c r="L10045" t="s">
        <v>166</v>
      </c>
      <c r="M10045">
        <v>2</v>
      </c>
      <c r="N10045">
        <v>26</v>
      </c>
      <c r="O10045" t="s">
        <v>3777</v>
      </c>
      <c r="Q10045" t="str">
        <f>IFERROR(VLOOKUP($J$2:$J$12502,Pollutant_mapping!$A$2:$B$9,2, FALSE),"")</f>
        <v>BC</v>
      </c>
    </row>
    <row r="10046" spans="1:17" hidden="1">
      <c r="A10046" t="s">
        <v>72</v>
      </c>
      <c r="B10046" t="s">
        <v>57</v>
      </c>
      <c r="C10046" t="s">
        <v>73</v>
      </c>
      <c r="D10046" t="s">
        <v>1382</v>
      </c>
      <c r="E10046" t="s">
        <v>39</v>
      </c>
      <c r="F10046" t="s">
        <v>91</v>
      </c>
      <c r="G10046" t="s">
        <v>2112</v>
      </c>
      <c r="I10046" t="s">
        <v>41</v>
      </c>
      <c r="J10046" t="s">
        <v>165</v>
      </c>
      <c r="K10046">
        <v>6.4</v>
      </c>
      <c r="L10046" t="s">
        <v>166</v>
      </c>
      <c r="M10046">
        <v>2</v>
      </c>
      <c r="N10046">
        <v>26</v>
      </c>
      <c r="O10046" t="s">
        <v>3777</v>
      </c>
      <c r="P10046" t="s">
        <v>2113</v>
      </c>
      <c r="Q10046" t="str">
        <f>IFERROR(VLOOKUP($J$2:$J$12502,Pollutant_mapping!$A$2:$B$9,2, FALSE),"")</f>
        <v>BC</v>
      </c>
    </row>
    <row r="10047" spans="1:17" hidden="1">
      <c r="A10047" t="s">
        <v>88</v>
      </c>
      <c r="B10047" t="s">
        <v>57</v>
      </c>
      <c r="C10047" t="s">
        <v>89</v>
      </c>
      <c r="D10047" t="s">
        <v>1382</v>
      </c>
      <c r="E10047" t="s">
        <v>39</v>
      </c>
      <c r="F10047" t="s">
        <v>91</v>
      </c>
      <c r="G10047" t="s">
        <v>2112</v>
      </c>
      <c r="I10047" t="s">
        <v>41</v>
      </c>
      <c r="J10047" t="s">
        <v>165</v>
      </c>
      <c r="K10047">
        <v>6.4</v>
      </c>
      <c r="L10047" t="s">
        <v>166</v>
      </c>
      <c r="M10047">
        <v>2</v>
      </c>
      <c r="N10047">
        <v>26</v>
      </c>
      <c r="O10047" t="s">
        <v>3777</v>
      </c>
      <c r="P10047" t="s">
        <v>2113</v>
      </c>
      <c r="Q10047" t="str">
        <f>IFERROR(VLOOKUP($J$2:$J$12502,Pollutant_mapping!$A$2:$B$9,2, FALSE),"")</f>
        <v>BC</v>
      </c>
    </row>
    <row r="10048" spans="1:17" hidden="1">
      <c r="A10048" t="s">
        <v>56</v>
      </c>
      <c r="B10048" t="s">
        <v>57</v>
      </c>
      <c r="C10048" t="s">
        <v>58</v>
      </c>
      <c r="D10048" t="s">
        <v>136</v>
      </c>
      <c r="E10048" t="s">
        <v>120</v>
      </c>
      <c r="F10048" t="s">
        <v>41</v>
      </c>
      <c r="G10048" t="s">
        <v>2114</v>
      </c>
      <c r="I10048" t="s">
        <v>41</v>
      </c>
      <c r="J10048" t="s">
        <v>165</v>
      </c>
      <c r="K10048">
        <v>6.4</v>
      </c>
      <c r="L10048" t="s">
        <v>166</v>
      </c>
      <c r="M10048">
        <v>2</v>
      </c>
      <c r="N10048">
        <v>26</v>
      </c>
      <c r="O10048" t="s">
        <v>3777</v>
      </c>
      <c r="P10048" t="s">
        <v>2113</v>
      </c>
      <c r="Q10048" t="str">
        <f>IFERROR(VLOOKUP($J$2:$J$12502,Pollutant_mapping!$A$2:$B$9,2, FALSE),"")</f>
        <v>BC</v>
      </c>
    </row>
    <row r="10049" spans="1:17" hidden="1">
      <c r="A10049" t="s">
        <v>56</v>
      </c>
      <c r="B10049" t="s">
        <v>57</v>
      </c>
      <c r="C10049" t="s">
        <v>58</v>
      </c>
      <c r="D10049" t="s">
        <v>370</v>
      </c>
      <c r="E10049" t="s">
        <v>39</v>
      </c>
      <c r="F10049" t="s">
        <v>60</v>
      </c>
      <c r="G10049" t="s">
        <v>1832</v>
      </c>
      <c r="I10049" t="s">
        <v>41</v>
      </c>
      <c r="J10049" t="s">
        <v>165</v>
      </c>
      <c r="K10049">
        <v>6.4</v>
      </c>
      <c r="L10049" t="s">
        <v>166</v>
      </c>
      <c r="M10049">
        <v>2</v>
      </c>
      <c r="N10049">
        <v>26</v>
      </c>
      <c r="O10049" t="s">
        <v>3777</v>
      </c>
      <c r="Q10049" t="str">
        <f>IFERROR(VLOOKUP($J$2:$J$12502,Pollutant_mapping!$A$2:$B$9,2, FALSE),"")</f>
        <v>BC</v>
      </c>
    </row>
    <row r="10050" spans="1:17" hidden="1">
      <c r="A10050" t="s">
        <v>56</v>
      </c>
      <c r="B10050" t="s">
        <v>57</v>
      </c>
      <c r="C10050" t="s">
        <v>58</v>
      </c>
      <c r="D10050" t="s">
        <v>441</v>
      </c>
      <c r="E10050" t="s">
        <v>39</v>
      </c>
      <c r="F10050" t="s">
        <v>376</v>
      </c>
      <c r="G10050" t="s">
        <v>1832</v>
      </c>
      <c r="I10050" t="s">
        <v>41</v>
      </c>
      <c r="J10050" t="s">
        <v>165</v>
      </c>
      <c r="K10050">
        <v>6.4</v>
      </c>
      <c r="L10050" t="s">
        <v>166</v>
      </c>
      <c r="M10050">
        <v>2</v>
      </c>
      <c r="N10050">
        <v>26</v>
      </c>
      <c r="O10050" t="s">
        <v>3777</v>
      </c>
      <c r="Q10050" t="str">
        <f>IFERROR(VLOOKUP($J$2:$J$12502,Pollutant_mapping!$A$2:$B$9,2, FALSE),"")</f>
        <v>BC</v>
      </c>
    </row>
    <row r="10051" spans="1:17" hidden="1">
      <c r="A10051" t="s">
        <v>2035</v>
      </c>
      <c r="C10051" t="s">
        <v>2036</v>
      </c>
      <c r="D10051" t="s">
        <v>136</v>
      </c>
      <c r="E10051" t="s">
        <v>39</v>
      </c>
      <c r="F10051" t="s">
        <v>1938</v>
      </c>
      <c r="G10051" t="s">
        <v>41</v>
      </c>
      <c r="J10051" t="s">
        <v>1264</v>
      </c>
      <c r="K10051">
        <v>3.7</v>
      </c>
      <c r="L10051" t="s">
        <v>3778</v>
      </c>
      <c r="M10051" t="s">
        <v>1245</v>
      </c>
      <c r="N10051">
        <v>6</v>
      </c>
      <c r="Q10051" t="str">
        <f>IFERROR(VLOOKUP($J$2:$J$12502,Pollutant_mapping!$A$2:$B$9,2, FALSE),"")</f>
        <v/>
      </c>
    </row>
    <row r="10052" spans="1:17" hidden="1">
      <c r="A10052" t="s">
        <v>1959</v>
      </c>
      <c r="C10052" t="s">
        <v>1960</v>
      </c>
      <c r="D10052" t="s">
        <v>129</v>
      </c>
      <c r="E10052" t="s">
        <v>39</v>
      </c>
      <c r="F10052" t="s">
        <v>1940</v>
      </c>
      <c r="G10052" t="s">
        <v>41</v>
      </c>
      <c r="I10052" t="s">
        <v>53</v>
      </c>
      <c r="J10052" t="s">
        <v>1264</v>
      </c>
      <c r="K10052">
        <v>3.6</v>
      </c>
      <c r="L10052" t="s">
        <v>3779</v>
      </c>
      <c r="M10052" t="s">
        <v>146</v>
      </c>
      <c r="N10052">
        <v>11</v>
      </c>
      <c r="Q10052" t="str">
        <f>IFERROR(VLOOKUP($J$2:$J$12502,Pollutant_mapping!$A$2:$B$9,2, FALSE),"")</f>
        <v/>
      </c>
    </row>
    <row r="10053" spans="1:17" hidden="1">
      <c r="A10053" t="s">
        <v>1959</v>
      </c>
      <c r="C10053" t="s">
        <v>1960</v>
      </c>
      <c r="D10053" t="s">
        <v>38</v>
      </c>
      <c r="E10053" t="s">
        <v>39</v>
      </c>
      <c r="F10053" t="s">
        <v>1940</v>
      </c>
      <c r="G10053" t="s">
        <v>41</v>
      </c>
      <c r="J10053" t="s">
        <v>1264</v>
      </c>
      <c r="K10053">
        <v>3.0999999999999999E-3</v>
      </c>
      <c r="L10053" t="s">
        <v>3779</v>
      </c>
      <c r="M10053" t="s">
        <v>284</v>
      </c>
      <c r="N10053" t="s">
        <v>3780</v>
      </c>
      <c r="Q10053" t="str">
        <f>IFERROR(VLOOKUP($J$2:$J$12502,Pollutant_mapping!$A$2:$B$9,2, FALSE),"")</f>
        <v/>
      </c>
    </row>
    <row r="10054" spans="1:17" hidden="1">
      <c r="A10054" t="s">
        <v>1466</v>
      </c>
      <c r="C10054" t="s">
        <v>1467</v>
      </c>
      <c r="D10054" t="s">
        <v>404</v>
      </c>
      <c r="E10054" t="s">
        <v>39</v>
      </c>
      <c r="F10054" t="s">
        <v>1520</v>
      </c>
      <c r="G10054" t="s">
        <v>41</v>
      </c>
      <c r="J10054" t="s">
        <v>1264</v>
      </c>
      <c r="K10054">
        <v>2</v>
      </c>
      <c r="L10054" t="s">
        <v>3781</v>
      </c>
      <c r="M10054" t="s">
        <v>101</v>
      </c>
      <c r="N10054" t="s">
        <v>152</v>
      </c>
      <c r="Q10054" t="str">
        <f>IFERROR(VLOOKUP($J$2:$J$12502,Pollutant_mapping!$A$2:$B$9,2, FALSE),"")</f>
        <v/>
      </c>
    </row>
    <row r="10055" spans="1:17" hidden="1">
      <c r="A10055" t="s">
        <v>1466</v>
      </c>
      <c r="C10055" t="s">
        <v>1467</v>
      </c>
      <c r="D10055" t="s">
        <v>1210</v>
      </c>
      <c r="E10055" t="s">
        <v>39</v>
      </c>
      <c r="F10055" t="s">
        <v>1520</v>
      </c>
      <c r="G10055" t="s">
        <v>41</v>
      </c>
      <c r="J10055" t="s">
        <v>1264</v>
      </c>
      <c r="K10055">
        <v>2</v>
      </c>
      <c r="L10055" t="s">
        <v>3781</v>
      </c>
      <c r="M10055" t="s">
        <v>101</v>
      </c>
      <c r="N10055" t="s">
        <v>152</v>
      </c>
      <c r="Q10055" t="str">
        <f>IFERROR(VLOOKUP($J$2:$J$12502,Pollutant_mapping!$A$2:$B$9,2, FALSE),"")</f>
        <v/>
      </c>
    </row>
    <row r="10056" spans="1:17" hidden="1">
      <c r="A10056" t="s">
        <v>1466</v>
      </c>
      <c r="C10056" t="s">
        <v>1467</v>
      </c>
      <c r="D10056" t="s">
        <v>1207</v>
      </c>
      <c r="E10056" t="s">
        <v>39</v>
      </c>
      <c r="F10056" t="s">
        <v>1520</v>
      </c>
      <c r="G10056" t="s">
        <v>41</v>
      </c>
      <c r="J10056" t="s">
        <v>1264</v>
      </c>
      <c r="K10056">
        <v>2</v>
      </c>
      <c r="L10056" t="s">
        <v>3781</v>
      </c>
      <c r="M10056" t="s">
        <v>101</v>
      </c>
      <c r="N10056" t="s">
        <v>152</v>
      </c>
      <c r="Q10056" t="str">
        <f>IFERROR(VLOOKUP($J$2:$J$12502,Pollutant_mapping!$A$2:$B$9,2, FALSE),"")</f>
        <v/>
      </c>
    </row>
    <row r="10057" spans="1:17" hidden="1">
      <c r="A10057" t="s">
        <v>1466</v>
      </c>
      <c r="C10057" t="s">
        <v>1467</v>
      </c>
      <c r="D10057" t="s">
        <v>272</v>
      </c>
      <c r="E10057" t="s">
        <v>39</v>
      </c>
      <c r="F10057" t="s">
        <v>1520</v>
      </c>
      <c r="G10057" t="s">
        <v>41</v>
      </c>
      <c r="J10057" t="s">
        <v>1264</v>
      </c>
      <c r="K10057">
        <v>2</v>
      </c>
      <c r="L10057" t="s">
        <v>3781</v>
      </c>
      <c r="M10057" t="s">
        <v>101</v>
      </c>
      <c r="N10057" t="s">
        <v>152</v>
      </c>
      <c r="Q10057" t="str">
        <f>IFERROR(VLOOKUP($J$2:$J$12502,Pollutant_mapping!$A$2:$B$9,2, FALSE),"")</f>
        <v/>
      </c>
    </row>
    <row r="10058" spans="1:17" hidden="1">
      <c r="A10058" t="s">
        <v>1466</v>
      </c>
      <c r="C10058" t="s">
        <v>1467</v>
      </c>
      <c r="D10058" t="s">
        <v>313</v>
      </c>
      <c r="E10058" t="s">
        <v>39</v>
      </c>
      <c r="F10058" t="s">
        <v>1520</v>
      </c>
      <c r="G10058" t="s">
        <v>41</v>
      </c>
      <c r="J10058" t="s">
        <v>1264</v>
      </c>
      <c r="K10058">
        <v>2</v>
      </c>
      <c r="L10058" t="s">
        <v>3781</v>
      </c>
      <c r="M10058" t="s">
        <v>101</v>
      </c>
      <c r="N10058" t="s">
        <v>152</v>
      </c>
      <c r="Q10058" t="str">
        <f>IFERROR(VLOOKUP($J$2:$J$12502,Pollutant_mapping!$A$2:$B$9,2, FALSE),"")</f>
        <v/>
      </c>
    </row>
    <row r="10059" spans="1:17" hidden="1">
      <c r="A10059" t="s">
        <v>1959</v>
      </c>
      <c r="C10059" t="s">
        <v>1960</v>
      </c>
      <c r="D10059" t="s">
        <v>114</v>
      </c>
      <c r="E10059" t="s">
        <v>39</v>
      </c>
      <c r="F10059" t="s">
        <v>1945</v>
      </c>
      <c r="G10059" t="s">
        <v>41</v>
      </c>
      <c r="J10059" t="s">
        <v>1264</v>
      </c>
      <c r="K10059">
        <v>0.9</v>
      </c>
      <c r="L10059" t="s">
        <v>3779</v>
      </c>
      <c r="M10059" t="s">
        <v>122</v>
      </c>
      <c r="N10059" t="s">
        <v>1334</v>
      </c>
      <c r="Q10059" t="str">
        <f>IFERROR(VLOOKUP($J$2:$J$12502,Pollutant_mapping!$A$2:$B$9,2, FALSE),"")</f>
        <v/>
      </c>
    </row>
    <row r="10060" spans="1:17" hidden="1">
      <c r="A10060" t="s">
        <v>1959</v>
      </c>
      <c r="C10060" t="s">
        <v>1960</v>
      </c>
      <c r="D10060" t="s">
        <v>136</v>
      </c>
      <c r="E10060" t="s">
        <v>39</v>
      </c>
      <c r="F10060" t="s">
        <v>1945</v>
      </c>
      <c r="G10060" t="s">
        <v>41</v>
      </c>
      <c r="I10060" t="s">
        <v>53</v>
      </c>
      <c r="J10060" t="s">
        <v>1264</v>
      </c>
      <c r="K10060">
        <v>0.9</v>
      </c>
      <c r="L10060" t="s">
        <v>3779</v>
      </c>
      <c r="M10060" t="s">
        <v>122</v>
      </c>
      <c r="N10060" t="s">
        <v>1334</v>
      </c>
      <c r="Q10060" t="str">
        <f>IFERROR(VLOOKUP($J$2:$J$12502,Pollutant_mapping!$A$2:$B$9,2, FALSE),"")</f>
        <v/>
      </c>
    </row>
    <row r="10061" spans="1:17" hidden="1">
      <c r="A10061" t="s">
        <v>2041</v>
      </c>
      <c r="C10061" t="s">
        <v>2042</v>
      </c>
      <c r="D10061" t="s">
        <v>114</v>
      </c>
      <c r="E10061" t="s">
        <v>39</v>
      </c>
      <c r="F10061" t="s">
        <v>1950</v>
      </c>
      <c r="G10061" t="s">
        <v>41</v>
      </c>
      <c r="J10061" t="s">
        <v>1264</v>
      </c>
      <c r="K10061">
        <v>1.9</v>
      </c>
      <c r="L10061" t="s">
        <v>2057</v>
      </c>
      <c r="M10061" t="s">
        <v>3782</v>
      </c>
      <c r="N10061" t="s">
        <v>2271</v>
      </c>
      <c r="Q10061" t="str">
        <f>IFERROR(VLOOKUP($J$2:$J$12502,Pollutant_mapping!$A$2:$B$9,2, FALSE),"")</f>
        <v/>
      </c>
    </row>
    <row r="10062" spans="1:17" hidden="1">
      <c r="A10062" t="s">
        <v>2041</v>
      </c>
      <c r="C10062" t="s">
        <v>2042</v>
      </c>
      <c r="D10062" t="s">
        <v>136</v>
      </c>
      <c r="E10062" t="s">
        <v>39</v>
      </c>
      <c r="F10062" t="s">
        <v>1950</v>
      </c>
      <c r="G10062" t="s">
        <v>41</v>
      </c>
      <c r="I10062" t="s">
        <v>53</v>
      </c>
      <c r="J10062" t="s">
        <v>1264</v>
      </c>
      <c r="K10062">
        <v>1.9</v>
      </c>
      <c r="L10062" t="s">
        <v>2057</v>
      </c>
      <c r="M10062" t="s">
        <v>3782</v>
      </c>
      <c r="N10062" t="s">
        <v>2271</v>
      </c>
      <c r="Q10062" t="str">
        <f>IFERROR(VLOOKUP($J$2:$J$12502,Pollutant_mapping!$A$2:$B$9,2, FALSE),"")</f>
        <v/>
      </c>
    </row>
    <row r="10063" spans="1:17" hidden="1">
      <c r="A10063" t="s">
        <v>2041</v>
      </c>
      <c r="C10063" t="s">
        <v>2042</v>
      </c>
      <c r="D10063" t="s">
        <v>38</v>
      </c>
      <c r="E10063" t="s">
        <v>39</v>
      </c>
      <c r="F10063" t="s">
        <v>1943</v>
      </c>
      <c r="G10063" t="s">
        <v>41</v>
      </c>
      <c r="J10063" t="s">
        <v>1264</v>
      </c>
      <c r="K10063">
        <v>3.2</v>
      </c>
      <c r="L10063" t="s">
        <v>2052</v>
      </c>
      <c r="M10063" t="s">
        <v>50</v>
      </c>
      <c r="N10063" t="s">
        <v>1598</v>
      </c>
      <c r="Q10063" t="str">
        <f>IFERROR(VLOOKUP($J$2:$J$12502,Pollutant_mapping!$A$2:$B$9,2, FALSE),"")</f>
        <v/>
      </c>
    </row>
    <row r="10064" spans="1:17">
      <c r="A10064" t="s">
        <v>491</v>
      </c>
      <c r="B10064" t="s">
        <v>492</v>
      </c>
      <c r="C10064" t="s">
        <v>493</v>
      </c>
      <c r="D10064" t="s">
        <v>3783</v>
      </c>
      <c r="E10064" t="s">
        <v>120</v>
      </c>
      <c r="F10064" t="s">
        <v>3784</v>
      </c>
      <c r="G10064" t="s">
        <v>3785</v>
      </c>
      <c r="I10064" t="s">
        <v>1036</v>
      </c>
      <c r="J10064" t="s">
        <v>1032</v>
      </c>
      <c r="K10064">
        <v>3.0939999999999999</v>
      </c>
      <c r="L10064" t="s">
        <v>1215</v>
      </c>
      <c r="Q10064" t="str">
        <f>IFERROR(VLOOKUP($J$2:$J$12502,Pollutant_mapping!$A$2:$B$9,2, FALSE),"")</f>
        <v>CO2</v>
      </c>
    </row>
    <row r="10065" spans="1:17">
      <c r="A10065" t="s">
        <v>491</v>
      </c>
      <c r="B10065" t="s">
        <v>492</v>
      </c>
      <c r="C10065" t="s">
        <v>493</v>
      </c>
      <c r="D10065" t="s">
        <v>3786</v>
      </c>
      <c r="E10065" t="s">
        <v>120</v>
      </c>
      <c r="F10065" t="s">
        <v>3784</v>
      </c>
      <c r="G10065" t="s">
        <v>3787</v>
      </c>
      <c r="I10065" t="s">
        <v>1036</v>
      </c>
      <c r="J10065" t="s">
        <v>1032</v>
      </c>
      <c r="K10065">
        <v>3.0209999999999999</v>
      </c>
      <c r="Q10065" t="str">
        <f>IFERROR(VLOOKUP($J$2:$J$12502,Pollutant_mapping!$A$2:$B$9,2, FALSE),"")</f>
        <v>CO2</v>
      </c>
    </row>
    <row r="10066" spans="1:17" hidden="1">
      <c r="A10066" t="s">
        <v>3788</v>
      </c>
      <c r="C10066" t="s">
        <v>41</v>
      </c>
      <c r="F10066" t="s">
        <v>65</v>
      </c>
      <c r="G10066" t="s">
        <v>1528</v>
      </c>
      <c r="H10066" t="s">
        <v>99</v>
      </c>
      <c r="I10066" t="s">
        <v>1648</v>
      </c>
      <c r="J10066" t="s">
        <v>140</v>
      </c>
      <c r="K10066" t="s">
        <v>102</v>
      </c>
      <c r="Q10066" t="str">
        <f>IFERROR(VLOOKUP($J$2:$J$12502,Pollutant_mapping!$A$2:$B$9,2, FALSE),"")</f>
        <v/>
      </c>
    </row>
    <row r="10067" spans="1:17" hidden="1">
      <c r="A10067" t="s">
        <v>3788</v>
      </c>
      <c r="C10067" t="s">
        <v>41</v>
      </c>
      <c r="F10067" t="s">
        <v>165</v>
      </c>
      <c r="G10067" t="s">
        <v>290</v>
      </c>
      <c r="H10067" t="s">
        <v>166</v>
      </c>
      <c r="I10067" t="s">
        <v>252</v>
      </c>
      <c r="J10067" t="s">
        <v>100</v>
      </c>
      <c r="K10067" t="s">
        <v>3789</v>
      </c>
      <c r="Q10067" t="str">
        <f>IFERROR(VLOOKUP($J$2:$J$12502,Pollutant_mapping!$A$2:$B$9,2, FALSE),"")</f>
        <v/>
      </c>
    </row>
    <row r="10068" spans="1:17" hidden="1">
      <c r="A10068" t="s">
        <v>3788</v>
      </c>
      <c r="C10068" t="s">
        <v>41</v>
      </c>
      <c r="F10068" t="s">
        <v>139</v>
      </c>
      <c r="G10068" t="s">
        <v>104</v>
      </c>
      <c r="H10068" t="s">
        <v>3790</v>
      </c>
      <c r="I10068" t="s">
        <v>46</v>
      </c>
      <c r="J10068">
        <v>1</v>
      </c>
      <c r="K10068" t="s">
        <v>3791</v>
      </c>
      <c r="Q10068" t="str">
        <f>IFERROR(VLOOKUP($J$2:$J$12502,Pollutant_mapping!$A$2:$B$9,2, FALSE),"")</f>
        <v/>
      </c>
    </row>
    <row r="10069" spans="1:17" hidden="1">
      <c r="A10069" t="s">
        <v>3792</v>
      </c>
      <c r="C10069" t="s">
        <v>41</v>
      </c>
      <c r="F10069" t="s">
        <v>54</v>
      </c>
      <c r="G10069">
        <v>2</v>
      </c>
      <c r="H10069" t="s">
        <v>438</v>
      </c>
      <c r="I10069" t="s">
        <v>144</v>
      </c>
      <c r="J10069">
        <v>6</v>
      </c>
      <c r="K10069" t="s">
        <v>439</v>
      </c>
      <c r="Q10069" t="str">
        <f>IFERROR(VLOOKUP($J$2:$J$12502,Pollutant_mapping!$A$2:$B$9,2, FALSE),"")</f>
        <v/>
      </c>
    </row>
    <row r="10070" spans="1:17" hidden="1">
      <c r="A10070" t="s">
        <v>3788</v>
      </c>
      <c r="C10070" t="s">
        <v>41</v>
      </c>
      <c r="F10070" t="s">
        <v>79</v>
      </c>
      <c r="G10070" t="s">
        <v>123</v>
      </c>
      <c r="H10070" t="s">
        <v>99</v>
      </c>
      <c r="I10070" t="s">
        <v>1452</v>
      </c>
      <c r="J10070">
        <v>2</v>
      </c>
      <c r="K10070" t="s">
        <v>1229</v>
      </c>
      <c r="Q10070" t="str">
        <f>IFERROR(VLOOKUP($J$2:$J$12502,Pollutant_mapping!$A$2:$B$9,2, FALSE),"")</f>
        <v/>
      </c>
    </row>
    <row r="10071" spans="1:17" hidden="1">
      <c r="A10071" t="s">
        <v>3793</v>
      </c>
      <c r="C10071" t="s">
        <v>41</v>
      </c>
      <c r="F10071" t="s">
        <v>54</v>
      </c>
      <c r="G10071">
        <v>2</v>
      </c>
      <c r="H10071" t="s">
        <v>1239</v>
      </c>
      <c r="I10071">
        <v>1</v>
      </c>
      <c r="J10071">
        <v>3</v>
      </c>
      <c r="K10071" t="s">
        <v>1229</v>
      </c>
      <c r="Q10071" t="str">
        <f>IFERROR(VLOOKUP($J$2:$J$12502,Pollutant_mapping!$A$2:$B$9,2, FALSE),"")</f>
        <v/>
      </c>
    </row>
    <row r="10072" spans="1:17" hidden="1">
      <c r="A10072" t="s">
        <v>3794</v>
      </c>
      <c r="C10072" t="s">
        <v>41</v>
      </c>
      <c r="F10072" t="s">
        <v>54</v>
      </c>
      <c r="G10072">
        <v>3</v>
      </c>
      <c r="H10072" t="s">
        <v>1239</v>
      </c>
      <c r="I10072">
        <v>2</v>
      </c>
      <c r="J10072">
        <v>4</v>
      </c>
      <c r="K10072" t="s">
        <v>1229</v>
      </c>
      <c r="Q10072" t="str">
        <f>IFERROR(VLOOKUP($J$2:$J$12502,Pollutant_mapping!$A$2:$B$9,2, FALSE),"")</f>
        <v/>
      </c>
    </row>
    <row r="10073" spans="1:17" hidden="1">
      <c r="A10073" t="s">
        <v>3795</v>
      </c>
      <c r="C10073" t="s">
        <v>41</v>
      </c>
      <c r="F10073" t="s">
        <v>54</v>
      </c>
      <c r="G10073">
        <v>4</v>
      </c>
      <c r="H10073" t="s">
        <v>1239</v>
      </c>
      <c r="I10073">
        <v>2</v>
      </c>
      <c r="J10073">
        <v>8</v>
      </c>
      <c r="K10073" t="s">
        <v>1229</v>
      </c>
      <c r="Q10073" t="str">
        <f>IFERROR(VLOOKUP($J$2:$J$12502,Pollutant_mapping!$A$2:$B$9,2, FALSE),"")</f>
        <v/>
      </c>
    </row>
    <row r="10074" spans="1:17" hidden="1">
      <c r="A10074" t="s">
        <v>3795</v>
      </c>
      <c r="C10074" t="s">
        <v>41</v>
      </c>
      <c r="F10074" t="s">
        <v>54</v>
      </c>
      <c r="G10074">
        <v>7</v>
      </c>
      <c r="H10074" t="s">
        <v>1239</v>
      </c>
      <c r="I10074">
        <v>4</v>
      </c>
      <c r="J10074">
        <v>10</v>
      </c>
      <c r="K10074" t="s">
        <v>1229</v>
      </c>
      <c r="Q10074" t="str">
        <f>IFERROR(VLOOKUP($J$2:$J$12502,Pollutant_mapping!$A$2:$B$9,2, FALSE),"")</f>
        <v/>
      </c>
    </row>
    <row r="10075" spans="1:17" hidden="1">
      <c r="A10075" t="s">
        <v>3796</v>
      </c>
      <c r="C10075" t="s">
        <v>41</v>
      </c>
      <c r="F10075" t="s">
        <v>54</v>
      </c>
      <c r="G10075">
        <v>9</v>
      </c>
      <c r="H10075" t="s">
        <v>1239</v>
      </c>
      <c r="I10075">
        <v>6</v>
      </c>
      <c r="J10075">
        <v>13</v>
      </c>
      <c r="K10075" t="s">
        <v>1229</v>
      </c>
      <c r="Q10075" t="str">
        <f>IFERROR(VLOOKUP($J$2:$J$12502,Pollutant_mapping!$A$2:$B$9,2, FALSE),"")</f>
        <v/>
      </c>
    </row>
    <row r="10076" spans="1:17" hidden="1">
      <c r="A10076" t="s">
        <v>3797</v>
      </c>
      <c r="C10076" t="s">
        <v>41</v>
      </c>
      <c r="F10076" t="s">
        <v>54</v>
      </c>
      <c r="G10076">
        <v>24</v>
      </c>
      <c r="H10076" t="s">
        <v>1239</v>
      </c>
      <c r="I10076">
        <v>14</v>
      </c>
      <c r="J10076">
        <v>34</v>
      </c>
      <c r="K10076" t="s">
        <v>1229</v>
      </c>
      <c r="Q10076" t="str">
        <f>IFERROR(VLOOKUP($J$2:$J$12502,Pollutant_mapping!$A$2:$B$9,2, FALSE),"")</f>
        <v/>
      </c>
    </row>
    <row r="10077" spans="1:17" hidden="1">
      <c r="A10077" t="s">
        <v>3788</v>
      </c>
      <c r="C10077" t="s">
        <v>41</v>
      </c>
      <c r="F10077" t="s">
        <v>298</v>
      </c>
      <c r="G10077">
        <v>39</v>
      </c>
      <c r="H10077" t="s">
        <v>99</v>
      </c>
      <c r="I10077">
        <v>24</v>
      </c>
      <c r="J10077">
        <v>55</v>
      </c>
      <c r="K10077" t="s">
        <v>1229</v>
      </c>
      <c r="Q10077" t="str">
        <f>IFERROR(VLOOKUP($J$2:$J$12502,Pollutant_mapping!$A$2:$B$9,2, FALSE),"")</f>
        <v/>
      </c>
    </row>
    <row r="10078" spans="1:17" hidden="1">
      <c r="A10078" t="s">
        <v>3788</v>
      </c>
      <c r="C10078" t="s">
        <v>41</v>
      </c>
      <c r="F10078" t="s">
        <v>141</v>
      </c>
      <c r="G10078" t="s">
        <v>2016</v>
      </c>
      <c r="H10078" t="s">
        <v>1228</v>
      </c>
      <c r="I10078" t="s">
        <v>2925</v>
      </c>
      <c r="J10078" t="s">
        <v>2918</v>
      </c>
      <c r="K10078" t="s">
        <v>1229</v>
      </c>
      <c r="Q10078" t="str">
        <f>IFERROR(VLOOKUP($J$2:$J$12502,Pollutant_mapping!$A$2:$B$9,2, FALSE),"")</f>
        <v/>
      </c>
    </row>
    <row r="10079" spans="1:17" hidden="1">
      <c r="A10079" t="s">
        <v>3788</v>
      </c>
      <c r="C10079" t="s">
        <v>41</v>
      </c>
      <c r="F10079" t="s">
        <v>293</v>
      </c>
      <c r="G10079" t="s">
        <v>2016</v>
      </c>
      <c r="H10079" t="s">
        <v>1228</v>
      </c>
      <c r="I10079" t="s">
        <v>1952</v>
      </c>
      <c r="J10079" t="s">
        <v>2918</v>
      </c>
      <c r="K10079" t="s">
        <v>1229</v>
      </c>
      <c r="Q10079" t="str">
        <f>IFERROR(VLOOKUP($J$2:$J$12502,Pollutant_mapping!$A$2:$B$9,2, FALSE),"")</f>
        <v/>
      </c>
    </row>
    <row r="10080" spans="1:17" hidden="1">
      <c r="A10080" t="s">
        <v>3788</v>
      </c>
      <c r="C10080" t="s">
        <v>41</v>
      </c>
      <c r="F10080" t="s">
        <v>134</v>
      </c>
      <c r="G10080" t="s">
        <v>3798</v>
      </c>
      <c r="H10080" t="s">
        <v>1228</v>
      </c>
      <c r="I10080" t="s">
        <v>3155</v>
      </c>
      <c r="J10080" t="s">
        <v>308</v>
      </c>
      <c r="K10080" t="s">
        <v>1229</v>
      </c>
      <c r="Q10080" t="str">
        <f>IFERROR(VLOOKUP($J$2:$J$12502,Pollutant_mapping!$A$2:$B$9,2, FALSE),"")</f>
        <v/>
      </c>
    </row>
    <row r="10081" spans="1:17" hidden="1">
      <c r="A10081" t="s">
        <v>3788</v>
      </c>
      <c r="C10081" t="s">
        <v>41</v>
      </c>
      <c r="F10081" t="s">
        <v>135</v>
      </c>
      <c r="G10081" t="s">
        <v>342</v>
      </c>
      <c r="H10081" t="s">
        <v>1228</v>
      </c>
      <c r="I10081" t="s">
        <v>1285</v>
      </c>
      <c r="J10081" t="s">
        <v>194</v>
      </c>
      <c r="K10081" t="s">
        <v>1229</v>
      </c>
      <c r="Q10081" t="str">
        <f>IFERROR(VLOOKUP($J$2:$J$12502,Pollutant_mapping!$A$2:$B$9,2, FALSE),"")</f>
        <v/>
      </c>
    </row>
    <row r="10082" spans="1:17" hidden="1">
      <c r="A10082" t="s">
        <v>3788</v>
      </c>
      <c r="C10082" t="s">
        <v>41</v>
      </c>
      <c r="F10082" t="s">
        <v>217</v>
      </c>
      <c r="G10082" t="s">
        <v>213</v>
      </c>
      <c r="H10082" t="s">
        <v>99</v>
      </c>
      <c r="I10082" t="s">
        <v>3799</v>
      </c>
      <c r="J10082" t="s">
        <v>323</v>
      </c>
      <c r="K10082" t="s">
        <v>1229</v>
      </c>
      <c r="Q10082" t="str">
        <f>IFERROR(VLOOKUP($J$2:$J$12502,Pollutant_mapping!$A$2:$B$9,2, FALSE),"")</f>
        <v/>
      </c>
    </row>
    <row r="10083" spans="1:17" hidden="1">
      <c r="A10083" t="s">
        <v>3788</v>
      </c>
      <c r="C10083" t="s">
        <v>41</v>
      </c>
      <c r="F10083" t="s">
        <v>179</v>
      </c>
      <c r="G10083" t="s">
        <v>100</v>
      </c>
      <c r="H10083" t="s">
        <v>99</v>
      </c>
      <c r="I10083" t="s">
        <v>81</v>
      </c>
      <c r="J10083" t="s">
        <v>3161</v>
      </c>
      <c r="K10083" t="s">
        <v>1229</v>
      </c>
      <c r="Q10083" t="str">
        <f>IFERROR(VLOOKUP($J$2:$J$12502,Pollutant_mapping!$A$2:$B$9,2, FALSE),"")</f>
        <v/>
      </c>
    </row>
    <row r="10084" spans="1:17" hidden="1">
      <c r="A10084" t="s">
        <v>3788</v>
      </c>
      <c r="C10084" t="s">
        <v>41</v>
      </c>
      <c r="F10084" t="s">
        <v>289</v>
      </c>
      <c r="G10084" t="s">
        <v>81</v>
      </c>
      <c r="H10084" t="s">
        <v>1228</v>
      </c>
      <c r="I10084" t="s">
        <v>287</v>
      </c>
      <c r="J10084" t="s">
        <v>2877</v>
      </c>
      <c r="K10084" t="s">
        <v>1229</v>
      </c>
      <c r="Q10084" t="str">
        <f>IFERROR(VLOOKUP($J$2:$J$12502,Pollutant_mapping!$A$2:$B$9,2, FALSE),"")</f>
        <v/>
      </c>
    </row>
    <row r="10085" spans="1:17" hidden="1">
      <c r="A10085" t="s">
        <v>3788</v>
      </c>
      <c r="C10085" t="s">
        <v>41</v>
      </c>
      <c r="F10085" t="s">
        <v>125</v>
      </c>
      <c r="G10085" t="s">
        <v>2800</v>
      </c>
      <c r="H10085" t="s">
        <v>1228</v>
      </c>
      <c r="I10085" t="s">
        <v>3800</v>
      </c>
      <c r="J10085" t="s">
        <v>1333</v>
      </c>
      <c r="K10085" t="s">
        <v>1229</v>
      </c>
      <c r="Q10085" t="str">
        <f>IFERROR(VLOOKUP($J$2:$J$12502,Pollutant_mapping!$A$2:$B$9,2, FALSE),"")</f>
        <v/>
      </c>
    </row>
    <row r="10086" spans="1:17" hidden="1">
      <c r="A10086" t="s">
        <v>3788</v>
      </c>
      <c r="C10086" t="s">
        <v>41</v>
      </c>
      <c r="F10086" t="s">
        <v>54</v>
      </c>
      <c r="G10086" t="s">
        <v>87</v>
      </c>
      <c r="H10086" t="s">
        <v>99</v>
      </c>
      <c r="I10086" t="s">
        <v>3262</v>
      </c>
      <c r="J10086" t="s">
        <v>3801</v>
      </c>
      <c r="K10086" t="s">
        <v>1229</v>
      </c>
      <c r="Q10086" t="str">
        <f>IFERROR(VLOOKUP($J$2:$J$12502,Pollutant_mapping!$A$2:$B$9,2, FALSE),"")</f>
        <v/>
      </c>
    </row>
    <row r="10087" spans="1:17" hidden="1">
      <c r="A10087" t="s">
        <v>3788</v>
      </c>
      <c r="C10087" t="s">
        <v>41</v>
      </c>
      <c r="F10087" t="s">
        <v>131</v>
      </c>
      <c r="G10087" t="s">
        <v>1664</v>
      </c>
      <c r="H10087" t="s">
        <v>1228</v>
      </c>
      <c r="I10087" t="s">
        <v>1517</v>
      </c>
      <c r="J10087" t="s">
        <v>1404</v>
      </c>
      <c r="K10087" t="s">
        <v>1229</v>
      </c>
      <c r="Q10087" t="str">
        <f>IFERROR(VLOOKUP($J$2:$J$12502,Pollutant_mapping!$A$2:$B$9,2, FALSE),"")</f>
        <v/>
      </c>
    </row>
    <row r="10088" spans="1:17" hidden="1">
      <c r="A10088" t="s">
        <v>3788</v>
      </c>
      <c r="C10088" t="s">
        <v>41</v>
      </c>
      <c r="F10088" t="s">
        <v>198</v>
      </c>
      <c r="G10088" t="s">
        <v>3644</v>
      </c>
      <c r="H10088" t="s">
        <v>3802</v>
      </c>
      <c r="I10088" t="s">
        <v>122</v>
      </c>
      <c r="J10088" t="s">
        <v>146</v>
      </c>
      <c r="K10088" t="s">
        <v>1229</v>
      </c>
      <c r="Q10088" t="str">
        <f>IFERROR(VLOOKUP($J$2:$J$12502,Pollutant_mapping!$A$2:$B$9,2, FALSE),"")</f>
        <v/>
      </c>
    </row>
    <row r="10089" spans="1:17" hidden="1">
      <c r="A10089" t="s">
        <v>3788</v>
      </c>
      <c r="C10089" t="s">
        <v>41</v>
      </c>
      <c r="F10089" t="s">
        <v>199</v>
      </c>
      <c r="G10089" t="s">
        <v>3165</v>
      </c>
      <c r="H10089" t="s">
        <v>3802</v>
      </c>
      <c r="I10089" t="s">
        <v>138</v>
      </c>
      <c r="J10089" t="s">
        <v>123</v>
      </c>
      <c r="K10089" t="s">
        <v>1229</v>
      </c>
      <c r="Q10089" t="str">
        <f>IFERROR(VLOOKUP($J$2:$J$12502,Pollutant_mapping!$A$2:$B$9,2, FALSE),"")</f>
        <v/>
      </c>
    </row>
    <row r="10090" spans="1:17" hidden="1">
      <c r="A10090" t="s">
        <v>3788</v>
      </c>
      <c r="C10090" t="s">
        <v>41</v>
      </c>
      <c r="F10090" t="s">
        <v>47</v>
      </c>
      <c r="G10090" t="s">
        <v>276</v>
      </c>
      <c r="H10090" t="s">
        <v>99</v>
      </c>
      <c r="I10090" t="s">
        <v>1332</v>
      </c>
      <c r="J10090" t="s">
        <v>101</v>
      </c>
      <c r="K10090" t="s">
        <v>1229</v>
      </c>
      <c r="Q10090" t="str">
        <f>IFERROR(VLOOKUP($J$2:$J$12502,Pollutant_mapping!$A$2:$B$9,2, FALSE),"")</f>
        <v/>
      </c>
    </row>
    <row r="10091" spans="1:17" hidden="1">
      <c r="A10091" t="s">
        <v>3788</v>
      </c>
      <c r="C10091" t="s">
        <v>41</v>
      </c>
      <c r="F10091" t="s">
        <v>192</v>
      </c>
      <c r="G10091" t="s">
        <v>3401</v>
      </c>
      <c r="H10091" t="s">
        <v>3802</v>
      </c>
      <c r="I10091" t="s">
        <v>138</v>
      </c>
      <c r="J10091" t="s">
        <v>101</v>
      </c>
      <c r="K10091" t="s">
        <v>1229</v>
      </c>
      <c r="Q10091" t="str">
        <f>IFERROR(VLOOKUP($J$2:$J$12502,Pollutant_mapping!$A$2:$B$9,2, FALSE),"")</f>
        <v/>
      </c>
    </row>
    <row r="10092" spans="1:17" hidden="1">
      <c r="A10092" t="s">
        <v>3788</v>
      </c>
      <c r="C10092" t="s">
        <v>41</v>
      </c>
      <c r="F10092" t="s">
        <v>281</v>
      </c>
      <c r="G10092" t="s">
        <v>1670</v>
      </c>
      <c r="H10092" t="s">
        <v>1228</v>
      </c>
      <c r="I10092" t="s">
        <v>100</v>
      </c>
      <c r="J10092" t="s">
        <v>148</v>
      </c>
      <c r="K10092" t="s">
        <v>1229</v>
      </c>
      <c r="Q10092" t="str">
        <f>IFERROR(VLOOKUP($J$2:$J$12502,Pollutant_mapping!$A$2:$B$9,2, FALSE),"")</f>
        <v/>
      </c>
    </row>
    <row r="10093" spans="1:17" hidden="1">
      <c r="A10093" t="s">
        <v>3788</v>
      </c>
      <c r="C10093" t="s">
        <v>41</v>
      </c>
      <c r="F10093" t="s">
        <v>202</v>
      </c>
      <c r="G10093" t="s">
        <v>146</v>
      </c>
      <c r="H10093" t="s">
        <v>3802</v>
      </c>
      <c r="I10093" t="s">
        <v>44</v>
      </c>
      <c r="J10093" t="s">
        <v>1245</v>
      </c>
      <c r="K10093" t="s">
        <v>1229</v>
      </c>
      <c r="Q10093" t="str">
        <f>IFERROR(VLOOKUP($J$2:$J$12502,Pollutant_mapping!$A$2:$B$9,2, FALSE),"")</f>
        <v/>
      </c>
    </row>
    <row r="10094" spans="1:17" hidden="1">
      <c r="A10094" t="s">
        <v>3796</v>
      </c>
      <c r="C10094" t="s">
        <v>41</v>
      </c>
      <c r="F10094" t="s">
        <v>54</v>
      </c>
      <c r="G10094">
        <v>9</v>
      </c>
      <c r="H10094" t="s">
        <v>1239</v>
      </c>
      <c r="I10094">
        <v>5</v>
      </c>
      <c r="J10094">
        <v>13</v>
      </c>
      <c r="K10094" t="s">
        <v>3803</v>
      </c>
      <c r="Q10094" t="str">
        <f>IFERROR(VLOOKUP($J$2:$J$12502,Pollutant_mapping!$A$2:$B$9,2, FALSE),"")</f>
        <v/>
      </c>
    </row>
    <row r="10095" spans="1:17" hidden="1">
      <c r="A10095" t="s">
        <v>3804</v>
      </c>
      <c r="C10095" t="s">
        <v>3805</v>
      </c>
      <c r="D10095" t="s">
        <v>3806</v>
      </c>
      <c r="F10095" t="s">
        <v>54</v>
      </c>
      <c r="G10095" t="s">
        <v>122</v>
      </c>
      <c r="I10095">
        <v>0</v>
      </c>
      <c r="J10095" t="s">
        <v>44</v>
      </c>
      <c r="K10095" t="s">
        <v>1381</v>
      </c>
      <c r="Q10095" t="str">
        <f>IFERROR(VLOOKUP($J$2:$J$12502,Pollutant_mapping!$A$2:$B$9,2, FALSE),"")</f>
        <v/>
      </c>
    </row>
    <row r="10096" spans="1:17" hidden="1">
      <c r="A10096" t="s">
        <v>3807</v>
      </c>
      <c r="C10096" t="s">
        <v>3805</v>
      </c>
      <c r="D10096" t="s">
        <v>3808</v>
      </c>
      <c r="F10096" t="s">
        <v>54</v>
      </c>
      <c r="G10096" t="s">
        <v>319</v>
      </c>
      <c r="I10096" t="s">
        <v>1451</v>
      </c>
      <c r="J10096" t="s">
        <v>1452</v>
      </c>
      <c r="K10096" t="s">
        <v>1381</v>
      </c>
      <c r="Q10096" t="str">
        <f>IFERROR(VLOOKUP($J$2:$J$12502,Pollutant_mapping!$A$2:$B$9,2, FALSE),"")</f>
        <v/>
      </c>
    </row>
    <row r="10097" spans="1:17" hidden="1">
      <c r="A10097" t="s">
        <v>3809</v>
      </c>
      <c r="C10097" t="s">
        <v>41</v>
      </c>
      <c r="F10097" t="s">
        <v>54</v>
      </c>
      <c r="G10097">
        <v>15</v>
      </c>
      <c r="H10097" t="s">
        <v>1485</v>
      </c>
      <c r="I10097" t="s">
        <v>127</v>
      </c>
      <c r="J10097">
        <v>150</v>
      </c>
      <c r="K10097" t="s">
        <v>1471</v>
      </c>
      <c r="Q10097" t="str">
        <f>IFERROR(VLOOKUP($J$2:$J$12502,Pollutant_mapping!$A$2:$B$9,2, FALSE),"")</f>
        <v/>
      </c>
    </row>
    <row r="10098" spans="1:17" hidden="1">
      <c r="A10098" t="s">
        <v>3810</v>
      </c>
      <c r="C10098" t="s">
        <v>41</v>
      </c>
      <c r="F10098" t="s">
        <v>54</v>
      </c>
      <c r="G10098" t="s">
        <v>1648</v>
      </c>
      <c r="H10098" t="s">
        <v>1519</v>
      </c>
      <c r="I10098" t="s">
        <v>1955</v>
      </c>
      <c r="J10098" t="s">
        <v>145</v>
      </c>
      <c r="K10098" t="s">
        <v>1471</v>
      </c>
      <c r="Q10098" t="str">
        <f>IFERROR(VLOOKUP($J$2:$J$12502,Pollutant_mapping!$A$2:$B$9,2, FALSE),"")</f>
        <v/>
      </c>
    </row>
    <row r="10099" spans="1:17" hidden="1">
      <c r="A10099" t="s">
        <v>3811</v>
      </c>
      <c r="C10099" t="s">
        <v>41</v>
      </c>
      <c r="D10099" t="s">
        <v>1544</v>
      </c>
      <c r="F10099" t="s">
        <v>54</v>
      </c>
      <c r="G10099" t="s">
        <v>1545</v>
      </c>
      <c r="I10099" t="s">
        <v>1551</v>
      </c>
      <c r="J10099" t="s">
        <v>1549</v>
      </c>
      <c r="K10099" t="s">
        <v>1471</v>
      </c>
      <c r="Q10099" t="str">
        <f>IFERROR(VLOOKUP($J$2:$J$12502,Pollutant_mapping!$A$2:$B$9,2, FALSE),"")</f>
        <v/>
      </c>
    </row>
    <row r="10100" spans="1:17" hidden="1">
      <c r="A10100" t="s">
        <v>3812</v>
      </c>
      <c r="C10100" t="s">
        <v>41</v>
      </c>
      <c r="D10100" t="s">
        <v>1544</v>
      </c>
      <c r="F10100" t="s">
        <v>54</v>
      </c>
      <c r="G10100" t="s">
        <v>1555</v>
      </c>
      <c r="I10100" t="s">
        <v>1549</v>
      </c>
      <c r="J10100" t="s">
        <v>1557</v>
      </c>
      <c r="K10100" t="s">
        <v>1471</v>
      </c>
      <c r="Q10100" t="str">
        <f>IFERROR(VLOOKUP($J$2:$J$12502,Pollutant_mapping!$A$2:$B$9,2, FALSE),"")</f>
        <v/>
      </c>
    </row>
    <row r="10101" spans="1:17" hidden="1">
      <c r="A10101" t="s">
        <v>3788</v>
      </c>
      <c r="C10101" t="s">
        <v>41</v>
      </c>
      <c r="F10101" t="s">
        <v>49</v>
      </c>
      <c r="G10101" t="s">
        <v>144</v>
      </c>
      <c r="H10101" t="s">
        <v>99</v>
      </c>
      <c r="I10101" t="s">
        <v>252</v>
      </c>
      <c r="J10101">
        <v>2</v>
      </c>
      <c r="K10101" t="s">
        <v>1839</v>
      </c>
      <c r="Q10101" t="str">
        <f>IFERROR(VLOOKUP($J$2:$J$12502,Pollutant_mapping!$A$2:$B$9,2, FALSE),"")</f>
        <v/>
      </c>
    </row>
    <row r="10102" spans="1:17" hidden="1">
      <c r="A10102" t="s">
        <v>1188</v>
      </c>
      <c r="C10102" t="s">
        <v>1189</v>
      </c>
      <c r="D10102" t="s">
        <v>250</v>
      </c>
      <c r="E10102" t="s">
        <v>273</v>
      </c>
      <c r="F10102" t="s">
        <v>1190</v>
      </c>
      <c r="G10102" t="s">
        <v>41</v>
      </c>
      <c r="H10102" t="s">
        <v>3813</v>
      </c>
      <c r="Q10102" t="str">
        <f>IFERROR(VLOOKUP($J$2:$J$12502,Pollutant_mapping!$A$2:$B$9,2, FALSE),"")</f>
        <v/>
      </c>
    </row>
    <row r="10103" spans="1:17" hidden="1">
      <c r="A10103" t="s">
        <v>1188</v>
      </c>
      <c r="C10103" t="s">
        <v>1189</v>
      </c>
      <c r="D10103" t="s">
        <v>1382</v>
      </c>
      <c r="E10103" t="s">
        <v>273</v>
      </c>
      <c r="F10103" t="s">
        <v>3814</v>
      </c>
      <c r="G10103" t="s">
        <v>41</v>
      </c>
      <c r="H10103" t="s">
        <v>3815</v>
      </c>
      <c r="Q10103" t="str">
        <f>IFERROR(VLOOKUP($J$2:$J$12502,Pollutant_mapping!$A$2:$B$9,2, FALSE),"")</f>
        <v/>
      </c>
    </row>
    <row r="10104" spans="1:17" hidden="1">
      <c r="A10104" t="s">
        <v>1188</v>
      </c>
      <c r="C10104" t="s">
        <v>1189</v>
      </c>
      <c r="D10104" t="s">
        <v>250</v>
      </c>
      <c r="E10104" t="s">
        <v>273</v>
      </c>
      <c r="F10104" t="s">
        <v>1190</v>
      </c>
      <c r="G10104" t="s">
        <v>41</v>
      </c>
      <c r="H10104" t="s">
        <v>3816</v>
      </c>
      <c r="Q10104" t="str">
        <f>IFERROR(VLOOKUP($J$2:$J$12502,Pollutant_mapping!$A$2:$B$9,2, FALSE),"")</f>
        <v/>
      </c>
    </row>
    <row r="10105" spans="1:17" hidden="1">
      <c r="A10105" t="s">
        <v>3817</v>
      </c>
      <c r="C10105" t="s">
        <v>53</v>
      </c>
      <c r="D10105" t="s">
        <v>54</v>
      </c>
      <c r="E10105" t="s">
        <v>3818</v>
      </c>
      <c r="F10105">
        <v>0.05</v>
      </c>
      <c r="G10105">
        <v>0</v>
      </c>
      <c r="H10105" t="s">
        <v>138</v>
      </c>
      <c r="I10105" t="s">
        <v>3819</v>
      </c>
      <c r="Q10105" t="str">
        <f>IFERROR(VLOOKUP($J$2:$J$12502,Pollutant_mapping!$A$2:$B$9,2, FALSE),"")</f>
        <v/>
      </c>
    </row>
    <row r="10106" spans="1:17" hidden="1">
      <c r="A10106" t="s">
        <v>3820</v>
      </c>
      <c r="C10106" t="s">
        <v>53</v>
      </c>
      <c r="D10106" t="s">
        <v>54</v>
      </c>
      <c r="E10106" t="s">
        <v>3474</v>
      </c>
      <c r="G10106" t="s">
        <v>252</v>
      </c>
      <c r="H10106" t="s">
        <v>138</v>
      </c>
      <c r="I10106" t="s">
        <v>3819</v>
      </c>
      <c r="Q10106" t="str">
        <f>IFERROR(VLOOKUP($J$2:$J$12502,Pollutant_mapping!$A$2:$B$9,2, FALSE),"")</f>
        <v/>
      </c>
    </row>
    <row r="10107" spans="1:17" hidden="1">
      <c r="A10107" t="s">
        <v>3821</v>
      </c>
      <c r="D10107" t="s">
        <v>54</v>
      </c>
      <c r="E10107" t="s">
        <v>221</v>
      </c>
      <c r="G10107" t="s">
        <v>46</v>
      </c>
      <c r="H10107" t="s">
        <v>138</v>
      </c>
      <c r="I10107" t="s">
        <v>1381</v>
      </c>
      <c r="Q10107" t="str">
        <f>IFERROR(VLOOKUP($J$2:$J$12502,Pollutant_mapping!$A$2:$B$9,2, FALSE),"")</f>
        <v/>
      </c>
    </row>
    <row r="10108" spans="1:17" hidden="1">
      <c r="A10108" t="s">
        <v>3821</v>
      </c>
      <c r="D10108" t="s">
        <v>54</v>
      </c>
      <c r="E10108" t="s">
        <v>122</v>
      </c>
      <c r="G10108" t="s">
        <v>100</v>
      </c>
      <c r="H10108" t="s">
        <v>138</v>
      </c>
      <c r="I10108" t="s">
        <v>1381</v>
      </c>
      <c r="Q10108" t="str">
        <f>IFERROR(VLOOKUP($J$2:$J$12502,Pollutant_mapping!$A$2:$B$9,2, FALSE),"")</f>
        <v/>
      </c>
    </row>
    <row r="10109" spans="1:17" hidden="1">
      <c r="A10109" t="s">
        <v>3822</v>
      </c>
      <c r="C10109" t="s">
        <v>53</v>
      </c>
      <c r="D10109" t="s">
        <v>54</v>
      </c>
      <c r="E10109" t="s">
        <v>138</v>
      </c>
      <c r="F10109">
        <v>0.2</v>
      </c>
      <c r="G10109">
        <v>0</v>
      </c>
      <c r="H10109" t="s">
        <v>44</v>
      </c>
      <c r="I10109" t="s">
        <v>3819</v>
      </c>
      <c r="Q10109" t="str">
        <f>IFERROR(VLOOKUP($J$2:$J$12502,Pollutant_mapping!$A$2:$B$9,2, FALSE),"")</f>
        <v/>
      </c>
    </row>
    <row r="10110" spans="1:17" hidden="1">
      <c r="A10110" t="s">
        <v>3823</v>
      </c>
      <c r="C10110" t="s">
        <v>53</v>
      </c>
      <c r="D10110" t="s">
        <v>54</v>
      </c>
      <c r="E10110" t="s">
        <v>138</v>
      </c>
      <c r="G10110" t="s">
        <v>100</v>
      </c>
      <c r="H10110" t="s">
        <v>44</v>
      </c>
      <c r="I10110" t="s">
        <v>3819</v>
      </c>
      <c r="Q10110" t="str">
        <f>IFERROR(VLOOKUP($J$2:$J$12502,Pollutant_mapping!$A$2:$B$9,2, FALSE),"")</f>
        <v/>
      </c>
    </row>
    <row r="10111" spans="1:17" hidden="1">
      <c r="A10111" t="s">
        <v>3824</v>
      </c>
      <c r="D10111" t="s">
        <v>54</v>
      </c>
      <c r="E10111" t="s">
        <v>3172</v>
      </c>
      <c r="G10111" t="s">
        <v>138</v>
      </c>
      <c r="H10111" t="s">
        <v>44</v>
      </c>
      <c r="I10111" t="s">
        <v>1381</v>
      </c>
      <c r="Q10111" t="str">
        <f>IFERROR(VLOOKUP($J$2:$J$12502,Pollutant_mapping!$A$2:$B$9,2, FALSE),"")</f>
        <v/>
      </c>
    </row>
    <row r="10112" spans="1:17" hidden="1">
      <c r="A10112" t="s">
        <v>3825</v>
      </c>
      <c r="C10112" t="s">
        <v>53</v>
      </c>
      <c r="D10112" t="s">
        <v>54</v>
      </c>
      <c r="E10112" t="s">
        <v>3172</v>
      </c>
      <c r="F10112">
        <v>0.35</v>
      </c>
      <c r="G10112">
        <v>0</v>
      </c>
      <c r="H10112" t="s">
        <v>1451</v>
      </c>
      <c r="I10112" t="s">
        <v>3826</v>
      </c>
      <c r="Q10112" t="str">
        <f>IFERROR(VLOOKUP($J$2:$J$12502,Pollutant_mapping!$A$2:$B$9,2, FALSE),"")</f>
        <v/>
      </c>
    </row>
    <row r="10113" spans="1:17" hidden="1">
      <c r="A10113" t="s">
        <v>3825</v>
      </c>
      <c r="C10113" t="s">
        <v>53</v>
      </c>
      <c r="D10113" t="s">
        <v>54</v>
      </c>
      <c r="E10113" t="s">
        <v>3172</v>
      </c>
      <c r="G10113" t="s">
        <v>2877</v>
      </c>
      <c r="H10113" t="s">
        <v>1451</v>
      </c>
      <c r="I10113" t="s">
        <v>3826</v>
      </c>
      <c r="Q10113" t="str">
        <f>IFERROR(VLOOKUP($J$2:$J$12502,Pollutant_mapping!$A$2:$B$9,2, FALSE),"")</f>
        <v/>
      </c>
    </row>
    <row r="10114" spans="1:17" hidden="1">
      <c r="A10114" t="s">
        <v>3817</v>
      </c>
      <c r="C10114" t="s">
        <v>53</v>
      </c>
      <c r="D10114" t="s">
        <v>54</v>
      </c>
      <c r="E10114" t="s">
        <v>3827</v>
      </c>
      <c r="F10114">
        <v>0.2</v>
      </c>
      <c r="G10114">
        <v>0</v>
      </c>
      <c r="H10114" t="s">
        <v>144</v>
      </c>
      <c r="I10114" t="s">
        <v>3819</v>
      </c>
      <c r="Q10114" t="str">
        <f>IFERROR(VLOOKUP($J$2:$J$12502,Pollutant_mapping!$A$2:$B$9,2, FALSE),"")</f>
        <v/>
      </c>
    </row>
    <row r="10115" spans="1:17" hidden="1">
      <c r="A10115" t="s">
        <v>3820</v>
      </c>
      <c r="C10115" t="s">
        <v>53</v>
      </c>
      <c r="D10115" t="s">
        <v>54</v>
      </c>
      <c r="E10115" t="s">
        <v>3828</v>
      </c>
      <c r="G10115" t="s">
        <v>100</v>
      </c>
      <c r="H10115" t="s">
        <v>144</v>
      </c>
      <c r="I10115" t="s">
        <v>3819</v>
      </c>
      <c r="Q10115" t="str">
        <f>IFERROR(VLOOKUP($J$2:$J$12502,Pollutant_mapping!$A$2:$B$9,2, FALSE),"")</f>
        <v/>
      </c>
    </row>
    <row r="10116" spans="1:17" hidden="1">
      <c r="A10116" t="s">
        <v>3825</v>
      </c>
      <c r="C10116" t="s">
        <v>53</v>
      </c>
      <c r="D10116" t="s">
        <v>54</v>
      </c>
      <c r="E10116" t="s">
        <v>3644</v>
      </c>
      <c r="F10116">
        <v>0.5</v>
      </c>
      <c r="G10116">
        <v>0</v>
      </c>
      <c r="H10116" t="s">
        <v>319</v>
      </c>
      <c r="I10116" t="s">
        <v>3826</v>
      </c>
      <c r="Q10116" t="str">
        <f>IFERROR(VLOOKUP($J$2:$J$12502,Pollutant_mapping!$A$2:$B$9,2, FALSE),"")</f>
        <v/>
      </c>
    </row>
    <row r="10117" spans="1:17" hidden="1">
      <c r="A10117" t="s">
        <v>3825</v>
      </c>
      <c r="C10117" t="s">
        <v>53</v>
      </c>
      <c r="D10117" t="s">
        <v>54</v>
      </c>
      <c r="E10117" t="s">
        <v>3644</v>
      </c>
      <c r="G10117" t="s">
        <v>140</v>
      </c>
      <c r="H10117" t="s">
        <v>319</v>
      </c>
      <c r="I10117" t="s">
        <v>3826</v>
      </c>
      <c r="Q10117" t="str">
        <f>IFERROR(VLOOKUP($J$2:$J$12502,Pollutant_mapping!$A$2:$B$9,2, FALSE),"")</f>
        <v/>
      </c>
    </row>
    <row r="10118" spans="1:17" hidden="1">
      <c r="A10118" t="s">
        <v>3824</v>
      </c>
      <c r="D10118" t="s">
        <v>54</v>
      </c>
      <c r="E10118" t="s">
        <v>3595</v>
      </c>
      <c r="G10118" t="s">
        <v>144</v>
      </c>
      <c r="H10118" t="s">
        <v>145</v>
      </c>
      <c r="I10118" t="s">
        <v>1381</v>
      </c>
      <c r="Q10118" t="str">
        <f>IFERROR(VLOOKUP($J$2:$J$12502,Pollutant_mapping!$A$2:$B$9,2, FALSE),"")</f>
        <v/>
      </c>
    </row>
    <row r="10119" spans="1:17" hidden="1">
      <c r="A10119" t="s">
        <v>3824</v>
      </c>
      <c r="D10119" t="s">
        <v>54</v>
      </c>
      <c r="E10119" t="s">
        <v>3829</v>
      </c>
      <c r="G10119" t="s">
        <v>144</v>
      </c>
      <c r="H10119" t="s">
        <v>145</v>
      </c>
      <c r="I10119" t="s">
        <v>1381</v>
      </c>
      <c r="Q10119" t="str">
        <f>IFERROR(VLOOKUP($J$2:$J$12502,Pollutant_mapping!$A$2:$B$9,2, FALSE),"")</f>
        <v/>
      </c>
    </row>
    <row r="10120" spans="1:17" hidden="1">
      <c r="A10120" t="s">
        <v>3830</v>
      </c>
      <c r="C10120" t="s">
        <v>53</v>
      </c>
      <c r="D10120" t="s">
        <v>54</v>
      </c>
      <c r="E10120" t="s">
        <v>3165</v>
      </c>
      <c r="F10120">
        <v>0.55000000000000004</v>
      </c>
      <c r="G10120">
        <v>0</v>
      </c>
      <c r="H10120" t="s">
        <v>1452</v>
      </c>
      <c r="I10120" t="s">
        <v>3826</v>
      </c>
      <c r="Q10120" t="str">
        <f>IFERROR(VLOOKUP($J$2:$J$12502,Pollutant_mapping!$A$2:$B$9,2, FALSE),"")</f>
        <v/>
      </c>
    </row>
    <row r="10121" spans="1:17" hidden="1">
      <c r="A10121" t="s">
        <v>3831</v>
      </c>
      <c r="C10121" t="s">
        <v>53</v>
      </c>
      <c r="D10121" t="s">
        <v>54</v>
      </c>
      <c r="E10121" t="s">
        <v>3165</v>
      </c>
      <c r="F10121">
        <v>0.55000000000000004</v>
      </c>
      <c r="G10121">
        <v>0</v>
      </c>
      <c r="H10121" t="s">
        <v>1452</v>
      </c>
      <c r="I10121" t="s">
        <v>3826</v>
      </c>
      <c r="Q10121" t="str">
        <f>IFERROR(VLOOKUP($J$2:$J$12502,Pollutant_mapping!$A$2:$B$9,2, FALSE),"")</f>
        <v/>
      </c>
    </row>
    <row r="10122" spans="1:17" hidden="1">
      <c r="A10122" t="s">
        <v>3830</v>
      </c>
      <c r="C10122" t="s">
        <v>53</v>
      </c>
      <c r="D10122" t="s">
        <v>54</v>
      </c>
      <c r="E10122" t="s">
        <v>3165</v>
      </c>
      <c r="G10122" t="s">
        <v>276</v>
      </c>
      <c r="H10122" t="s">
        <v>1452</v>
      </c>
      <c r="I10122" t="s">
        <v>3826</v>
      </c>
      <c r="Q10122" t="str">
        <f>IFERROR(VLOOKUP($J$2:$J$12502,Pollutant_mapping!$A$2:$B$9,2, FALSE),"")</f>
        <v/>
      </c>
    </row>
    <row r="10123" spans="1:17" hidden="1">
      <c r="A10123" t="s">
        <v>3831</v>
      </c>
      <c r="C10123" t="s">
        <v>53</v>
      </c>
      <c r="D10123" t="s">
        <v>54</v>
      </c>
      <c r="E10123" t="s">
        <v>3165</v>
      </c>
      <c r="G10123" t="s">
        <v>276</v>
      </c>
      <c r="H10123" t="s">
        <v>1452</v>
      </c>
      <c r="I10123" t="s">
        <v>3826</v>
      </c>
      <c r="Q10123" t="str">
        <f>IFERROR(VLOOKUP($J$2:$J$12502,Pollutant_mapping!$A$2:$B$9,2, FALSE),"")</f>
        <v/>
      </c>
    </row>
    <row r="10124" spans="1:17" hidden="1">
      <c r="A10124" t="s">
        <v>3830</v>
      </c>
      <c r="C10124" t="s">
        <v>53</v>
      </c>
      <c r="D10124" t="s">
        <v>54</v>
      </c>
      <c r="E10124" t="s">
        <v>1452</v>
      </c>
      <c r="F10124">
        <v>0.7</v>
      </c>
      <c r="G10124">
        <v>0</v>
      </c>
      <c r="H10124" t="s">
        <v>1545</v>
      </c>
      <c r="I10124" t="s">
        <v>3826</v>
      </c>
      <c r="Q10124" t="str">
        <f>IFERROR(VLOOKUP($J$2:$J$12502,Pollutant_mapping!$A$2:$B$9,2, FALSE),"")</f>
        <v/>
      </c>
    </row>
    <row r="10125" spans="1:17" hidden="1">
      <c r="A10125" t="s">
        <v>3831</v>
      </c>
      <c r="C10125" t="s">
        <v>53</v>
      </c>
      <c r="D10125" t="s">
        <v>54</v>
      </c>
      <c r="E10125" t="s">
        <v>1452</v>
      </c>
      <c r="F10125">
        <v>0.7</v>
      </c>
      <c r="G10125">
        <v>0</v>
      </c>
      <c r="H10125" t="s">
        <v>1545</v>
      </c>
      <c r="I10125" t="s">
        <v>3826</v>
      </c>
      <c r="Q10125" t="str">
        <f>IFERROR(VLOOKUP($J$2:$J$12502,Pollutant_mapping!$A$2:$B$9,2, FALSE),"")</f>
        <v/>
      </c>
    </row>
    <row r="10126" spans="1:17" hidden="1">
      <c r="A10126" t="s">
        <v>3830</v>
      </c>
      <c r="C10126" t="s">
        <v>53</v>
      </c>
      <c r="D10126" t="s">
        <v>54</v>
      </c>
      <c r="E10126" t="s">
        <v>1452</v>
      </c>
      <c r="G10126" t="s">
        <v>144</v>
      </c>
      <c r="H10126" t="s">
        <v>1545</v>
      </c>
      <c r="I10126" t="s">
        <v>3826</v>
      </c>
      <c r="Q10126" t="str">
        <f>IFERROR(VLOOKUP($J$2:$J$12502,Pollutant_mapping!$A$2:$B$9,2, FALSE),"")</f>
        <v/>
      </c>
    </row>
    <row r="10127" spans="1:17" hidden="1">
      <c r="A10127" t="s">
        <v>3831</v>
      </c>
      <c r="C10127" t="s">
        <v>53</v>
      </c>
      <c r="D10127" t="s">
        <v>54</v>
      </c>
      <c r="E10127" t="s">
        <v>1452</v>
      </c>
      <c r="G10127" t="s">
        <v>144</v>
      </c>
      <c r="H10127" t="s">
        <v>1545</v>
      </c>
      <c r="I10127" t="s">
        <v>3826</v>
      </c>
      <c r="Q10127" t="str">
        <f>IFERROR(VLOOKUP($J$2:$J$12502,Pollutant_mapping!$A$2:$B$9,2, FALSE),"")</f>
        <v/>
      </c>
    </row>
    <row r="10128" spans="1:17" hidden="1">
      <c r="A10128" t="s">
        <v>1188</v>
      </c>
      <c r="C10128" t="s">
        <v>1189</v>
      </c>
      <c r="D10128" t="s">
        <v>250</v>
      </c>
      <c r="E10128" t="s">
        <v>273</v>
      </c>
      <c r="F10128" t="s">
        <v>1190</v>
      </c>
      <c r="G10128" t="s">
        <v>41</v>
      </c>
      <c r="H10128" t="s">
        <v>3832</v>
      </c>
      <c r="Q10128" t="str">
        <f>IFERROR(VLOOKUP($J$2:$J$12502,Pollutant_mapping!$A$2:$B$9,2, FALSE),"")</f>
        <v/>
      </c>
    </row>
    <row r="10129" spans="1:17" hidden="1">
      <c r="A10129" t="s">
        <v>1188</v>
      </c>
      <c r="C10129" t="s">
        <v>1189</v>
      </c>
      <c r="D10129" t="s">
        <v>1382</v>
      </c>
      <c r="E10129" t="s">
        <v>273</v>
      </c>
      <c r="F10129" t="s">
        <v>3814</v>
      </c>
      <c r="G10129" t="s">
        <v>41</v>
      </c>
      <c r="H10129" t="s">
        <v>3833</v>
      </c>
      <c r="Q10129" t="str">
        <f>IFERROR(VLOOKUP($J$2:$J$12502,Pollutant_mapping!$A$2:$B$9,2, FALSE),"")</f>
        <v/>
      </c>
    </row>
    <row r="10130" spans="1:17" hidden="1">
      <c r="A10130" t="s">
        <v>230</v>
      </c>
      <c r="C10130" t="s">
        <v>231</v>
      </c>
      <c r="D10130" t="s">
        <v>1509</v>
      </c>
      <c r="E10130" t="s">
        <v>273</v>
      </c>
      <c r="F10130" t="s">
        <v>1417</v>
      </c>
      <c r="G10130" t="s">
        <v>41</v>
      </c>
      <c r="H10130" t="s">
        <v>3834</v>
      </c>
      <c r="Q10130" t="str">
        <f>IFERROR(VLOOKUP($J$2:$J$12502,Pollutant_mapping!$A$2:$B$9,2, FALSE),"")</f>
        <v/>
      </c>
    </row>
    <row r="10131" spans="1:17" hidden="1">
      <c r="A10131" t="s">
        <v>230</v>
      </c>
      <c r="C10131" t="s">
        <v>231</v>
      </c>
      <c r="D10131" t="s">
        <v>449</v>
      </c>
      <c r="E10131" t="s">
        <v>273</v>
      </c>
      <c r="F10131" t="s">
        <v>1415</v>
      </c>
      <c r="G10131" t="s">
        <v>41</v>
      </c>
      <c r="H10131" t="s">
        <v>3834</v>
      </c>
      <c r="Q10131" t="str">
        <f>IFERROR(VLOOKUP($J$2:$J$12502,Pollutant_mapping!$A$2:$B$9,2, FALSE),"")</f>
        <v/>
      </c>
    </row>
    <row r="10132" spans="1:17" hidden="1">
      <c r="A10132" t="s">
        <v>230</v>
      </c>
      <c r="C10132" t="s">
        <v>231</v>
      </c>
      <c r="D10132" t="s">
        <v>1508</v>
      </c>
      <c r="E10132" t="s">
        <v>273</v>
      </c>
      <c r="F10132" t="s">
        <v>3835</v>
      </c>
      <c r="G10132" t="s">
        <v>41</v>
      </c>
      <c r="H10132" t="s">
        <v>3834</v>
      </c>
      <c r="Q10132" t="str">
        <f>IFERROR(VLOOKUP($J$2:$J$12502,Pollutant_mapping!$A$2:$B$9,2, FALSE),"")</f>
        <v/>
      </c>
    </row>
    <row r="10133" spans="1:17" hidden="1">
      <c r="A10133" t="s">
        <v>1419</v>
      </c>
      <c r="C10133" t="s">
        <v>1420</v>
      </c>
      <c r="D10133" t="s">
        <v>1210</v>
      </c>
      <c r="E10133" t="s">
        <v>273</v>
      </c>
      <c r="F10133" t="s">
        <v>3836</v>
      </c>
      <c r="G10133" t="s">
        <v>41</v>
      </c>
      <c r="H10133" t="s">
        <v>3837</v>
      </c>
      <c r="Q10133" t="str">
        <f>IFERROR(VLOOKUP($J$2:$J$12502,Pollutant_mapping!$A$2:$B$9,2, FALSE),"")</f>
        <v/>
      </c>
    </row>
    <row r="10134" spans="1:17" hidden="1">
      <c r="A10134" t="s">
        <v>1188</v>
      </c>
      <c r="C10134" t="s">
        <v>1189</v>
      </c>
      <c r="D10134" t="s">
        <v>1508</v>
      </c>
      <c r="E10134" t="s">
        <v>273</v>
      </c>
      <c r="F10134" t="s">
        <v>3838</v>
      </c>
      <c r="G10134" t="s">
        <v>41</v>
      </c>
      <c r="H10134" t="s">
        <v>3839</v>
      </c>
      <c r="Q10134" t="str">
        <f>IFERROR(VLOOKUP($J$2:$J$12502,Pollutant_mapping!$A$2:$B$9,2, FALSE),"")</f>
        <v/>
      </c>
    </row>
    <row r="10135" spans="1:17" hidden="1">
      <c r="A10135" t="s">
        <v>1188</v>
      </c>
      <c r="C10135" t="s">
        <v>1189</v>
      </c>
      <c r="D10135" t="s">
        <v>1508</v>
      </c>
      <c r="E10135" t="s">
        <v>273</v>
      </c>
      <c r="F10135" t="s">
        <v>3838</v>
      </c>
      <c r="G10135" t="s">
        <v>41</v>
      </c>
      <c r="H10135" t="s">
        <v>3840</v>
      </c>
      <c r="Q10135" t="str">
        <f>IFERROR(VLOOKUP($J$2:$J$12502,Pollutant_mapping!$A$2:$B$9,2, FALSE),"")</f>
        <v/>
      </c>
    </row>
    <row r="10136" spans="1:17" hidden="1">
      <c r="A10136" t="s">
        <v>230</v>
      </c>
      <c r="C10136" t="s">
        <v>231</v>
      </c>
      <c r="D10136" t="s">
        <v>1506</v>
      </c>
      <c r="E10136" t="s">
        <v>273</v>
      </c>
      <c r="F10136" t="s">
        <v>1413</v>
      </c>
      <c r="G10136" t="s">
        <v>41</v>
      </c>
      <c r="H10136" t="s">
        <v>3841</v>
      </c>
      <c r="Q10136" t="str">
        <f>IFERROR(VLOOKUP($J$2:$J$12502,Pollutant_mapping!$A$2:$B$9,2, FALSE),"")</f>
        <v/>
      </c>
    </row>
    <row r="10137" spans="1:17" hidden="1">
      <c r="A10137" t="s">
        <v>230</v>
      </c>
      <c r="C10137" t="s">
        <v>231</v>
      </c>
      <c r="D10137" t="s">
        <v>1509</v>
      </c>
      <c r="E10137" t="s">
        <v>273</v>
      </c>
      <c r="F10137" t="s">
        <v>1417</v>
      </c>
      <c r="G10137" t="s">
        <v>41</v>
      </c>
      <c r="H10137" t="s">
        <v>3842</v>
      </c>
      <c r="Q10137" t="str">
        <f>IFERROR(VLOOKUP($J$2:$J$12502,Pollutant_mapping!$A$2:$B$9,2, FALSE),"")</f>
        <v/>
      </c>
    </row>
    <row r="10138" spans="1:17" hidden="1">
      <c r="A10138" t="s">
        <v>230</v>
      </c>
      <c r="C10138" t="s">
        <v>231</v>
      </c>
      <c r="D10138" t="s">
        <v>449</v>
      </c>
      <c r="E10138" t="s">
        <v>273</v>
      </c>
      <c r="F10138" t="s">
        <v>1415</v>
      </c>
      <c r="G10138" t="s">
        <v>41</v>
      </c>
      <c r="H10138" t="s">
        <v>3842</v>
      </c>
      <c r="Q10138" t="str">
        <f>IFERROR(VLOOKUP($J$2:$J$12502,Pollutant_mapping!$A$2:$B$9,2, FALSE),"")</f>
        <v/>
      </c>
    </row>
    <row r="10139" spans="1:17" hidden="1">
      <c r="A10139" t="s">
        <v>230</v>
      </c>
      <c r="C10139" t="s">
        <v>231</v>
      </c>
      <c r="D10139" t="s">
        <v>1508</v>
      </c>
      <c r="E10139" t="s">
        <v>273</v>
      </c>
      <c r="F10139" t="s">
        <v>3835</v>
      </c>
      <c r="G10139" t="s">
        <v>41</v>
      </c>
      <c r="H10139" t="s">
        <v>3842</v>
      </c>
      <c r="Q10139" t="str">
        <f>IFERROR(VLOOKUP($J$2:$J$12502,Pollutant_mapping!$A$2:$B$9,2, FALSE),"")</f>
        <v/>
      </c>
    </row>
    <row r="10140" spans="1:17" hidden="1">
      <c r="A10140" t="s">
        <v>1188</v>
      </c>
      <c r="C10140" t="s">
        <v>1189</v>
      </c>
      <c r="D10140" t="s">
        <v>1508</v>
      </c>
      <c r="E10140" t="s">
        <v>273</v>
      </c>
      <c r="F10140" t="s">
        <v>3838</v>
      </c>
      <c r="G10140" t="s">
        <v>41</v>
      </c>
      <c r="H10140" t="s">
        <v>3843</v>
      </c>
      <c r="Q10140" t="str">
        <f>IFERROR(VLOOKUP($J$2:$J$12502,Pollutant_mapping!$A$2:$B$9,2, FALSE),"")</f>
        <v/>
      </c>
    </row>
    <row r="10141" spans="1:17" hidden="1">
      <c r="A10141" t="s">
        <v>230</v>
      </c>
      <c r="C10141" t="s">
        <v>231</v>
      </c>
      <c r="D10141" t="s">
        <v>59</v>
      </c>
      <c r="E10141" t="s">
        <v>273</v>
      </c>
      <c r="F10141" t="s">
        <v>1405</v>
      </c>
      <c r="G10141" t="s">
        <v>41</v>
      </c>
      <c r="H10141" t="s">
        <v>3844</v>
      </c>
      <c r="Q10141" t="str">
        <f>IFERROR(VLOOKUP($J$2:$J$12502,Pollutant_mapping!$A$2:$B$9,2, FALSE),"")</f>
        <v/>
      </c>
    </row>
    <row r="10142" spans="1:17" hidden="1">
      <c r="A10142" t="s">
        <v>3632</v>
      </c>
      <c r="C10142" t="s">
        <v>3633</v>
      </c>
      <c r="D10142" t="s">
        <v>114</v>
      </c>
      <c r="E10142" t="s">
        <v>273</v>
      </c>
      <c r="G10142" t="s">
        <v>41</v>
      </c>
      <c r="H10142" t="s">
        <v>3845</v>
      </c>
      <c r="Q10142" t="str">
        <f>IFERROR(VLOOKUP($J$2:$J$12502,Pollutant_mapping!$A$2:$B$9,2, FALSE),"")</f>
        <v/>
      </c>
    </row>
    <row r="10143" spans="1:17" hidden="1">
      <c r="A10143" t="s">
        <v>391</v>
      </c>
      <c r="C10143" t="s">
        <v>392</v>
      </c>
      <c r="D10143" t="s">
        <v>136</v>
      </c>
      <c r="E10143" t="s">
        <v>273</v>
      </c>
      <c r="G10143" t="s">
        <v>41</v>
      </c>
      <c r="H10143" t="s">
        <v>3846</v>
      </c>
      <c r="Q10143" t="str">
        <f>IFERROR(VLOOKUP($J$2:$J$12502,Pollutant_mapping!$A$2:$B$9,2, FALSE),"")</f>
        <v/>
      </c>
    </row>
    <row r="10144" spans="1:17" hidden="1">
      <c r="A10144" t="s">
        <v>1466</v>
      </c>
      <c r="C10144" t="s">
        <v>1467</v>
      </c>
      <c r="D10144" t="s">
        <v>84</v>
      </c>
      <c r="E10144" t="s">
        <v>273</v>
      </c>
      <c r="G10144" t="s">
        <v>41</v>
      </c>
      <c r="H10144" t="s">
        <v>3847</v>
      </c>
      <c r="Q10144" t="str">
        <f>IFERROR(VLOOKUP($J$2:$J$12502,Pollutant_mapping!$A$2:$B$9,2, FALSE),"")</f>
        <v/>
      </c>
    </row>
    <row r="10145" spans="1:17" hidden="1">
      <c r="A10145" t="s">
        <v>1466</v>
      </c>
      <c r="C10145" t="s">
        <v>1467</v>
      </c>
      <c r="D10145" t="s">
        <v>1509</v>
      </c>
      <c r="E10145" t="s">
        <v>273</v>
      </c>
      <c r="G10145" t="s">
        <v>41</v>
      </c>
      <c r="H10145" t="s">
        <v>3848</v>
      </c>
      <c r="Q10145" t="str">
        <f>IFERROR(VLOOKUP($J$2:$J$12502,Pollutant_mapping!$A$2:$B$9,2, FALSE),"")</f>
        <v/>
      </c>
    </row>
    <row r="10146" spans="1:17" hidden="1">
      <c r="A10146" t="s">
        <v>230</v>
      </c>
      <c r="C10146" t="s">
        <v>231</v>
      </c>
      <c r="D10146" t="s">
        <v>250</v>
      </c>
      <c r="E10146" t="s">
        <v>273</v>
      </c>
      <c r="F10146" t="s">
        <v>1429</v>
      </c>
      <c r="G10146" t="s">
        <v>41</v>
      </c>
      <c r="H10146" t="s">
        <v>3849</v>
      </c>
      <c r="Q10146" t="str">
        <f>IFERROR(VLOOKUP($J$2:$J$12502,Pollutant_mapping!$A$2:$B$9,2, FALSE),"")</f>
        <v/>
      </c>
    </row>
    <row r="10147" spans="1:17" hidden="1">
      <c r="A10147" t="s">
        <v>1419</v>
      </c>
      <c r="C10147" t="s">
        <v>1420</v>
      </c>
      <c r="D10147" t="s">
        <v>1210</v>
      </c>
      <c r="E10147" t="s">
        <v>273</v>
      </c>
      <c r="F10147" t="s">
        <v>3836</v>
      </c>
      <c r="G10147" t="s">
        <v>41</v>
      </c>
      <c r="H10147" t="s">
        <v>3850</v>
      </c>
      <c r="Q10147" t="str">
        <f>IFERROR(VLOOKUP($J$2:$J$12502,Pollutant_mapping!$A$2:$B$9,2, FALSE),"")</f>
        <v/>
      </c>
    </row>
    <row r="10148" spans="1:17" hidden="1">
      <c r="A10148" t="s">
        <v>1419</v>
      </c>
      <c r="C10148" t="s">
        <v>1420</v>
      </c>
      <c r="D10148" t="s">
        <v>404</v>
      </c>
      <c r="E10148" t="s">
        <v>273</v>
      </c>
      <c r="F10148" t="s">
        <v>3851</v>
      </c>
      <c r="G10148" t="s">
        <v>41</v>
      </c>
      <c r="H10148" t="s">
        <v>3852</v>
      </c>
      <c r="Q10148" t="str">
        <f>IFERROR(VLOOKUP($J$2:$J$12502,Pollutant_mapping!$A$2:$B$9,2, FALSE),"")</f>
        <v/>
      </c>
    </row>
    <row r="10149" spans="1:17" hidden="1">
      <c r="A10149" t="s">
        <v>1419</v>
      </c>
      <c r="C10149" t="s">
        <v>1420</v>
      </c>
      <c r="D10149" t="s">
        <v>313</v>
      </c>
      <c r="E10149" t="s">
        <v>273</v>
      </c>
      <c r="F10149" t="s">
        <v>3853</v>
      </c>
      <c r="G10149" t="s">
        <v>41</v>
      </c>
      <c r="H10149" t="s">
        <v>3852</v>
      </c>
      <c r="Q10149" t="str">
        <f>IFERROR(VLOOKUP($J$2:$J$12502,Pollutant_mapping!$A$2:$B$9,2, FALSE),"")</f>
        <v/>
      </c>
    </row>
    <row r="10150" spans="1:17" hidden="1">
      <c r="A10150" t="s">
        <v>391</v>
      </c>
      <c r="C10150" t="s">
        <v>392</v>
      </c>
      <c r="D10150" t="s">
        <v>136</v>
      </c>
      <c r="E10150" t="s">
        <v>273</v>
      </c>
      <c r="G10150" t="s">
        <v>41</v>
      </c>
      <c r="H10150" t="s">
        <v>3854</v>
      </c>
      <c r="Q10150" t="str">
        <f>IFERROR(VLOOKUP($J$2:$J$12502,Pollutant_mapping!$A$2:$B$9,2, FALSE),"")</f>
        <v/>
      </c>
    </row>
    <row r="10151" spans="1:17" hidden="1">
      <c r="A10151" t="s">
        <v>1419</v>
      </c>
      <c r="C10151" t="s">
        <v>1420</v>
      </c>
      <c r="D10151" t="s">
        <v>243</v>
      </c>
      <c r="E10151" t="s">
        <v>273</v>
      </c>
      <c r="F10151" t="s">
        <v>1427</v>
      </c>
      <c r="G10151" t="s">
        <v>41</v>
      </c>
      <c r="H10151" t="s">
        <v>3855</v>
      </c>
      <c r="Q10151" t="str">
        <f>IFERROR(VLOOKUP($J$2:$J$12502,Pollutant_mapping!$A$2:$B$9,2, FALSE),"")</f>
        <v/>
      </c>
    </row>
    <row r="10152" spans="1:17" hidden="1">
      <c r="A10152" t="s">
        <v>1409</v>
      </c>
      <c r="C10152" t="s">
        <v>1410</v>
      </c>
      <c r="D10152" t="s">
        <v>1382</v>
      </c>
      <c r="E10152" t="s">
        <v>273</v>
      </c>
      <c r="G10152" t="s">
        <v>41</v>
      </c>
      <c r="H10152" t="s">
        <v>3856</v>
      </c>
      <c r="Q10152" t="str">
        <f>IFERROR(VLOOKUP($J$2:$J$12502,Pollutant_mapping!$A$2:$B$9,2, FALSE),"")</f>
        <v/>
      </c>
    </row>
    <row r="10153" spans="1:17" hidden="1">
      <c r="A10153" t="s">
        <v>1466</v>
      </c>
      <c r="C10153" t="s">
        <v>1467</v>
      </c>
      <c r="D10153" t="s">
        <v>84</v>
      </c>
      <c r="E10153" t="s">
        <v>273</v>
      </c>
      <c r="G10153" t="s">
        <v>41</v>
      </c>
      <c r="H10153" t="s">
        <v>3857</v>
      </c>
      <c r="Q10153" t="str">
        <f>IFERROR(VLOOKUP($J$2:$J$12502,Pollutant_mapping!$A$2:$B$9,2, FALSE),"")</f>
        <v/>
      </c>
    </row>
    <row r="10154" spans="1:17" hidden="1">
      <c r="A10154" t="s">
        <v>1466</v>
      </c>
      <c r="C10154" t="s">
        <v>1467</v>
      </c>
      <c r="D10154" t="s">
        <v>1509</v>
      </c>
      <c r="E10154" t="s">
        <v>273</v>
      </c>
      <c r="G10154" t="s">
        <v>41</v>
      </c>
      <c r="H10154" t="s">
        <v>3858</v>
      </c>
      <c r="Q10154" t="str">
        <f>IFERROR(VLOOKUP($J$2:$J$12502,Pollutant_mapping!$A$2:$B$9,2, FALSE),"")</f>
        <v/>
      </c>
    </row>
    <row r="10155" spans="1:17" hidden="1">
      <c r="A10155" t="s">
        <v>1409</v>
      </c>
      <c r="C10155" t="s">
        <v>1410</v>
      </c>
      <c r="D10155" t="s">
        <v>395</v>
      </c>
      <c r="E10155" t="s">
        <v>273</v>
      </c>
      <c r="G10155" t="s">
        <v>41</v>
      </c>
      <c r="H10155" t="s">
        <v>3859</v>
      </c>
      <c r="Q10155" t="str">
        <f>IFERROR(VLOOKUP($J$2:$J$12502,Pollutant_mapping!$A$2:$B$9,2, FALSE),"")</f>
        <v/>
      </c>
    </row>
    <row r="10156" spans="1:17" hidden="1">
      <c r="A10156" t="s">
        <v>1409</v>
      </c>
      <c r="C10156" t="s">
        <v>1410</v>
      </c>
      <c r="D10156" t="s">
        <v>83</v>
      </c>
      <c r="E10156" t="s">
        <v>273</v>
      </c>
      <c r="G10156" t="s">
        <v>41</v>
      </c>
      <c r="H10156" t="s">
        <v>3860</v>
      </c>
      <c r="Q10156" t="str">
        <f>IFERROR(VLOOKUP($J$2:$J$12502,Pollutant_mapping!$A$2:$B$9,2, FALSE),"")</f>
        <v/>
      </c>
    </row>
    <row r="10157" spans="1:17" hidden="1">
      <c r="A10157" t="s">
        <v>1409</v>
      </c>
      <c r="C10157" t="s">
        <v>1410</v>
      </c>
      <c r="D10157" t="s">
        <v>83</v>
      </c>
      <c r="E10157" t="s">
        <v>273</v>
      </c>
      <c r="G10157" t="s">
        <v>41</v>
      </c>
      <c r="H10157" t="s">
        <v>3861</v>
      </c>
      <c r="Q10157" t="str">
        <f>IFERROR(VLOOKUP($J$2:$J$12502,Pollutant_mapping!$A$2:$B$9,2, FALSE),"")</f>
        <v/>
      </c>
    </row>
    <row r="10158" spans="1:17" hidden="1">
      <c r="A10158" t="s">
        <v>1409</v>
      </c>
      <c r="C10158" t="s">
        <v>1410</v>
      </c>
      <c r="D10158" t="s">
        <v>395</v>
      </c>
      <c r="E10158" t="s">
        <v>273</v>
      </c>
      <c r="G10158" t="s">
        <v>41</v>
      </c>
      <c r="H10158" t="s">
        <v>3862</v>
      </c>
      <c r="Q10158" t="str">
        <f>IFERROR(VLOOKUP($J$2:$J$12502,Pollutant_mapping!$A$2:$B$9,2, FALSE),"")</f>
        <v/>
      </c>
    </row>
    <row r="10159" spans="1:17" hidden="1">
      <c r="A10159" t="s">
        <v>1188</v>
      </c>
      <c r="C10159" t="s">
        <v>1189</v>
      </c>
      <c r="D10159" t="s">
        <v>250</v>
      </c>
      <c r="E10159" t="s">
        <v>273</v>
      </c>
      <c r="F10159" t="s">
        <v>1190</v>
      </c>
      <c r="G10159" t="s">
        <v>41</v>
      </c>
      <c r="H10159" t="s">
        <v>3863</v>
      </c>
      <c r="Q10159" t="str">
        <f>IFERROR(VLOOKUP($J$2:$J$12502,Pollutant_mapping!$A$2:$B$9,2, FALSE),"")</f>
        <v/>
      </c>
    </row>
    <row r="10160" spans="1:17" hidden="1">
      <c r="A10160" t="s">
        <v>1419</v>
      </c>
      <c r="C10160" t="s">
        <v>1420</v>
      </c>
      <c r="D10160" t="s">
        <v>243</v>
      </c>
      <c r="E10160" t="s">
        <v>273</v>
      </c>
      <c r="F10160" t="s">
        <v>1427</v>
      </c>
      <c r="G10160" t="s">
        <v>41</v>
      </c>
      <c r="H10160" t="s">
        <v>3864</v>
      </c>
      <c r="Q10160" t="str">
        <f>IFERROR(VLOOKUP($J$2:$J$12502,Pollutant_mapping!$A$2:$B$9,2, FALSE),"")</f>
        <v/>
      </c>
    </row>
    <row r="10161" spans="1:17" hidden="1">
      <c r="A10161" t="s">
        <v>1188</v>
      </c>
      <c r="C10161" t="s">
        <v>1189</v>
      </c>
      <c r="D10161" t="s">
        <v>59</v>
      </c>
      <c r="E10161" t="s">
        <v>273</v>
      </c>
      <c r="F10161" t="s">
        <v>1194</v>
      </c>
      <c r="G10161" t="s">
        <v>41</v>
      </c>
      <c r="H10161" t="s">
        <v>3865</v>
      </c>
      <c r="Q10161" t="str">
        <f>IFERROR(VLOOKUP($J$2:$J$12502,Pollutant_mapping!$A$2:$B$9,2, FALSE),"")</f>
        <v/>
      </c>
    </row>
    <row r="10162" spans="1:17" hidden="1">
      <c r="A10162" t="s">
        <v>1188</v>
      </c>
      <c r="C10162" t="s">
        <v>1189</v>
      </c>
      <c r="D10162" t="s">
        <v>250</v>
      </c>
      <c r="E10162" t="s">
        <v>273</v>
      </c>
      <c r="F10162" t="s">
        <v>1190</v>
      </c>
      <c r="G10162" t="s">
        <v>41</v>
      </c>
      <c r="H10162" t="s">
        <v>3865</v>
      </c>
      <c r="Q10162" t="str">
        <f>IFERROR(VLOOKUP($J$2:$J$12502,Pollutant_mapping!$A$2:$B$9,2, FALSE),"")</f>
        <v/>
      </c>
    </row>
    <row r="10163" spans="1:17" hidden="1">
      <c r="A10163" t="s">
        <v>230</v>
      </c>
      <c r="C10163" t="s">
        <v>231</v>
      </c>
      <c r="D10163" t="s">
        <v>59</v>
      </c>
      <c r="E10163" t="s">
        <v>273</v>
      </c>
      <c r="F10163" t="s">
        <v>1405</v>
      </c>
      <c r="G10163" t="s">
        <v>41</v>
      </c>
      <c r="H10163" t="s">
        <v>3866</v>
      </c>
      <c r="Q10163" t="str">
        <f>IFERROR(VLOOKUP($J$2:$J$12502,Pollutant_mapping!$A$2:$B$9,2, FALSE),"")</f>
        <v/>
      </c>
    </row>
    <row r="10164" spans="1:17" hidden="1">
      <c r="A10164" t="s">
        <v>1409</v>
      </c>
      <c r="C10164" t="s">
        <v>1410</v>
      </c>
      <c r="D10164" t="s">
        <v>370</v>
      </c>
      <c r="E10164" t="s">
        <v>273</v>
      </c>
      <c r="G10164" t="s">
        <v>41</v>
      </c>
      <c r="H10164" t="s">
        <v>3867</v>
      </c>
      <c r="Q10164" t="str">
        <f>IFERROR(VLOOKUP($J$2:$J$12502,Pollutant_mapping!$A$2:$B$9,2, FALSE),"")</f>
        <v/>
      </c>
    </row>
    <row r="10165" spans="1:17" hidden="1">
      <c r="A10165" t="s">
        <v>1409</v>
      </c>
      <c r="C10165" t="s">
        <v>1410</v>
      </c>
      <c r="D10165" t="s">
        <v>370</v>
      </c>
      <c r="E10165" t="s">
        <v>273</v>
      </c>
      <c r="G10165" t="s">
        <v>41</v>
      </c>
      <c r="H10165" t="s">
        <v>3868</v>
      </c>
      <c r="Q10165" t="str">
        <f>IFERROR(VLOOKUP($J$2:$J$12502,Pollutant_mapping!$A$2:$B$9,2, FALSE),"")</f>
        <v/>
      </c>
    </row>
    <row r="10166" spans="1:17" hidden="1">
      <c r="A10166" t="s">
        <v>1409</v>
      </c>
      <c r="C10166" t="s">
        <v>1410</v>
      </c>
      <c r="D10166" t="s">
        <v>370</v>
      </c>
      <c r="E10166" t="s">
        <v>273</v>
      </c>
      <c r="G10166" t="s">
        <v>41</v>
      </c>
      <c r="H10166" t="s">
        <v>3869</v>
      </c>
      <c r="Q10166" t="str">
        <f>IFERROR(VLOOKUP($J$2:$J$12502,Pollutant_mapping!$A$2:$B$9,2, FALSE),"")</f>
        <v/>
      </c>
    </row>
    <row r="10167" spans="1:17" hidden="1">
      <c r="A10167" t="s">
        <v>1419</v>
      </c>
      <c r="C10167" t="s">
        <v>1420</v>
      </c>
      <c r="D10167" t="s">
        <v>313</v>
      </c>
      <c r="E10167" t="s">
        <v>273</v>
      </c>
      <c r="F10167" t="s">
        <v>3853</v>
      </c>
      <c r="G10167" t="s">
        <v>41</v>
      </c>
      <c r="H10167" t="s">
        <v>3870</v>
      </c>
      <c r="Q10167" t="str">
        <f>IFERROR(VLOOKUP($J$2:$J$12502,Pollutant_mapping!$A$2:$B$9,2, FALSE),"")</f>
        <v/>
      </c>
    </row>
    <row r="10168" spans="1:17" hidden="1">
      <c r="A10168" t="s">
        <v>230</v>
      </c>
      <c r="C10168" t="s">
        <v>231</v>
      </c>
      <c r="D10168" t="s">
        <v>59</v>
      </c>
      <c r="E10168" t="s">
        <v>273</v>
      </c>
      <c r="F10168" t="s">
        <v>1405</v>
      </c>
      <c r="G10168" t="s">
        <v>41</v>
      </c>
      <c r="H10168" t="s">
        <v>3871</v>
      </c>
      <c r="Q10168" t="str">
        <f>IFERROR(VLOOKUP($J$2:$J$12502,Pollutant_mapping!$A$2:$B$9,2, FALSE),"")</f>
        <v/>
      </c>
    </row>
    <row r="10169" spans="1:17" hidden="1">
      <c r="A10169" t="s">
        <v>1419</v>
      </c>
      <c r="C10169" t="s">
        <v>1420</v>
      </c>
      <c r="D10169" t="s">
        <v>404</v>
      </c>
      <c r="E10169" t="s">
        <v>273</v>
      </c>
      <c r="F10169" t="s">
        <v>3851</v>
      </c>
      <c r="G10169" t="s">
        <v>41</v>
      </c>
      <c r="H10169" t="s">
        <v>3872</v>
      </c>
      <c r="Q10169" t="str">
        <f>IFERROR(VLOOKUP($J$2:$J$12502,Pollutant_mapping!$A$2:$B$9,2, FALSE),"")</f>
        <v/>
      </c>
    </row>
    <row r="10170" spans="1:17" hidden="1">
      <c r="A10170" t="s">
        <v>1419</v>
      </c>
      <c r="C10170" t="s">
        <v>1420</v>
      </c>
      <c r="D10170" t="s">
        <v>1210</v>
      </c>
      <c r="E10170" t="s">
        <v>273</v>
      </c>
      <c r="F10170" t="s">
        <v>3836</v>
      </c>
      <c r="G10170" t="s">
        <v>41</v>
      </c>
      <c r="H10170" t="s">
        <v>3872</v>
      </c>
      <c r="Q10170" t="str">
        <f>IFERROR(VLOOKUP($J$2:$J$12502,Pollutant_mapping!$A$2:$B$9,2, FALSE),"")</f>
        <v/>
      </c>
    </row>
    <row r="10171" spans="1:17" hidden="1">
      <c r="A10171" t="s">
        <v>1419</v>
      </c>
      <c r="C10171" t="s">
        <v>1420</v>
      </c>
      <c r="D10171" t="s">
        <v>313</v>
      </c>
      <c r="E10171" t="s">
        <v>273</v>
      </c>
      <c r="F10171" t="s">
        <v>3853</v>
      </c>
      <c r="G10171" t="s">
        <v>41</v>
      </c>
      <c r="H10171" t="s">
        <v>3872</v>
      </c>
      <c r="Q10171" t="str">
        <f>IFERROR(VLOOKUP($J$2:$J$12502,Pollutant_mapping!$A$2:$B$9,2, FALSE),"")</f>
        <v/>
      </c>
    </row>
    <row r="10172" spans="1:17" hidden="1">
      <c r="A10172" t="s">
        <v>1236</v>
      </c>
      <c r="C10172" t="s">
        <v>1237</v>
      </c>
      <c r="D10172" t="s">
        <v>1210</v>
      </c>
      <c r="E10172" t="s">
        <v>39</v>
      </c>
      <c r="F10172" t="s">
        <v>3873</v>
      </c>
      <c r="Q10172" t="str">
        <f>IFERROR(VLOOKUP($J$2:$J$12502,Pollutant_mapping!$A$2:$B$9,2, FALSE),"")</f>
        <v/>
      </c>
    </row>
    <row r="10173" spans="1:17" hidden="1">
      <c r="A10173" t="s">
        <v>1236</v>
      </c>
      <c r="C10173" t="s">
        <v>1237</v>
      </c>
      <c r="D10173" t="s">
        <v>243</v>
      </c>
      <c r="E10173" t="s">
        <v>39</v>
      </c>
      <c r="F10173" t="s">
        <v>3874</v>
      </c>
      <c r="Q10173" t="str">
        <f>IFERROR(VLOOKUP($J$2:$J$12502,Pollutant_mapping!$A$2:$B$9,2, FALSE),"")</f>
        <v/>
      </c>
    </row>
    <row r="10174" spans="1:17" hidden="1">
      <c r="A10174" t="s">
        <v>96</v>
      </c>
      <c r="C10174" t="s">
        <v>97</v>
      </c>
      <c r="D10174" t="s">
        <v>114</v>
      </c>
      <c r="E10174" t="s">
        <v>39</v>
      </c>
      <c r="F10174" t="s">
        <v>3875</v>
      </c>
      <c r="Q10174" t="str">
        <f>IFERROR(VLOOKUP($J$2:$J$12502,Pollutant_mapping!$A$2:$B$9,2, FALSE),"")</f>
        <v/>
      </c>
    </row>
    <row r="10175" spans="1:17" hidden="1">
      <c r="A10175" t="s">
        <v>1236</v>
      </c>
      <c r="C10175" t="s">
        <v>1237</v>
      </c>
      <c r="D10175" t="s">
        <v>51</v>
      </c>
      <c r="E10175" t="s">
        <v>273</v>
      </c>
      <c r="F10175" t="s">
        <v>3876</v>
      </c>
      <c r="Q10175" t="str">
        <f>IFERROR(VLOOKUP($J$2:$J$12502,Pollutant_mapping!$A$2:$B$9,2, FALSE),"")</f>
        <v/>
      </c>
    </row>
    <row r="10176" spans="1:17" hidden="1">
      <c r="A10176" t="s">
        <v>1236</v>
      </c>
      <c r="C10176" t="s">
        <v>1237</v>
      </c>
      <c r="D10176" t="s">
        <v>183</v>
      </c>
      <c r="E10176" t="s">
        <v>39</v>
      </c>
      <c r="F10176" t="s">
        <v>3877</v>
      </c>
      <c r="Q10176" t="str">
        <f>IFERROR(VLOOKUP($J$2:$J$12502,Pollutant_mapping!$A$2:$B$9,2, FALSE),"")</f>
        <v/>
      </c>
    </row>
    <row r="10177" spans="1:17" hidden="1">
      <c r="A10177" t="s">
        <v>187</v>
      </c>
      <c r="C10177" t="s">
        <v>188</v>
      </c>
      <c r="D10177" t="s">
        <v>3878</v>
      </c>
      <c r="E10177" t="s">
        <v>39</v>
      </c>
      <c r="F10177" t="s">
        <v>3879</v>
      </c>
      <c r="Q10177" t="str">
        <f>IFERROR(VLOOKUP($J$2:$J$12502,Pollutant_mapping!$A$2:$B$9,2, FALSE),"")</f>
        <v/>
      </c>
    </row>
    <row r="10178" spans="1:17" hidden="1">
      <c r="A10178" t="s">
        <v>1236</v>
      </c>
      <c r="C10178" t="s">
        <v>1237</v>
      </c>
      <c r="D10178" t="s">
        <v>114</v>
      </c>
      <c r="E10178" t="s">
        <v>39</v>
      </c>
      <c r="F10178" t="s">
        <v>3880</v>
      </c>
      <c r="Q10178" t="str">
        <f>IFERROR(VLOOKUP($J$2:$J$12502,Pollutant_mapping!$A$2:$B$9,2, FALSE),"")</f>
        <v/>
      </c>
    </row>
    <row r="10179" spans="1:17" hidden="1">
      <c r="A10179" t="s">
        <v>1236</v>
      </c>
      <c r="C10179" t="s">
        <v>1237</v>
      </c>
      <c r="D10179" t="s">
        <v>136</v>
      </c>
      <c r="E10179" t="s">
        <v>39</v>
      </c>
      <c r="F10179" t="s">
        <v>3881</v>
      </c>
      <c r="Q10179" t="str">
        <f>IFERROR(VLOOKUP($J$2:$J$12502,Pollutant_mapping!$A$2:$B$9,2, FALSE),"")</f>
        <v/>
      </c>
    </row>
    <row r="10180" spans="1:17" hidden="1">
      <c r="A10180" t="s">
        <v>435</v>
      </c>
      <c r="C10180" t="s">
        <v>436</v>
      </c>
      <c r="D10180" t="s">
        <v>80</v>
      </c>
      <c r="E10180" t="s">
        <v>39</v>
      </c>
      <c r="F10180" t="s">
        <v>3882</v>
      </c>
      <c r="Q10180" t="str">
        <f>IFERROR(VLOOKUP($J$2:$J$12502,Pollutant_mapping!$A$2:$B$9,2, FALSE),"")</f>
        <v/>
      </c>
    </row>
    <row r="10181" spans="1:17" hidden="1">
      <c r="A10181" t="s">
        <v>1236</v>
      </c>
      <c r="C10181" t="s">
        <v>1237</v>
      </c>
      <c r="D10181" t="s">
        <v>272</v>
      </c>
      <c r="E10181" t="s">
        <v>39</v>
      </c>
      <c r="F10181" t="s">
        <v>3883</v>
      </c>
      <c r="Q10181" t="str">
        <f>IFERROR(VLOOKUP($J$2:$J$12502,Pollutant_mapping!$A$2:$B$9,2, FALSE),"")</f>
        <v/>
      </c>
    </row>
    <row r="10182" spans="1:17" hidden="1">
      <c r="A10182" t="s">
        <v>1236</v>
      </c>
      <c r="C10182" t="s">
        <v>1237</v>
      </c>
      <c r="D10182" t="s">
        <v>313</v>
      </c>
      <c r="E10182" t="s">
        <v>39</v>
      </c>
      <c r="F10182" t="s">
        <v>3883</v>
      </c>
      <c r="Q10182" t="str">
        <f>IFERROR(VLOOKUP($J$2:$J$12502,Pollutant_mapping!$A$2:$B$9,2, FALSE),"")</f>
        <v/>
      </c>
    </row>
    <row r="10183" spans="1:17" hidden="1">
      <c r="A10183" t="s">
        <v>1236</v>
      </c>
      <c r="C10183" t="s">
        <v>1237</v>
      </c>
      <c r="D10183" t="s">
        <v>441</v>
      </c>
      <c r="E10183" t="s">
        <v>273</v>
      </c>
      <c r="F10183" t="s">
        <v>3884</v>
      </c>
      <c r="Q10183" t="str">
        <f>IFERROR(VLOOKUP($J$2:$J$12502,Pollutant_mapping!$A$2:$B$9,2, FALSE),"")</f>
        <v/>
      </c>
    </row>
    <row r="10184" spans="1:17" hidden="1">
      <c r="A10184" t="s">
        <v>435</v>
      </c>
      <c r="C10184" t="s">
        <v>436</v>
      </c>
      <c r="D10184" t="s">
        <v>370</v>
      </c>
      <c r="E10184" t="s">
        <v>39</v>
      </c>
      <c r="F10184" t="s">
        <v>442</v>
      </c>
      <c r="Q10184" t="str">
        <f>IFERROR(VLOOKUP($J$2:$J$12502,Pollutant_mapping!$A$2:$B$9,2, FALSE),"")</f>
        <v/>
      </c>
    </row>
    <row r="10185" spans="1:17" hidden="1">
      <c r="A10185" t="s">
        <v>435</v>
      </c>
      <c r="C10185" t="s">
        <v>436</v>
      </c>
      <c r="D10185" t="s">
        <v>1509</v>
      </c>
      <c r="E10185" t="s">
        <v>39</v>
      </c>
      <c r="F10185" t="s">
        <v>3885</v>
      </c>
      <c r="Q10185" t="str">
        <f>IFERROR(VLOOKUP($J$2:$J$12502,Pollutant_mapping!$A$2:$B$9,2, FALSE),"")</f>
        <v/>
      </c>
    </row>
    <row r="10186" spans="1:17" hidden="1">
      <c r="A10186" t="s">
        <v>3886</v>
      </c>
      <c r="Q10186" t="str">
        <f>IFERROR(VLOOKUP($J$2:$J$12502,Pollutant_mapping!$A$2:$B$9,2, FALSE),"")</f>
        <v/>
      </c>
    </row>
    <row r="10187" spans="1:17" hidden="1">
      <c r="A10187" t="s">
        <v>3887</v>
      </c>
      <c r="Q10187" t="str">
        <f>IFERROR(VLOOKUP($J$2:$J$12502,Pollutant_mapping!$A$2:$B$9,2, FALSE),"")</f>
        <v/>
      </c>
    </row>
    <row r="10188" spans="1:17" hidden="1">
      <c r="A10188" t="s">
        <v>3888</v>
      </c>
      <c r="Q10188" t="str">
        <f>IFERROR(VLOOKUP($J$2:$J$12502,Pollutant_mapping!$A$2:$B$9,2, FALSE),"")</f>
        <v/>
      </c>
    </row>
    <row r="10189" spans="1:17" hidden="1">
      <c r="A10189" t="s">
        <v>3889</v>
      </c>
      <c r="Q10189" t="str">
        <f>IFERROR(VLOOKUP($J$2:$J$12502,Pollutant_mapping!$A$2:$B$9,2, FALSE),"")</f>
        <v/>
      </c>
    </row>
    <row r="10190" spans="1:17" hidden="1">
      <c r="A10190" t="s">
        <v>3890</v>
      </c>
      <c r="Q10190" t="str">
        <f>IFERROR(VLOOKUP($J$2:$J$12502,Pollutant_mapping!$A$2:$B$9,2, FALSE),"")</f>
        <v/>
      </c>
    </row>
    <row r="10191" spans="1:17" hidden="1">
      <c r="A10191" t="s">
        <v>3891</v>
      </c>
      <c r="Q10191" t="str">
        <f>IFERROR(VLOOKUP($J$2:$J$12502,Pollutant_mapping!$A$2:$B$9,2, FALSE),"")</f>
        <v/>
      </c>
    </row>
    <row r="10598" spans="25:27">
      <c r="Y10598" t="s">
        <v>3892</v>
      </c>
      <c r="Z10598" t="s">
        <v>3893</v>
      </c>
      <c r="AA10598" t="s">
        <v>3894</v>
      </c>
    </row>
    <row r="10614" spans="25:27">
      <c r="Y10614" t="s">
        <v>3892</v>
      </c>
      <c r="Z10614" t="s">
        <v>3893</v>
      </c>
      <c r="AA10614" t="s">
        <v>3894</v>
      </c>
    </row>
    <row r="10615" spans="25:27">
      <c r="Y10615" t="s">
        <v>3892</v>
      </c>
      <c r="Z10615" t="s">
        <v>3893</v>
      </c>
      <c r="AA10615" t="s">
        <v>3895</v>
      </c>
    </row>
    <row r="10616" spans="25:27">
      <c r="Y10616" t="s">
        <v>3892</v>
      </c>
      <c r="Z10616" t="s">
        <v>3893</v>
      </c>
      <c r="AA10616" t="s">
        <v>3895</v>
      </c>
    </row>
    <row r="10617" spans="25:27">
      <c r="Y10617" t="s">
        <v>3892</v>
      </c>
      <c r="Z10617" t="s">
        <v>3893</v>
      </c>
      <c r="AA10617" t="s">
        <v>3896</v>
      </c>
    </row>
    <row r="10618" spans="25:27">
      <c r="Y10618" t="s">
        <v>3892</v>
      </c>
      <c r="Z10618" t="s">
        <v>3893</v>
      </c>
      <c r="AA10618" t="s">
        <v>3896</v>
      </c>
    </row>
    <row r="11408" spans="25:26">
      <c r="Y11408" t="s">
        <v>3897</v>
      </c>
      <c r="Z11408" t="s">
        <v>3898</v>
      </c>
    </row>
    <row r="11410" spans="25:28">
      <c r="Y11410" t="s">
        <v>3897</v>
      </c>
      <c r="Z11410" t="s">
        <v>3899</v>
      </c>
    </row>
    <row r="11412" spans="25:28">
      <c r="Y11412" t="s">
        <v>3900</v>
      </c>
      <c r="Z11412" t="s">
        <v>3901</v>
      </c>
      <c r="AA11412" t="s">
        <v>3902</v>
      </c>
    </row>
    <row r="11414" spans="25:28">
      <c r="Y11414" t="s">
        <v>3903</v>
      </c>
      <c r="Z11414" t="s">
        <v>3904</v>
      </c>
    </row>
    <row r="11416" spans="25:28">
      <c r="Y11416" t="s">
        <v>3900</v>
      </c>
      <c r="Z11416" t="s">
        <v>3905</v>
      </c>
      <c r="AA11416" t="s">
        <v>3901</v>
      </c>
      <c r="AB11416" t="s">
        <v>3906</v>
      </c>
    </row>
    <row r="11417" spans="25:28">
      <c r="Y11417" t="s">
        <v>3900</v>
      </c>
      <c r="Z11417" t="s">
        <v>3905</v>
      </c>
      <c r="AA11417" t="s">
        <v>3901</v>
      </c>
      <c r="AB11417" t="s">
        <v>3907</v>
      </c>
    </row>
    <row r="11418" spans="25:28">
      <c r="Y11418" t="s">
        <v>3900</v>
      </c>
      <c r="Z11418" t="s">
        <v>3905</v>
      </c>
      <c r="AA11418" t="s">
        <v>3901</v>
      </c>
      <c r="AB11418" t="s">
        <v>3908</v>
      </c>
    </row>
    <row r="11419" spans="25:28">
      <c r="Y11419" t="s">
        <v>3900</v>
      </c>
      <c r="Z11419" t="s">
        <v>3905</v>
      </c>
      <c r="AA11419" t="s">
        <v>3901</v>
      </c>
      <c r="AB11419" t="s">
        <v>3909</v>
      </c>
    </row>
    <row r="11420" spans="25:28">
      <c r="Y11420" t="s">
        <v>3900</v>
      </c>
      <c r="Z11420" t="s">
        <v>3905</v>
      </c>
      <c r="AA11420" t="s">
        <v>3901</v>
      </c>
      <c r="AB11420" t="s">
        <v>3910</v>
      </c>
    </row>
    <row r="11421" spans="25:28">
      <c r="Y11421" t="s">
        <v>3900</v>
      </c>
      <c r="Z11421" t="s">
        <v>3901</v>
      </c>
      <c r="AA11421" t="s">
        <v>3911</v>
      </c>
    </row>
    <row r="11422" spans="25:28">
      <c r="Y11422" t="s">
        <v>3912</v>
      </c>
      <c r="Z11422" t="s">
        <v>3913</v>
      </c>
    </row>
    <row r="11426" spans="25:28">
      <c r="Y11426" t="s">
        <v>3900</v>
      </c>
      <c r="Z11426" t="s">
        <v>3905</v>
      </c>
      <c r="AA11426" t="s">
        <v>3901</v>
      </c>
      <c r="AB11426" t="s">
        <v>3914</v>
      </c>
    </row>
    <row r="11471" spans="25:25">
      <c r="Y11471" t="s">
        <v>3915</v>
      </c>
    </row>
    <row r="11472" spans="25:25">
      <c r="Y11472" t="s">
        <v>3915</v>
      </c>
    </row>
    <row r="11473" spans="25:25">
      <c r="Y11473" t="s">
        <v>3915</v>
      </c>
    </row>
    <row r="11562" spans="25:25">
      <c r="Y11562" t="s">
        <v>3916</v>
      </c>
    </row>
    <row r="11631" spans="25:25">
      <c r="Y11631" t="s">
        <v>3917</v>
      </c>
    </row>
    <row r="11642" spans="25:26">
      <c r="Y11642" t="s">
        <v>3916</v>
      </c>
    </row>
    <row r="11648" spans="25:26">
      <c r="Y11648" t="s">
        <v>3918</v>
      </c>
      <c r="Z11648" t="s">
        <v>3919</v>
      </c>
    </row>
    <row r="12319" spans="25:30">
      <c r="Y12319" t="s">
        <v>3920</v>
      </c>
      <c r="Z12319" t="s">
        <v>3921</v>
      </c>
      <c r="AA12319" t="s">
        <v>3922</v>
      </c>
      <c r="AB12319" t="s">
        <v>3923</v>
      </c>
      <c r="AC12319" t="s">
        <v>3924</v>
      </c>
      <c r="AD12319" t="s">
        <v>3925</v>
      </c>
    </row>
    <row r="12322" spans="25:25">
      <c r="Y12322" t="s">
        <v>3926</v>
      </c>
    </row>
    <row r="12325" spans="25:25">
      <c r="Y12325" t="s">
        <v>3926</v>
      </c>
    </row>
    <row r="12340" spans="25:32">
      <c r="Y12340" t="s">
        <v>3927</v>
      </c>
      <c r="Z12340" t="s">
        <v>3928</v>
      </c>
      <c r="AA12340" t="s">
        <v>3929</v>
      </c>
      <c r="AB12340" t="s">
        <v>3930</v>
      </c>
      <c r="AC12340" t="s">
        <v>3931</v>
      </c>
      <c r="AD12340" t="s">
        <v>3932</v>
      </c>
      <c r="AE12340" t="s">
        <v>3923</v>
      </c>
      <c r="AF12340" t="s">
        <v>3931</v>
      </c>
    </row>
    <row r="12341" spans="25:32">
      <c r="Y12341" t="s">
        <v>3929</v>
      </c>
      <c r="Z12341" t="s">
        <v>3930</v>
      </c>
      <c r="AA12341" t="s">
        <v>3933</v>
      </c>
      <c r="AB12341" t="s">
        <v>3934</v>
      </c>
      <c r="AC12341" t="s">
        <v>3931</v>
      </c>
    </row>
    <row r="12343" spans="25:32">
      <c r="Y12343" t="s">
        <v>3935</v>
      </c>
      <c r="Z12343" t="s">
        <v>3936</v>
      </c>
      <c r="AA12343" t="s">
        <v>3937</v>
      </c>
      <c r="AB12343" t="s">
        <v>3938</v>
      </c>
      <c r="AC12343" t="s">
        <v>3939</v>
      </c>
      <c r="AD12343" t="s">
        <v>3940</v>
      </c>
      <c r="AE12343" t="s">
        <v>3931</v>
      </c>
    </row>
    <row r="12344" spans="25:32">
      <c r="Y12344" t="s">
        <v>3938</v>
      </c>
      <c r="Z12344" t="s">
        <v>3939</v>
      </c>
      <c r="AA12344" t="s">
        <v>3940</v>
      </c>
      <c r="AB12344" t="s">
        <v>3931</v>
      </c>
    </row>
    <row r="12346" spans="25:32">
      <c r="Y12346" t="s">
        <v>3931</v>
      </c>
    </row>
  </sheetData>
  <conditionalFormatting sqref="C7">
    <cfRule type="duplicateValues" dxfId="0" priority="1"/>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F9DB4-BBF6-4AC3-95EA-11336C702E28}">
  <dimension ref="A1:B13"/>
  <sheetViews>
    <sheetView workbookViewId="0">
      <selection activeCell="B2" sqref="B2"/>
    </sheetView>
  </sheetViews>
  <sheetFormatPr defaultColWidth="11.42578125" defaultRowHeight="14.45"/>
  <sheetData>
    <row r="1" spans="1:2">
      <c r="A1" s="15" t="s">
        <v>3941</v>
      </c>
      <c r="B1" s="15" t="s">
        <v>3942</v>
      </c>
    </row>
    <row r="2" spans="1:2">
      <c r="A2" s="21" t="s">
        <v>1032</v>
      </c>
      <c r="B2" t="s">
        <v>1032</v>
      </c>
    </row>
    <row r="3" spans="1:2">
      <c r="A3" s="21" t="s">
        <v>54</v>
      </c>
      <c r="B3" t="s">
        <v>3943</v>
      </c>
    </row>
    <row r="4" spans="1:2">
      <c r="A4" s="21" t="s">
        <v>298</v>
      </c>
      <c r="B4" t="s">
        <v>298</v>
      </c>
    </row>
    <row r="5" spans="1:2">
      <c r="A5" s="21" t="s">
        <v>179</v>
      </c>
      <c r="B5" t="s">
        <v>179</v>
      </c>
    </row>
    <row r="6" spans="1:2">
      <c r="A6" s="21" t="s">
        <v>47</v>
      </c>
      <c r="B6" t="s">
        <v>47</v>
      </c>
    </row>
    <row r="7" spans="1:2">
      <c r="A7" s="21" t="s">
        <v>65</v>
      </c>
      <c r="B7" t="s">
        <v>3944</v>
      </c>
    </row>
    <row r="8" spans="1:2">
      <c r="A8" s="21" t="s">
        <v>79</v>
      </c>
      <c r="B8" t="s">
        <v>79</v>
      </c>
    </row>
    <row r="9" spans="1:2">
      <c r="A9" s="21" t="s">
        <v>165</v>
      </c>
      <c r="B9" t="s">
        <v>165</v>
      </c>
    </row>
    <row r="10" spans="1:2">
      <c r="A10" s="21" t="s">
        <v>3945</v>
      </c>
      <c r="B10" t="s">
        <v>3946</v>
      </c>
    </row>
    <row r="11" spans="1:2">
      <c r="A11" s="21" t="s">
        <v>2995</v>
      </c>
      <c r="B11" t="s">
        <v>3946</v>
      </c>
    </row>
    <row r="12" spans="1:2">
      <c r="A12" s="21" t="s">
        <v>477</v>
      </c>
      <c r="B12" t="s">
        <v>3946</v>
      </c>
    </row>
    <row r="13" spans="1:2">
      <c r="A13" t="s">
        <v>3947</v>
      </c>
      <c r="B13" t="s">
        <v>3946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4C6D6-E467-480B-9D8D-BA8FB27A57F9}">
  <dimension ref="A1:AR86"/>
  <sheetViews>
    <sheetView tabSelected="1" topLeftCell="H1" zoomScale="69" zoomScaleNormal="85" workbookViewId="0">
      <selection activeCell="W14" sqref="W14"/>
    </sheetView>
  </sheetViews>
  <sheetFormatPr defaultColWidth="8.85546875" defaultRowHeight="14.45"/>
  <cols>
    <col min="1" max="1" width="0.140625" customWidth="1"/>
    <col min="3" max="3" width="14.140625" bestFit="1" customWidth="1"/>
    <col min="4" max="4" width="21.5703125" bestFit="1" customWidth="1"/>
    <col min="5" max="5" width="22.5703125" bestFit="1" customWidth="1"/>
    <col min="7" max="7" width="36.42578125" bestFit="1" customWidth="1"/>
    <col min="10" max="10" width="11.140625" bestFit="1" customWidth="1"/>
    <col min="12" max="12" width="10.140625" bestFit="1" customWidth="1"/>
    <col min="13" max="13" width="17.85546875" bestFit="1" customWidth="1"/>
    <col min="14" max="14" width="9.85546875" bestFit="1" customWidth="1"/>
    <col min="16" max="16" width="10.42578125" bestFit="1" customWidth="1"/>
    <col min="17" max="17" width="22.42578125" bestFit="1" customWidth="1"/>
    <col min="18" max="18" width="20.5703125" bestFit="1" customWidth="1"/>
    <col min="19" max="19" width="20.42578125" bestFit="1" customWidth="1"/>
    <col min="20" max="20" width="16.140625" bestFit="1" customWidth="1"/>
    <col min="21" max="21" width="33.140625" bestFit="1" customWidth="1"/>
    <col min="22" max="22" width="15.140625" bestFit="1" customWidth="1"/>
    <col min="23" max="23" width="35.42578125" bestFit="1" customWidth="1"/>
    <col min="24" max="24" width="21.85546875" customWidth="1"/>
    <col min="25" max="25" width="28.140625" bestFit="1" customWidth="1"/>
    <col min="26" max="26" width="25.140625" bestFit="1" customWidth="1"/>
  </cols>
  <sheetData>
    <row r="1" spans="1:32">
      <c r="B1" s="15" t="s">
        <v>3948</v>
      </c>
    </row>
    <row r="2" spans="1:32">
      <c r="B2">
        <f>CONVERT(10^9,"J","BTU")</f>
        <v>947817.12031331717</v>
      </c>
      <c r="C2" t="s">
        <v>3949</v>
      </c>
    </row>
    <row r="4" spans="1:32">
      <c r="B4" t="s">
        <v>3950</v>
      </c>
    </row>
    <row r="6" spans="1:32">
      <c r="A6" s="89"/>
      <c r="B6" s="90" t="s">
        <v>248</v>
      </c>
      <c r="C6" s="17"/>
      <c r="D6" s="17"/>
      <c r="E6" s="17"/>
      <c r="F6" s="17"/>
      <c r="G6" s="17"/>
      <c r="H6" s="17"/>
      <c r="I6" s="17"/>
      <c r="J6" s="17"/>
      <c r="K6" s="17"/>
      <c r="L6" s="17"/>
      <c r="M6" s="17"/>
      <c r="N6" s="17"/>
      <c r="O6" s="17"/>
      <c r="P6" s="17"/>
      <c r="Q6" s="17"/>
      <c r="R6" s="17"/>
      <c r="S6" s="17"/>
      <c r="T6" s="17"/>
      <c r="U6" s="17"/>
      <c r="V6" s="17"/>
      <c r="W6" s="17"/>
      <c r="X6" s="17"/>
      <c r="Y6" s="17"/>
      <c r="Z6" s="18"/>
    </row>
    <row r="7" spans="1:32">
      <c r="A7" s="21"/>
      <c r="B7" s="15"/>
      <c r="Z7" s="20"/>
    </row>
    <row r="8" spans="1:32">
      <c r="A8" s="21"/>
      <c r="B8" t="s">
        <v>3951</v>
      </c>
      <c r="C8" t="s">
        <v>1978</v>
      </c>
      <c r="D8" t="s">
        <v>3952</v>
      </c>
      <c r="E8" t="s">
        <v>3953</v>
      </c>
      <c r="F8" t="s">
        <v>3954</v>
      </c>
      <c r="G8" t="s">
        <v>3955</v>
      </c>
      <c r="H8" t="s">
        <v>3956</v>
      </c>
      <c r="I8" t="s">
        <v>3957</v>
      </c>
      <c r="J8" t="s">
        <v>3958</v>
      </c>
      <c r="K8" t="s">
        <v>164</v>
      </c>
      <c r="L8" t="s">
        <v>3959</v>
      </c>
      <c r="M8" t="s">
        <v>64</v>
      </c>
      <c r="N8" t="s">
        <v>71</v>
      </c>
      <c r="O8" t="s">
        <v>3960</v>
      </c>
      <c r="P8" t="s">
        <v>3961</v>
      </c>
      <c r="Q8" t="s">
        <v>3962</v>
      </c>
      <c r="R8" t="s">
        <v>197</v>
      </c>
      <c r="S8" t="s">
        <v>3963</v>
      </c>
      <c r="T8" s="11" t="s">
        <v>3964</v>
      </c>
      <c r="U8" s="11" t="s">
        <v>3965</v>
      </c>
      <c r="V8" s="11" t="s">
        <v>3966</v>
      </c>
      <c r="W8" s="11" t="s">
        <v>3967</v>
      </c>
      <c r="X8" s="11" t="s">
        <v>3968</v>
      </c>
      <c r="Y8" s="11" t="s">
        <v>3969</v>
      </c>
      <c r="Z8" s="91" t="s">
        <v>3970</v>
      </c>
      <c r="AA8" s="11"/>
      <c r="AB8" s="16" t="s">
        <v>3971</v>
      </c>
      <c r="AC8" s="17"/>
      <c r="AD8" s="17"/>
      <c r="AE8" s="17"/>
      <c r="AF8" s="18"/>
    </row>
    <row r="9" spans="1:32">
      <c r="A9" s="21"/>
      <c r="B9" t="s">
        <v>1032</v>
      </c>
      <c r="C9" s="22">
        <v>9.5519999999999994E-2</v>
      </c>
      <c r="D9" s="22">
        <v>5.3060000000000003E-2</v>
      </c>
      <c r="E9" s="22">
        <v>5.3060000000000003E-2</v>
      </c>
      <c r="F9" s="23">
        <v>0</v>
      </c>
      <c r="G9" s="23">
        <v>0</v>
      </c>
      <c r="H9" s="23">
        <v>0</v>
      </c>
      <c r="I9" s="23">
        <v>0</v>
      </c>
      <c r="J9" s="23">
        <v>0</v>
      </c>
      <c r="K9" s="22">
        <v>0</v>
      </c>
      <c r="L9" s="23">
        <v>0</v>
      </c>
      <c r="M9" s="22">
        <v>7.51E-2</v>
      </c>
      <c r="N9" s="22">
        <v>5.3060000000000003E-2</v>
      </c>
      <c r="O9" s="22">
        <v>9.7720000000000001E-2</v>
      </c>
      <c r="P9" s="23">
        <v>0</v>
      </c>
      <c r="Q9" s="22">
        <v>7.4540000000000009E-2</v>
      </c>
      <c r="R9" s="22">
        <v>7.51E-2</v>
      </c>
      <c r="S9" s="22">
        <v>9.0700000000000003E-2</v>
      </c>
      <c r="T9" s="22">
        <v>9.5519999999999994E-2</v>
      </c>
      <c r="U9" s="36">
        <f>D9</f>
        <v>5.3060000000000003E-2</v>
      </c>
      <c r="V9" s="36">
        <f>K9</f>
        <v>0</v>
      </c>
      <c r="W9" s="36">
        <f>O9</f>
        <v>9.7720000000000001E-2</v>
      </c>
      <c r="X9" s="23">
        <v>0</v>
      </c>
      <c r="Y9" s="70">
        <v>0</v>
      </c>
      <c r="Z9" s="92">
        <v>0</v>
      </c>
      <c r="AB9" s="25"/>
      <c r="AC9" t="s">
        <v>3972</v>
      </c>
      <c r="AF9" s="20"/>
    </row>
    <row r="10" spans="1:32">
      <c r="A10" s="21"/>
      <c r="B10" t="s">
        <v>3943</v>
      </c>
      <c r="C10">
        <f>SUMPRODUCT('EEA data treatment'!K99*($F$37:$F$47=$B10)*($C$37:$C$47=$C$27))/$B$2</f>
        <v>1.0603311318831001E-4</v>
      </c>
      <c r="D10" s="26">
        <f>SUMPRODUCT($L$51:$L$62*($F$51:$F$62=$B10)*($C$51:$C$62=$C$27))/$B$2</f>
        <v>2.7431452168120003E-6</v>
      </c>
      <c r="E10" s="26">
        <f>SUMPRODUCT($L$51:$L$62*($F$51:$F$62=$B10)*($C$51:$C$62=$C$27))/$B$2</f>
        <v>2.7431452168120003E-6</v>
      </c>
      <c r="F10" s="23">
        <v>0</v>
      </c>
      <c r="G10" s="23">
        <v>0</v>
      </c>
      <c r="H10" s="23">
        <v>0</v>
      </c>
      <c r="I10" s="23">
        <v>0</v>
      </c>
      <c r="J10" s="23">
        <v>0</v>
      </c>
      <c r="K10" s="26">
        <f>SUMPRODUCT($L$27:$L$33*($F$27:$F$33=$B10)*($C$27:$C$33=$C$27))/$B$2</f>
        <v>7.7124582826522005E-6</v>
      </c>
      <c r="L10" s="23">
        <v>0</v>
      </c>
      <c r="M10" s="26">
        <f>SUMPRODUCT($L$66:$L$86*($F$66:$F$86=$B10)*($C$66:$C$86=$C$27))/$B$2</f>
        <v>8.4404468209600004E-7</v>
      </c>
      <c r="N10" s="26">
        <f>SUMPRODUCT($AB$28:$AB$40*($V$27:$V$39=$B10)*($S$27:$S$39=$C$27))/$B$2</f>
        <v>1.6880893641920001E-6</v>
      </c>
      <c r="O10" s="26">
        <f>SUMPRODUCT($AB$44:$AB$74*($V$43:$V$73=$B10)*($S$43:$S$73=$C$27))/$B$2</f>
        <v>1.477078193668E-6</v>
      </c>
      <c r="P10" s="23">
        <v>0</v>
      </c>
      <c r="Q10" s="36">
        <f>M10</f>
        <v>8.4404468209600004E-7</v>
      </c>
      <c r="R10" s="26">
        <f>SUMPRODUCT($AQ$27:$AQ$47*($AK$27:$AK$47=$B10)*($AH$27:$AH$47=$C$27))/$B$2</f>
        <v>2.4266284610260001E-6</v>
      </c>
      <c r="S10" s="36">
        <f>K10</f>
        <v>7.7124582826522005E-6</v>
      </c>
      <c r="T10" s="36">
        <f>C10</f>
        <v>1.0603311318831001E-4</v>
      </c>
      <c r="U10" s="36">
        <f t="shared" ref="U10:U19" si="0">D10</f>
        <v>2.7431452168120003E-6</v>
      </c>
      <c r="V10" s="36">
        <f t="shared" ref="V10:V19" si="1">K10</f>
        <v>7.7124582826522005E-6</v>
      </c>
      <c r="W10" s="36">
        <f t="shared" ref="W10:W19" si="2">O10</f>
        <v>1.477078193668E-6</v>
      </c>
      <c r="X10" s="23">
        <v>0</v>
      </c>
      <c r="Y10" s="70">
        <v>0</v>
      </c>
      <c r="Z10" s="92">
        <v>0</v>
      </c>
      <c r="AB10" s="95"/>
      <c r="AC10" t="s">
        <v>3973</v>
      </c>
      <c r="AF10" s="20"/>
    </row>
    <row r="11" spans="1:32">
      <c r="A11" s="21"/>
      <c r="B11" t="s">
        <v>298</v>
      </c>
      <c r="C11">
        <f>SUMPRODUCT($L$37:$L$47*($F$37:$F$47=$B11)*($C$37:$C$47=$C$27))/$B$2</f>
        <v>3.3023248187005999E-4</v>
      </c>
      <c r="D11" s="26">
        <f t="shared" ref="D11:E15" si="3">SUMPRODUCT($L$51:$L$62*($F$51:$F$62=$B11)*($C$51:$C$62=$C$27))/$B$2</f>
        <v>4.1147178252180002E-5</v>
      </c>
      <c r="E11" s="26">
        <f t="shared" si="3"/>
        <v>4.1147178252180002E-5</v>
      </c>
      <c r="F11" s="23">
        <v>0</v>
      </c>
      <c r="G11" s="23">
        <v>0</v>
      </c>
      <c r="H11" s="23">
        <v>0</v>
      </c>
      <c r="I11" s="23">
        <v>0</v>
      </c>
      <c r="J11" s="23">
        <v>0</v>
      </c>
      <c r="K11" s="26">
        <f t="shared" ref="K11:K15" si="4">SUMPRODUCT($L$27:$L$33*($F$27:$F$33=$B11)*($C$27:$C$33=$C$27))/$B$2</f>
        <v>9.4955026735800004E-5</v>
      </c>
      <c r="L11" s="23">
        <v>0</v>
      </c>
      <c r="M11" s="26">
        <f t="shared" ref="M11:M15" si="5">SUMPRODUCT($L$66:$L$86*($F$66:$F$86=$B11)*($C$66:$C$86=$C$27))/$B$2</f>
        <v>1.7091904812444E-5</v>
      </c>
      <c r="N11" s="26">
        <f>SUMPRODUCT($AB$28:$AB$40*($V$27:$V$39=$B11)*($S$27:$S$39=$C$27))/$B$2</f>
        <v>5.064268092576E-6</v>
      </c>
      <c r="O11" s="26">
        <f>SUMPRODUCT($AB$44:$AB$74*($V$43:$V$73=$B11)*($S$43:$S$73=$C$27))/$B$2</f>
        <v>9.1789859177940004E-6</v>
      </c>
      <c r="P11" s="23">
        <v>0</v>
      </c>
      <c r="Q11" s="36">
        <f t="shared" ref="Q11:Q17" si="6">M11</f>
        <v>1.7091904812444E-5</v>
      </c>
      <c r="R11" s="26">
        <f t="shared" ref="R11:R15" si="7">SUMPRODUCT($AQ$27:$AQ$47*($AK$27:$AK$47=$B11)*($AH$27:$AH$47=$C$27))/$B$2</f>
        <v>1.5931343374562E-5</v>
      </c>
      <c r="S11" s="36">
        <f t="shared" ref="S11:S16" si="8">K11</f>
        <v>9.4955026735800004E-5</v>
      </c>
      <c r="T11" s="36">
        <f t="shared" ref="T11:T19" si="9">C11</f>
        <v>3.3023248187005999E-4</v>
      </c>
      <c r="U11" s="36">
        <f t="shared" si="0"/>
        <v>4.1147178252180002E-5</v>
      </c>
      <c r="V11" s="36">
        <f t="shared" si="1"/>
        <v>9.4955026735800004E-5</v>
      </c>
      <c r="W11" s="36">
        <f t="shared" si="2"/>
        <v>9.1789859177940004E-6</v>
      </c>
      <c r="X11" s="23">
        <v>0</v>
      </c>
      <c r="Y11" s="70">
        <v>0</v>
      </c>
      <c r="Z11" s="92">
        <v>0</v>
      </c>
      <c r="AB11" s="28"/>
      <c r="AC11" t="s">
        <v>3974</v>
      </c>
      <c r="AF11" s="20"/>
    </row>
    <row r="12" spans="1:32">
      <c r="A12" s="21"/>
      <c r="B12" t="s">
        <v>179</v>
      </c>
      <c r="C12">
        <f t="shared" ref="C12:C15" si="10">SUMPRODUCT($L$37:$L$47*($F$37:$F$47=$B12)*($C$37:$C$47=$C$27))/$B$2</f>
        <v>2.2050667319758002E-4</v>
      </c>
      <c r="D12" s="26">
        <f t="shared" si="3"/>
        <v>1.8779994176636001E-4</v>
      </c>
      <c r="E12" s="26">
        <f t="shared" si="3"/>
        <v>1.8779994176636001E-4</v>
      </c>
      <c r="F12" s="23">
        <v>0</v>
      </c>
      <c r="G12" s="23">
        <v>0</v>
      </c>
      <c r="H12" s="23">
        <v>0</v>
      </c>
      <c r="I12" s="23">
        <v>0</v>
      </c>
      <c r="J12" s="23">
        <v>0</v>
      </c>
      <c r="K12" s="26">
        <f t="shared" si="4"/>
        <v>8.5459524062220008E-5</v>
      </c>
      <c r="L12" s="23">
        <v>0</v>
      </c>
      <c r="M12" s="26">
        <f t="shared" si="5"/>
        <v>6.8578630420300008E-5</v>
      </c>
      <c r="N12" s="26">
        <f>SUMPRODUCT($AB$28:$AB$40*($V$27:$V$39=$B12)*($S$27:$S$39=$C$27))/$B$2</f>
        <v>1.6142354545086002E-4</v>
      </c>
      <c r="O12" s="26">
        <f>SUMPRODUCT($AB$44:$AB$74*($V$43:$V$73=$B12)*($S$43:$S$73=$C$27))/$B$2</f>
        <v>2.6059879559714E-4</v>
      </c>
      <c r="P12" s="23">
        <v>0</v>
      </c>
      <c r="Q12" s="36">
        <f t="shared" si="6"/>
        <v>6.8578630420300008E-5</v>
      </c>
      <c r="R12" s="26">
        <f t="shared" si="7"/>
        <v>1.4981793107204E-4</v>
      </c>
      <c r="S12" s="36">
        <f t="shared" si="8"/>
        <v>8.5459524062220008E-5</v>
      </c>
      <c r="T12" s="36">
        <f t="shared" si="9"/>
        <v>2.2050667319758002E-4</v>
      </c>
      <c r="U12" s="36">
        <f t="shared" si="0"/>
        <v>1.8779994176636001E-4</v>
      </c>
      <c r="V12" s="36">
        <f t="shared" si="1"/>
        <v>8.5459524062220008E-5</v>
      </c>
      <c r="W12" s="36">
        <f t="shared" si="2"/>
        <v>2.6059879559714E-4</v>
      </c>
      <c r="X12" s="23">
        <v>0</v>
      </c>
      <c r="Y12" s="70">
        <v>5.0729000000000002E-5</v>
      </c>
      <c r="Z12" s="92">
        <v>5.0729000000000002E-5</v>
      </c>
      <c r="AB12" s="29"/>
      <c r="AC12" s="30" t="s">
        <v>3975</v>
      </c>
      <c r="AD12" s="30"/>
      <c r="AE12" s="30"/>
      <c r="AF12" s="31"/>
    </row>
    <row r="13" spans="1:32">
      <c r="A13" s="21"/>
      <c r="B13" t="s">
        <v>47</v>
      </c>
      <c r="C13">
        <f t="shared" si="10"/>
        <v>8.1239300651740004E-6</v>
      </c>
      <c r="D13" s="26">
        <f t="shared" si="3"/>
        <v>9.3899970883180004E-7</v>
      </c>
      <c r="E13" s="26">
        <f t="shared" si="3"/>
        <v>9.3899970883180004E-7</v>
      </c>
      <c r="F13" s="23">
        <v>0</v>
      </c>
      <c r="G13" s="23">
        <v>0</v>
      </c>
      <c r="H13" s="23">
        <v>0</v>
      </c>
      <c r="I13" s="23">
        <v>0</v>
      </c>
      <c r="J13" s="23">
        <v>0</v>
      </c>
      <c r="K13" s="26">
        <f t="shared" si="4"/>
        <v>1.6353365715610001E-4</v>
      </c>
      <c r="L13" s="23">
        <v>0</v>
      </c>
      <c r="M13" s="26">
        <f t="shared" si="5"/>
        <v>3.3761787283840001E-6</v>
      </c>
      <c r="N13" s="26">
        <f>SUMPRODUCT($AB$28:$AB$40*($V$27:$V$39=$B13)*($S$27:$S$39=$C$27))/$B$2</f>
        <v>2.1101117052400001E-7</v>
      </c>
      <c r="O13" s="26">
        <f>SUMPRODUCT($AB$44:$AB$74*($V$43:$V$73=$B13)*($S$43:$S$73=$C$27))/$B$2</f>
        <v>8.3349412356980011E-6</v>
      </c>
      <c r="P13" s="23">
        <v>0</v>
      </c>
      <c r="Q13" s="36">
        <f t="shared" si="6"/>
        <v>3.3761787283840001E-6</v>
      </c>
      <c r="R13" s="26">
        <f t="shared" si="7"/>
        <v>2.6587407486024E-5</v>
      </c>
      <c r="S13" s="36">
        <f t="shared" si="8"/>
        <v>1.6353365715610001E-4</v>
      </c>
      <c r="T13" s="36">
        <f t="shared" si="9"/>
        <v>8.1239300651740004E-6</v>
      </c>
      <c r="U13" s="36">
        <f t="shared" si="0"/>
        <v>9.3899970883180004E-7</v>
      </c>
      <c r="V13" s="36">
        <f t="shared" si="1"/>
        <v>1.6353365715610001E-4</v>
      </c>
      <c r="W13" s="36">
        <f t="shared" si="2"/>
        <v>8.3349412356980011E-6</v>
      </c>
      <c r="X13" s="23">
        <v>0</v>
      </c>
      <c r="Y13" s="70">
        <v>0</v>
      </c>
      <c r="Z13" s="92">
        <v>0</v>
      </c>
    </row>
    <row r="14" spans="1:32">
      <c r="A14" s="21"/>
      <c r="B14" t="s">
        <v>3944</v>
      </c>
      <c r="C14">
        <f t="shared" si="10"/>
        <v>3.587189898908E-6</v>
      </c>
      <c r="D14" s="26">
        <f t="shared" si="3"/>
        <v>9.3899970883180004E-7</v>
      </c>
      <c r="E14" s="26">
        <f t="shared" si="3"/>
        <v>9.3899970883180004E-7</v>
      </c>
      <c r="F14" s="23">
        <v>0</v>
      </c>
      <c r="G14" s="23">
        <v>0</v>
      </c>
      <c r="H14" s="23">
        <v>0</v>
      </c>
      <c r="I14" s="23">
        <v>0</v>
      </c>
      <c r="J14" s="23">
        <v>0</v>
      </c>
      <c r="K14" s="26">
        <f t="shared" si="4"/>
        <v>1.4032242839846001E-4</v>
      </c>
      <c r="L14" s="23">
        <v>0</v>
      </c>
      <c r="M14" s="26">
        <f t="shared" si="5"/>
        <v>8.4404468209600004E-7</v>
      </c>
      <c r="N14" s="26">
        <f>SUMPRODUCT($AB$28:$AB$40*($V$27:$V$39=$B14)*($S$27:$S$39=$C$27))/$B$2</f>
        <v>2.1101117052400001E-7</v>
      </c>
      <c r="O14" s="26">
        <f>SUMPRODUCT($AB$44:$AB$74*($V$43:$V$73=$B14)*($S$43:$S$73=$C$27))/$B$2</f>
        <v>3.3761787283840001E-6</v>
      </c>
      <c r="P14" s="23">
        <v>0</v>
      </c>
      <c r="Q14" s="36">
        <f t="shared" si="6"/>
        <v>8.4404468209600004E-7</v>
      </c>
      <c r="R14" s="26">
        <f t="shared" si="7"/>
        <v>2.0362577955566E-5</v>
      </c>
      <c r="S14" s="36">
        <f t="shared" si="8"/>
        <v>1.4032242839846001E-4</v>
      </c>
      <c r="T14" s="36">
        <f t="shared" si="9"/>
        <v>3.587189898908E-6</v>
      </c>
      <c r="U14" s="36">
        <f t="shared" si="0"/>
        <v>9.3899970883180004E-7</v>
      </c>
      <c r="V14" s="36">
        <f t="shared" si="1"/>
        <v>1.4032242839846001E-4</v>
      </c>
      <c r="W14" s="36">
        <f t="shared" si="2"/>
        <v>3.3761787283840001E-6</v>
      </c>
      <c r="X14" s="23">
        <v>0</v>
      </c>
      <c r="Y14" s="70">
        <v>0</v>
      </c>
      <c r="Z14" s="92">
        <v>0</v>
      </c>
    </row>
    <row r="15" spans="1:32">
      <c r="A15" s="21"/>
      <c r="B15" t="s">
        <v>79</v>
      </c>
      <c r="C15">
        <f t="shared" si="10"/>
        <v>8.6514579914840001E-4</v>
      </c>
      <c r="D15" s="26">
        <f t="shared" si="3"/>
        <v>2.9647069458622005E-7</v>
      </c>
      <c r="E15" s="26">
        <f t="shared" si="3"/>
        <v>2.9647069458622005E-7</v>
      </c>
      <c r="F15" s="23">
        <v>0</v>
      </c>
      <c r="G15" s="23">
        <v>0</v>
      </c>
      <c r="H15" s="23">
        <v>0</v>
      </c>
      <c r="I15" s="23">
        <v>0</v>
      </c>
      <c r="J15" s="23">
        <v>0</v>
      </c>
      <c r="K15" s="26">
        <f t="shared" si="4"/>
        <v>1.1394603208296001E-5</v>
      </c>
      <c r="L15" s="23">
        <v>0</v>
      </c>
      <c r="M15" s="26">
        <f t="shared" si="5"/>
        <v>4.9060097146830004E-5</v>
      </c>
      <c r="N15" s="26">
        <f>SUMPRODUCT($AB$28:$AB$40*($V$27:$V$39=$B15)*($S$27:$S$39=$C$27))/$B$2</f>
        <v>2.9647069458622005E-7</v>
      </c>
      <c r="O15" s="26">
        <f>SUMPRODUCT($AB$44:$AB$74*($V$43:$V$73=$B15)*($S$43:$S$73=$C$27))/$B$2</f>
        <v>1.7724938324016001E-3</v>
      </c>
      <c r="P15" s="23">
        <v>0</v>
      </c>
      <c r="Q15" s="36">
        <f t="shared" si="6"/>
        <v>4.9060097146830004E-5</v>
      </c>
      <c r="R15" s="26">
        <f t="shared" si="7"/>
        <v>5.2225264704690007E-4</v>
      </c>
      <c r="S15" s="36">
        <f t="shared" si="8"/>
        <v>1.1394603208296001E-5</v>
      </c>
      <c r="T15" s="36">
        <f t="shared" si="9"/>
        <v>8.6514579914840001E-4</v>
      </c>
      <c r="U15" s="36">
        <f t="shared" si="0"/>
        <v>2.9647069458622005E-7</v>
      </c>
      <c r="V15" s="36">
        <f t="shared" si="1"/>
        <v>1.1394603208296001E-5</v>
      </c>
      <c r="W15" s="36">
        <f t="shared" si="2"/>
        <v>1.7724938324016001E-3</v>
      </c>
      <c r="X15" s="23">
        <v>0</v>
      </c>
      <c r="Y15" s="70">
        <v>0</v>
      </c>
      <c r="Z15" s="92">
        <v>0</v>
      </c>
    </row>
    <row r="16" spans="1:32">
      <c r="A16" s="21"/>
      <c r="B16" t="s">
        <v>165</v>
      </c>
      <c r="C16" s="87">
        <f>C14*L40/100</f>
        <v>7.8918177775976001E-8</v>
      </c>
      <c r="D16" s="88">
        <v>2.3499999999999999E-8</v>
      </c>
      <c r="E16" s="88">
        <v>2.3499999999999999E-8</v>
      </c>
      <c r="F16" s="23">
        <v>0</v>
      </c>
      <c r="G16" s="23">
        <v>0</v>
      </c>
      <c r="H16" s="23">
        <v>0</v>
      </c>
      <c r="I16" s="23">
        <v>0</v>
      </c>
      <c r="J16" s="23">
        <v>0</v>
      </c>
      <c r="K16" s="27">
        <f>L27/100*K14</f>
        <v>4.6306401371491807E-6</v>
      </c>
      <c r="L16" s="23">
        <v>0</v>
      </c>
      <c r="M16" s="27">
        <f>M14*L86/100</f>
        <v>2.8275496850216002E-7</v>
      </c>
      <c r="N16" s="27">
        <f>N14*AB34/100</f>
        <v>5.2752792630999996E-9</v>
      </c>
      <c r="O16" s="27">
        <f>O14*AB50/100</f>
        <v>3.3761787283840003E-8</v>
      </c>
      <c r="P16" s="23">
        <v>0</v>
      </c>
      <c r="Q16" s="36">
        <f t="shared" si="6"/>
        <v>2.8275496850216002E-7</v>
      </c>
      <c r="R16" s="27">
        <f>R14*AQ33/100</f>
        <v>1.140304365511696E-6</v>
      </c>
      <c r="S16" s="36">
        <f t="shared" si="8"/>
        <v>4.6306401371491807E-6</v>
      </c>
      <c r="T16" s="36">
        <f t="shared" si="9"/>
        <v>7.8918177775976001E-8</v>
      </c>
      <c r="U16" s="36">
        <f t="shared" si="0"/>
        <v>2.3499999999999999E-8</v>
      </c>
      <c r="V16" s="36">
        <f t="shared" si="1"/>
        <v>4.6306401371491807E-6</v>
      </c>
      <c r="W16" s="36">
        <f t="shared" si="2"/>
        <v>3.3761787283840003E-8</v>
      </c>
      <c r="X16" s="23">
        <v>0</v>
      </c>
      <c r="Y16" s="70">
        <v>0</v>
      </c>
      <c r="Z16" s="92">
        <v>0</v>
      </c>
    </row>
    <row r="17" spans="1:44">
      <c r="A17" s="21"/>
      <c r="B17" t="s">
        <v>3945</v>
      </c>
      <c r="C17" s="22">
        <v>3.3237246347066687E-7</v>
      </c>
      <c r="D17" s="22">
        <v>1.0302942106420326E-6</v>
      </c>
      <c r="E17" s="22">
        <v>1.0302942106420326E-6</v>
      </c>
      <c r="F17" s="23">
        <v>0</v>
      </c>
      <c r="G17" s="23">
        <v>0</v>
      </c>
      <c r="H17" s="23">
        <v>0</v>
      </c>
      <c r="I17" s="23">
        <v>0</v>
      </c>
      <c r="J17" s="23">
        <v>0</v>
      </c>
      <c r="K17" s="22">
        <v>1.9848746681782389E-6</v>
      </c>
      <c r="L17" s="23">
        <v>0</v>
      </c>
      <c r="M17" s="22">
        <v>2.2027336471298233E-6</v>
      </c>
      <c r="N17" s="22">
        <v>1.0302942106420326E-6</v>
      </c>
      <c r="O17" s="22">
        <v>3.3237246347066687E-7</v>
      </c>
      <c r="P17" s="23">
        <v>0</v>
      </c>
      <c r="Q17" s="36">
        <f t="shared" si="6"/>
        <v>2.2027336471298233E-6</v>
      </c>
      <c r="R17" s="22">
        <v>2.2027336471298233E-6</v>
      </c>
      <c r="S17" s="36">
        <f t="shared" ref="S17" si="11">K17</f>
        <v>1.9848746681782389E-6</v>
      </c>
      <c r="T17" s="36">
        <f t="shared" si="9"/>
        <v>3.3237246347066687E-7</v>
      </c>
      <c r="U17" s="36">
        <f t="shared" si="0"/>
        <v>1.0302942106420326E-6</v>
      </c>
      <c r="V17" s="36">
        <f t="shared" si="1"/>
        <v>1.9848746681782389E-6</v>
      </c>
      <c r="W17" s="36">
        <f t="shared" si="2"/>
        <v>3.3237246347066687E-7</v>
      </c>
      <c r="X17" s="23">
        <v>0</v>
      </c>
      <c r="Y17" s="70">
        <v>0</v>
      </c>
      <c r="Z17" s="92">
        <v>0</v>
      </c>
    </row>
    <row r="18" spans="1:44">
      <c r="A18" s="21"/>
      <c r="B18" t="s">
        <v>2995</v>
      </c>
      <c r="C18" s="22">
        <v>1.1E-5</v>
      </c>
      <c r="D18" s="22">
        <v>9.9999999999999995E-7</v>
      </c>
      <c r="E18" s="22">
        <v>9.9999999999999995E-7</v>
      </c>
      <c r="F18" s="23">
        <v>0</v>
      </c>
      <c r="G18" s="23">
        <v>0</v>
      </c>
      <c r="H18" s="23">
        <v>0</v>
      </c>
      <c r="I18" s="23">
        <v>0</v>
      </c>
      <c r="J18" s="23">
        <v>0</v>
      </c>
      <c r="K18" s="22">
        <v>0</v>
      </c>
      <c r="L18" s="23">
        <v>0</v>
      </c>
      <c r="M18" s="22">
        <v>3.0000000000000001E-6</v>
      </c>
      <c r="N18" s="22">
        <v>9.9999999999999995E-7</v>
      </c>
      <c r="O18" s="22">
        <v>1.1E-5</v>
      </c>
      <c r="P18" s="23">
        <v>0</v>
      </c>
      <c r="Q18" s="22">
        <v>3.0000000000000001E-6</v>
      </c>
      <c r="R18" s="22">
        <v>3.0000000000000001E-6</v>
      </c>
      <c r="S18" s="22">
        <v>3.1999999999999999E-5</v>
      </c>
      <c r="T18" s="36">
        <f t="shared" si="9"/>
        <v>1.1E-5</v>
      </c>
      <c r="U18" s="36">
        <f t="shared" si="0"/>
        <v>9.9999999999999995E-7</v>
      </c>
      <c r="V18" s="36">
        <f t="shared" si="1"/>
        <v>0</v>
      </c>
      <c r="W18" s="36">
        <f t="shared" si="2"/>
        <v>1.1E-5</v>
      </c>
      <c r="X18" s="23">
        <v>0</v>
      </c>
      <c r="Y18" s="70">
        <v>0</v>
      </c>
      <c r="Z18" s="92">
        <v>0</v>
      </c>
    </row>
    <row r="19" spans="1:44">
      <c r="A19" s="21"/>
      <c r="B19" t="s">
        <v>477</v>
      </c>
      <c r="C19" s="22">
        <v>1.6000000000000001E-6</v>
      </c>
      <c r="D19" s="22">
        <v>1.0000000000000001E-7</v>
      </c>
      <c r="E19" s="22">
        <v>1.0000000000000001E-7</v>
      </c>
      <c r="F19" s="23">
        <v>0</v>
      </c>
      <c r="G19" s="23">
        <v>0</v>
      </c>
      <c r="H19" s="23">
        <v>0</v>
      </c>
      <c r="I19" s="23">
        <v>0</v>
      </c>
      <c r="J19" s="23">
        <v>0</v>
      </c>
      <c r="K19" s="22">
        <v>0</v>
      </c>
      <c r="L19" s="23">
        <v>0</v>
      </c>
      <c r="M19" s="22">
        <v>5.9999999999999997E-7</v>
      </c>
      <c r="N19" s="22">
        <v>1.0000000000000001E-7</v>
      </c>
      <c r="O19" s="22">
        <v>1.6000000000000001E-6</v>
      </c>
      <c r="P19" s="23">
        <v>0</v>
      </c>
      <c r="Q19" s="22">
        <v>5.9999999999999997E-7</v>
      </c>
      <c r="R19" s="22">
        <v>5.9999999999999997E-7</v>
      </c>
      <c r="S19" s="22">
        <v>4.2000000000000004E-6</v>
      </c>
      <c r="T19" s="36">
        <f t="shared" si="9"/>
        <v>1.6000000000000001E-6</v>
      </c>
      <c r="U19" s="36">
        <f t="shared" si="0"/>
        <v>1.0000000000000001E-7</v>
      </c>
      <c r="V19" s="36">
        <f t="shared" si="1"/>
        <v>0</v>
      </c>
      <c r="W19" s="36">
        <f t="shared" si="2"/>
        <v>1.6000000000000001E-6</v>
      </c>
      <c r="X19" s="23">
        <v>0</v>
      </c>
      <c r="Y19" s="70">
        <v>0</v>
      </c>
      <c r="Z19" s="92">
        <v>0</v>
      </c>
    </row>
    <row r="20" spans="1:44">
      <c r="A20" s="32"/>
      <c r="B20" s="30" t="s">
        <v>3947</v>
      </c>
      <c r="C20" s="33">
        <v>0</v>
      </c>
      <c r="D20" s="33">
        <v>0</v>
      </c>
      <c r="E20" s="33"/>
      <c r="F20" s="33">
        <v>0</v>
      </c>
      <c r="G20" s="33">
        <v>0</v>
      </c>
      <c r="H20" s="33">
        <v>0</v>
      </c>
      <c r="I20" s="33">
        <v>0</v>
      </c>
      <c r="J20" s="33">
        <v>0</v>
      </c>
      <c r="K20" s="33">
        <v>0</v>
      </c>
      <c r="L20" s="33">
        <v>0</v>
      </c>
      <c r="M20" s="33">
        <v>0</v>
      </c>
      <c r="N20" s="33">
        <v>0</v>
      </c>
      <c r="O20" s="33">
        <v>0</v>
      </c>
      <c r="P20" s="33">
        <v>0</v>
      </c>
      <c r="Q20" s="33">
        <v>0</v>
      </c>
      <c r="R20" s="33">
        <v>0</v>
      </c>
      <c r="S20" s="33">
        <v>0</v>
      </c>
      <c r="T20" s="33">
        <v>0</v>
      </c>
      <c r="U20" s="33"/>
      <c r="V20" s="33"/>
      <c r="W20" s="33"/>
      <c r="X20" s="33">
        <v>0</v>
      </c>
      <c r="Y20" s="93">
        <v>0</v>
      </c>
      <c r="Z20" s="94">
        <v>0</v>
      </c>
    </row>
    <row r="25" spans="1:44">
      <c r="B25" s="35" t="s">
        <v>164</v>
      </c>
      <c r="R25" s="35" t="s">
        <v>71</v>
      </c>
      <c r="AG25" s="35" t="s">
        <v>197</v>
      </c>
    </row>
    <row r="26" spans="1:44">
      <c r="B26" t="s">
        <v>19</v>
      </c>
      <c r="C26" t="s">
        <v>3976</v>
      </c>
      <c r="D26" t="s">
        <v>20</v>
      </c>
      <c r="E26" t="s">
        <v>34</v>
      </c>
      <c r="F26" t="s">
        <v>35</v>
      </c>
      <c r="G26" t="s">
        <v>21</v>
      </c>
      <c r="H26" t="s">
        <v>24</v>
      </c>
      <c r="I26" t="s">
        <v>25</v>
      </c>
      <c r="J26" t="s">
        <v>26</v>
      </c>
      <c r="K26" t="s">
        <v>35</v>
      </c>
      <c r="L26" t="s">
        <v>29</v>
      </c>
      <c r="M26" t="s">
        <v>30</v>
      </c>
      <c r="R26" t="s">
        <v>19</v>
      </c>
      <c r="S26" t="s">
        <v>3976</v>
      </c>
      <c r="T26" t="s">
        <v>20</v>
      </c>
      <c r="U26" t="s">
        <v>34</v>
      </c>
      <c r="V26" t="s">
        <v>35</v>
      </c>
      <c r="W26" t="s">
        <v>21</v>
      </c>
      <c r="X26" t="s">
        <v>24</v>
      </c>
      <c r="Y26" t="s">
        <v>25</v>
      </c>
      <c r="Z26" t="s">
        <v>26</v>
      </c>
      <c r="AA26" t="s">
        <v>35</v>
      </c>
      <c r="AG26" t="s">
        <v>19</v>
      </c>
      <c r="AH26" t="s">
        <v>3976</v>
      </c>
      <c r="AI26" t="s">
        <v>20</v>
      </c>
      <c r="AJ26" t="s">
        <v>34</v>
      </c>
      <c r="AK26" t="s">
        <v>35</v>
      </c>
      <c r="AL26" t="s">
        <v>21</v>
      </c>
      <c r="AM26" t="s">
        <v>24</v>
      </c>
      <c r="AN26" t="s">
        <v>25</v>
      </c>
      <c r="AO26" t="s">
        <v>26</v>
      </c>
      <c r="AP26" t="s">
        <v>35</v>
      </c>
      <c r="AQ26" t="s">
        <v>29</v>
      </c>
      <c r="AR26" t="s">
        <v>30</v>
      </c>
    </row>
    <row r="27" spans="1:44">
      <c r="B27" t="s">
        <v>247</v>
      </c>
      <c r="C27" t="s">
        <v>3950</v>
      </c>
      <c r="D27" t="s">
        <v>248</v>
      </c>
      <c r="E27" t="s">
        <v>164</v>
      </c>
      <c r="F27" t="s">
        <v>165</v>
      </c>
      <c r="G27" t="s">
        <v>249</v>
      </c>
      <c r="H27" t="s">
        <v>41</v>
      </c>
      <c r="I27" t="s">
        <v>164</v>
      </c>
      <c r="K27" t="s">
        <v>165</v>
      </c>
      <c r="L27">
        <v>3.3</v>
      </c>
      <c r="M27" t="s">
        <v>166</v>
      </c>
      <c r="R27" t="s">
        <v>247</v>
      </c>
      <c r="T27" t="s">
        <v>248</v>
      </c>
      <c r="U27" t="s">
        <v>71</v>
      </c>
      <c r="V27" t="s">
        <v>179</v>
      </c>
      <c r="W27" t="s">
        <v>249</v>
      </c>
      <c r="X27" t="s">
        <v>450</v>
      </c>
      <c r="Y27" t="s">
        <v>451</v>
      </c>
      <c r="AA27" t="s">
        <v>179</v>
      </c>
      <c r="AB27" t="s">
        <v>29</v>
      </c>
      <c r="AC27" t="s">
        <v>30</v>
      </c>
      <c r="AG27" t="s">
        <v>247</v>
      </c>
      <c r="AH27" t="s">
        <v>3950</v>
      </c>
      <c r="AI27" t="s">
        <v>248</v>
      </c>
      <c r="AJ27" t="s">
        <v>197</v>
      </c>
      <c r="AK27" t="s">
        <v>3943</v>
      </c>
      <c r="AL27" t="s">
        <v>249</v>
      </c>
      <c r="AM27" t="s">
        <v>41</v>
      </c>
      <c r="AN27" t="s">
        <v>3007</v>
      </c>
      <c r="AP27" t="s">
        <v>54</v>
      </c>
      <c r="AQ27">
        <v>2.2999999999999998</v>
      </c>
      <c r="AR27" t="s">
        <v>62</v>
      </c>
    </row>
    <row r="28" spans="1:44">
      <c r="B28" t="s">
        <v>247</v>
      </c>
      <c r="C28" t="s">
        <v>3950</v>
      </c>
      <c r="D28" t="s">
        <v>248</v>
      </c>
      <c r="E28" t="s">
        <v>164</v>
      </c>
      <c r="F28" t="s">
        <v>3944</v>
      </c>
      <c r="G28" t="s">
        <v>249</v>
      </c>
      <c r="H28" t="s">
        <v>41</v>
      </c>
      <c r="I28" t="s">
        <v>164</v>
      </c>
      <c r="K28" t="s">
        <v>65</v>
      </c>
      <c r="L28">
        <v>133</v>
      </c>
      <c r="M28" t="s">
        <v>62</v>
      </c>
      <c r="R28" t="s">
        <v>247</v>
      </c>
      <c r="T28" t="s">
        <v>248</v>
      </c>
      <c r="U28" t="s">
        <v>71</v>
      </c>
      <c r="V28" t="s">
        <v>3944</v>
      </c>
      <c r="W28" t="s">
        <v>249</v>
      </c>
      <c r="X28" t="s">
        <v>450</v>
      </c>
      <c r="Y28" t="s">
        <v>451</v>
      </c>
      <c r="AA28" t="s">
        <v>65</v>
      </c>
      <c r="AB28">
        <v>135</v>
      </c>
      <c r="AC28" t="s">
        <v>62</v>
      </c>
      <c r="AG28" t="s">
        <v>247</v>
      </c>
      <c r="AH28" t="s">
        <v>3950</v>
      </c>
      <c r="AI28" t="s">
        <v>248</v>
      </c>
      <c r="AJ28" t="s">
        <v>197</v>
      </c>
      <c r="AK28" t="s">
        <v>3944</v>
      </c>
      <c r="AL28" t="s">
        <v>249</v>
      </c>
      <c r="AM28" t="s">
        <v>41</v>
      </c>
      <c r="AN28" t="s">
        <v>3007</v>
      </c>
      <c r="AP28" t="s">
        <v>65</v>
      </c>
      <c r="AQ28">
        <v>19.3</v>
      </c>
      <c r="AR28" t="s">
        <v>62</v>
      </c>
    </row>
    <row r="29" spans="1:44">
      <c r="B29" t="s">
        <v>247</v>
      </c>
      <c r="C29" t="s">
        <v>3950</v>
      </c>
      <c r="D29" t="s">
        <v>248</v>
      </c>
      <c r="E29" t="s">
        <v>164</v>
      </c>
      <c r="F29" t="s">
        <v>47</v>
      </c>
      <c r="G29" t="s">
        <v>249</v>
      </c>
      <c r="H29" t="s">
        <v>41</v>
      </c>
      <c r="I29" t="s">
        <v>164</v>
      </c>
      <c r="K29" t="s">
        <v>47</v>
      </c>
      <c r="L29">
        <v>155</v>
      </c>
      <c r="M29" t="s">
        <v>62</v>
      </c>
      <c r="R29" t="s">
        <v>247</v>
      </c>
      <c r="T29" t="s">
        <v>248</v>
      </c>
      <c r="U29" t="s">
        <v>71</v>
      </c>
      <c r="V29" t="s">
        <v>47</v>
      </c>
      <c r="W29" t="s">
        <v>249</v>
      </c>
      <c r="X29" t="s">
        <v>450</v>
      </c>
      <c r="Y29" t="s">
        <v>451</v>
      </c>
      <c r="AA29" t="s">
        <v>47</v>
      </c>
      <c r="AB29">
        <v>2</v>
      </c>
      <c r="AC29" t="s">
        <v>62</v>
      </c>
      <c r="AG29" t="s">
        <v>247</v>
      </c>
      <c r="AH29" t="s">
        <v>3950</v>
      </c>
      <c r="AI29" t="s">
        <v>248</v>
      </c>
      <c r="AJ29" t="s">
        <v>197</v>
      </c>
      <c r="AK29" t="s">
        <v>47</v>
      </c>
      <c r="AL29" t="s">
        <v>249</v>
      </c>
      <c r="AM29" t="s">
        <v>41</v>
      </c>
      <c r="AN29" t="s">
        <v>3007</v>
      </c>
      <c r="AP29" t="s">
        <v>47</v>
      </c>
      <c r="AQ29">
        <v>25.2</v>
      </c>
      <c r="AR29" t="s">
        <v>62</v>
      </c>
    </row>
    <row r="30" spans="1:44">
      <c r="B30" t="s">
        <v>247</v>
      </c>
      <c r="C30" t="s">
        <v>3950</v>
      </c>
      <c r="D30" t="s">
        <v>248</v>
      </c>
      <c r="E30" t="s">
        <v>164</v>
      </c>
      <c r="F30" t="s">
        <v>79</v>
      </c>
      <c r="G30" t="s">
        <v>249</v>
      </c>
      <c r="H30" t="s">
        <v>41</v>
      </c>
      <c r="I30" t="s">
        <v>164</v>
      </c>
      <c r="K30" t="s">
        <v>79</v>
      </c>
      <c r="L30">
        <v>10.8</v>
      </c>
      <c r="M30" t="s">
        <v>62</v>
      </c>
      <c r="R30" t="s">
        <v>247</v>
      </c>
      <c r="S30" t="s">
        <v>3950</v>
      </c>
      <c r="T30" t="s">
        <v>248</v>
      </c>
      <c r="U30" t="s">
        <v>71</v>
      </c>
      <c r="V30" t="s">
        <v>79</v>
      </c>
      <c r="W30" t="s">
        <v>249</v>
      </c>
      <c r="X30" t="s">
        <v>450</v>
      </c>
      <c r="Y30" t="s">
        <v>451</v>
      </c>
      <c r="AA30" t="s">
        <v>79</v>
      </c>
      <c r="AB30">
        <v>2</v>
      </c>
      <c r="AC30" t="s">
        <v>62</v>
      </c>
      <c r="AG30" t="s">
        <v>247</v>
      </c>
      <c r="AH30" t="s">
        <v>3950</v>
      </c>
      <c r="AI30" t="s">
        <v>248</v>
      </c>
      <c r="AJ30" t="s">
        <v>197</v>
      </c>
      <c r="AK30" t="s">
        <v>79</v>
      </c>
      <c r="AL30" t="s">
        <v>249</v>
      </c>
      <c r="AM30" t="s">
        <v>41</v>
      </c>
      <c r="AN30" t="s">
        <v>3007</v>
      </c>
      <c r="AP30" t="s">
        <v>79</v>
      </c>
      <c r="AQ30">
        <v>495</v>
      </c>
      <c r="AR30" t="s">
        <v>62</v>
      </c>
    </row>
    <row r="31" spans="1:44">
      <c r="B31" t="s">
        <v>247</v>
      </c>
      <c r="C31" t="s">
        <v>3950</v>
      </c>
      <c r="D31" t="s">
        <v>248</v>
      </c>
      <c r="E31" t="s">
        <v>164</v>
      </c>
      <c r="F31" t="s">
        <v>3943</v>
      </c>
      <c r="G31" t="s">
        <v>249</v>
      </c>
      <c r="H31" t="s">
        <v>41</v>
      </c>
      <c r="I31" t="s">
        <v>164</v>
      </c>
      <c r="K31" t="s">
        <v>54</v>
      </c>
      <c r="L31">
        <v>7.31</v>
      </c>
      <c r="M31" t="s">
        <v>62</v>
      </c>
      <c r="R31" t="s">
        <v>247</v>
      </c>
      <c r="T31" t="s">
        <v>248</v>
      </c>
      <c r="U31" t="s">
        <v>71</v>
      </c>
      <c r="V31" t="s">
        <v>298</v>
      </c>
      <c r="W31" t="s">
        <v>249</v>
      </c>
      <c r="X31" t="s">
        <v>450</v>
      </c>
      <c r="Y31" t="s">
        <v>451</v>
      </c>
      <c r="AA31" t="s">
        <v>298</v>
      </c>
      <c r="AB31">
        <v>0.28100000000000003</v>
      </c>
      <c r="AC31" t="s">
        <v>62</v>
      </c>
      <c r="AG31" t="s">
        <v>247</v>
      </c>
      <c r="AH31" t="s">
        <v>3950</v>
      </c>
      <c r="AI31" t="s">
        <v>248</v>
      </c>
      <c r="AJ31" t="s">
        <v>197</v>
      </c>
      <c r="AK31" t="s">
        <v>298</v>
      </c>
      <c r="AL31" t="s">
        <v>249</v>
      </c>
      <c r="AM31" t="s">
        <v>41</v>
      </c>
      <c r="AN31" t="s">
        <v>3007</v>
      </c>
      <c r="AP31" t="s">
        <v>298</v>
      </c>
      <c r="AQ31">
        <v>15.1</v>
      </c>
      <c r="AR31" t="s">
        <v>62</v>
      </c>
    </row>
    <row r="32" spans="1:44">
      <c r="B32" t="s">
        <v>247</v>
      </c>
      <c r="C32" t="s">
        <v>3950</v>
      </c>
      <c r="D32" t="s">
        <v>248</v>
      </c>
      <c r="E32" t="s">
        <v>164</v>
      </c>
      <c r="F32" t="s">
        <v>298</v>
      </c>
      <c r="G32" t="s">
        <v>249</v>
      </c>
      <c r="H32" t="s">
        <v>41</v>
      </c>
      <c r="I32" t="s">
        <v>164</v>
      </c>
      <c r="K32" t="s">
        <v>298</v>
      </c>
      <c r="L32">
        <v>90</v>
      </c>
      <c r="M32" t="s">
        <v>62</v>
      </c>
      <c r="R32" t="s">
        <v>247</v>
      </c>
      <c r="T32" t="s">
        <v>248</v>
      </c>
      <c r="U32" t="s">
        <v>71</v>
      </c>
      <c r="V32" t="s">
        <v>3943</v>
      </c>
      <c r="W32" t="s">
        <v>249</v>
      </c>
      <c r="X32" t="s">
        <v>450</v>
      </c>
      <c r="Y32" t="s">
        <v>451</v>
      </c>
      <c r="AA32" t="s">
        <v>54</v>
      </c>
      <c r="AB32">
        <v>56</v>
      </c>
      <c r="AC32" t="s">
        <v>62</v>
      </c>
      <c r="AG32" t="s">
        <v>247</v>
      </c>
      <c r="AH32" t="s">
        <v>3950</v>
      </c>
      <c r="AI32" t="s">
        <v>248</v>
      </c>
      <c r="AJ32" t="s">
        <v>197</v>
      </c>
      <c r="AK32" t="s">
        <v>179</v>
      </c>
      <c r="AL32" t="s">
        <v>249</v>
      </c>
      <c r="AM32" t="s">
        <v>41</v>
      </c>
      <c r="AN32" t="s">
        <v>3007</v>
      </c>
      <c r="AP32" t="s">
        <v>179</v>
      </c>
      <c r="AQ32">
        <v>142</v>
      </c>
      <c r="AR32" t="s">
        <v>62</v>
      </c>
    </row>
    <row r="33" spans="2:44">
      <c r="B33" t="s">
        <v>247</v>
      </c>
      <c r="C33" t="s">
        <v>3950</v>
      </c>
      <c r="D33" t="s">
        <v>248</v>
      </c>
      <c r="E33" t="s">
        <v>164</v>
      </c>
      <c r="F33" t="s">
        <v>179</v>
      </c>
      <c r="G33" t="s">
        <v>249</v>
      </c>
      <c r="H33" t="s">
        <v>41</v>
      </c>
      <c r="I33" t="s">
        <v>164</v>
      </c>
      <c r="K33" t="s">
        <v>179</v>
      </c>
      <c r="L33">
        <v>81</v>
      </c>
      <c r="M33" t="s">
        <v>62</v>
      </c>
      <c r="R33" t="s">
        <v>247</v>
      </c>
      <c r="S33" t="s">
        <v>3950</v>
      </c>
      <c r="T33" t="s">
        <v>248</v>
      </c>
      <c r="U33" t="s">
        <v>71</v>
      </c>
      <c r="V33" t="s">
        <v>165</v>
      </c>
      <c r="W33" t="s">
        <v>249</v>
      </c>
      <c r="X33" t="s">
        <v>450</v>
      </c>
      <c r="Y33" t="s">
        <v>451</v>
      </c>
      <c r="AA33" t="s">
        <v>165</v>
      </c>
      <c r="AB33">
        <v>89</v>
      </c>
      <c r="AC33" t="s">
        <v>62</v>
      </c>
      <c r="AG33" t="s">
        <v>247</v>
      </c>
      <c r="AH33" t="s">
        <v>3950</v>
      </c>
      <c r="AI33" t="s">
        <v>248</v>
      </c>
      <c r="AJ33" t="s">
        <v>197</v>
      </c>
      <c r="AK33" t="s">
        <v>165</v>
      </c>
      <c r="AL33" t="s">
        <v>249</v>
      </c>
      <c r="AM33" t="s">
        <v>41</v>
      </c>
      <c r="AN33" t="s">
        <v>3007</v>
      </c>
      <c r="AP33" t="s">
        <v>165</v>
      </c>
      <c r="AQ33">
        <v>5.6</v>
      </c>
      <c r="AR33" t="s">
        <v>166</v>
      </c>
    </row>
    <row r="34" spans="2:44">
      <c r="R34" t="s">
        <v>247</v>
      </c>
      <c r="T34" t="s">
        <v>248</v>
      </c>
      <c r="U34" t="s">
        <v>71</v>
      </c>
      <c r="V34" t="s">
        <v>79</v>
      </c>
      <c r="W34" t="s">
        <v>249</v>
      </c>
      <c r="X34" t="s">
        <v>78</v>
      </c>
      <c r="Y34" t="s">
        <v>251</v>
      </c>
      <c r="AA34" t="s">
        <v>79</v>
      </c>
      <c r="AB34">
        <v>2.5</v>
      </c>
      <c r="AC34" t="s">
        <v>166</v>
      </c>
      <c r="AG34" t="s">
        <v>247</v>
      </c>
      <c r="AI34" t="s">
        <v>248</v>
      </c>
      <c r="AJ34" t="s">
        <v>197</v>
      </c>
      <c r="AK34" t="s">
        <v>165</v>
      </c>
      <c r="AL34" t="s">
        <v>249</v>
      </c>
      <c r="AM34" t="s">
        <v>371</v>
      </c>
      <c r="AN34" t="s">
        <v>3008</v>
      </c>
      <c r="AP34" t="s">
        <v>165</v>
      </c>
      <c r="AQ34">
        <v>5.6</v>
      </c>
      <c r="AR34" t="s">
        <v>166</v>
      </c>
    </row>
    <row r="35" spans="2:44">
      <c r="B35" s="35" t="s">
        <v>1978</v>
      </c>
      <c r="R35" t="s">
        <v>247</v>
      </c>
      <c r="S35" t="s">
        <v>3950</v>
      </c>
      <c r="T35" t="s">
        <v>248</v>
      </c>
      <c r="U35" t="s">
        <v>71</v>
      </c>
      <c r="V35" t="s">
        <v>3943</v>
      </c>
      <c r="W35" t="s">
        <v>249</v>
      </c>
      <c r="X35" t="s">
        <v>78</v>
      </c>
      <c r="Y35" t="s">
        <v>251</v>
      </c>
      <c r="AA35" t="s">
        <v>54</v>
      </c>
      <c r="AB35">
        <v>0.24399999999999999</v>
      </c>
      <c r="AC35" t="s">
        <v>62</v>
      </c>
      <c r="AG35" t="s">
        <v>247</v>
      </c>
      <c r="AI35" t="s">
        <v>248</v>
      </c>
      <c r="AJ35" t="s">
        <v>197</v>
      </c>
      <c r="AK35" t="s">
        <v>165</v>
      </c>
      <c r="AL35" t="s">
        <v>249</v>
      </c>
      <c r="AM35" t="s">
        <v>371</v>
      </c>
      <c r="AN35" t="s">
        <v>3008</v>
      </c>
      <c r="AP35" t="s">
        <v>165</v>
      </c>
      <c r="AQ35">
        <v>5.6</v>
      </c>
      <c r="AR35" t="s">
        <v>166</v>
      </c>
    </row>
    <row r="36" spans="2:44">
      <c r="B36" t="s">
        <v>19</v>
      </c>
      <c r="C36" t="s">
        <v>3976</v>
      </c>
      <c r="D36" t="s">
        <v>20</v>
      </c>
      <c r="E36" t="s">
        <v>34</v>
      </c>
      <c r="F36" t="s">
        <v>35</v>
      </c>
      <c r="G36" t="s">
        <v>21</v>
      </c>
      <c r="H36" t="s">
        <v>24</v>
      </c>
      <c r="I36" t="s">
        <v>25</v>
      </c>
      <c r="J36" t="s">
        <v>26</v>
      </c>
      <c r="K36" t="s">
        <v>35</v>
      </c>
      <c r="L36" t="s">
        <v>29</v>
      </c>
      <c r="M36" t="s">
        <v>30</v>
      </c>
      <c r="R36" t="s">
        <v>247</v>
      </c>
      <c r="S36" t="s">
        <v>3950</v>
      </c>
      <c r="T36" t="s">
        <v>248</v>
      </c>
      <c r="U36" t="s">
        <v>71</v>
      </c>
      <c r="V36" t="s">
        <v>298</v>
      </c>
      <c r="W36" t="s">
        <v>249</v>
      </c>
      <c r="X36" t="s">
        <v>78</v>
      </c>
      <c r="Y36" t="s">
        <v>251</v>
      </c>
      <c r="AA36" t="s">
        <v>298</v>
      </c>
      <c r="AB36">
        <v>1.6</v>
      </c>
      <c r="AC36" t="s">
        <v>62</v>
      </c>
      <c r="AG36" t="s">
        <v>247</v>
      </c>
      <c r="AI36" t="s">
        <v>248</v>
      </c>
      <c r="AJ36" t="s">
        <v>197</v>
      </c>
      <c r="AK36" t="s">
        <v>298</v>
      </c>
      <c r="AL36" t="s">
        <v>249</v>
      </c>
      <c r="AM36" t="s">
        <v>371</v>
      </c>
      <c r="AN36" t="s">
        <v>3008</v>
      </c>
      <c r="AP36" t="s">
        <v>298</v>
      </c>
      <c r="AQ36">
        <v>15.1</v>
      </c>
      <c r="AR36" t="s">
        <v>62</v>
      </c>
    </row>
    <row r="37" spans="2:44">
      <c r="B37" t="s">
        <v>247</v>
      </c>
      <c r="C37" t="s">
        <v>3950</v>
      </c>
      <c r="D37" t="s">
        <v>248</v>
      </c>
      <c r="E37" t="s">
        <v>1978</v>
      </c>
      <c r="F37" t="s">
        <v>3944</v>
      </c>
      <c r="G37" t="s">
        <v>249</v>
      </c>
      <c r="H37" t="s">
        <v>41</v>
      </c>
      <c r="I37" t="s">
        <v>1977</v>
      </c>
      <c r="K37" t="s">
        <v>65</v>
      </c>
      <c r="L37">
        <v>3.4</v>
      </c>
      <c r="M37" t="s">
        <v>62</v>
      </c>
      <c r="R37" t="s">
        <v>247</v>
      </c>
      <c r="S37" t="s">
        <v>3950</v>
      </c>
      <c r="T37" t="s">
        <v>248</v>
      </c>
      <c r="U37" t="s">
        <v>71</v>
      </c>
      <c r="V37" t="s">
        <v>179</v>
      </c>
      <c r="W37" t="s">
        <v>249</v>
      </c>
      <c r="X37" t="s">
        <v>78</v>
      </c>
      <c r="Y37" t="s">
        <v>251</v>
      </c>
      <c r="AA37" t="s">
        <v>179</v>
      </c>
      <c r="AB37">
        <v>4.8</v>
      </c>
      <c r="AC37" t="s">
        <v>62</v>
      </c>
      <c r="AG37" t="s">
        <v>247</v>
      </c>
      <c r="AI37" t="s">
        <v>248</v>
      </c>
      <c r="AJ37" t="s">
        <v>197</v>
      </c>
      <c r="AK37" t="s">
        <v>3944</v>
      </c>
      <c r="AL37" t="s">
        <v>249</v>
      </c>
      <c r="AM37" t="s">
        <v>371</v>
      </c>
      <c r="AN37" t="s">
        <v>3008</v>
      </c>
      <c r="AP37" t="s">
        <v>65</v>
      </c>
      <c r="AQ37">
        <v>19.3</v>
      </c>
      <c r="AR37" t="s">
        <v>62</v>
      </c>
    </row>
    <row r="38" spans="2:44">
      <c r="B38" t="s">
        <v>247</v>
      </c>
      <c r="C38" t="s">
        <v>3950</v>
      </c>
      <c r="D38" t="s">
        <v>248</v>
      </c>
      <c r="E38" t="s">
        <v>1978</v>
      </c>
      <c r="F38" t="s">
        <v>47</v>
      </c>
      <c r="G38" t="s">
        <v>249</v>
      </c>
      <c r="H38" t="s">
        <v>41</v>
      </c>
      <c r="I38" t="s">
        <v>1977</v>
      </c>
      <c r="K38" t="s">
        <v>47</v>
      </c>
      <c r="L38">
        <v>7.7</v>
      </c>
      <c r="M38" t="s">
        <v>62</v>
      </c>
      <c r="R38" t="s">
        <v>247</v>
      </c>
      <c r="S38" t="s">
        <v>3950</v>
      </c>
      <c r="T38" t="s">
        <v>248</v>
      </c>
      <c r="U38" t="s">
        <v>71</v>
      </c>
      <c r="V38" t="s">
        <v>47</v>
      </c>
      <c r="W38" t="s">
        <v>249</v>
      </c>
      <c r="X38" t="s">
        <v>78</v>
      </c>
      <c r="Y38" t="s">
        <v>251</v>
      </c>
      <c r="AA38" t="s">
        <v>47</v>
      </c>
      <c r="AB38">
        <v>153</v>
      </c>
      <c r="AC38" t="s">
        <v>62</v>
      </c>
      <c r="AG38" t="s">
        <v>247</v>
      </c>
      <c r="AI38" t="s">
        <v>248</v>
      </c>
      <c r="AJ38" t="s">
        <v>197</v>
      </c>
      <c r="AK38" t="s">
        <v>3944</v>
      </c>
      <c r="AL38" t="s">
        <v>249</v>
      </c>
      <c r="AM38" t="s">
        <v>371</v>
      </c>
      <c r="AN38" t="s">
        <v>3008</v>
      </c>
      <c r="AP38" t="s">
        <v>65</v>
      </c>
      <c r="AQ38">
        <v>19.3</v>
      </c>
      <c r="AR38" t="s">
        <v>62</v>
      </c>
    </row>
    <row r="39" spans="2:44">
      <c r="B39" t="s">
        <v>247</v>
      </c>
      <c r="D39" t="s">
        <v>248</v>
      </c>
      <c r="E39" t="s">
        <v>1978</v>
      </c>
      <c r="F39" t="s">
        <v>298</v>
      </c>
      <c r="G39" t="s">
        <v>249</v>
      </c>
      <c r="H39" t="s">
        <v>41</v>
      </c>
      <c r="I39" t="s">
        <v>1977</v>
      </c>
      <c r="K39" t="s">
        <v>298</v>
      </c>
      <c r="L39">
        <v>8.6999999999999993</v>
      </c>
      <c r="M39" t="s">
        <v>62</v>
      </c>
      <c r="R39" t="s">
        <v>247</v>
      </c>
      <c r="S39" t="s">
        <v>3950</v>
      </c>
      <c r="T39" t="s">
        <v>248</v>
      </c>
      <c r="U39" t="s">
        <v>71</v>
      </c>
      <c r="V39" t="s">
        <v>3944</v>
      </c>
      <c r="W39" t="s">
        <v>249</v>
      </c>
      <c r="X39" t="s">
        <v>78</v>
      </c>
      <c r="Y39" t="s">
        <v>251</v>
      </c>
      <c r="AA39" t="s">
        <v>65</v>
      </c>
      <c r="AB39">
        <v>0.2</v>
      </c>
      <c r="AC39" t="s">
        <v>62</v>
      </c>
      <c r="AG39" t="s">
        <v>247</v>
      </c>
      <c r="AI39" t="s">
        <v>248</v>
      </c>
      <c r="AJ39" t="s">
        <v>197</v>
      </c>
      <c r="AK39" t="s">
        <v>47</v>
      </c>
      <c r="AL39" t="s">
        <v>249</v>
      </c>
      <c r="AM39" t="s">
        <v>371</v>
      </c>
      <c r="AN39" t="s">
        <v>3008</v>
      </c>
      <c r="AP39" t="s">
        <v>47</v>
      </c>
      <c r="AQ39">
        <v>25.2</v>
      </c>
      <c r="AR39" t="s">
        <v>62</v>
      </c>
    </row>
    <row r="40" spans="2:44">
      <c r="B40" t="s">
        <v>247</v>
      </c>
      <c r="C40" t="s">
        <v>3950</v>
      </c>
      <c r="D40" t="s">
        <v>248</v>
      </c>
      <c r="E40" t="s">
        <v>1978</v>
      </c>
      <c r="F40" t="s">
        <v>165</v>
      </c>
      <c r="G40" t="s">
        <v>249</v>
      </c>
      <c r="H40" t="s">
        <v>41</v>
      </c>
      <c r="I40" t="s">
        <v>1977</v>
      </c>
      <c r="K40" t="s">
        <v>165</v>
      </c>
      <c r="L40">
        <v>2.2000000000000002</v>
      </c>
      <c r="M40" t="s">
        <v>166</v>
      </c>
      <c r="AB40">
        <v>0.2</v>
      </c>
      <c r="AC40" t="s">
        <v>62</v>
      </c>
      <c r="AG40" t="s">
        <v>247</v>
      </c>
      <c r="AI40" t="s">
        <v>248</v>
      </c>
      <c r="AJ40" t="s">
        <v>197</v>
      </c>
      <c r="AK40" t="s">
        <v>47</v>
      </c>
      <c r="AL40" t="s">
        <v>249</v>
      </c>
      <c r="AM40" t="s">
        <v>371</v>
      </c>
      <c r="AN40" t="s">
        <v>3008</v>
      </c>
      <c r="AP40" t="s">
        <v>47</v>
      </c>
      <c r="AQ40">
        <v>25.2</v>
      </c>
      <c r="AR40" t="s">
        <v>62</v>
      </c>
    </row>
    <row r="41" spans="2:44">
      <c r="B41" t="s">
        <v>247</v>
      </c>
      <c r="C41" t="s">
        <v>3950</v>
      </c>
      <c r="D41" t="s">
        <v>248</v>
      </c>
      <c r="E41" t="s">
        <v>1978</v>
      </c>
      <c r="F41" t="s">
        <v>179</v>
      </c>
      <c r="G41" t="s">
        <v>249</v>
      </c>
      <c r="H41" t="s">
        <v>41</v>
      </c>
      <c r="I41" t="s">
        <v>1977</v>
      </c>
      <c r="K41" t="s">
        <v>179</v>
      </c>
      <c r="L41">
        <v>209</v>
      </c>
      <c r="M41" t="s">
        <v>62</v>
      </c>
      <c r="R41" s="35" t="s">
        <v>1478</v>
      </c>
      <c r="AG41" t="s">
        <v>247</v>
      </c>
      <c r="AI41" t="s">
        <v>248</v>
      </c>
      <c r="AJ41" t="s">
        <v>197</v>
      </c>
      <c r="AK41" t="s">
        <v>79</v>
      </c>
      <c r="AL41" t="s">
        <v>249</v>
      </c>
      <c r="AM41" t="s">
        <v>371</v>
      </c>
      <c r="AN41" t="s">
        <v>3008</v>
      </c>
      <c r="AP41" t="s">
        <v>79</v>
      </c>
      <c r="AQ41">
        <v>495</v>
      </c>
      <c r="AR41" t="s">
        <v>62</v>
      </c>
    </row>
    <row r="42" spans="2:44">
      <c r="B42" t="s">
        <v>247</v>
      </c>
      <c r="D42" t="s">
        <v>248</v>
      </c>
      <c r="E42" t="s">
        <v>1978</v>
      </c>
      <c r="F42" t="s">
        <v>3944</v>
      </c>
      <c r="G42" t="s">
        <v>249</v>
      </c>
      <c r="H42" t="s">
        <v>1975</v>
      </c>
      <c r="I42" t="s">
        <v>1977</v>
      </c>
      <c r="K42" t="s">
        <v>65</v>
      </c>
      <c r="L42">
        <v>5.2</v>
      </c>
      <c r="M42" t="s">
        <v>62</v>
      </c>
      <c r="R42" t="s">
        <v>19</v>
      </c>
      <c r="S42" t="s">
        <v>3976</v>
      </c>
      <c r="T42" t="s">
        <v>20</v>
      </c>
      <c r="U42" t="s">
        <v>34</v>
      </c>
      <c r="V42" t="s">
        <v>35</v>
      </c>
      <c r="W42" t="s">
        <v>21</v>
      </c>
      <c r="X42" t="s">
        <v>24</v>
      </c>
      <c r="Y42" t="s">
        <v>25</v>
      </c>
      <c r="Z42" t="s">
        <v>26</v>
      </c>
      <c r="AA42" t="s">
        <v>35</v>
      </c>
      <c r="AG42" t="s">
        <v>247</v>
      </c>
      <c r="AI42" t="s">
        <v>248</v>
      </c>
      <c r="AJ42" t="s">
        <v>197</v>
      </c>
      <c r="AK42" t="s">
        <v>79</v>
      </c>
      <c r="AL42" t="s">
        <v>249</v>
      </c>
      <c r="AM42" t="s">
        <v>371</v>
      </c>
      <c r="AN42" t="s">
        <v>3008</v>
      </c>
      <c r="AP42" t="s">
        <v>79</v>
      </c>
      <c r="AQ42">
        <v>495</v>
      </c>
      <c r="AR42" t="s">
        <v>62</v>
      </c>
    </row>
    <row r="43" spans="2:44">
      <c r="B43" t="s">
        <v>247</v>
      </c>
      <c r="C43" t="s">
        <v>3950</v>
      </c>
      <c r="D43" t="s">
        <v>248</v>
      </c>
      <c r="E43" t="s">
        <v>1978</v>
      </c>
      <c r="F43" t="s">
        <v>3943</v>
      </c>
      <c r="G43" t="s">
        <v>249</v>
      </c>
      <c r="H43" t="s">
        <v>1975</v>
      </c>
      <c r="I43" t="s">
        <v>1977</v>
      </c>
      <c r="K43" t="s">
        <v>54</v>
      </c>
      <c r="L43">
        <v>0.9</v>
      </c>
      <c r="M43" t="s">
        <v>62</v>
      </c>
      <c r="R43" t="s">
        <v>247</v>
      </c>
      <c r="S43" t="s">
        <v>3950</v>
      </c>
      <c r="T43" t="s">
        <v>248</v>
      </c>
      <c r="U43" t="s">
        <v>1478</v>
      </c>
      <c r="V43" t="s">
        <v>47</v>
      </c>
      <c r="W43" t="s">
        <v>249</v>
      </c>
      <c r="X43" t="s">
        <v>41</v>
      </c>
      <c r="Y43" t="s">
        <v>1477</v>
      </c>
      <c r="AA43" t="s">
        <v>47</v>
      </c>
      <c r="AB43" t="s">
        <v>29</v>
      </c>
      <c r="AC43" t="s">
        <v>30</v>
      </c>
      <c r="AG43" t="s">
        <v>247</v>
      </c>
      <c r="AI43" t="s">
        <v>248</v>
      </c>
      <c r="AJ43" t="s">
        <v>197</v>
      </c>
      <c r="AK43" t="s">
        <v>3943</v>
      </c>
      <c r="AL43" t="s">
        <v>249</v>
      </c>
      <c r="AM43" t="s">
        <v>371</v>
      </c>
      <c r="AN43" t="s">
        <v>3008</v>
      </c>
      <c r="AP43" t="s">
        <v>54</v>
      </c>
      <c r="AQ43">
        <v>2.2999999999999998</v>
      </c>
      <c r="AR43" t="s">
        <v>62</v>
      </c>
    </row>
    <row r="44" spans="2:44">
      <c r="B44" t="s">
        <v>247</v>
      </c>
      <c r="C44" t="s">
        <v>3950</v>
      </c>
      <c r="D44" t="s">
        <v>248</v>
      </c>
      <c r="E44" t="s">
        <v>1978</v>
      </c>
      <c r="F44" t="s">
        <v>79</v>
      </c>
      <c r="G44" t="s">
        <v>249</v>
      </c>
      <c r="H44" t="s">
        <v>1975</v>
      </c>
      <c r="I44" t="s">
        <v>1977</v>
      </c>
      <c r="K44" t="s">
        <v>79</v>
      </c>
      <c r="L44">
        <v>820</v>
      </c>
      <c r="M44" t="s">
        <v>62</v>
      </c>
      <c r="R44" t="s">
        <v>247</v>
      </c>
      <c r="S44" t="s">
        <v>3950</v>
      </c>
      <c r="T44" t="s">
        <v>248</v>
      </c>
      <c r="U44" t="s">
        <v>1478</v>
      </c>
      <c r="V44" t="s">
        <v>79</v>
      </c>
      <c r="W44" t="s">
        <v>249</v>
      </c>
      <c r="X44" t="s">
        <v>41</v>
      </c>
      <c r="Y44" t="s">
        <v>1477</v>
      </c>
      <c r="AA44" t="s">
        <v>79</v>
      </c>
      <c r="AB44">
        <v>7.9</v>
      </c>
      <c r="AC44" t="s">
        <v>62</v>
      </c>
      <c r="AG44" t="s">
        <v>247</v>
      </c>
      <c r="AI44" t="s">
        <v>248</v>
      </c>
      <c r="AJ44" t="s">
        <v>197</v>
      </c>
      <c r="AK44" t="s">
        <v>298</v>
      </c>
      <c r="AL44" t="s">
        <v>249</v>
      </c>
      <c r="AM44" t="s">
        <v>371</v>
      </c>
      <c r="AN44" t="s">
        <v>3008</v>
      </c>
      <c r="AP44" t="s">
        <v>298</v>
      </c>
      <c r="AQ44">
        <v>15.1</v>
      </c>
      <c r="AR44" t="s">
        <v>62</v>
      </c>
    </row>
    <row r="45" spans="2:44">
      <c r="B45" t="s">
        <v>247</v>
      </c>
      <c r="C45" t="s">
        <v>3950</v>
      </c>
      <c r="D45" t="s">
        <v>248</v>
      </c>
      <c r="E45" t="s">
        <v>1978</v>
      </c>
      <c r="F45" t="s">
        <v>298</v>
      </c>
      <c r="G45" t="s">
        <v>249</v>
      </c>
      <c r="H45" t="s">
        <v>1975</v>
      </c>
      <c r="I45" t="s">
        <v>1977</v>
      </c>
      <c r="K45" t="s">
        <v>298</v>
      </c>
      <c r="L45">
        <v>313</v>
      </c>
      <c r="M45" t="s">
        <v>62</v>
      </c>
      <c r="R45" t="s">
        <v>247</v>
      </c>
      <c r="S45" t="s">
        <v>3950</v>
      </c>
      <c r="T45" t="s">
        <v>248</v>
      </c>
      <c r="U45" t="s">
        <v>1478</v>
      </c>
      <c r="V45" t="s">
        <v>3943</v>
      </c>
      <c r="W45" t="s">
        <v>249</v>
      </c>
      <c r="X45" t="s">
        <v>41</v>
      </c>
      <c r="Y45" t="s">
        <v>1477</v>
      </c>
      <c r="AA45" t="s">
        <v>54</v>
      </c>
      <c r="AB45">
        <v>1680</v>
      </c>
      <c r="AC45" t="s">
        <v>62</v>
      </c>
      <c r="AG45" t="s">
        <v>247</v>
      </c>
      <c r="AI45" t="s">
        <v>248</v>
      </c>
      <c r="AJ45" t="s">
        <v>197</v>
      </c>
      <c r="AK45" t="s">
        <v>179</v>
      </c>
      <c r="AL45" t="s">
        <v>249</v>
      </c>
      <c r="AM45" t="s">
        <v>371</v>
      </c>
      <c r="AN45" t="s">
        <v>3008</v>
      </c>
      <c r="AP45" t="s">
        <v>179</v>
      </c>
      <c r="AQ45">
        <v>142</v>
      </c>
      <c r="AR45" t="s">
        <v>62</v>
      </c>
    </row>
    <row r="46" spans="2:44">
      <c r="B46" t="s">
        <v>247</v>
      </c>
      <c r="D46" t="s">
        <v>248</v>
      </c>
      <c r="E46" t="s">
        <v>1978</v>
      </c>
      <c r="F46" t="s">
        <v>298</v>
      </c>
      <c r="G46" t="s">
        <v>249</v>
      </c>
      <c r="H46" t="s">
        <v>1975</v>
      </c>
      <c r="I46" t="s">
        <v>1977</v>
      </c>
      <c r="K46" t="s">
        <v>298</v>
      </c>
      <c r="L46">
        <v>313</v>
      </c>
      <c r="M46" t="s">
        <v>62</v>
      </c>
      <c r="R46" t="s">
        <v>247</v>
      </c>
      <c r="S46" t="s">
        <v>3950</v>
      </c>
      <c r="T46" t="s">
        <v>248</v>
      </c>
      <c r="U46" t="s">
        <v>1478</v>
      </c>
      <c r="V46" t="s">
        <v>298</v>
      </c>
      <c r="W46" t="s">
        <v>249</v>
      </c>
      <c r="X46" t="s">
        <v>41</v>
      </c>
      <c r="Y46" t="s">
        <v>1477</v>
      </c>
      <c r="AA46" t="s">
        <v>298</v>
      </c>
      <c r="AB46">
        <v>1.4</v>
      </c>
      <c r="AC46" t="s">
        <v>62</v>
      </c>
      <c r="AG46" t="s">
        <v>247</v>
      </c>
      <c r="AI46" t="s">
        <v>248</v>
      </c>
      <c r="AJ46" t="s">
        <v>197</v>
      </c>
      <c r="AK46" t="s">
        <v>179</v>
      </c>
      <c r="AL46" t="s">
        <v>249</v>
      </c>
      <c r="AM46" t="s">
        <v>371</v>
      </c>
      <c r="AN46" t="s">
        <v>3008</v>
      </c>
      <c r="AP46" t="s">
        <v>179</v>
      </c>
      <c r="AQ46">
        <v>142</v>
      </c>
      <c r="AR46" t="s">
        <v>62</v>
      </c>
    </row>
    <row r="47" spans="2:44">
      <c r="B47" t="s">
        <v>247</v>
      </c>
      <c r="D47" t="s">
        <v>248</v>
      </c>
      <c r="E47" t="s">
        <v>1978</v>
      </c>
      <c r="F47" t="s">
        <v>179</v>
      </c>
      <c r="G47" t="s">
        <v>249</v>
      </c>
      <c r="H47" t="s">
        <v>1975</v>
      </c>
      <c r="I47" t="s">
        <v>1977</v>
      </c>
      <c r="K47" t="s">
        <v>179</v>
      </c>
      <c r="L47">
        <v>82.5</v>
      </c>
      <c r="M47" t="s">
        <v>62</v>
      </c>
      <c r="R47" t="s">
        <v>247</v>
      </c>
      <c r="S47" t="s">
        <v>3950</v>
      </c>
      <c r="T47" t="s">
        <v>248</v>
      </c>
      <c r="U47" t="s">
        <v>1478</v>
      </c>
      <c r="V47" t="s">
        <v>179</v>
      </c>
      <c r="W47" t="s">
        <v>249</v>
      </c>
      <c r="X47" t="s">
        <v>41</v>
      </c>
      <c r="Y47" t="s">
        <v>1477</v>
      </c>
      <c r="AA47" t="s">
        <v>179</v>
      </c>
      <c r="AB47">
        <v>8.6999999999999993</v>
      </c>
      <c r="AC47" t="s">
        <v>62</v>
      </c>
      <c r="AG47" t="s">
        <v>247</v>
      </c>
      <c r="AI47" t="s">
        <v>248</v>
      </c>
      <c r="AJ47" t="s">
        <v>197</v>
      </c>
      <c r="AK47" t="s">
        <v>3943</v>
      </c>
      <c r="AL47" t="s">
        <v>249</v>
      </c>
      <c r="AM47" t="s">
        <v>371</v>
      </c>
      <c r="AN47" t="s">
        <v>3008</v>
      </c>
      <c r="AP47" t="s">
        <v>54</v>
      </c>
      <c r="AQ47">
        <v>2.2999999999999998</v>
      </c>
      <c r="AR47" t="s">
        <v>62</v>
      </c>
    </row>
    <row r="48" spans="2:44">
      <c r="R48" t="s">
        <v>247</v>
      </c>
      <c r="S48" t="s">
        <v>3950</v>
      </c>
      <c r="T48" t="s">
        <v>248</v>
      </c>
      <c r="U48" t="s">
        <v>1478</v>
      </c>
      <c r="V48" t="s">
        <v>3944</v>
      </c>
      <c r="W48" t="s">
        <v>249</v>
      </c>
      <c r="X48" t="s">
        <v>41</v>
      </c>
      <c r="Y48" t="s">
        <v>1477</v>
      </c>
      <c r="AA48" t="s">
        <v>65</v>
      </c>
      <c r="AB48">
        <v>247</v>
      </c>
      <c r="AC48" t="s">
        <v>62</v>
      </c>
    </row>
    <row r="49" spans="2:29">
      <c r="B49" s="35" t="s">
        <v>3977</v>
      </c>
      <c r="R49" t="s">
        <v>247</v>
      </c>
      <c r="S49" t="s">
        <v>3950</v>
      </c>
      <c r="T49" t="s">
        <v>248</v>
      </c>
      <c r="U49" t="s">
        <v>1478</v>
      </c>
      <c r="V49" t="s">
        <v>165</v>
      </c>
      <c r="W49" t="s">
        <v>249</v>
      </c>
      <c r="X49" t="s">
        <v>41</v>
      </c>
      <c r="Y49" t="s">
        <v>1477</v>
      </c>
      <c r="AA49" t="s">
        <v>165</v>
      </c>
      <c r="AB49">
        <v>3.2</v>
      </c>
      <c r="AC49" t="s">
        <v>62</v>
      </c>
    </row>
    <row r="50" spans="2:29">
      <c r="B50" t="s">
        <v>19</v>
      </c>
      <c r="C50" t="s">
        <v>3976</v>
      </c>
      <c r="D50" t="s">
        <v>20</v>
      </c>
      <c r="E50" t="s">
        <v>34</v>
      </c>
      <c r="F50" t="s">
        <v>35</v>
      </c>
      <c r="G50" t="s">
        <v>21</v>
      </c>
      <c r="H50" t="s">
        <v>24</v>
      </c>
      <c r="I50" t="s">
        <v>25</v>
      </c>
      <c r="J50" t="s">
        <v>26</v>
      </c>
      <c r="K50" t="s">
        <v>35</v>
      </c>
      <c r="L50" t="s">
        <v>29</v>
      </c>
      <c r="M50" t="s">
        <v>30</v>
      </c>
      <c r="R50" t="s">
        <v>247</v>
      </c>
      <c r="T50" t="s">
        <v>248</v>
      </c>
      <c r="U50" t="s">
        <v>1478</v>
      </c>
      <c r="V50" t="s">
        <v>3943</v>
      </c>
      <c r="W50" t="s">
        <v>249</v>
      </c>
      <c r="X50" t="s">
        <v>3016</v>
      </c>
      <c r="Y50" t="s">
        <v>3017</v>
      </c>
      <c r="AA50" t="s">
        <v>54</v>
      </c>
      <c r="AB50">
        <v>1</v>
      </c>
      <c r="AC50" t="s">
        <v>166</v>
      </c>
    </row>
    <row r="51" spans="2:29">
      <c r="B51" t="s">
        <v>247</v>
      </c>
      <c r="C51" t="s">
        <v>3950</v>
      </c>
      <c r="D51" t="s">
        <v>248</v>
      </c>
      <c r="E51" t="s">
        <v>3483</v>
      </c>
      <c r="F51" t="s">
        <v>47</v>
      </c>
      <c r="G51" t="s">
        <v>249</v>
      </c>
      <c r="H51" t="s">
        <v>371</v>
      </c>
      <c r="I51" t="s">
        <v>70</v>
      </c>
      <c r="K51" t="s">
        <v>47</v>
      </c>
      <c r="L51">
        <v>0.89</v>
      </c>
      <c r="M51" t="s">
        <v>62</v>
      </c>
      <c r="R51" t="s">
        <v>247</v>
      </c>
      <c r="T51" t="s">
        <v>248</v>
      </c>
      <c r="U51" t="s">
        <v>1478</v>
      </c>
      <c r="V51" t="s">
        <v>298</v>
      </c>
      <c r="W51" t="s">
        <v>249</v>
      </c>
      <c r="X51" t="s">
        <v>3016</v>
      </c>
      <c r="Y51" t="s">
        <v>3017</v>
      </c>
      <c r="AA51" t="s">
        <v>298</v>
      </c>
      <c r="AB51">
        <v>1.4</v>
      </c>
      <c r="AC51" t="s">
        <v>62</v>
      </c>
    </row>
    <row r="52" spans="2:29">
      <c r="B52" t="s">
        <v>247</v>
      </c>
      <c r="C52" t="s">
        <v>3950</v>
      </c>
      <c r="D52" t="s">
        <v>248</v>
      </c>
      <c r="E52" t="s">
        <v>3483</v>
      </c>
      <c r="F52" t="s">
        <v>79</v>
      </c>
      <c r="G52" t="s">
        <v>249</v>
      </c>
      <c r="H52" t="s">
        <v>371</v>
      </c>
      <c r="I52" t="s">
        <v>70</v>
      </c>
      <c r="K52" t="s">
        <v>79</v>
      </c>
      <c r="L52">
        <v>0.28100000000000003</v>
      </c>
      <c r="M52" t="s">
        <v>62</v>
      </c>
      <c r="R52" t="s">
        <v>247</v>
      </c>
      <c r="T52" t="s">
        <v>248</v>
      </c>
      <c r="U52" t="s">
        <v>1478</v>
      </c>
      <c r="V52" t="s">
        <v>298</v>
      </c>
      <c r="W52" t="s">
        <v>249</v>
      </c>
      <c r="X52" t="s">
        <v>3016</v>
      </c>
      <c r="Y52" t="s">
        <v>3017</v>
      </c>
      <c r="AA52" t="s">
        <v>298</v>
      </c>
      <c r="AB52">
        <v>8.6999999999999993</v>
      </c>
      <c r="AC52" t="s">
        <v>62</v>
      </c>
    </row>
    <row r="53" spans="2:29">
      <c r="B53" t="s">
        <v>247</v>
      </c>
      <c r="D53" t="s">
        <v>248</v>
      </c>
      <c r="E53" t="s">
        <v>3483</v>
      </c>
      <c r="F53" t="s">
        <v>79</v>
      </c>
      <c r="G53" t="s">
        <v>249</v>
      </c>
      <c r="H53" t="s">
        <v>371</v>
      </c>
      <c r="I53" t="s">
        <v>70</v>
      </c>
      <c r="K53" t="s">
        <v>79</v>
      </c>
      <c r="L53">
        <v>0.28100000000000003</v>
      </c>
      <c r="M53" t="s">
        <v>62</v>
      </c>
      <c r="R53" t="s">
        <v>247</v>
      </c>
      <c r="T53" t="s">
        <v>248</v>
      </c>
      <c r="U53" t="s">
        <v>1478</v>
      </c>
      <c r="V53" t="s">
        <v>179</v>
      </c>
      <c r="W53" t="s">
        <v>249</v>
      </c>
      <c r="X53" t="s">
        <v>3016</v>
      </c>
      <c r="Y53" t="s">
        <v>3017</v>
      </c>
      <c r="AA53" t="s">
        <v>179</v>
      </c>
      <c r="AB53">
        <v>8.6999999999999993</v>
      </c>
      <c r="AC53" t="s">
        <v>62</v>
      </c>
    </row>
    <row r="54" spans="2:29">
      <c r="B54" t="s">
        <v>247</v>
      </c>
      <c r="C54" t="s">
        <v>3950</v>
      </c>
      <c r="D54" t="s">
        <v>248</v>
      </c>
      <c r="E54" t="s">
        <v>3483</v>
      </c>
      <c r="F54" t="s">
        <v>3943</v>
      </c>
      <c r="G54" t="s">
        <v>249</v>
      </c>
      <c r="H54" t="s">
        <v>371</v>
      </c>
      <c r="I54" t="s">
        <v>70</v>
      </c>
      <c r="K54" t="s">
        <v>54</v>
      </c>
      <c r="L54">
        <v>2.6</v>
      </c>
      <c r="M54" t="s">
        <v>62</v>
      </c>
      <c r="R54" t="s">
        <v>247</v>
      </c>
      <c r="T54" t="s">
        <v>248</v>
      </c>
      <c r="U54" t="s">
        <v>1478</v>
      </c>
      <c r="V54" t="s">
        <v>179</v>
      </c>
      <c r="W54" t="s">
        <v>249</v>
      </c>
      <c r="X54" t="s">
        <v>3016</v>
      </c>
      <c r="Y54" t="s">
        <v>3017</v>
      </c>
      <c r="AA54" t="s">
        <v>179</v>
      </c>
      <c r="AB54">
        <v>247</v>
      </c>
      <c r="AC54" t="s">
        <v>62</v>
      </c>
    </row>
    <row r="55" spans="2:29">
      <c r="B55" t="s">
        <v>247</v>
      </c>
      <c r="D55" t="s">
        <v>248</v>
      </c>
      <c r="E55" t="s">
        <v>3483</v>
      </c>
      <c r="F55" t="s">
        <v>3943</v>
      </c>
      <c r="G55" t="s">
        <v>249</v>
      </c>
      <c r="H55" t="s">
        <v>371</v>
      </c>
      <c r="I55" t="s">
        <v>70</v>
      </c>
      <c r="K55" t="s">
        <v>54</v>
      </c>
      <c r="L55">
        <v>2.6</v>
      </c>
      <c r="M55" t="s">
        <v>62</v>
      </c>
      <c r="R55" t="s">
        <v>247</v>
      </c>
      <c r="T55" t="s">
        <v>248</v>
      </c>
      <c r="U55" t="s">
        <v>1478</v>
      </c>
      <c r="V55" t="s">
        <v>79</v>
      </c>
      <c r="W55" t="s">
        <v>249</v>
      </c>
      <c r="X55" t="s">
        <v>3016</v>
      </c>
      <c r="Y55" t="s">
        <v>3017</v>
      </c>
      <c r="AA55" t="s">
        <v>79</v>
      </c>
      <c r="AB55">
        <v>247</v>
      </c>
      <c r="AC55" t="s">
        <v>62</v>
      </c>
    </row>
    <row r="56" spans="2:29">
      <c r="B56" t="s">
        <v>247</v>
      </c>
      <c r="D56" t="s">
        <v>248</v>
      </c>
      <c r="E56" t="s">
        <v>3483</v>
      </c>
      <c r="F56" t="s">
        <v>298</v>
      </c>
      <c r="G56" t="s">
        <v>249</v>
      </c>
      <c r="H56" t="s">
        <v>371</v>
      </c>
      <c r="I56" t="s">
        <v>70</v>
      </c>
      <c r="K56" t="s">
        <v>298</v>
      </c>
      <c r="L56">
        <v>39</v>
      </c>
      <c r="M56" t="s">
        <v>62</v>
      </c>
      <c r="R56" t="s">
        <v>247</v>
      </c>
      <c r="T56" t="s">
        <v>248</v>
      </c>
      <c r="U56" t="s">
        <v>1478</v>
      </c>
      <c r="V56" t="s">
        <v>3943</v>
      </c>
      <c r="W56" t="s">
        <v>249</v>
      </c>
      <c r="X56" t="s">
        <v>3016</v>
      </c>
      <c r="Y56" t="s">
        <v>3017</v>
      </c>
      <c r="AA56" t="s">
        <v>54</v>
      </c>
      <c r="AB56">
        <v>1680</v>
      </c>
      <c r="AC56" t="s">
        <v>62</v>
      </c>
    </row>
    <row r="57" spans="2:29">
      <c r="B57" t="s">
        <v>247</v>
      </c>
      <c r="C57" t="s">
        <v>3950</v>
      </c>
      <c r="D57" t="s">
        <v>248</v>
      </c>
      <c r="E57" t="s">
        <v>3483</v>
      </c>
      <c r="F57" t="s">
        <v>298</v>
      </c>
      <c r="G57" t="s">
        <v>249</v>
      </c>
      <c r="H57" t="s">
        <v>371</v>
      </c>
      <c r="I57" t="s">
        <v>70</v>
      </c>
      <c r="K57" t="s">
        <v>298</v>
      </c>
      <c r="L57">
        <v>39</v>
      </c>
      <c r="M57" t="s">
        <v>62</v>
      </c>
      <c r="R57" t="s">
        <v>247</v>
      </c>
      <c r="T57" t="s">
        <v>248</v>
      </c>
      <c r="U57" t="s">
        <v>1478</v>
      </c>
      <c r="V57" t="s">
        <v>79</v>
      </c>
      <c r="W57" t="s">
        <v>249</v>
      </c>
      <c r="X57" t="s">
        <v>3016</v>
      </c>
      <c r="Y57" t="s">
        <v>3017</v>
      </c>
      <c r="AA57" t="s">
        <v>79</v>
      </c>
      <c r="AB57">
        <v>1.4</v>
      </c>
      <c r="AC57" t="s">
        <v>62</v>
      </c>
    </row>
    <row r="58" spans="2:29">
      <c r="B58" t="s">
        <v>247</v>
      </c>
      <c r="C58" t="s">
        <v>3950</v>
      </c>
      <c r="D58" t="s">
        <v>248</v>
      </c>
      <c r="E58" t="s">
        <v>3483</v>
      </c>
      <c r="F58" t="s">
        <v>179</v>
      </c>
      <c r="G58" t="s">
        <v>249</v>
      </c>
      <c r="H58" t="s">
        <v>371</v>
      </c>
      <c r="I58" t="s">
        <v>70</v>
      </c>
      <c r="K58" t="s">
        <v>179</v>
      </c>
      <c r="L58">
        <v>89</v>
      </c>
      <c r="M58" t="s">
        <v>62</v>
      </c>
      <c r="R58" t="s">
        <v>247</v>
      </c>
      <c r="T58" t="s">
        <v>248</v>
      </c>
      <c r="U58" t="s">
        <v>1478</v>
      </c>
      <c r="V58" t="s">
        <v>3944</v>
      </c>
      <c r="W58" t="s">
        <v>249</v>
      </c>
      <c r="X58" t="s">
        <v>3016</v>
      </c>
      <c r="Y58" t="s">
        <v>3017</v>
      </c>
      <c r="AA58" t="s">
        <v>65</v>
      </c>
      <c r="AB58">
        <v>1680</v>
      </c>
      <c r="AC58" t="s">
        <v>62</v>
      </c>
    </row>
    <row r="59" spans="2:29">
      <c r="B59" t="s">
        <v>247</v>
      </c>
      <c r="C59" t="s">
        <v>3950</v>
      </c>
      <c r="D59" t="s">
        <v>248</v>
      </c>
      <c r="E59" t="s">
        <v>3483</v>
      </c>
      <c r="F59" t="s">
        <v>3944</v>
      </c>
      <c r="G59" t="s">
        <v>249</v>
      </c>
      <c r="H59" t="s">
        <v>371</v>
      </c>
      <c r="I59" t="s">
        <v>70</v>
      </c>
      <c r="K59" t="s">
        <v>65</v>
      </c>
      <c r="L59">
        <v>0.89</v>
      </c>
      <c r="M59" t="s">
        <v>62</v>
      </c>
      <c r="R59" t="s">
        <v>247</v>
      </c>
      <c r="T59" t="s">
        <v>248</v>
      </c>
      <c r="U59" t="s">
        <v>1478</v>
      </c>
      <c r="V59" t="s">
        <v>3944</v>
      </c>
      <c r="W59" t="s">
        <v>249</v>
      </c>
      <c r="X59" t="s">
        <v>3016</v>
      </c>
      <c r="Y59" t="s">
        <v>3017</v>
      </c>
      <c r="AA59" t="s">
        <v>65</v>
      </c>
      <c r="AB59">
        <v>3.2</v>
      </c>
      <c r="AC59" t="s">
        <v>62</v>
      </c>
    </row>
    <row r="60" spans="2:29">
      <c r="B60" t="s">
        <v>247</v>
      </c>
      <c r="C60" t="s">
        <v>3950</v>
      </c>
      <c r="D60" t="s">
        <v>248</v>
      </c>
      <c r="E60" t="s">
        <v>3483</v>
      </c>
      <c r="F60" t="s">
        <v>179</v>
      </c>
      <c r="G60" t="s">
        <v>249</v>
      </c>
      <c r="H60" t="s">
        <v>371</v>
      </c>
      <c r="I60" t="s">
        <v>70</v>
      </c>
      <c r="K60" t="s">
        <v>179</v>
      </c>
      <c r="L60">
        <v>89</v>
      </c>
      <c r="M60" t="s">
        <v>62</v>
      </c>
      <c r="R60" t="s">
        <v>247</v>
      </c>
      <c r="T60" t="s">
        <v>248</v>
      </c>
      <c r="U60" t="s">
        <v>1478</v>
      </c>
      <c r="V60" t="s">
        <v>47</v>
      </c>
      <c r="W60" t="s">
        <v>249</v>
      </c>
      <c r="X60" t="s">
        <v>3016</v>
      </c>
      <c r="Y60" t="s">
        <v>3017</v>
      </c>
      <c r="AA60" t="s">
        <v>47</v>
      </c>
      <c r="AB60">
        <v>3.2</v>
      </c>
      <c r="AC60" t="s">
        <v>62</v>
      </c>
    </row>
    <row r="61" spans="2:29">
      <c r="B61" t="s">
        <v>247</v>
      </c>
      <c r="D61" t="s">
        <v>248</v>
      </c>
      <c r="E61" t="s">
        <v>3483</v>
      </c>
      <c r="F61" t="s">
        <v>3944</v>
      </c>
      <c r="G61" t="s">
        <v>249</v>
      </c>
      <c r="H61" t="s">
        <v>371</v>
      </c>
      <c r="I61" t="s">
        <v>70</v>
      </c>
      <c r="K61" t="s">
        <v>65</v>
      </c>
      <c r="L61">
        <v>0.89</v>
      </c>
      <c r="M61" t="s">
        <v>62</v>
      </c>
      <c r="R61" t="s">
        <v>247</v>
      </c>
      <c r="T61" t="s">
        <v>248</v>
      </c>
      <c r="U61" t="s">
        <v>1478</v>
      </c>
      <c r="V61" t="s">
        <v>47</v>
      </c>
      <c r="W61" t="s">
        <v>249</v>
      </c>
      <c r="X61" t="s">
        <v>3016</v>
      </c>
      <c r="Y61" t="s">
        <v>3017</v>
      </c>
      <c r="AA61" t="s">
        <v>47</v>
      </c>
      <c r="AB61">
        <v>7.9</v>
      </c>
      <c r="AC61" t="s">
        <v>62</v>
      </c>
    </row>
    <row r="62" spans="2:29">
      <c r="B62" t="s">
        <v>247</v>
      </c>
      <c r="D62" t="s">
        <v>248</v>
      </c>
      <c r="E62" t="s">
        <v>3483</v>
      </c>
      <c r="F62" t="s">
        <v>47</v>
      </c>
      <c r="G62" t="s">
        <v>249</v>
      </c>
      <c r="H62" t="s">
        <v>371</v>
      </c>
      <c r="I62" t="s">
        <v>70</v>
      </c>
      <c r="K62" t="s">
        <v>47</v>
      </c>
      <c r="L62">
        <v>0.89</v>
      </c>
      <c r="M62" t="s">
        <v>62</v>
      </c>
      <c r="R62" t="s">
        <v>247</v>
      </c>
      <c r="T62" t="s">
        <v>248</v>
      </c>
      <c r="U62" t="s">
        <v>1478</v>
      </c>
      <c r="V62" t="s">
        <v>79</v>
      </c>
      <c r="W62" t="s">
        <v>249</v>
      </c>
      <c r="X62" t="s">
        <v>1975</v>
      </c>
      <c r="Y62" t="s">
        <v>1477</v>
      </c>
      <c r="AA62" t="s">
        <v>79</v>
      </c>
      <c r="AB62">
        <v>7.9</v>
      </c>
      <c r="AC62" t="s">
        <v>62</v>
      </c>
    </row>
    <row r="63" spans="2:29">
      <c r="R63" t="s">
        <v>247</v>
      </c>
      <c r="T63" t="s">
        <v>248</v>
      </c>
      <c r="U63" t="s">
        <v>1478</v>
      </c>
      <c r="V63" t="s">
        <v>3944</v>
      </c>
      <c r="W63" t="s">
        <v>249</v>
      </c>
      <c r="X63" t="s">
        <v>1975</v>
      </c>
      <c r="Y63" t="s">
        <v>1477</v>
      </c>
      <c r="AA63" t="s">
        <v>65</v>
      </c>
      <c r="AB63">
        <v>1680</v>
      </c>
      <c r="AC63" t="s">
        <v>62</v>
      </c>
    </row>
    <row r="64" spans="2:29">
      <c r="B64" s="35" t="s">
        <v>64</v>
      </c>
      <c r="R64" t="s">
        <v>247</v>
      </c>
      <c r="T64" t="s">
        <v>248</v>
      </c>
      <c r="U64" t="s">
        <v>1478</v>
      </c>
      <c r="V64" t="s">
        <v>3944</v>
      </c>
      <c r="W64" t="s">
        <v>249</v>
      </c>
      <c r="X64" t="s">
        <v>1975</v>
      </c>
      <c r="Y64" t="s">
        <v>1477</v>
      </c>
      <c r="AA64" t="s">
        <v>65</v>
      </c>
      <c r="AB64">
        <v>2.8</v>
      </c>
      <c r="AC64" t="s">
        <v>62</v>
      </c>
    </row>
    <row r="65" spans="2:29">
      <c r="B65" t="s">
        <v>19</v>
      </c>
      <c r="C65" t="s">
        <v>3976</v>
      </c>
      <c r="D65" t="s">
        <v>20</v>
      </c>
      <c r="E65" t="s">
        <v>34</v>
      </c>
      <c r="F65" t="s">
        <v>35</v>
      </c>
      <c r="G65" t="s">
        <v>21</v>
      </c>
      <c r="H65" t="s">
        <v>24</v>
      </c>
      <c r="I65" t="s">
        <v>25</v>
      </c>
      <c r="J65" t="s">
        <v>26</v>
      </c>
      <c r="K65" t="s">
        <v>35</v>
      </c>
      <c r="L65" t="s">
        <v>29</v>
      </c>
      <c r="M65" t="s">
        <v>30</v>
      </c>
      <c r="R65" t="s">
        <v>247</v>
      </c>
      <c r="T65" t="s">
        <v>248</v>
      </c>
      <c r="U65" t="s">
        <v>1478</v>
      </c>
      <c r="V65" t="s">
        <v>47</v>
      </c>
      <c r="W65" t="s">
        <v>249</v>
      </c>
      <c r="X65" t="s">
        <v>1975</v>
      </c>
      <c r="Y65" t="s">
        <v>1477</v>
      </c>
      <c r="AA65" t="s">
        <v>47</v>
      </c>
      <c r="AB65">
        <v>2.8</v>
      </c>
      <c r="AC65" t="s">
        <v>62</v>
      </c>
    </row>
    <row r="66" spans="2:29">
      <c r="B66" t="s">
        <v>247</v>
      </c>
      <c r="D66" t="s">
        <v>248</v>
      </c>
      <c r="E66" t="s">
        <v>64</v>
      </c>
      <c r="F66" s="35" t="s">
        <v>47</v>
      </c>
      <c r="G66" t="s">
        <v>249</v>
      </c>
      <c r="H66" t="s">
        <v>2167</v>
      </c>
      <c r="I66" t="s">
        <v>61</v>
      </c>
      <c r="K66" t="s">
        <v>47</v>
      </c>
      <c r="L66">
        <v>22.4</v>
      </c>
      <c r="M66" t="s">
        <v>62</v>
      </c>
      <c r="R66" t="s">
        <v>247</v>
      </c>
      <c r="T66" t="s">
        <v>248</v>
      </c>
      <c r="U66" t="s">
        <v>1478</v>
      </c>
      <c r="V66" t="s">
        <v>47</v>
      </c>
      <c r="W66" t="s">
        <v>249</v>
      </c>
      <c r="X66" t="s">
        <v>1975</v>
      </c>
      <c r="Y66" t="s">
        <v>1477</v>
      </c>
      <c r="AA66" t="s">
        <v>47</v>
      </c>
      <c r="AB66">
        <v>6.9</v>
      </c>
      <c r="AC66" t="s">
        <v>62</v>
      </c>
    </row>
    <row r="67" spans="2:29">
      <c r="B67" t="s">
        <v>247</v>
      </c>
      <c r="D67" t="s">
        <v>248</v>
      </c>
      <c r="E67" t="s">
        <v>64</v>
      </c>
      <c r="F67" t="s">
        <v>165</v>
      </c>
      <c r="G67" t="s">
        <v>249</v>
      </c>
      <c r="H67" t="s">
        <v>2167</v>
      </c>
      <c r="I67" t="s">
        <v>61</v>
      </c>
      <c r="K67" t="s">
        <v>165</v>
      </c>
      <c r="L67">
        <v>78</v>
      </c>
      <c r="M67" t="s">
        <v>166</v>
      </c>
      <c r="R67" t="s">
        <v>247</v>
      </c>
      <c r="T67" t="s">
        <v>248</v>
      </c>
      <c r="U67" t="s">
        <v>1478</v>
      </c>
      <c r="V67" t="s">
        <v>79</v>
      </c>
      <c r="W67" t="s">
        <v>249</v>
      </c>
      <c r="X67" t="s">
        <v>1975</v>
      </c>
      <c r="Y67" t="s">
        <v>1477</v>
      </c>
      <c r="AA67" t="s">
        <v>79</v>
      </c>
      <c r="AB67">
        <v>6.9</v>
      </c>
      <c r="AC67" t="s">
        <v>62</v>
      </c>
    </row>
    <row r="68" spans="2:29">
      <c r="B68" t="s">
        <v>247</v>
      </c>
      <c r="D68" t="s">
        <v>248</v>
      </c>
      <c r="E68" t="s">
        <v>64</v>
      </c>
      <c r="F68" t="s">
        <v>3944</v>
      </c>
      <c r="G68" t="s">
        <v>249</v>
      </c>
      <c r="H68" t="s">
        <v>2167</v>
      </c>
      <c r="I68" t="s">
        <v>61</v>
      </c>
      <c r="K68" t="s">
        <v>65</v>
      </c>
      <c r="L68">
        <v>21.7</v>
      </c>
      <c r="M68" t="s">
        <v>62</v>
      </c>
      <c r="R68" t="s">
        <v>247</v>
      </c>
      <c r="T68" t="s">
        <v>248</v>
      </c>
      <c r="U68" t="s">
        <v>1478</v>
      </c>
      <c r="V68" t="s">
        <v>3943</v>
      </c>
      <c r="W68" t="s">
        <v>249</v>
      </c>
      <c r="X68" t="s">
        <v>1975</v>
      </c>
      <c r="Y68" t="s">
        <v>1477</v>
      </c>
      <c r="AA68" t="s">
        <v>54</v>
      </c>
      <c r="AB68">
        <v>1680</v>
      </c>
      <c r="AC68" t="s">
        <v>62</v>
      </c>
    </row>
    <row r="69" spans="2:29">
      <c r="B69" t="s">
        <v>247</v>
      </c>
      <c r="C69" t="s">
        <v>3950</v>
      </c>
      <c r="D69" t="s">
        <v>248</v>
      </c>
      <c r="E69" t="s">
        <v>64</v>
      </c>
      <c r="F69" s="35" t="s">
        <v>47</v>
      </c>
      <c r="G69" t="s">
        <v>249</v>
      </c>
      <c r="H69" t="s">
        <v>41</v>
      </c>
      <c r="I69" t="s">
        <v>2175</v>
      </c>
      <c r="K69" t="s">
        <v>47</v>
      </c>
      <c r="L69">
        <v>3.2</v>
      </c>
      <c r="M69" t="s">
        <v>62</v>
      </c>
      <c r="R69" t="s">
        <v>247</v>
      </c>
      <c r="T69" t="s">
        <v>248</v>
      </c>
      <c r="U69" t="s">
        <v>1478</v>
      </c>
      <c r="V69" t="s">
        <v>3943</v>
      </c>
      <c r="W69" t="s">
        <v>249</v>
      </c>
      <c r="X69" t="s">
        <v>1975</v>
      </c>
      <c r="Y69" t="s">
        <v>1477</v>
      </c>
      <c r="AA69" t="s">
        <v>54</v>
      </c>
      <c r="AB69">
        <v>1</v>
      </c>
      <c r="AC69" t="s">
        <v>62</v>
      </c>
    </row>
    <row r="70" spans="2:29">
      <c r="B70" t="s">
        <v>247</v>
      </c>
      <c r="C70" t="s">
        <v>3950</v>
      </c>
      <c r="D70" t="s">
        <v>248</v>
      </c>
      <c r="E70" t="s">
        <v>64</v>
      </c>
      <c r="F70" t="s">
        <v>3944</v>
      </c>
      <c r="G70" t="s">
        <v>249</v>
      </c>
      <c r="H70" t="s">
        <v>41</v>
      </c>
      <c r="I70" t="s">
        <v>2175</v>
      </c>
      <c r="K70" t="s">
        <v>65</v>
      </c>
      <c r="L70">
        <v>0.8</v>
      </c>
      <c r="M70" t="s">
        <v>62</v>
      </c>
      <c r="R70" t="s">
        <v>247</v>
      </c>
      <c r="T70" t="s">
        <v>248</v>
      </c>
      <c r="U70" t="s">
        <v>1478</v>
      </c>
      <c r="V70" t="s">
        <v>298</v>
      </c>
      <c r="W70" t="s">
        <v>249</v>
      </c>
      <c r="X70" t="s">
        <v>1975</v>
      </c>
      <c r="Y70" t="s">
        <v>1477</v>
      </c>
      <c r="AA70" t="s">
        <v>298</v>
      </c>
      <c r="AB70">
        <v>1</v>
      </c>
      <c r="AC70" t="s">
        <v>62</v>
      </c>
    </row>
    <row r="71" spans="2:29">
      <c r="B71" t="s">
        <v>247</v>
      </c>
      <c r="C71" t="s">
        <v>3950</v>
      </c>
      <c r="D71" t="s">
        <v>248</v>
      </c>
      <c r="E71" t="s">
        <v>64</v>
      </c>
      <c r="F71" t="s">
        <v>79</v>
      </c>
      <c r="G71" t="s">
        <v>249</v>
      </c>
      <c r="H71" t="s">
        <v>41</v>
      </c>
      <c r="I71" t="s">
        <v>2175</v>
      </c>
      <c r="K71" t="s">
        <v>79</v>
      </c>
      <c r="L71">
        <v>46.5</v>
      </c>
      <c r="M71" t="s">
        <v>62</v>
      </c>
      <c r="R71" t="s">
        <v>247</v>
      </c>
      <c r="T71" t="s">
        <v>248</v>
      </c>
      <c r="U71" t="s">
        <v>1478</v>
      </c>
      <c r="V71" t="s">
        <v>298</v>
      </c>
      <c r="W71" t="s">
        <v>249</v>
      </c>
      <c r="X71" t="s">
        <v>1975</v>
      </c>
      <c r="Y71" t="s">
        <v>1477</v>
      </c>
      <c r="AA71" t="s">
        <v>298</v>
      </c>
      <c r="AB71">
        <v>13</v>
      </c>
      <c r="AC71" t="s">
        <v>62</v>
      </c>
    </row>
    <row r="72" spans="2:29">
      <c r="B72" t="s">
        <v>247</v>
      </c>
      <c r="C72" t="s">
        <v>3950</v>
      </c>
      <c r="D72" t="s">
        <v>248</v>
      </c>
      <c r="E72" t="s">
        <v>64</v>
      </c>
      <c r="F72" t="s">
        <v>3943</v>
      </c>
      <c r="G72" t="s">
        <v>249</v>
      </c>
      <c r="H72" t="s">
        <v>41</v>
      </c>
      <c r="I72" t="s">
        <v>2175</v>
      </c>
      <c r="K72" t="s">
        <v>54</v>
      </c>
      <c r="L72">
        <v>0.8</v>
      </c>
      <c r="M72" t="s">
        <v>62</v>
      </c>
      <c r="R72" t="s">
        <v>247</v>
      </c>
      <c r="T72" t="s">
        <v>248</v>
      </c>
      <c r="U72" t="s">
        <v>1478</v>
      </c>
      <c r="V72" t="s">
        <v>179</v>
      </c>
      <c r="W72" t="s">
        <v>249</v>
      </c>
      <c r="X72" t="s">
        <v>1975</v>
      </c>
      <c r="Y72" t="s">
        <v>1477</v>
      </c>
      <c r="AA72" t="s">
        <v>179</v>
      </c>
      <c r="AB72">
        <v>13</v>
      </c>
      <c r="AC72" t="s">
        <v>62</v>
      </c>
    </row>
    <row r="73" spans="2:29">
      <c r="B73" t="s">
        <v>247</v>
      </c>
      <c r="C73" t="s">
        <v>3950</v>
      </c>
      <c r="D73" t="s">
        <v>248</v>
      </c>
      <c r="E73" t="s">
        <v>64</v>
      </c>
      <c r="F73" t="s">
        <v>298</v>
      </c>
      <c r="G73" t="s">
        <v>249</v>
      </c>
      <c r="H73" t="s">
        <v>41</v>
      </c>
      <c r="I73" t="s">
        <v>2175</v>
      </c>
      <c r="K73" t="s">
        <v>298</v>
      </c>
      <c r="L73">
        <v>16.2</v>
      </c>
      <c r="M73" t="s">
        <v>62</v>
      </c>
      <c r="R73" t="s">
        <v>247</v>
      </c>
      <c r="T73" t="s">
        <v>248</v>
      </c>
      <c r="U73" t="s">
        <v>1478</v>
      </c>
      <c r="V73" t="s">
        <v>179</v>
      </c>
      <c r="W73" t="s">
        <v>249</v>
      </c>
      <c r="X73" t="s">
        <v>1975</v>
      </c>
      <c r="Y73" t="s">
        <v>1477</v>
      </c>
      <c r="AA73" t="s">
        <v>179</v>
      </c>
      <c r="AB73">
        <v>60</v>
      </c>
      <c r="AC73" t="s">
        <v>62</v>
      </c>
    </row>
    <row r="74" spans="2:29">
      <c r="B74" t="s">
        <v>247</v>
      </c>
      <c r="C74" t="s">
        <v>3950</v>
      </c>
      <c r="D74" t="s">
        <v>248</v>
      </c>
      <c r="E74" t="s">
        <v>64</v>
      </c>
      <c r="F74" t="s">
        <v>179</v>
      </c>
      <c r="G74" t="s">
        <v>249</v>
      </c>
      <c r="H74" t="s">
        <v>41</v>
      </c>
      <c r="I74" t="s">
        <v>2175</v>
      </c>
      <c r="K74" t="s">
        <v>179</v>
      </c>
      <c r="L74">
        <v>65</v>
      </c>
      <c r="M74" t="s">
        <v>62</v>
      </c>
      <c r="AB74">
        <v>60</v>
      </c>
      <c r="AC74" t="s">
        <v>62</v>
      </c>
    </row>
    <row r="75" spans="2:29">
      <c r="B75" t="s">
        <v>247</v>
      </c>
      <c r="D75" t="s">
        <v>248</v>
      </c>
      <c r="E75" t="s">
        <v>64</v>
      </c>
      <c r="F75" t="s">
        <v>165</v>
      </c>
      <c r="G75" t="s">
        <v>249</v>
      </c>
      <c r="H75" t="s">
        <v>41</v>
      </c>
      <c r="I75" t="s">
        <v>2175</v>
      </c>
      <c r="K75" t="s">
        <v>165</v>
      </c>
      <c r="L75">
        <v>33.5</v>
      </c>
      <c r="M75" t="s">
        <v>166</v>
      </c>
    </row>
    <row r="76" spans="2:29">
      <c r="B76" t="s">
        <v>247</v>
      </c>
      <c r="D76" t="s">
        <v>248</v>
      </c>
      <c r="E76" t="s">
        <v>64</v>
      </c>
      <c r="F76" t="s">
        <v>79</v>
      </c>
      <c r="G76" t="s">
        <v>249</v>
      </c>
      <c r="H76" t="s">
        <v>2167</v>
      </c>
      <c r="I76" t="s">
        <v>61</v>
      </c>
      <c r="K76" t="s">
        <v>79</v>
      </c>
      <c r="L76">
        <v>46.5</v>
      </c>
      <c r="M76" t="s">
        <v>62</v>
      </c>
    </row>
    <row r="77" spans="2:29">
      <c r="B77" t="s">
        <v>247</v>
      </c>
      <c r="D77" t="s">
        <v>248</v>
      </c>
      <c r="E77" t="s">
        <v>64</v>
      </c>
      <c r="F77" t="s">
        <v>3943</v>
      </c>
      <c r="G77" t="s">
        <v>249</v>
      </c>
      <c r="H77" t="s">
        <v>2167</v>
      </c>
      <c r="I77" t="s">
        <v>61</v>
      </c>
      <c r="K77" t="s">
        <v>54</v>
      </c>
      <c r="L77">
        <v>37.1</v>
      </c>
      <c r="M77" t="s">
        <v>62</v>
      </c>
    </row>
    <row r="78" spans="2:29">
      <c r="B78" t="s">
        <v>247</v>
      </c>
      <c r="D78" t="s">
        <v>248</v>
      </c>
      <c r="E78" t="s">
        <v>64</v>
      </c>
      <c r="F78" t="s">
        <v>298</v>
      </c>
      <c r="G78" t="s">
        <v>249</v>
      </c>
      <c r="H78" t="s">
        <v>2167</v>
      </c>
      <c r="I78" t="s">
        <v>61</v>
      </c>
      <c r="K78" t="s">
        <v>298</v>
      </c>
      <c r="L78">
        <v>130</v>
      </c>
      <c r="M78" t="s">
        <v>62</v>
      </c>
    </row>
    <row r="79" spans="2:29">
      <c r="B79" t="s">
        <v>247</v>
      </c>
      <c r="D79" t="s">
        <v>248</v>
      </c>
      <c r="E79" t="s">
        <v>64</v>
      </c>
      <c r="F79" t="s">
        <v>179</v>
      </c>
      <c r="G79" t="s">
        <v>249</v>
      </c>
      <c r="H79" t="s">
        <v>2167</v>
      </c>
      <c r="I79" t="s">
        <v>61</v>
      </c>
      <c r="K79" t="s">
        <v>179</v>
      </c>
      <c r="L79">
        <v>942</v>
      </c>
      <c r="M79" t="s">
        <v>62</v>
      </c>
    </row>
    <row r="80" spans="2:29">
      <c r="B80" t="s">
        <v>247</v>
      </c>
      <c r="D80" t="s">
        <v>248</v>
      </c>
      <c r="E80" t="s">
        <v>64</v>
      </c>
      <c r="F80" t="s">
        <v>3944</v>
      </c>
      <c r="G80" t="s">
        <v>249</v>
      </c>
      <c r="H80" t="s">
        <v>78</v>
      </c>
      <c r="I80" t="s">
        <v>61</v>
      </c>
      <c r="K80" t="s">
        <v>65</v>
      </c>
      <c r="L80">
        <v>1.95</v>
      </c>
      <c r="M80" t="s">
        <v>62</v>
      </c>
    </row>
    <row r="81" spans="2:13">
      <c r="B81" t="s">
        <v>247</v>
      </c>
      <c r="D81" t="s">
        <v>248</v>
      </c>
      <c r="E81" t="s">
        <v>64</v>
      </c>
      <c r="F81" s="35" t="s">
        <v>47</v>
      </c>
      <c r="G81" t="s">
        <v>249</v>
      </c>
      <c r="H81" t="s">
        <v>78</v>
      </c>
      <c r="I81" t="s">
        <v>61</v>
      </c>
      <c r="K81" t="s">
        <v>47</v>
      </c>
      <c r="L81">
        <v>1.95</v>
      </c>
      <c r="M81" t="s">
        <v>62</v>
      </c>
    </row>
    <row r="82" spans="2:13">
      <c r="B82" t="s">
        <v>247</v>
      </c>
      <c r="D82" t="s">
        <v>248</v>
      </c>
      <c r="E82" t="s">
        <v>64</v>
      </c>
      <c r="F82" t="s">
        <v>79</v>
      </c>
      <c r="G82" t="s">
        <v>249</v>
      </c>
      <c r="H82" t="s">
        <v>78</v>
      </c>
      <c r="I82" t="s">
        <v>61</v>
      </c>
      <c r="K82" t="s">
        <v>79</v>
      </c>
      <c r="L82">
        <v>46.5</v>
      </c>
      <c r="M82" t="s">
        <v>62</v>
      </c>
    </row>
    <row r="83" spans="2:13">
      <c r="B83" t="s">
        <v>247</v>
      </c>
      <c r="D83" t="s">
        <v>248</v>
      </c>
      <c r="E83" t="s">
        <v>64</v>
      </c>
      <c r="F83" t="s">
        <v>3943</v>
      </c>
      <c r="G83" t="s">
        <v>249</v>
      </c>
      <c r="H83" t="s">
        <v>78</v>
      </c>
      <c r="I83" t="s">
        <v>61</v>
      </c>
      <c r="K83" t="s">
        <v>54</v>
      </c>
      <c r="L83">
        <v>0.19</v>
      </c>
      <c r="M83" t="s">
        <v>62</v>
      </c>
    </row>
    <row r="84" spans="2:13">
      <c r="B84" t="s">
        <v>247</v>
      </c>
      <c r="D84" t="s">
        <v>248</v>
      </c>
      <c r="E84" t="s">
        <v>64</v>
      </c>
      <c r="F84" t="s">
        <v>298</v>
      </c>
      <c r="G84" t="s">
        <v>249</v>
      </c>
      <c r="H84" t="s">
        <v>78</v>
      </c>
      <c r="I84" t="s">
        <v>61</v>
      </c>
      <c r="K84" t="s">
        <v>298</v>
      </c>
      <c r="L84">
        <v>1.49</v>
      </c>
      <c r="M84" t="s">
        <v>62</v>
      </c>
    </row>
    <row r="85" spans="2:13">
      <c r="B85" t="s">
        <v>247</v>
      </c>
      <c r="D85" t="s">
        <v>248</v>
      </c>
      <c r="E85" t="s">
        <v>64</v>
      </c>
      <c r="F85" t="s">
        <v>179</v>
      </c>
      <c r="G85" t="s">
        <v>249</v>
      </c>
      <c r="H85" t="s">
        <v>78</v>
      </c>
      <c r="I85" t="s">
        <v>61</v>
      </c>
      <c r="K85" t="s">
        <v>179</v>
      </c>
      <c r="L85">
        <v>398</v>
      </c>
      <c r="M85" t="s">
        <v>62</v>
      </c>
    </row>
    <row r="86" spans="2:13">
      <c r="B86" t="s">
        <v>247</v>
      </c>
      <c r="C86" t="s">
        <v>3950</v>
      </c>
      <c r="D86" t="s">
        <v>248</v>
      </c>
      <c r="E86" t="s">
        <v>64</v>
      </c>
      <c r="F86" t="s">
        <v>165</v>
      </c>
      <c r="G86" t="s">
        <v>249</v>
      </c>
      <c r="H86" t="s">
        <v>78</v>
      </c>
      <c r="I86" t="s">
        <v>61</v>
      </c>
      <c r="K86" t="s">
        <v>165</v>
      </c>
      <c r="L86">
        <v>33.5</v>
      </c>
      <c r="M86" t="s">
        <v>166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574D5-592A-4FE5-B8F1-6E4E04577992}">
  <dimension ref="B1:AA94"/>
  <sheetViews>
    <sheetView topLeftCell="A35" zoomScale="85" zoomScaleNormal="85" workbookViewId="0">
      <selection activeCell="K45" sqref="K45"/>
    </sheetView>
  </sheetViews>
  <sheetFormatPr defaultColWidth="8.85546875" defaultRowHeight="14.45"/>
  <cols>
    <col min="1" max="1" width="0.140625" customWidth="1"/>
    <col min="3" max="3" width="9.140625" bestFit="1" customWidth="1"/>
    <col min="4" max="4" width="8.140625" bestFit="1" customWidth="1"/>
    <col min="5" max="5" width="10.85546875" bestFit="1" customWidth="1"/>
    <col min="6" max="6" width="16.140625" bestFit="1" customWidth="1"/>
    <col min="7" max="7" width="8" bestFit="1" customWidth="1"/>
    <col min="8" max="8" width="11.140625" customWidth="1"/>
    <col min="9" max="9" width="9" bestFit="1" customWidth="1"/>
    <col min="10" max="10" width="23" bestFit="1" customWidth="1"/>
    <col min="11" max="11" width="20.85546875" bestFit="1" customWidth="1"/>
    <col min="12" max="12" width="10.140625" bestFit="1" customWidth="1"/>
    <col min="13" max="13" width="2" customWidth="1"/>
  </cols>
  <sheetData>
    <row r="1" spans="2:3">
      <c r="B1" s="15" t="s">
        <v>3948</v>
      </c>
    </row>
    <row r="2" spans="2:3">
      <c r="B2">
        <v>947817.12031331717</v>
      </c>
      <c r="C2" t="s">
        <v>3949</v>
      </c>
    </row>
    <row r="5" spans="2:3">
      <c r="B5" s="15" t="s">
        <v>3978</v>
      </c>
    </row>
    <row r="6" spans="2:3">
      <c r="B6" s="15"/>
    </row>
    <row r="34" spans="2:18">
      <c r="B34" s="16" t="s">
        <v>57</v>
      </c>
      <c r="C34" s="17"/>
      <c r="D34" s="17"/>
      <c r="E34" s="17"/>
      <c r="F34" s="17"/>
      <c r="G34" s="17"/>
      <c r="H34" s="17"/>
      <c r="I34" s="17"/>
      <c r="J34" s="17"/>
      <c r="K34" s="17"/>
      <c r="L34" s="18"/>
    </row>
    <row r="35" spans="2:18">
      <c r="B35" s="19" t="s">
        <v>3979</v>
      </c>
      <c r="L35" s="20"/>
    </row>
    <row r="36" spans="2:18">
      <c r="B36" s="19"/>
      <c r="L36" s="20"/>
      <c r="N36" s="16" t="s">
        <v>3971</v>
      </c>
      <c r="O36" s="17"/>
      <c r="P36" s="17"/>
      <c r="Q36" s="17"/>
      <c r="R36" s="18"/>
    </row>
    <row r="37" spans="2:18">
      <c r="B37" s="21"/>
      <c r="C37" t="s">
        <v>3980</v>
      </c>
      <c r="D37" t="s">
        <v>2113</v>
      </c>
      <c r="E37" t="s">
        <v>74</v>
      </c>
      <c r="F37" t="s">
        <v>178</v>
      </c>
      <c r="G37" t="s">
        <v>3981</v>
      </c>
      <c r="H37" t="s">
        <v>3982</v>
      </c>
      <c r="I37" t="s">
        <v>338</v>
      </c>
      <c r="J37" t="s">
        <v>197</v>
      </c>
      <c r="K37" t="s">
        <v>3983</v>
      </c>
      <c r="L37" s="20" t="s">
        <v>3984</v>
      </c>
      <c r="N37" s="25"/>
      <c r="O37" t="s">
        <v>3972</v>
      </c>
      <c r="R37" s="20"/>
    </row>
    <row r="38" spans="2:18">
      <c r="B38" s="21" t="s">
        <v>1032</v>
      </c>
      <c r="C38" s="23">
        <v>0</v>
      </c>
      <c r="D38" s="70">
        <f>103000/B2</f>
        <v>0.10867075281986001</v>
      </c>
      <c r="E38" s="70">
        <f>55920/B2</f>
        <v>5.8998723278510405E-2</v>
      </c>
      <c r="F38" s="70">
        <f>73000/B2</f>
        <v>7.7019077241260003E-2</v>
      </c>
      <c r="G38" s="23">
        <v>0</v>
      </c>
      <c r="H38" s="22">
        <v>0</v>
      </c>
      <c r="I38" s="36">
        <f>F38</f>
        <v>7.7019077241260003E-2</v>
      </c>
      <c r="J38" s="70">
        <f>73000/B2</f>
        <v>7.7019077241260003E-2</v>
      </c>
      <c r="K38" s="70">
        <f>66000/B2</f>
        <v>6.9633686272920006E-2</v>
      </c>
      <c r="L38" s="39">
        <v>0</v>
      </c>
      <c r="N38" s="28"/>
      <c r="O38" t="s">
        <v>3974</v>
      </c>
      <c r="R38" s="20"/>
    </row>
    <row r="39" spans="2:18">
      <c r="B39" s="21" t="s">
        <v>3943</v>
      </c>
      <c r="C39" s="23">
        <v>0</v>
      </c>
      <c r="D39" s="26">
        <f>SUMPRODUCT($L$68:$L$74*($F$68:$F$74=$B39)*($C$68:$C$74=$C$53))/$B$2</f>
        <v>5.1064703266807997E-4</v>
      </c>
      <c r="E39" s="26">
        <f>SUMPRODUCT($L$78:$L$84*($F$78:$F$84=$B39)*($C$78:$C$84=$C$53))/$B$2</f>
        <v>2.1101117052399999E-6</v>
      </c>
      <c r="F39" s="26">
        <f>SUMPRODUCT($L$53:$L$64*($F$53:$F$64=$B39)*($C$53:$C$64=$C$53))/$B$2</f>
        <v>1.58258377893E-5</v>
      </c>
      <c r="G39" s="23">
        <v>0</v>
      </c>
      <c r="H39" s="26">
        <f>SUMPRODUCT($L$88:$L$94*($F$88:$F$94=$B39)*($C$88:$C$94=$C$53))/$B$2</f>
        <v>6.3303351157200001E-4</v>
      </c>
      <c r="I39" s="26">
        <f>SUMPRODUCT($Z$53:$Z$59*($T$53:$T$59=$B39)*($Q$53:$Q$59=$C$53))/$B$2</f>
        <v>7.2798853830780001E-7</v>
      </c>
      <c r="J39" s="26">
        <f>SUMPRODUCT($Z$63:$Z$68*($T$63:$T$68=$B39)*($Q$63:$Q$68=$C$53))/$B$2</f>
        <v>5.2752792630999998E-6</v>
      </c>
      <c r="K39" s="26">
        <f>SUMPRODUCT($Z$72:$Z$78*($T$72:$T$78=$B39)*($Q$72:$Q$78=$C$53))/$B$2</f>
        <v>2.004606119978E-6</v>
      </c>
      <c r="L39" s="39">
        <v>0</v>
      </c>
      <c r="N39" s="68"/>
      <c r="O39" t="s">
        <v>3975</v>
      </c>
      <c r="R39" s="20"/>
    </row>
    <row r="40" spans="2:18">
      <c r="B40" s="21" t="s">
        <v>298</v>
      </c>
      <c r="C40" s="23">
        <v>0</v>
      </c>
      <c r="D40" s="26">
        <f t="shared" ref="D40:D44" si="0">SUMPRODUCT($L$68:$L$74*($F$68:$F$74=$B40)*($C$68:$C$74=$C$53))/$B$2</f>
        <v>4.8532569220520001E-3</v>
      </c>
      <c r="E40" s="26">
        <f t="shared" ref="E40:E44" si="1">SUMPRODUCT($L$78:$L$84*($F$78:$F$84=$B40)*($C$78:$C$84=$C$53))/$B$2</f>
        <v>3.1651675578599999E-5</v>
      </c>
      <c r="F40" s="26">
        <f t="shared" ref="F40:F44" si="2">SUMPRODUCT($L$53:$L$64*($F$53:$F$64=$B40)*($C$53:$C$64=$C$53))/$B$2</f>
        <v>4.2202234104799999E-5</v>
      </c>
      <c r="G40" s="23">
        <v>0</v>
      </c>
      <c r="H40" s="26">
        <f t="shared" ref="H40:H44" si="3">SUMPRODUCT($L$88:$L$94*($F$88:$F$94=$B40)*($C$88:$C$94=$C$53))/$B$2</f>
        <v>4.2202234104800002E-3</v>
      </c>
      <c r="I40" s="26">
        <f t="shared" ref="I40:I44" si="4">SUMPRODUCT($Z$53:$Z$59*($T$53:$T$59=$B40)*($Q$53:$Q$59=$C$53))/$B$2</f>
        <v>6.0138183599340002E-5</v>
      </c>
      <c r="J40" s="26">
        <f t="shared" ref="J40:J44" si="5">SUMPRODUCT($Z$63:$Z$68*($T$63:$T$68=$B40)*($Q$63:$Q$68=$C$53))/$B$2</f>
        <v>4.2202234104799999E-5</v>
      </c>
      <c r="K40" s="26">
        <f t="shared" ref="K40:K44" si="6">SUMPRODUCT($Z$72:$Z$78*($T$72:$T$78=$B40)*($Q$72:$Q$78=$C$53))/$B$2</f>
        <v>2.7431452168120003E-5</v>
      </c>
      <c r="L40" s="39">
        <v>0</v>
      </c>
      <c r="N40" s="69"/>
      <c r="O40" s="30" t="s">
        <v>3985</v>
      </c>
      <c r="P40" s="30"/>
      <c r="Q40" s="30"/>
      <c r="R40" s="31"/>
    </row>
    <row r="41" spans="2:18">
      <c r="B41" s="21" t="s">
        <v>179</v>
      </c>
      <c r="C41" s="23">
        <v>0</v>
      </c>
      <c r="D41" s="26">
        <f t="shared" si="0"/>
        <v>1.160561437882E-4</v>
      </c>
      <c r="E41" s="26">
        <f t="shared" si="1"/>
        <v>6.3303351157199998E-5</v>
      </c>
      <c r="F41" s="26">
        <f t="shared" si="2"/>
        <v>1.0550558526200001E-4</v>
      </c>
      <c r="G41" s="23">
        <v>0</v>
      </c>
      <c r="H41" s="26">
        <f t="shared" si="3"/>
        <v>5.2752792631000005E-5</v>
      </c>
      <c r="I41" s="26">
        <f t="shared" si="4"/>
        <v>5.3807848483620002E-5</v>
      </c>
      <c r="J41" s="26">
        <f t="shared" si="5"/>
        <v>1.0550558526200001E-4</v>
      </c>
      <c r="K41" s="26">
        <f t="shared" si="6"/>
        <v>5.3807848483620002E-5</v>
      </c>
      <c r="L41" s="24">
        <v>5.0728862973760932E-5</v>
      </c>
    </row>
    <row r="42" spans="2:18">
      <c r="B42" s="21" t="s">
        <v>47</v>
      </c>
      <c r="C42" s="23">
        <v>0</v>
      </c>
      <c r="D42" s="26">
        <f t="shared" si="0"/>
        <v>4.2624256445848003E-4</v>
      </c>
      <c r="E42" s="26">
        <f t="shared" si="1"/>
        <v>2.3211228757640002E-6</v>
      </c>
      <c r="F42" s="26">
        <f t="shared" si="2"/>
        <v>3.1651675578600003E-6</v>
      </c>
      <c r="G42" s="23">
        <v>0</v>
      </c>
      <c r="H42" s="26">
        <f t="shared" si="3"/>
        <v>8.018424479912E-4</v>
      </c>
      <c r="I42" s="26">
        <f t="shared" si="4"/>
        <v>2.004606119978E-6</v>
      </c>
      <c r="J42" s="26">
        <f t="shared" si="5"/>
        <v>4.2202234104799999E-5</v>
      </c>
      <c r="K42" s="26">
        <f t="shared" si="6"/>
        <v>1.266067023144E-6</v>
      </c>
      <c r="L42" s="39">
        <v>0</v>
      </c>
    </row>
    <row r="43" spans="2:18">
      <c r="B43" s="21" t="s">
        <v>3944</v>
      </c>
      <c r="C43" s="23">
        <v>0</v>
      </c>
      <c r="D43" s="26">
        <f t="shared" si="0"/>
        <v>4.1991222934275999E-4</v>
      </c>
      <c r="E43" s="26">
        <f t="shared" si="1"/>
        <v>2.3211228757640002E-6</v>
      </c>
      <c r="F43" s="26">
        <f t="shared" si="2"/>
        <v>3.1651675578600003E-6</v>
      </c>
      <c r="G43" s="23">
        <v>0</v>
      </c>
      <c r="H43" s="26">
        <f t="shared" si="3"/>
        <v>7.8074133093880007E-4</v>
      </c>
      <c r="I43" s="26">
        <f t="shared" si="4"/>
        <v>2.004606119978E-6</v>
      </c>
      <c r="J43" s="26">
        <f t="shared" si="5"/>
        <v>3.1651675578599999E-5</v>
      </c>
      <c r="K43" s="26">
        <f t="shared" si="6"/>
        <v>1.266067023144E-6</v>
      </c>
      <c r="L43" s="39">
        <v>0</v>
      </c>
    </row>
    <row r="44" spans="2:18">
      <c r="B44" s="21" t="s">
        <v>79</v>
      </c>
      <c r="C44" s="23">
        <v>0</v>
      </c>
      <c r="D44" s="26">
        <f t="shared" si="0"/>
        <v>9.4955026735800007E-4</v>
      </c>
      <c r="E44" s="26">
        <f t="shared" si="1"/>
        <v>3.16516755786E-7</v>
      </c>
      <c r="F44" s="26">
        <f t="shared" si="2"/>
        <v>1.4770781936680001E-4</v>
      </c>
      <c r="G44" s="23">
        <v>0</v>
      </c>
      <c r="H44" s="26">
        <f t="shared" si="3"/>
        <v>1.160561437882E-5</v>
      </c>
      <c r="I44" s="26">
        <f t="shared" si="4"/>
        <v>7.3853909683400004E-5</v>
      </c>
      <c r="J44" s="26">
        <f t="shared" si="5"/>
        <v>1.4770781936680001E-4</v>
      </c>
      <c r="K44" s="26">
        <f t="shared" si="6"/>
        <v>3.16516755786E-7</v>
      </c>
      <c r="L44" s="39">
        <v>0</v>
      </c>
    </row>
    <row r="45" spans="2:18">
      <c r="B45" s="21" t="s">
        <v>165</v>
      </c>
      <c r="C45" s="23">
        <v>0</v>
      </c>
      <c r="D45" s="27">
        <f>D43*L74/100</f>
        <v>2.6874382677936642E-5</v>
      </c>
      <c r="E45" s="27">
        <f>E43/100*L79</f>
        <v>1.2534063529125602E-7</v>
      </c>
      <c r="F45" s="36">
        <f>I45</f>
        <v>1.7039152019812999E-7</v>
      </c>
      <c r="G45" s="23">
        <v>0</v>
      </c>
      <c r="H45" s="27">
        <f>H43/100*L92</f>
        <v>7.8074133093880018E-5</v>
      </c>
      <c r="I45" s="27">
        <f>I43/100*Z57</f>
        <v>1.7039152019812999E-7</v>
      </c>
      <c r="J45" s="36">
        <f>I45</f>
        <v>1.7039152019812999E-7</v>
      </c>
      <c r="K45" s="27">
        <f>Z73/100*K43</f>
        <v>6.8367619249776002E-8</v>
      </c>
      <c r="L45" s="39">
        <v>0</v>
      </c>
    </row>
    <row r="46" spans="2:18">
      <c r="B46" s="21" t="s">
        <v>3945</v>
      </c>
      <c r="C46" s="23">
        <v>0</v>
      </c>
      <c r="D46" s="22">
        <v>3.1355925899435619E-7</v>
      </c>
      <c r="E46" s="22">
        <v>9.397770242375191E-6</v>
      </c>
      <c r="F46" s="22">
        <v>1.6244811591043803E-6</v>
      </c>
      <c r="G46" s="23">
        <v>0</v>
      </c>
      <c r="H46" s="22">
        <v>3.255781236718407E-4</v>
      </c>
      <c r="I46" s="22">
        <v>1.6244811591043803E-6</v>
      </c>
      <c r="J46" s="22">
        <v>1.6244811591043803E-6</v>
      </c>
      <c r="K46" s="22">
        <v>3.1355925899435619E-7</v>
      </c>
      <c r="L46" s="39">
        <v>0</v>
      </c>
    </row>
    <row r="47" spans="2:18">
      <c r="B47" s="21" t="s">
        <v>2995</v>
      </c>
      <c r="C47" s="23">
        <v>0</v>
      </c>
      <c r="D47" s="22">
        <v>1.1E-5</v>
      </c>
      <c r="E47" s="22">
        <v>9.9999999999999995E-7</v>
      </c>
      <c r="F47" s="22">
        <v>3.0000000000000001E-6</v>
      </c>
      <c r="G47" s="23">
        <v>0</v>
      </c>
      <c r="H47" s="22">
        <v>0</v>
      </c>
      <c r="I47" s="22">
        <v>3.0000000000000001E-6</v>
      </c>
      <c r="J47" s="22">
        <v>3.0000000000000001E-6</v>
      </c>
      <c r="K47" s="22">
        <v>3.0000000000000001E-6</v>
      </c>
      <c r="L47" s="39">
        <v>0</v>
      </c>
    </row>
    <row r="48" spans="2:18">
      <c r="B48" s="21" t="s">
        <v>477</v>
      </c>
      <c r="C48" s="23">
        <v>0</v>
      </c>
      <c r="D48" s="22">
        <v>1.6000000000000001E-6</v>
      </c>
      <c r="E48" s="22">
        <v>1.0000000000000001E-7</v>
      </c>
      <c r="F48" s="22">
        <v>5.9999999999999997E-7</v>
      </c>
      <c r="G48" s="23">
        <v>0</v>
      </c>
      <c r="H48" s="22">
        <v>0</v>
      </c>
      <c r="I48" s="22">
        <v>5.9999999999999997E-7</v>
      </c>
      <c r="J48" s="22">
        <v>5.9999999999999997E-7</v>
      </c>
      <c r="K48" s="22">
        <v>5.9999999999999997E-7</v>
      </c>
      <c r="L48" s="39">
        <v>0</v>
      </c>
    </row>
    <row r="49" spans="2:27">
      <c r="B49" s="32" t="s">
        <v>3947</v>
      </c>
      <c r="C49" s="33">
        <v>0</v>
      </c>
      <c r="D49" s="33">
        <v>0</v>
      </c>
      <c r="E49" s="33">
        <v>0</v>
      </c>
      <c r="F49" s="33">
        <v>0</v>
      </c>
      <c r="G49" s="33">
        <v>0</v>
      </c>
      <c r="H49" s="33">
        <v>0</v>
      </c>
      <c r="I49" s="33">
        <v>0</v>
      </c>
      <c r="J49" s="33">
        <v>0</v>
      </c>
      <c r="K49" s="33">
        <v>0</v>
      </c>
      <c r="L49" s="34">
        <v>0</v>
      </c>
    </row>
    <row r="51" spans="2:27">
      <c r="B51" s="35" t="s">
        <v>178</v>
      </c>
      <c r="P51" s="35" t="s">
        <v>338</v>
      </c>
    </row>
    <row r="52" spans="2:27">
      <c r="B52" t="s">
        <v>19</v>
      </c>
      <c r="C52" t="s">
        <v>3976</v>
      </c>
      <c r="D52" t="s">
        <v>20</v>
      </c>
      <c r="E52" t="s">
        <v>34</v>
      </c>
      <c r="F52" t="s">
        <v>35</v>
      </c>
      <c r="G52" t="s">
        <v>21</v>
      </c>
      <c r="H52" t="s">
        <v>24</v>
      </c>
      <c r="I52" t="s">
        <v>25</v>
      </c>
      <c r="J52" t="s">
        <v>26</v>
      </c>
      <c r="K52" t="s">
        <v>35</v>
      </c>
      <c r="L52" t="s">
        <v>29</v>
      </c>
      <c r="M52" t="s">
        <v>30</v>
      </c>
      <c r="P52" t="s">
        <v>19</v>
      </c>
      <c r="Q52" t="s">
        <v>3976</v>
      </c>
      <c r="R52" t="s">
        <v>20</v>
      </c>
      <c r="S52" t="s">
        <v>34</v>
      </c>
      <c r="T52" t="s">
        <v>35</v>
      </c>
      <c r="U52" t="s">
        <v>21</v>
      </c>
      <c r="V52" t="s">
        <v>24</v>
      </c>
      <c r="W52" t="s">
        <v>25</v>
      </c>
      <c r="X52" t="s">
        <v>26</v>
      </c>
      <c r="Y52" t="s">
        <v>35</v>
      </c>
      <c r="Z52" t="s">
        <v>29</v>
      </c>
      <c r="AA52" t="s">
        <v>30</v>
      </c>
    </row>
    <row r="53" spans="2:27">
      <c r="B53" t="s">
        <v>72</v>
      </c>
      <c r="C53" t="s">
        <v>3950</v>
      </c>
      <c r="D53" t="s">
        <v>57</v>
      </c>
      <c r="E53" t="s">
        <v>178</v>
      </c>
      <c r="F53" t="s">
        <v>79</v>
      </c>
      <c r="G53" t="s">
        <v>73</v>
      </c>
      <c r="H53" t="s">
        <v>2106</v>
      </c>
      <c r="I53" t="s">
        <v>2107</v>
      </c>
      <c r="K53" t="s">
        <v>79</v>
      </c>
      <c r="L53">
        <v>140</v>
      </c>
      <c r="M53" t="s">
        <v>62</v>
      </c>
      <c r="P53" t="s">
        <v>56</v>
      </c>
      <c r="Q53" t="s">
        <v>3950</v>
      </c>
      <c r="R53" t="s">
        <v>57</v>
      </c>
      <c r="S53" t="s">
        <v>338</v>
      </c>
      <c r="T53" t="s">
        <v>3944</v>
      </c>
      <c r="U53" t="s">
        <v>58</v>
      </c>
      <c r="V53" t="s">
        <v>41</v>
      </c>
      <c r="W53" t="s">
        <v>336</v>
      </c>
      <c r="Y53" t="s">
        <v>65</v>
      </c>
      <c r="Z53">
        <v>1.9</v>
      </c>
      <c r="AA53" t="s">
        <v>62</v>
      </c>
    </row>
    <row r="54" spans="2:27">
      <c r="B54" t="s">
        <v>72</v>
      </c>
      <c r="C54" t="s">
        <v>3950</v>
      </c>
      <c r="D54" t="s">
        <v>57</v>
      </c>
      <c r="E54" t="s">
        <v>178</v>
      </c>
      <c r="F54" t="s">
        <v>3944</v>
      </c>
      <c r="G54" t="s">
        <v>73</v>
      </c>
      <c r="H54" t="s">
        <v>2106</v>
      </c>
      <c r="I54" t="s">
        <v>2107</v>
      </c>
      <c r="K54" t="s">
        <v>65</v>
      </c>
      <c r="L54">
        <v>3</v>
      </c>
      <c r="M54" t="s">
        <v>62</v>
      </c>
      <c r="P54" t="s">
        <v>56</v>
      </c>
      <c r="Q54" t="s">
        <v>3950</v>
      </c>
      <c r="R54" t="s">
        <v>57</v>
      </c>
      <c r="S54" t="s">
        <v>338</v>
      </c>
      <c r="T54" t="s">
        <v>47</v>
      </c>
      <c r="U54" t="s">
        <v>58</v>
      </c>
      <c r="V54" t="s">
        <v>41</v>
      </c>
      <c r="W54" t="s">
        <v>336</v>
      </c>
      <c r="Y54" t="s">
        <v>47</v>
      </c>
      <c r="Z54">
        <v>1.9</v>
      </c>
      <c r="AA54" t="s">
        <v>62</v>
      </c>
    </row>
    <row r="55" spans="2:27">
      <c r="B55" t="s">
        <v>72</v>
      </c>
      <c r="C55" t="s">
        <v>3950</v>
      </c>
      <c r="D55" t="s">
        <v>57</v>
      </c>
      <c r="E55" t="s">
        <v>178</v>
      </c>
      <c r="F55" t="s">
        <v>47</v>
      </c>
      <c r="G55" t="s">
        <v>73</v>
      </c>
      <c r="H55" t="s">
        <v>2106</v>
      </c>
      <c r="I55" t="s">
        <v>2107</v>
      </c>
      <c r="K55" t="s">
        <v>47</v>
      </c>
      <c r="L55">
        <v>3</v>
      </c>
      <c r="M55" t="s">
        <v>62</v>
      </c>
      <c r="P55" t="s">
        <v>56</v>
      </c>
      <c r="Q55" t="s">
        <v>3950</v>
      </c>
      <c r="R55" t="s">
        <v>57</v>
      </c>
      <c r="S55" t="s">
        <v>338</v>
      </c>
      <c r="T55" t="s">
        <v>79</v>
      </c>
      <c r="U55" t="s">
        <v>58</v>
      </c>
      <c r="V55" t="s">
        <v>41</v>
      </c>
      <c r="W55" t="s">
        <v>336</v>
      </c>
      <c r="Y55" t="s">
        <v>79</v>
      </c>
      <c r="Z55">
        <v>70</v>
      </c>
      <c r="AA55" t="s">
        <v>62</v>
      </c>
    </row>
    <row r="56" spans="2:27">
      <c r="B56" t="s">
        <v>72</v>
      </c>
      <c r="C56" t="s">
        <v>3950</v>
      </c>
      <c r="D56" t="s">
        <v>57</v>
      </c>
      <c r="E56" t="s">
        <v>178</v>
      </c>
      <c r="F56" t="s">
        <v>179</v>
      </c>
      <c r="G56" t="s">
        <v>73</v>
      </c>
      <c r="H56" t="s">
        <v>2106</v>
      </c>
      <c r="I56" t="s">
        <v>2107</v>
      </c>
      <c r="K56" t="s">
        <v>179</v>
      </c>
      <c r="L56">
        <v>100</v>
      </c>
      <c r="M56" t="s">
        <v>62</v>
      </c>
      <c r="P56" t="s">
        <v>56</v>
      </c>
      <c r="Q56" t="s">
        <v>3950</v>
      </c>
      <c r="R56" t="s">
        <v>57</v>
      </c>
      <c r="S56" t="s">
        <v>338</v>
      </c>
      <c r="T56" t="s">
        <v>179</v>
      </c>
      <c r="U56" t="s">
        <v>58</v>
      </c>
      <c r="V56" t="s">
        <v>41</v>
      </c>
      <c r="W56" t="s">
        <v>336</v>
      </c>
      <c r="Y56" t="s">
        <v>179</v>
      </c>
      <c r="Z56">
        <v>51</v>
      </c>
      <c r="AA56" t="s">
        <v>62</v>
      </c>
    </row>
    <row r="57" spans="2:27">
      <c r="B57" t="s">
        <v>72</v>
      </c>
      <c r="C57" t="s">
        <v>3950</v>
      </c>
      <c r="D57" t="s">
        <v>57</v>
      </c>
      <c r="E57" t="s">
        <v>178</v>
      </c>
      <c r="F57" t="s">
        <v>3943</v>
      </c>
      <c r="G57" t="s">
        <v>73</v>
      </c>
      <c r="H57" t="s">
        <v>2106</v>
      </c>
      <c r="I57" t="s">
        <v>2107</v>
      </c>
      <c r="K57" t="s">
        <v>54</v>
      </c>
      <c r="L57">
        <v>15</v>
      </c>
      <c r="M57" t="s">
        <v>62</v>
      </c>
      <c r="P57" t="s">
        <v>56</v>
      </c>
      <c r="Q57" t="s">
        <v>3950</v>
      </c>
      <c r="R57" t="s">
        <v>57</v>
      </c>
      <c r="S57" t="s">
        <v>338</v>
      </c>
      <c r="T57" t="s">
        <v>165</v>
      </c>
      <c r="U57" t="s">
        <v>58</v>
      </c>
      <c r="V57" t="s">
        <v>41</v>
      </c>
      <c r="W57" t="s">
        <v>336</v>
      </c>
      <c r="Y57" t="s">
        <v>165</v>
      </c>
      <c r="Z57">
        <v>8.5</v>
      </c>
      <c r="AA57" t="s">
        <v>166</v>
      </c>
    </row>
    <row r="58" spans="2:27">
      <c r="B58" t="s">
        <v>72</v>
      </c>
      <c r="C58" t="s">
        <v>3950</v>
      </c>
      <c r="D58" t="s">
        <v>57</v>
      </c>
      <c r="E58" t="s">
        <v>178</v>
      </c>
      <c r="F58" t="s">
        <v>298</v>
      </c>
      <c r="G58" t="s">
        <v>73</v>
      </c>
      <c r="H58" t="s">
        <v>2106</v>
      </c>
      <c r="I58" t="s">
        <v>2107</v>
      </c>
      <c r="K58" t="s">
        <v>298</v>
      </c>
      <c r="L58">
        <v>40</v>
      </c>
      <c r="M58" t="s">
        <v>62</v>
      </c>
      <c r="P58" t="s">
        <v>56</v>
      </c>
      <c r="Q58" t="s">
        <v>3950</v>
      </c>
      <c r="R58" t="s">
        <v>57</v>
      </c>
      <c r="S58" t="s">
        <v>338</v>
      </c>
      <c r="T58" t="s">
        <v>298</v>
      </c>
      <c r="U58" t="s">
        <v>58</v>
      </c>
      <c r="V58" t="s">
        <v>41</v>
      </c>
      <c r="W58" t="s">
        <v>336</v>
      </c>
      <c r="Y58" t="s">
        <v>298</v>
      </c>
      <c r="Z58">
        <v>57</v>
      </c>
      <c r="AA58" t="s">
        <v>62</v>
      </c>
    </row>
    <row r="59" spans="2:27">
      <c r="B59" t="s">
        <v>88</v>
      </c>
      <c r="D59" t="s">
        <v>57</v>
      </c>
      <c r="E59" t="s">
        <v>178</v>
      </c>
      <c r="F59" t="s">
        <v>47</v>
      </c>
      <c r="G59" t="s">
        <v>89</v>
      </c>
      <c r="H59" t="s">
        <v>2106</v>
      </c>
      <c r="I59" t="s">
        <v>2107</v>
      </c>
      <c r="K59" t="s">
        <v>47</v>
      </c>
      <c r="L59">
        <v>3</v>
      </c>
      <c r="M59" t="s">
        <v>62</v>
      </c>
      <c r="P59" t="s">
        <v>56</v>
      </c>
      <c r="Q59" t="s">
        <v>3950</v>
      </c>
      <c r="R59" t="s">
        <v>57</v>
      </c>
      <c r="S59" t="s">
        <v>338</v>
      </c>
      <c r="T59" t="s">
        <v>3943</v>
      </c>
      <c r="U59" t="s">
        <v>58</v>
      </c>
      <c r="V59" t="s">
        <v>41</v>
      </c>
      <c r="W59" t="s">
        <v>336</v>
      </c>
      <c r="Y59" t="s">
        <v>54</v>
      </c>
      <c r="Z59">
        <v>0.69</v>
      </c>
      <c r="AA59" t="s">
        <v>62</v>
      </c>
    </row>
    <row r="60" spans="2:27">
      <c r="B60" t="s">
        <v>88</v>
      </c>
      <c r="D60" t="s">
        <v>57</v>
      </c>
      <c r="E60" t="s">
        <v>178</v>
      </c>
      <c r="F60" t="s">
        <v>3944</v>
      </c>
      <c r="G60" t="s">
        <v>89</v>
      </c>
      <c r="H60" t="s">
        <v>2106</v>
      </c>
      <c r="I60" t="s">
        <v>2107</v>
      </c>
      <c r="K60" t="s">
        <v>65</v>
      </c>
      <c r="L60">
        <v>3</v>
      </c>
      <c r="M60" t="s">
        <v>62</v>
      </c>
    </row>
    <row r="61" spans="2:27">
      <c r="B61" t="s">
        <v>88</v>
      </c>
      <c r="D61" t="s">
        <v>57</v>
      </c>
      <c r="E61" t="s">
        <v>178</v>
      </c>
      <c r="F61" t="s">
        <v>79</v>
      </c>
      <c r="G61" t="s">
        <v>89</v>
      </c>
      <c r="H61" t="s">
        <v>2106</v>
      </c>
      <c r="I61" t="s">
        <v>2107</v>
      </c>
      <c r="K61" t="s">
        <v>79</v>
      </c>
      <c r="L61">
        <v>140</v>
      </c>
      <c r="M61" t="s">
        <v>62</v>
      </c>
      <c r="P61" s="35" t="s">
        <v>197</v>
      </c>
    </row>
    <row r="62" spans="2:27">
      <c r="B62" t="s">
        <v>88</v>
      </c>
      <c r="D62" t="s">
        <v>57</v>
      </c>
      <c r="E62" t="s">
        <v>178</v>
      </c>
      <c r="F62" t="s">
        <v>3943</v>
      </c>
      <c r="G62" t="s">
        <v>89</v>
      </c>
      <c r="H62" t="s">
        <v>2106</v>
      </c>
      <c r="I62" t="s">
        <v>2107</v>
      </c>
      <c r="K62" t="s">
        <v>54</v>
      </c>
      <c r="L62">
        <v>15</v>
      </c>
      <c r="M62" t="s">
        <v>62</v>
      </c>
      <c r="P62" t="s">
        <v>19</v>
      </c>
      <c r="Q62" t="s">
        <v>3976</v>
      </c>
      <c r="R62" t="s">
        <v>20</v>
      </c>
      <c r="S62" t="s">
        <v>34</v>
      </c>
      <c r="T62" t="s">
        <v>35</v>
      </c>
      <c r="U62" t="s">
        <v>21</v>
      </c>
      <c r="V62" t="s">
        <v>24</v>
      </c>
      <c r="W62" t="s">
        <v>25</v>
      </c>
      <c r="X62" t="s">
        <v>26</v>
      </c>
      <c r="Y62" t="s">
        <v>35</v>
      </c>
      <c r="Z62" t="s">
        <v>29</v>
      </c>
      <c r="AA62" t="s">
        <v>30</v>
      </c>
    </row>
    <row r="63" spans="2:27">
      <c r="B63" t="s">
        <v>88</v>
      </c>
      <c r="D63" t="s">
        <v>57</v>
      </c>
      <c r="E63" t="s">
        <v>178</v>
      </c>
      <c r="F63" t="s">
        <v>179</v>
      </c>
      <c r="G63" t="s">
        <v>89</v>
      </c>
      <c r="H63" t="s">
        <v>2106</v>
      </c>
      <c r="I63" t="s">
        <v>2107</v>
      </c>
      <c r="K63" t="s">
        <v>179</v>
      </c>
      <c r="L63">
        <v>100</v>
      </c>
      <c r="M63" t="s">
        <v>62</v>
      </c>
      <c r="P63" t="s">
        <v>72</v>
      </c>
      <c r="Q63" t="s">
        <v>3950</v>
      </c>
      <c r="R63" t="s">
        <v>57</v>
      </c>
      <c r="S63" t="s">
        <v>197</v>
      </c>
      <c r="T63" t="s">
        <v>79</v>
      </c>
      <c r="U63" t="s">
        <v>73</v>
      </c>
      <c r="V63" t="s">
        <v>2109</v>
      </c>
      <c r="W63" t="s">
        <v>2110</v>
      </c>
      <c r="Y63" t="s">
        <v>79</v>
      </c>
      <c r="Z63">
        <v>140</v>
      </c>
      <c r="AA63" t="s">
        <v>62</v>
      </c>
    </row>
    <row r="64" spans="2:27">
      <c r="B64" t="s">
        <v>88</v>
      </c>
      <c r="D64" t="s">
        <v>57</v>
      </c>
      <c r="E64" t="s">
        <v>178</v>
      </c>
      <c r="F64" t="s">
        <v>298</v>
      </c>
      <c r="G64" t="s">
        <v>89</v>
      </c>
      <c r="H64" t="s">
        <v>2106</v>
      </c>
      <c r="I64" t="s">
        <v>2107</v>
      </c>
      <c r="K64" t="s">
        <v>298</v>
      </c>
      <c r="L64">
        <v>40</v>
      </c>
      <c r="M64" t="s">
        <v>62</v>
      </c>
      <c r="P64" t="s">
        <v>72</v>
      </c>
      <c r="Q64" t="s">
        <v>3950</v>
      </c>
      <c r="R64" t="s">
        <v>57</v>
      </c>
      <c r="S64" t="s">
        <v>197</v>
      </c>
      <c r="T64" t="s">
        <v>3944</v>
      </c>
      <c r="U64" t="s">
        <v>73</v>
      </c>
      <c r="V64" t="s">
        <v>2109</v>
      </c>
      <c r="W64" t="s">
        <v>2110</v>
      </c>
      <c r="Y64" t="s">
        <v>65</v>
      </c>
      <c r="Z64">
        <v>30</v>
      </c>
      <c r="AA64" t="s">
        <v>62</v>
      </c>
    </row>
    <row r="65" spans="2:27">
      <c r="P65" t="s">
        <v>72</v>
      </c>
      <c r="Q65" t="s">
        <v>3950</v>
      </c>
      <c r="R65" t="s">
        <v>57</v>
      </c>
      <c r="S65" t="s">
        <v>197</v>
      </c>
      <c r="T65" t="s">
        <v>47</v>
      </c>
      <c r="U65" t="s">
        <v>73</v>
      </c>
      <c r="V65" t="s">
        <v>2109</v>
      </c>
      <c r="W65" t="s">
        <v>2110</v>
      </c>
      <c r="Y65" t="s">
        <v>47</v>
      </c>
      <c r="Z65">
        <v>40</v>
      </c>
      <c r="AA65" t="s">
        <v>62</v>
      </c>
    </row>
    <row r="66" spans="2:27">
      <c r="B66" s="35" t="s">
        <v>2113</v>
      </c>
      <c r="P66" t="s">
        <v>72</v>
      </c>
      <c r="Q66" t="s">
        <v>3950</v>
      </c>
      <c r="R66" t="s">
        <v>57</v>
      </c>
      <c r="S66" t="s">
        <v>197</v>
      </c>
      <c r="T66" t="s">
        <v>3943</v>
      </c>
      <c r="U66" t="s">
        <v>73</v>
      </c>
      <c r="V66" t="s">
        <v>2109</v>
      </c>
      <c r="W66" t="s">
        <v>2110</v>
      </c>
      <c r="Y66" t="s">
        <v>54</v>
      </c>
      <c r="Z66">
        <v>5</v>
      </c>
      <c r="AA66" t="s">
        <v>62</v>
      </c>
    </row>
    <row r="67" spans="2:27">
      <c r="B67" t="s">
        <v>19</v>
      </c>
      <c r="C67" t="s">
        <v>3976</v>
      </c>
      <c r="D67" t="s">
        <v>20</v>
      </c>
      <c r="E67" t="s">
        <v>34</v>
      </c>
      <c r="F67" t="s">
        <v>35</v>
      </c>
      <c r="G67" t="s">
        <v>21</v>
      </c>
      <c r="H67" t="s">
        <v>24</v>
      </c>
      <c r="I67" t="s">
        <v>25</v>
      </c>
      <c r="J67" t="s">
        <v>26</v>
      </c>
      <c r="K67" t="s">
        <v>35</v>
      </c>
      <c r="L67" t="s">
        <v>29</v>
      </c>
      <c r="M67" t="s">
        <v>30</v>
      </c>
      <c r="P67" t="s">
        <v>72</v>
      </c>
      <c r="Q67" t="s">
        <v>3950</v>
      </c>
      <c r="R67" t="s">
        <v>57</v>
      </c>
      <c r="S67" t="s">
        <v>197</v>
      </c>
      <c r="T67" t="s">
        <v>298</v>
      </c>
      <c r="U67" t="s">
        <v>73</v>
      </c>
      <c r="V67" t="s">
        <v>2109</v>
      </c>
      <c r="W67" t="s">
        <v>2110</v>
      </c>
      <c r="Y67" t="s">
        <v>298</v>
      </c>
      <c r="Z67">
        <v>40</v>
      </c>
      <c r="AA67" t="s">
        <v>62</v>
      </c>
    </row>
    <row r="68" spans="2:27">
      <c r="B68" t="s">
        <v>56</v>
      </c>
      <c r="C68" t="s">
        <v>3950</v>
      </c>
      <c r="D68" t="s">
        <v>57</v>
      </c>
      <c r="E68" t="s">
        <v>2113</v>
      </c>
      <c r="F68" t="s">
        <v>179</v>
      </c>
      <c r="G68" t="s">
        <v>58</v>
      </c>
      <c r="H68" t="s">
        <v>41</v>
      </c>
      <c r="I68" t="s">
        <v>2114</v>
      </c>
      <c r="K68" t="s">
        <v>179</v>
      </c>
      <c r="L68">
        <v>110</v>
      </c>
      <c r="M68" t="s">
        <v>62</v>
      </c>
      <c r="P68" t="s">
        <v>72</v>
      </c>
      <c r="Q68" t="s">
        <v>3950</v>
      </c>
      <c r="R68" t="s">
        <v>57</v>
      </c>
      <c r="S68" t="s">
        <v>197</v>
      </c>
      <c r="T68" t="s">
        <v>179</v>
      </c>
      <c r="U68" t="s">
        <v>73</v>
      </c>
      <c r="V68" t="s">
        <v>2109</v>
      </c>
      <c r="W68" t="s">
        <v>2110</v>
      </c>
      <c r="Y68" t="s">
        <v>179</v>
      </c>
      <c r="Z68">
        <v>100</v>
      </c>
      <c r="AA68" t="s">
        <v>62</v>
      </c>
    </row>
    <row r="69" spans="2:27">
      <c r="B69" t="s">
        <v>56</v>
      </c>
      <c r="C69" t="s">
        <v>3950</v>
      </c>
      <c r="D69" t="s">
        <v>57</v>
      </c>
      <c r="E69" t="s">
        <v>2113</v>
      </c>
      <c r="F69" t="s">
        <v>298</v>
      </c>
      <c r="G69" t="s">
        <v>58</v>
      </c>
      <c r="H69" t="s">
        <v>41</v>
      </c>
      <c r="I69" t="s">
        <v>2114</v>
      </c>
      <c r="K69" t="s">
        <v>298</v>
      </c>
      <c r="L69">
        <v>4600</v>
      </c>
      <c r="M69" t="s">
        <v>62</v>
      </c>
    </row>
    <row r="70" spans="2:27">
      <c r="B70" t="s">
        <v>56</v>
      </c>
      <c r="C70" t="s">
        <v>3950</v>
      </c>
      <c r="D70" t="s">
        <v>57</v>
      </c>
      <c r="E70" t="s">
        <v>2113</v>
      </c>
      <c r="F70" t="s">
        <v>3943</v>
      </c>
      <c r="G70" t="s">
        <v>58</v>
      </c>
      <c r="H70" t="s">
        <v>41</v>
      </c>
      <c r="I70" t="s">
        <v>2114</v>
      </c>
      <c r="K70" t="s">
        <v>54</v>
      </c>
      <c r="L70">
        <v>484</v>
      </c>
      <c r="M70" t="s">
        <v>62</v>
      </c>
      <c r="P70" s="35" t="s">
        <v>297</v>
      </c>
    </row>
    <row r="71" spans="2:27">
      <c r="B71" t="s">
        <v>56</v>
      </c>
      <c r="C71" t="s">
        <v>3950</v>
      </c>
      <c r="D71" t="s">
        <v>57</v>
      </c>
      <c r="E71" t="s">
        <v>2113</v>
      </c>
      <c r="F71" t="s">
        <v>79</v>
      </c>
      <c r="G71" t="s">
        <v>58</v>
      </c>
      <c r="H71" t="s">
        <v>41</v>
      </c>
      <c r="I71" t="s">
        <v>2114</v>
      </c>
      <c r="K71" t="s">
        <v>79</v>
      </c>
      <c r="L71">
        <v>900</v>
      </c>
      <c r="M71" t="s">
        <v>62</v>
      </c>
      <c r="P71" t="s">
        <v>19</v>
      </c>
      <c r="Q71" t="s">
        <v>3976</v>
      </c>
      <c r="R71" t="s">
        <v>20</v>
      </c>
      <c r="S71" t="s">
        <v>34</v>
      </c>
      <c r="T71" t="s">
        <v>35</v>
      </c>
      <c r="U71" t="s">
        <v>21</v>
      </c>
      <c r="V71" t="s">
        <v>24</v>
      </c>
      <c r="W71" t="s">
        <v>25</v>
      </c>
      <c r="X71" t="s">
        <v>26</v>
      </c>
      <c r="Y71" t="s">
        <v>35</v>
      </c>
      <c r="Z71" t="s">
        <v>29</v>
      </c>
      <c r="AA71" t="s">
        <v>30</v>
      </c>
    </row>
    <row r="72" spans="2:27">
      <c r="B72" t="s">
        <v>56</v>
      </c>
      <c r="C72" t="s">
        <v>3950</v>
      </c>
      <c r="D72" t="s">
        <v>57</v>
      </c>
      <c r="E72" t="s">
        <v>2113</v>
      </c>
      <c r="F72" t="s">
        <v>3944</v>
      </c>
      <c r="G72" t="s">
        <v>58</v>
      </c>
      <c r="H72" t="s">
        <v>41</v>
      </c>
      <c r="I72" t="s">
        <v>2114</v>
      </c>
      <c r="K72" t="s">
        <v>65</v>
      </c>
      <c r="L72">
        <v>398</v>
      </c>
      <c r="M72" t="s">
        <v>62</v>
      </c>
      <c r="P72" t="s">
        <v>56</v>
      </c>
      <c r="Q72" t="s">
        <v>3950</v>
      </c>
      <c r="R72" t="s">
        <v>57</v>
      </c>
      <c r="S72" t="s">
        <v>297</v>
      </c>
      <c r="T72" t="s">
        <v>3944</v>
      </c>
      <c r="U72" t="s">
        <v>58</v>
      </c>
      <c r="V72" t="s">
        <v>41</v>
      </c>
      <c r="W72" t="s">
        <v>251</v>
      </c>
      <c r="Y72" t="s">
        <v>65</v>
      </c>
      <c r="Z72">
        <v>1.2</v>
      </c>
      <c r="AA72" t="s">
        <v>62</v>
      </c>
    </row>
    <row r="73" spans="2:27">
      <c r="B73" t="s">
        <v>56</v>
      </c>
      <c r="C73" t="s">
        <v>3950</v>
      </c>
      <c r="D73" t="s">
        <v>57</v>
      </c>
      <c r="E73" t="s">
        <v>2113</v>
      </c>
      <c r="F73" t="s">
        <v>47</v>
      </c>
      <c r="G73" t="s">
        <v>58</v>
      </c>
      <c r="H73" t="s">
        <v>41</v>
      </c>
      <c r="I73" t="s">
        <v>2114</v>
      </c>
      <c r="K73" t="s">
        <v>47</v>
      </c>
      <c r="L73">
        <v>404</v>
      </c>
      <c r="M73" t="s">
        <v>62</v>
      </c>
      <c r="P73" t="s">
        <v>56</v>
      </c>
      <c r="Q73" t="s">
        <v>3950</v>
      </c>
      <c r="R73" t="s">
        <v>57</v>
      </c>
      <c r="S73" t="s">
        <v>297</v>
      </c>
      <c r="T73" t="s">
        <v>165</v>
      </c>
      <c r="U73" t="s">
        <v>58</v>
      </c>
      <c r="V73" t="s">
        <v>41</v>
      </c>
      <c r="W73" t="s">
        <v>251</v>
      </c>
      <c r="Y73" t="s">
        <v>165</v>
      </c>
      <c r="Z73">
        <v>5.4</v>
      </c>
      <c r="AA73" t="s">
        <v>166</v>
      </c>
    </row>
    <row r="74" spans="2:27">
      <c r="B74" t="s">
        <v>56</v>
      </c>
      <c r="C74" t="s">
        <v>3950</v>
      </c>
      <c r="D74" t="s">
        <v>57</v>
      </c>
      <c r="E74" t="s">
        <v>2113</v>
      </c>
      <c r="F74" t="s">
        <v>165</v>
      </c>
      <c r="G74" t="s">
        <v>58</v>
      </c>
      <c r="H74" t="s">
        <v>41</v>
      </c>
      <c r="I74" t="s">
        <v>2114</v>
      </c>
      <c r="K74" t="s">
        <v>165</v>
      </c>
      <c r="L74">
        <v>6.4</v>
      </c>
      <c r="M74" t="s">
        <v>166</v>
      </c>
      <c r="P74" t="s">
        <v>56</v>
      </c>
      <c r="Q74" t="s">
        <v>3950</v>
      </c>
      <c r="R74" t="s">
        <v>57</v>
      </c>
      <c r="S74" t="s">
        <v>297</v>
      </c>
      <c r="T74" t="s">
        <v>179</v>
      </c>
      <c r="U74" t="s">
        <v>58</v>
      </c>
      <c r="V74" t="s">
        <v>41</v>
      </c>
      <c r="W74" t="s">
        <v>251</v>
      </c>
      <c r="Y74" t="s">
        <v>179</v>
      </c>
      <c r="Z74">
        <v>51</v>
      </c>
      <c r="AA74" t="s">
        <v>62</v>
      </c>
    </row>
    <row r="75" spans="2:27">
      <c r="P75" t="s">
        <v>56</v>
      </c>
      <c r="Q75" t="s">
        <v>3950</v>
      </c>
      <c r="R75" t="s">
        <v>57</v>
      </c>
      <c r="S75" t="s">
        <v>297</v>
      </c>
      <c r="T75" t="s">
        <v>298</v>
      </c>
      <c r="U75" t="s">
        <v>58</v>
      </c>
      <c r="V75" t="s">
        <v>41</v>
      </c>
      <c r="W75" t="s">
        <v>251</v>
      </c>
      <c r="Y75" t="s">
        <v>298</v>
      </c>
      <c r="Z75">
        <v>26</v>
      </c>
      <c r="AA75" t="s">
        <v>62</v>
      </c>
    </row>
    <row r="76" spans="2:27">
      <c r="B76" s="35" t="s">
        <v>74</v>
      </c>
      <c r="P76" t="s">
        <v>56</v>
      </c>
      <c r="Q76" t="s">
        <v>3950</v>
      </c>
      <c r="R76" t="s">
        <v>57</v>
      </c>
      <c r="S76" t="s">
        <v>297</v>
      </c>
      <c r="T76" t="s">
        <v>3943</v>
      </c>
      <c r="U76" t="s">
        <v>58</v>
      </c>
      <c r="V76" t="s">
        <v>41</v>
      </c>
      <c r="W76" t="s">
        <v>251</v>
      </c>
      <c r="Y76" t="s">
        <v>54</v>
      </c>
      <c r="Z76">
        <v>1.9</v>
      </c>
      <c r="AA76" t="s">
        <v>62</v>
      </c>
    </row>
    <row r="77" spans="2:27">
      <c r="B77" t="s">
        <v>19</v>
      </c>
      <c r="C77" t="s">
        <v>3976</v>
      </c>
      <c r="D77" t="s">
        <v>20</v>
      </c>
      <c r="E77" t="s">
        <v>34</v>
      </c>
      <c r="F77" t="s">
        <v>35</v>
      </c>
      <c r="G77" t="s">
        <v>21</v>
      </c>
      <c r="H77" t="s">
        <v>24</v>
      </c>
      <c r="I77" t="s">
        <v>25</v>
      </c>
      <c r="J77" t="s">
        <v>26</v>
      </c>
      <c r="K77" t="s">
        <v>35</v>
      </c>
      <c r="L77" t="s">
        <v>29</v>
      </c>
      <c r="M77" t="s">
        <v>30</v>
      </c>
      <c r="P77" t="s">
        <v>56</v>
      </c>
      <c r="Q77" t="s">
        <v>3950</v>
      </c>
      <c r="R77" t="s">
        <v>57</v>
      </c>
      <c r="S77" t="s">
        <v>297</v>
      </c>
      <c r="T77" t="s">
        <v>79</v>
      </c>
      <c r="U77" t="s">
        <v>58</v>
      </c>
      <c r="V77" t="s">
        <v>41</v>
      </c>
      <c r="W77" t="s">
        <v>251</v>
      </c>
      <c r="Y77" t="s">
        <v>79</v>
      </c>
      <c r="Z77">
        <v>0.3</v>
      </c>
      <c r="AA77" t="s">
        <v>62</v>
      </c>
    </row>
    <row r="78" spans="2:27">
      <c r="B78" t="s">
        <v>56</v>
      </c>
      <c r="C78" t="s">
        <v>3950</v>
      </c>
      <c r="D78" t="s">
        <v>57</v>
      </c>
      <c r="E78" t="s">
        <v>74</v>
      </c>
      <c r="F78" t="s">
        <v>3943</v>
      </c>
      <c r="G78" t="s">
        <v>58</v>
      </c>
      <c r="H78" t="s">
        <v>92</v>
      </c>
      <c r="I78" t="s">
        <v>70</v>
      </c>
      <c r="K78" t="s">
        <v>54</v>
      </c>
      <c r="L78">
        <v>2</v>
      </c>
      <c r="M78" t="s">
        <v>62</v>
      </c>
      <c r="P78" t="s">
        <v>56</v>
      </c>
      <c r="Q78" t="s">
        <v>3950</v>
      </c>
      <c r="R78" t="s">
        <v>57</v>
      </c>
      <c r="S78" t="s">
        <v>297</v>
      </c>
      <c r="T78" t="s">
        <v>47</v>
      </c>
      <c r="U78" t="s">
        <v>58</v>
      </c>
      <c r="V78" t="s">
        <v>41</v>
      </c>
      <c r="W78" t="s">
        <v>251</v>
      </c>
      <c r="Y78" t="s">
        <v>47</v>
      </c>
      <c r="Z78">
        <v>1.2</v>
      </c>
      <c r="AA78" t="s">
        <v>62</v>
      </c>
    </row>
    <row r="79" spans="2:27">
      <c r="B79" t="s">
        <v>56</v>
      </c>
      <c r="C79" t="s">
        <v>3950</v>
      </c>
      <c r="D79" t="s">
        <v>57</v>
      </c>
      <c r="E79" t="s">
        <v>74</v>
      </c>
      <c r="F79" t="s">
        <v>165</v>
      </c>
      <c r="G79" t="s">
        <v>58</v>
      </c>
      <c r="H79" t="s">
        <v>92</v>
      </c>
      <c r="I79" t="s">
        <v>70</v>
      </c>
      <c r="K79" t="s">
        <v>165</v>
      </c>
      <c r="L79">
        <v>5.4</v>
      </c>
      <c r="M79" t="s">
        <v>166</v>
      </c>
    </row>
    <row r="80" spans="2:27">
      <c r="B80" t="s">
        <v>56</v>
      </c>
      <c r="C80" t="s">
        <v>3950</v>
      </c>
      <c r="D80" t="s">
        <v>57</v>
      </c>
      <c r="E80" t="s">
        <v>74</v>
      </c>
      <c r="F80" t="s">
        <v>298</v>
      </c>
      <c r="G80" t="s">
        <v>58</v>
      </c>
      <c r="H80" t="s">
        <v>92</v>
      </c>
      <c r="I80" t="s">
        <v>70</v>
      </c>
      <c r="K80" t="s">
        <v>298</v>
      </c>
      <c r="L80">
        <v>30</v>
      </c>
      <c r="M80" t="s">
        <v>62</v>
      </c>
    </row>
    <row r="81" spans="2:13">
      <c r="B81" t="s">
        <v>56</v>
      </c>
      <c r="C81" t="s">
        <v>3950</v>
      </c>
      <c r="D81" t="s">
        <v>57</v>
      </c>
      <c r="E81" t="s">
        <v>74</v>
      </c>
      <c r="F81" t="s">
        <v>79</v>
      </c>
      <c r="G81" t="s">
        <v>58</v>
      </c>
      <c r="H81" t="s">
        <v>92</v>
      </c>
      <c r="I81" t="s">
        <v>70</v>
      </c>
      <c r="K81" t="s">
        <v>79</v>
      </c>
      <c r="L81">
        <v>0.3</v>
      </c>
      <c r="M81" t="s">
        <v>62</v>
      </c>
    </row>
    <row r="82" spans="2:13">
      <c r="B82" t="s">
        <v>56</v>
      </c>
      <c r="C82" t="s">
        <v>3950</v>
      </c>
      <c r="D82" t="s">
        <v>57</v>
      </c>
      <c r="E82" t="s">
        <v>74</v>
      </c>
      <c r="F82" t="s">
        <v>47</v>
      </c>
      <c r="G82" t="s">
        <v>58</v>
      </c>
      <c r="H82" t="s">
        <v>92</v>
      </c>
      <c r="I82" t="s">
        <v>70</v>
      </c>
      <c r="K82" t="s">
        <v>47</v>
      </c>
      <c r="L82">
        <v>2.2000000000000002</v>
      </c>
      <c r="M82" t="s">
        <v>62</v>
      </c>
    </row>
    <row r="83" spans="2:13">
      <c r="B83" t="s">
        <v>56</v>
      </c>
      <c r="C83" t="s">
        <v>3950</v>
      </c>
      <c r="D83" t="s">
        <v>57</v>
      </c>
      <c r="E83" t="s">
        <v>74</v>
      </c>
      <c r="F83" t="s">
        <v>3944</v>
      </c>
      <c r="G83" t="s">
        <v>58</v>
      </c>
      <c r="H83" t="s">
        <v>92</v>
      </c>
      <c r="I83" t="s">
        <v>70</v>
      </c>
      <c r="K83" t="s">
        <v>65</v>
      </c>
      <c r="L83">
        <v>2.2000000000000002</v>
      </c>
      <c r="M83" t="s">
        <v>62</v>
      </c>
    </row>
    <row r="84" spans="2:13">
      <c r="B84" t="s">
        <v>56</v>
      </c>
      <c r="C84" t="s">
        <v>3950</v>
      </c>
      <c r="D84" t="s">
        <v>57</v>
      </c>
      <c r="E84" t="s">
        <v>74</v>
      </c>
      <c r="F84" t="s">
        <v>179</v>
      </c>
      <c r="G84" t="s">
        <v>58</v>
      </c>
      <c r="H84" t="s">
        <v>92</v>
      </c>
      <c r="I84" t="s">
        <v>70</v>
      </c>
      <c r="K84" t="s">
        <v>179</v>
      </c>
      <c r="L84">
        <v>60</v>
      </c>
      <c r="M84" t="s">
        <v>62</v>
      </c>
    </row>
    <row r="86" spans="2:13">
      <c r="B86" s="35" t="s">
        <v>164</v>
      </c>
    </row>
    <row r="87" spans="2:13">
      <c r="B87" t="s">
        <v>19</v>
      </c>
      <c r="C87" t="s">
        <v>3976</v>
      </c>
      <c r="D87" t="s">
        <v>20</v>
      </c>
      <c r="E87" t="s">
        <v>34</v>
      </c>
      <c r="F87" t="s">
        <v>35</v>
      </c>
      <c r="G87" t="s">
        <v>21</v>
      </c>
      <c r="H87" t="s">
        <v>24</v>
      </c>
      <c r="I87" t="s">
        <v>25</v>
      </c>
      <c r="J87" t="s">
        <v>26</v>
      </c>
      <c r="K87" t="s">
        <v>35</v>
      </c>
      <c r="L87" t="s">
        <v>29</v>
      </c>
      <c r="M87" t="s">
        <v>30</v>
      </c>
    </row>
    <row r="88" spans="2:13">
      <c r="B88" t="s">
        <v>56</v>
      </c>
      <c r="C88" t="s">
        <v>3986</v>
      </c>
      <c r="D88" t="s">
        <v>57</v>
      </c>
      <c r="E88" t="s">
        <v>164</v>
      </c>
      <c r="F88" t="s">
        <v>298</v>
      </c>
      <c r="G88" t="s">
        <v>58</v>
      </c>
      <c r="H88" t="s">
        <v>41</v>
      </c>
      <c r="I88" t="s">
        <v>164</v>
      </c>
      <c r="K88" t="s">
        <v>298</v>
      </c>
      <c r="L88">
        <v>4000</v>
      </c>
      <c r="M88" t="s">
        <v>62</v>
      </c>
    </row>
    <row r="89" spans="2:13">
      <c r="B89" t="s">
        <v>56</v>
      </c>
      <c r="C89" t="s">
        <v>3986</v>
      </c>
      <c r="D89" t="s">
        <v>57</v>
      </c>
      <c r="E89" t="s">
        <v>164</v>
      </c>
      <c r="F89" t="s">
        <v>3943</v>
      </c>
      <c r="G89" t="s">
        <v>58</v>
      </c>
      <c r="H89" t="s">
        <v>41</v>
      </c>
      <c r="I89" t="s">
        <v>164</v>
      </c>
      <c r="K89" t="s">
        <v>54</v>
      </c>
      <c r="L89">
        <v>600</v>
      </c>
      <c r="M89" t="s">
        <v>62</v>
      </c>
    </row>
    <row r="90" spans="2:13">
      <c r="B90" t="s">
        <v>56</v>
      </c>
      <c r="C90" t="s">
        <v>3986</v>
      </c>
      <c r="D90" t="s">
        <v>57</v>
      </c>
      <c r="E90" t="s">
        <v>164</v>
      </c>
      <c r="F90" t="s">
        <v>79</v>
      </c>
      <c r="G90" t="s">
        <v>58</v>
      </c>
      <c r="H90" t="s">
        <v>41</v>
      </c>
      <c r="I90" t="s">
        <v>164</v>
      </c>
      <c r="K90" t="s">
        <v>79</v>
      </c>
      <c r="L90">
        <v>11</v>
      </c>
      <c r="M90" t="s">
        <v>62</v>
      </c>
    </row>
    <row r="91" spans="2:13">
      <c r="B91" t="s">
        <v>56</v>
      </c>
      <c r="C91" t="s">
        <v>3986</v>
      </c>
      <c r="D91" t="s">
        <v>57</v>
      </c>
      <c r="E91" t="s">
        <v>164</v>
      </c>
      <c r="F91" t="s">
        <v>47</v>
      </c>
      <c r="G91" t="s">
        <v>58</v>
      </c>
      <c r="H91" t="s">
        <v>41</v>
      </c>
      <c r="I91" t="s">
        <v>164</v>
      </c>
      <c r="K91" t="s">
        <v>47</v>
      </c>
      <c r="L91">
        <v>760</v>
      </c>
      <c r="M91" t="s">
        <v>62</v>
      </c>
    </row>
    <row r="92" spans="2:13">
      <c r="B92" t="s">
        <v>56</v>
      </c>
      <c r="C92" t="s">
        <v>3986</v>
      </c>
      <c r="D92" t="s">
        <v>57</v>
      </c>
      <c r="E92" t="s">
        <v>164</v>
      </c>
      <c r="F92" t="s">
        <v>165</v>
      </c>
      <c r="G92" t="s">
        <v>58</v>
      </c>
      <c r="H92" t="s">
        <v>41</v>
      </c>
      <c r="I92" t="s">
        <v>164</v>
      </c>
      <c r="K92" t="s">
        <v>165</v>
      </c>
      <c r="L92">
        <v>10</v>
      </c>
      <c r="M92" t="s">
        <v>166</v>
      </c>
    </row>
    <row r="93" spans="2:13">
      <c r="B93" t="s">
        <v>56</v>
      </c>
      <c r="C93" t="s">
        <v>3986</v>
      </c>
      <c r="D93" t="s">
        <v>57</v>
      </c>
      <c r="E93" t="s">
        <v>164</v>
      </c>
      <c r="F93" t="s">
        <v>3944</v>
      </c>
      <c r="G93" t="s">
        <v>58</v>
      </c>
      <c r="H93" t="s">
        <v>41</v>
      </c>
      <c r="I93" t="s">
        <v>164</v>
      </c>
      <c r="K93" t="s">
        <v>65</v>
      </c>
      <c r="L93">
        <v>740</v>
      </c>
      <c r="M93" t="s">
        <v>62</v>
      </c>
    </row>
    <row r="94" spans="2:13">
      <c r="B94" t="s">
        <v>56</v>
      </c>
      <c r="C94" t="s">
        <v>3986</v>
      </c>
      <c r="D94" t="s">
        <v>57</v>
      </c>
      <c r="E94" t="s">
        <v>164</v>
      </c>
      <c r="F94" t="s">
        <v>179</v>
      </c>
      <c r="G94" t="s">
        <v>58</v>
      </c>
      <c r="H94" t="s">
        <v>41</v>
      </c>
      <c r="I94" t="s">
        <v>164</v>
      </c>
      <c r="K94" t="s">
        <v>179</v>
      </c>
      <c r="L94">
        <v>50</v>
      </c>
      <c r="M94" t="s">
        <v>62</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143B1-3C5E-47AC-A812-2D5243C920BF}">
  <dimension ref="A1:AK72"/>
  <sheetViews>
    <sheetView topLeftCell="A21" zoomScale="70" zoomScaleNormal="85" workbookViewId="0">
      <selection activeCell="B63" sqref="B63:E63"/>
    </sheetView>
  </sheetViews>
  <sheetFormatPr defaultColWidth="11.42578125" defaultRowHeight="14.45"/>
  <cols>
    <col min="2" max="2" width="23.140625" customWidth="1"/>
  </cols>
  <sheetData>
    <row r="1" spans="1:36">
      <c r="A1" s="15" t="s">
        <v>3948</v>
      </c>
    </row>
    <row r="2" spans="1:36">
      <c r="A2" s="51">
        <f>CONVERT(1,"mi","m")/1000</f>
        <v>1.6093440000000001</v>
      </c>
      <c r="B2" s="42" t="s">
        <v>3987</v>
      </c>
      <c r="C2" t="s">
        <v>3988</v>
      </c>
      <c r="D2" s="42"/>
      <c r="F2" s="16" t="s">
        <v>3989</v>
      </c>
      <c r="G2" s="40"/>
      <c r="H2" s="40"/>
      <c r="I2" s="40"/>
      <c r="J2" s="40"/>
      <c r="K2" s="40"/>
      <c r="L2" s="40"/>
      <c r="M2" s="41"/>
      <c r="O2" s="54" t="s">
        <v>3990</v>
      </c>
      <c r="P2" s="40"/>
      <c r="Q2" s="40"/>
      <c r="R2" s="40"/>
      <c r="S2" s="40"/>
      <c r="T2" s="40"/>
      <c r="U2" s="40"/>
      <c r="V2" s="41"/>
    </row>
    <row r="3" spans="1:36">
      <c r="A3">
        <v>947817.12031331717</v>
      </c>
      <c r="B3" t="s">
        <v>3949</v>
      </c>
      <c r="C3" s="51"/>
      <c r="D3" s="42"/>
      <c r="F3" s="21"/>
      <c r="G3" s="42"/>
      <c r="H3" s="42"/>
      <c r="I3" s="42"/>
      <c r="J3" s="42"/>
      <c r="K3" s="42"/>
      <c r="L3" s="42"/>
      <c r="M3" s="39"/>
      <c r="O3" s="44"/>
      <c r="P3" s="42"/>
      <c r="Q3" s="42"/>
      <c r="R3" s="42"/>
      <c r="S3" s="42"/>
      <c r="T3" s="42"/>
      <c r="U3" s="42"/>
      <c r="V3" s="39"/>
    </row>
    <row r="4" spans="1:36">
      <c r="C4" s="51"/>
      <c r="D4" s="42"/>
      <c r="F4" s="21" t="s">
        <v>3991</v>
      </c>
      <c r="G4" s="42" t="s">
        <v>3992</v>
      </c>
      <c r="H4" s="42" t="s">
        <v>3993</v>
      </c>
      <c r="I4" s="42" t="s">
        <v>3994</v>
      </c>
      <c r="J4" s="42" t="s">
        <v>3995</v>
      </c>
      <c r="K4" s="42" t="s">
        <v>3996</v>
      </c>
      <c r="L4" s="42" t="s">
        <v>3997</v>
      </c>
      <c r="M4" s="39" t="s">
        <v>3998</v>
      </c>
      <c r="O4" s="55" t="s">
        <v>3999</v>
      </c>
      <c r="P4" s="42" t="s">
        <v>3992</v>
      </c>
      <c r="Q4" s="42" t="s">
        <v>3993</v>
      </c>
      <c r="R4" s="42" t="s">
        <v>3994</v>
      </c>
      <c r="S4" s="42" t="s">
        <v>3995</v>
      </c>
      <c r="T4" s="42" t="s">
        <v>3996</v>
      </c>
      <c r="U4" s="42" t="s">
        <v>3997</v>
      </c>
      <c r="V4" s="39" t="s">
        <v>3998</v>
      </c>
    </row>
    <row r="5" spans="1:36">
      <c r="C5" s="51"/>
      <c r="D5" s="42"/>
      <c r="F5" s="21" t="s">
        <v>4000</v>
      </c>
      <c r="G5" s="42">
        <v>7.8995642214879397E-4</v>
      </c>
      <c r="H5" s="42">
        <v>4.0043373792784714E-4</v>
      </c>
      <c r="I5" s="42">
        <v>3.9791702859166242E-4</v>
      </c>
      <c r="J5" s="42">
        <v>4.5627840554978615E-4</v>
      </c>
      <c r="K5" s="42">
        <v>6.1200881439659155E-4</v>
      </c>
      <c r="L5" s="42">
        <v>3.671526852706037E-4</v>
      </c>
      <c r="M5" s="39">
        <v>6.0408432281966592E-4</v>
      </c>
      <c r="O5" s="44" t="s">
        <v>4000</v>
      </c>
      <c r="P5" s="42">
        <v>9.0296853093713703E-5</v>
      </c>
      <c r="Q5" s="42">
        <v>4.1941670556088409E-5</v>
      </c>
      <c r="R5" s="42">
        <v>4.4742555284111484E-5</v>
      </c>
      <c r="S5" s="42">
        <v>6.0412644239366278E-5</v>
      </c>
      <c r="T5" s="42">
        <v>0</v>
      </c>
      <c r="U5" s="42">
        <v>3.6264453232930763E-5</v>
      </c>
      <c r="V5" s="39">
        <v>6.9050534718722247E-5</v>
      </c>
    </row>
    <row r="6" spans="1:36">
      <c r="C6" s="51"/>
      <c r="D6" s="42"/>
      <c r="F6" s="21" t="s">
        <v>4001</v>
      </c>
      <c r="G6" s="42">
        <v>1.153365292698921E-3</v>
      </c>
      <c r="H6" s="42">
        <v>6.7033214079926314E-4</v>
      </c>
      <c r="I6" s="42">
        <v>7.5951494794420618E-4</v>
      </c>
      <c r="J6" s="42">
        <v>5.7072582685378358E-4</v>
      </c>
      <c r="K6" s="42">
        <v>0</v>
      </c>
      <c r="L6" s="42">
        <v>7.0206322279533931E-4</v>
      </c>
      <c r="M6" s="39">
        <v>8.8198522382858669E-4</v>
      </c>
      <c r="O6" s="44" t="s">
        <v>4001</v>
      </c>
      <c r="P6" s="42">
        <v>1.2261710542877196E-3</v>
      </c>
      <c r="Q6" s="42">
        <v>4.3276625445448923E-4</v>
      </c>
      <c r="R6" s="42">
        <v>4.3276625445448923E-4</v>
      </c>
      <c r="S6" s="42">
        <v>4.3276625445448923E-4</v>
      </c>
      <c r="T6" s="42">
        <v>0</v>
      </c>
      <c r="U6" s="42">
        <v>0</v>
      </c>
      <c r="V6" s="39">
        <v>9.3766021798472683E-4</v>
      </c>
    </row>
    <row r="7" spans="1:36">
      <c r="C7" s="51"/>
      <c r="D7" s="42"/>
      <c r="F7" s="21" t="s">
        <v>258</v>
      </c>
      <c r="G7" s="42">
        <v>0</v>
      </c>
      <c r="H7" s="42">
        <v>0</v>
      </c>
      <c r="I7" s="42">
        <v>0</v>
      </c>
      <c r="J7" s="42">
        <v>5.5573010628040228E-4</v>
      </c>
      <c r="K7" s="42">
        <v>0</v>
      </c>
      <c r="L7" s="42">
        <v>0</v>
      </c>
      <c r="M7" s="39">
        <v>0</v>
      </c>
      <c r="O7" s="44" t="s">
        <v>258</v>
      </c>
      <c r="P7" s="42">
        <v>0</v>
      </c>
      <c r="Q7" s="42">
        <v>0</v>
      </c>
      <c r="R7" s="42">
        <v>0</v>
      </c>
      <c r="S7" s="42">
        <v>1.795901309079099E-4</v>
      </c>
      <c r="T7" s="42">
        <v>0</v>
      </c>
      <c r="U7" s="42">
        <v>0</v>
      </c>
      <c r="V7" s="39">
        <v>0</v>
      </c>
    </row>
    <row r="8" spans="1:36">
      <c r="C8" s="51"/>
      <c r="D8" s="42"/>
      <c r="F8" s="21" t="s">
        <v>4002</v>
      </c>
      <c r="G8" s="42">
        <v>1.3305673747104664E-3</v>
      </c>
      <c r="H8" s="42">
        <v>0</v>
      </c>
      <c r="I8" s="42">
        <v>0</v>
      </c>
      <c r="J8" s="42">
        <v>9.5792059491646203E-4</v>
      </c>
      <c r="K8" s="42">
        <v>0</v>
      </c>
      <c r="L8" s="42">
        <v>0</v>
      </c>
      <c r="M8" s="39">
        <v>0</v>
      </c>
      <c r="O8" s="44" t="s">
        <v>4002</v>
      </c>
      <c r="P8" s="42">
        <v>5.3882707819286552E-3</v>
      </c>
      <c r="Q8" s="42">
        <v>0</v>
      </c>
      <c r="R8" s="42">
        <v>0</v>
      </c>
      <c r="S8" s="42">
        <v>3.5642947991591841E-3</v>
      </c>
      <c r="T8" s="42">
        <v>0</v>
      </c>
      <c r="U8" s="42">
        <v>0</v>
      </c>
      <c r="V8" s="39">
        <v>0</v>
      </c>
    </row>
    <row r="9" spans="1:36">
      <c r="C9" s="51"/>
      <c r="D9" s="42"/>
      <c r="F9" s="21" t="s">
        <v>4003</v>
      </c>
      <c r="G9" s="42">
        <v>0</v>
      </c>
      <c r="H9" s="42">
        <v>0</v>
      </c>
      <c r="I9" s="42">
        <v>0</v>
      </c>
      <c r="J9" s="42">
        <v>0</v>
      </c>
      <c r="K9" s="42">
        <v>0</v>
      </c>
      <c r="L9" s="42">
        <v>0</v>
      </c>
      <c r="M9" s="39">
        <v>0</v>
      </c>
      <c r="O9" s="44" t="s">
        <v>4003</v>
      </c>
      <c r="P9" s="42">
        <v>0</v>
      </c>
      <c r="Q9" s="42">
        <v>0</v>
      </c>
      <c r="R9" s="42">
        <v>0</v>
      </c>
      <c r="S9" s="42">
        <v>1.206278501403907E-3</v>
      </c>
      <c r="T9" s="42">
        <v>0</v>
      </c>
      <c r="U9" s="42">
        <v>0</v>
      </c>
      <c r="V9" s="39">
        <v>0</v>
      </c>
    </row>
    <row r="10" spans="1:36">
      <c r="C10" s="51"/>
      <c r="D10" s="42"/>
      <c r="F10" s="32" t="s">
        <v>492</v>
      </c>
      <c r="G10" s="52">
        <v>0</v>
      </c>
      <c r="H10" s="52">
        <v>0</v>
      </c>
      <c r="I10" s="52">
        <v>5.0714330137007098E-4</v>
      </c>
      <c r="J10" s="52">
        <v>0</v>
      </c>
      <c r="K10" s="52">
        <v>0</v>
      </c>
      <c r="L10" s="52">
        <v>0</v>
      </c>
      <c r="M10" s="53">
        <v>0</v>
      </c>
      <c r="O10" s="49" t="s">
        <v>492</v>
      </c>
      <c r="P10" s="52">
        <v>0</v>
      </c>
      <c r="Q10" s="52">
        <v>0</v>
      </c>
      <c r="R10" s="52">
        <v>0</v>
      </c>
      <c r="S10" s="52">
        <v>0</v>
      </c>
      <c r="T10" s="52">
        <v>0</v>
      </c>
      <c r="U10" s="52">
        <v>0</v>
      </c>
      <c r="V10" s="53">
        <v>0</v>
      </c>
    </row>
    <row r="11" spans="1:36">
      <c r="C11" s="51"/>
      <c r="D11" s="42"/>
    </row>
    <row r="12" spans="1:36">
      <c r="C12" s="51"/>
      <c r="D12" s="42"/>
    </row>
    <row r="13" spans="1:36">
      <c r="Y13" s="35" t="s">
        <v>4004</v>
      </c>
    </row>
    <row r="14" spans="1:36">
      <c r="A14" s="16" t="s">
        <v>4000</v>
      </c>
      <c r="B14" s="40"/>
      <c r="C14" s="40"/>
      <c r="D14" s="40"/>
      <c r="E14" s="40"/>
      <c r="F14" s="40"/>
      <c r="G14" s="40"/>
      <c r="H14" s="40"/>
      <c r="I14" s="40"/>
      <c r="J14" s="40"/>
      <c r="K14" s="41"/>
      <c r="L14" s="42"/>
      <c r="M14" s="43" t="s">
        <v>173</v>
      </c>
      <c r="N14" s="40"/>
      <c r="O14" s="40"/>
      <c r="P14" s="40"/>
      <c r="Q14" s="40"/>
      <c r="R14" s="40"/>
      <c r="S14" s="40"/>
      <c r="T14" s="40"/>
      <c r="U14" s="40"/>
      <c r="V14" s="40"/>
      <c r="W14" s="41"/>
      <c r="Y14" t="s">
        <v>19</v>
      </c>
      <c r="Z14" t="s">
        <v>3976</v>
      </c>
      <c r="AA14" t="s">
        <v>20</v>
      </c>
      <c r="AB14" t="s">
        <v>34</v>
      </c>
      <c r="AC14" t="s">
        <v>35</v>
      </c>
      <c r="AD14" t="s">
        <v>21</v>
      </c>
      <c r="AE14" t="s">
        <v>24</v>
      </c>
      <c r="AF14" t="s">
        <v>25</v>
      </c>
      <c r="AG14" t="s">
        <v>26</v>
      </c>
      <c r="AH14" t="s">
        <v>35</v>
      </c>
      <c r="AI14" t="s">
        <v>29</v>
      </c>
      <c r="AJ14" t="s">
        <v>30</v>
      </c>
    </row>
    <row r="15" spans="1:36">
      <c r="A15" s="21"/>
      <c r="B15" s="42"/>
      <c r="C15" s="42"/>
      <c r="D15" s="42"/>
      <c r="E15" s="42"/>
      <c r="F15" s="42"/>
      <c r="G15" s="42"/>
      <c r="H15" s="42"/>
      <c r="I15" s="42"/>
      <c r="J15" s="42"/>
      <c r="K15" s="39"/>
      <c r="L15" s="42"/>
      <c r="M15" s="44"/>
      <c r="N15" s="42"/>
      <c r="O15" s="42"/>
      <c r="P15" s="42"/>
      <c r="Q15" s="42"/>
      <c r="R15" s="42"/>
      <c r="S15" s="42"/>
      <c r="T15" s="42"/>
      <c r="U15" s="42"/>
      <c r="V15" s="42"/>
      <c r="W15" s="39"/>
      <c r="Y15" t="s">
        <v>455</v>
      </c>
      <c r="Z15" t="s">
        <v>3950</v>
      </c>
      <c r="AA15" t="s">
        <v>456</v>
      </c>
      <c r="AB15" t="s">
        <v>74</v>
      </c>
      <c r="AC15" t="s">
        <v>3944</v>
      </c>
      <c r="AD15" t="s">
        <v>457</v>
      </c>
      <c r="AE15" t="s">
        <v>459</v>
      </c>
      <c r="AF15" t="s">
        <v>487</v>
      </c>
      <c r="AG15" t="s">
        <v>560</v>
      </c>
      <c r="AH15" t="s">
        <v>65</v>
      </c>
      <c r="AI15">
        <v>1.1000000000000001E-3</v>
      </c>
      <c r="AJ15" t="s">
        <v>461</v>
      </c>
    </row>
    <row r="16" spans="1:36">
      <c r="A16" s="21"/>
      <c r="B16" s="42" t="s">
        <v>3980</v>
      </c>
      <c r="C16" s="42" t="s">
        <v>74</v>
      </c>
      <c r="D16" s="42" t="s">
        <v>1029</v>
      </c>
      <c r="E16" s="42" t="s">
        <v>178</v>
      </c>
      <c r="F16" s="42" t="s">
        <v>1217</v>
      </c>
      <c r="G16" s="42" t="s">
        <v>4005</v>
      </c>
      <c r="H16" s="42" t="s">
        <v>4006</v>
      </c>
      <c r="I16" s="42" t="s">
        <v>197</v>
      </c>
      <c r="J16" s="42" t="s">
        <v>3983</v>
      </c>
      <c r="K16" s="39" t="s">
        <v>3984</v>
      </c>
      <c r="L16" s="42"/>
      <c r="M16" s="44"/>
      <c r="N16" s="42" t="s">
        <v>3980</v>
      </c>
      <c r="O16" s="42" t="s">
        <v>74</v>
      </c>
      <c r="P16" s="42" t="s">
        <v>1029</v>
      </c>
      <c r="Q16" s="42" t="s">
        <v>178</v>
      </c>
      <c r="R16" s="42" t="s">
        <v>1217</v>
      </c>
      <c r="S16" s="42" t="s">
        <v>4005</v>
      </c>
      <c r="T16" s="42" t="s">
        <v>4006</v>
      </c>
      <c r="U16" s="42" t="s">
        <v>197</v>
      </c>
      <c r="V16" s="42" t="s">
        <v>3983</v>
      </c>
      <c r="W16" s="39" t="s">
        <v>3984</v>
      </c>
      <c r="Y16" t="s">
        <v>455</v>
      </c>
      <c r="AA16" t="s">
        <v>456</v>
      </c>
      <c r="AB16" t="s">
        <v>74</v>
      </c>
      <c r="AC16" t="s">
        <v>298</v>
      </c>
      <c r="AD16" t="s">
        <v>457</v>
      </c>
      <c r="AE16" t="s">
        <v>459</v>
      </c>
      <c r="AF16" t="s">
        <v>487</v>
      </c>
      <c r="AG16" t="s">
        <v>932</v>
      </c>
      <c r="AH16" t="s">
        <v>298</v>
      </c>
      <c r="AI16">
        <v>5.0999999999999997E-2</v>
      </c>
      <c r="AJ16" t="s">
        <v>461</v>
      </c>
    </row>
    <row r="17" spans="1:37">
      <c r="A17" s="21" t="s">
        <v>1032</v>
      </c>
      <c r="B17" s="45">
        <v>0</v>
      </c>
      <c r="C17" s="26">
        <f>SUMPRODUCT($AI$15:$AI$22*($Z$15:$Z$22=$Z$15)*($AC$15:$AC$22=$A17))*$A$2*$H$5</f>
        <v>2.5648538214563781E-4</v>
      </c>
      <c r="D17" s="22">
        <v>7.2920703974688528E-2</v>
      </c>
      <c r="E17" s="22">
        <v>7.4215991692627201E-2</v>
      </c>
      <c r="F17" s="50">
        <v>7.1099999999999997E-2</v>
      </c>
      <c r="G17" s="22">
        <v>1.3932671560778187E-2</v>
      </c>
      <c r="H17" s="45">
        <v>0</v>
      </c>
      <c r="I17" s="50">
        <v>0</v>
      </c>
      <c r="J17" s="50">
        <v>6.2899999999999998E-2</v>
      </c>
      <c r="K17" s="50">
        <v>0</v>
      </c>
      <c r="L17" s="42"/>
      <c r="M17" s="44" t="s">
        <v>1032</v>
      </c>
      <c r="N17" s="45">
        <v>0</v>
      </c>
      <c r="O17" s="22">
        <v>5.2751937984496129E-2</v>
      </c>
      <c r="P17" s="22">
        <v>7.2920703974688528E-2</v>
      </c>
      <c r="Q17" s="26">
        <f>SUMPRODUCT($AJ$40:$AJ$45*($Z$40:$Z$45=$Z$15)*($AC$40:$AC$45=$M17))/'Transportation conversion'!$A$21</f>
        <v>7.1990470738681492E-2</v>
      </c>
      <c r="R17" s="22">
        <v>4.0403449230000298E-2</v>
      </c>
      <c r="S17" s="22">
        <v>1.6824244116294244E-2</v>
      </c>
      <c r="T17" s="45">
        <v>0</v>
      </c>
      <c r="U17" s="22">
        <v>7.5288690949578504E-2</v>
      </c>
      <c r="V17" s="22">
        <v>6.7030064624894622E-2</v>
      </c>
      <c r="W17" s="24">
        <v>0</v>
      </c>
      <c r="Y17" t="s">
        <v>455</v>
      </c>
      <c r="Z17" t="s">
        <v>3950</v>
      </c>
      <c r="AA17" t="s">
        <v>456</v>
      </c>
      <c r="AB17" t="s">
        <v>74</v>
      </c>
      <c r="AC17" t="s">
        <v>179</v>
      </c>
      <c r="AD17" t="s">
        <v>457</v>
      </c>
      <c r="AE17" t="s">
        <v>459</v>
      </c>
      <c r="AF17" t="s">
        <v>487</v>
      </c>
      <c r="AG17" t="s">
        <v>931</v>
      </c>
      <c r="AH17" t="s">
        <v>179</v>
      </c>
      <c r="AI17">
        <v>5.6000000000000001E-2</v>
      </c>
      <c r="AJ17" t="s">
        <v>461</v>
      </c>
    </row>
    <row r="18" spans="1:37">
      <c r="A18" s="21" t="s">
        <v>3943</v>
      </c>
      <c r="B18" s="45">
        <v>0</v>
      </c>
      <c r="C18" s="26">
        <f t="shared" ref="C18:C20" si="0">SUMPRODUCT($AI$15:$AI$22*($Z$15:$Z$22=$Z$15)*($AC$15:$AC$22=$A18))*$A$2*$H$5</f>
        <v>2.2555247173611365E-5</v>
      </c>
      <c r="D18" s="22">
        <v>8.5752935648730723E-5</v>
      </c>
      <c r="E18" s="22">
        <v>1.0399032196479627E-4</v>
      </c>
      <c r="F18" s="26">
        <f>SUMPRODUCT($AJ$26:$AJ$29*($Z$26:$Z$29=$Z$15)*($AC$26:$AC$29=$A18))*$A$2*$H$5</f>
        <v>3.9955009278968699E-5</v>
      </c>
      <c r="G18" s="22">
        <v>1.0399032196479627E-4</v>
      </c>
      <c r="H18" s="45">
        <v>0</v>
      </c>
      <c r="I18" s="50">
        <v>0</v>
      </c>
      <c r="J18" s="26">
        <f>SUMPRODUCT($AJ$33:$AJ$36*($Z$33:$Z$36=$Z$15)*($AC$33:$AC$36=$A18))*$A$2*$H$5</f>
        <v>6.7665741520834101E-4</v>
      </c>
      <c r="K18" s="50">
        <v>0</v>
      </c>
      <c r="L18" s="42"/>
      <c r="M18" s="44" t="s">
        <v>3943</v>
      </c>
      <c r="N18" s="45">
        <v>0</v>
      </c>
      <c r="O18" s="22">
        <v>3.7055399324096322E-5</v>
      </c>
      <c r="P18" s="22">
        <v>5.1729790668657905E-5</v>
      </c>
      <c r="Q18" s="26">
        <f>SUMPRODUCT($AJ$40:$AJ$45*($Z$40:$Z$45=$Z$15)*($AC$40:$AC$45=$M18))/'Transportation conversion'!$A$21</f>
        <v>1.066100920174742E-4</v>
      </c>
      <c r="R18" s="22">
        <v>3.7068947314504013E-5</v>
      </c>
      <c r="S18" s="22">
        <v>4.7375078673519637E-5</v>
      </c>
      <c r="T18" s="45">
        <v>0</v>
      </c>
      <c r="U18" s="22">
        <v>4.7375078673519637E-5</v>
      </c>
      <c r="V18" s="22">
        <v>3.8150087110923766E-5</v>
      </c>
      <c r="W18" s="24">
        <v>0</v>
      </c>
      <c r="Y18" t="s">
        <v>455</v>
      </c>
      <c r="Z18" t="s">
        <v>3950</v>
      </c>
      <c r="AA18" t="s">
        <v>456</v>
      </c>
      <c r="AB18" t="s">
        <v>74</v>
      </c>
      <c r="AC18" t="s">
        <v>3943</v>
      </c>
      <c r="AD18" t="s">
        <v>457</v>
      </c>
      <c r="AE18" t="s">
        <v>459</v>
      </c>
      <c r="AF18" t="s">
        <v>487</v>
      </c>
      <c r="AG18" t="s">
        <v>931</v>
      </c>
      <c r="AH18" t="s">
        <v>54</v>
      </c>
      <c r="AI18">
        <v>3.5000000000000003E-2</v>
      </c>
      <c r="AJ18" t="s">
        <v>461</v>
      </c>
    </row>
    <row r="19" spans="1:37">
      <c r="A19" s="21" t="s">
        <v>298</v>
      </c>
      <c r="B19" s="45">
        <v>0</v>
      </c>
      <c r="C19" s="26">
        <f t="shared" si="0"/>
        <v>3.9697235025556001E-4</v>
      </c>
      <c r="D19" s="50">
        <v>2.0122160896172457E-3</v>
      </c>
      <c r="E19" s="50">
        <v>7.6346582025417002E-5</v>
      </c>
      <c r="F19" s="26">
        <f t="shared" ref="F19:F20" si="1">SUMPRODUCT($AJ$26:$AJ$29*($Z$26:$Z$29=$Z$15)*($AC$26:$AC$29=$A19))*$A$2*$H$5</f>
        <v>2.9579595579107477E-4</v>
      </c>
      <c r="G19" s="22">
        <v>9.6259770216971673E-4</v>
      </c>
      <c r="H19" s="45">
        <v>0</v>
      </c>
      <c r="I19" s="50">
        <v>0</v>
      </c>
      <c r="J19" s="26">
        <f t="shared" ref="J19:J20" si="2">SUMPRODUCT($AJ$33:$AJ$36*($Z$33:$Z$36=$Z$15)*($AC$33:$AC$36=$A19))*$A$2*$H$5</f>
        <v>4.4027842482889379E-3</v>
      </c>
      <c r="K19" s="50">
        <v>0</v>
      </c>
      <c r="L19" s="42"/>
      <c r="M19" s="44" t="s">
        <v>298</v>
      </c>
      <c r="N19" s="45">
        <v>0</v>
      </c>
      <c r="O19" s="22">
        <v>6.2175160141784565E-5</v>
      </c>
      <c r="P19" s="22">
        <v>5.8541765656290731E-4</v>
      </c>
      <c r="Q19" s="26">
        <f>SUMPRODUCT($AJ$40:$AJ$45*($Z$40:$Z$45=$Z$15)*($AC$40:$AC$45=$M19))/'Transportation conversion'!$A$21</f>
        <v>2.4531784614773629E-4</v>
      </c>
      <c r="R19" s="22">
        <v>1.2439578456076286E-4</v>
      </c>
      <c r="S19" s="22">
        <v>1.9364998393286498E-4</v>
      </c>
      <c r="T19" s="45">
        <v>0</v>
      </c>
      <c r="U19" s="22">
        <v>1.9364998393286498E-4</v>
      </c>
      <c r="V19" s="22">
        <v>6.4011933991013945E-5</v>
      </c>
      <c r="W19" s="24">
        <v>0</v>
      </c>
      <c r="Y19" t="s">
        <v>455</v>
      </c>
      <c r="Z19" t="s">
        <v>3950</v>
      </c>
      <c r="AA19" t="s">
        <v>456</v>
      </c>
      <c r="AB19" t="s">
        <v>74</v>
      </c>
      <c r="AC19" t="s">
        <v>298</v>
      </c>
      <c r="AD19" t="s">
        <v>457</v>
      </c>
      <c r="AE19" t="s">
        <v>459</v>
      </c>
      <c r="AF19" t="s">
        <v>487</v>
      </c>
      <c r="AG19" t="s">
        <v>931</v>
      </c>
      <c r="AH19" t="s">
        <v>298</v>
      </c>
      <c r="AI19">
        <v>0.61599999999999999</v>
      </c>
      <c r="AJ19" t="s">
        <v>461</v>
      </c>
    </row>
    <row r="20" spans="1:37">
      <c r="A20" s="21" t="s">
        <v>179</v>
      </c>
      <c r="B20" s="45">
        <v>0</v>
      </c>
      <c r="C20" s="26">
        <f t="shared" si="0"/>
        <v>3.6088395477778181E-5</v>
      </c>
      <c r="D20" s="22">
        <v>1.0736129263394684E-4</v>
      </c>
      <c r="E20" s="22">
        <v>3.9349379296936391E-4</v>
      </c>
      <c r="F20" s="26">
        <f t="shared" si="1"/>
        <v>3.4155088577182922E-5</v>
      </c>
      <c r="G20" s="22">
        <v>3.9349379296936391E-4</v>
      </c>
      <c r="H20" s="45">
        <v>0</v>
      </c>
      <c r="I20" s="50">
        <v>0</v>
      </c>
      <c r="J20" s="26">
        <f t="shared" si="2"/>
        <v>1.5208680951349376E-3</v>
      </c>
      <c r="K20" s="50">
        <v>0</v>
      </c>
      <c r="L20" s="42"/>
      <c r="M20" s="44" t="s">
        <v>179</v>
      </c>
      <c r="N20" s="45">
        <v>0</v>
      </c>
      <c r="O20" s="22">
        <v>8.9266061948078262E-4</v>
      </c>
      <c r="P20" s="22">
        <v>2.5993406587307788E-5</v>
      </c>
      <c r="Q20" s="26">
        <f>SUMPRODUCT($AJ$40:$AJ$45*($Z$40:$Z$45=$Z$15)*($AC$40:$AC$45=$M20))/'Transportation conversion'!$A$21</f>
        <v>1.2013696390786339E-3</v>
      </c>
      <c r="R20" s="22">
        <v>8.929869891254401E-4</v>
      </c>
      <c r="S20" s="22">
        <v>9.9853849398344355E-4</v>
      </c>
      <c r="T20" s="45">
        <v>0</v>
      </c>
      <c r="U20" s="22">
        <v>9.9853849398344355E-4</v>
      </c>
      <c r="V20" s="22">
        <v>9.1903153156786379E-4</v>
      </c>
      <c r="W20" s="24">
        <v>6.2708422980365774E-4</v>
      </c>
      <c r="Y20" t="s">
        <v>455</v>
      </c>
      <c r="AA20" t="s">
        <v>456</v>
      </c>
      <c r="AB20" t="s">
        <v>74</v>
      </c>
      <c r="AC20" t="s">
        <v>179</v>
      </c>
      <c r="AD20" t="s">
        <v>457</v>
      </c>
      <c r="AE20" t="s">
        <v>459</v>
      </c>
      <c r="AF20" t="s">
        <v>487</v>
      </c>
      <c r="AG20" t="s">
        <v>932</v>
      </c>
      <c r="AH20" t="s">
        <v>179</v>
      </c>
      <c r="AI20">
        <v>1.0999999999999999E-2</v>
      </c>
      <c r="AJ20" t="s">
        <v>461</v>
      </c>
    </row>
    <row r="21" spans="1:37">
      <c r="A21" s="21" t="s">
        <v>47</v>
      </c>
      <c r="B21" s="45">
        <v>0</v>
      </c>
      <c r="C21" s="22">
        <v>4.6657324226001493E-6</v>
      </c>
      <c r="D21" s="22">
        <v>7.8287077823350674E-6</v>
      </c>
      <c r="E21" s="22">
        <v>2.2290345111607032E-5</v>
      </c>
      <c r="F21" s="22">
        <v>7.8287077823350674E-6</v>
      </c>
      <c r="G21" s="22">
        <v>2.2290345111607032E-5</v>
      </c>
      <c r="H21" s="45">
        <v>0</v>
      </c>
      <c r="I21" s="50">
        <v>0</v>
      </c>
      <c r="J21" s="22">
        <v>5.0563864576369941E-6</v>
      </c>
      <c r="K21" s="50">
        <v>0</v>
      </c>
      <c r="L21" s="42"/>
      <c r="M21" s="44" t="s">
        <v>47</v>
      </c>
      <c r="N21" s="45">
        <v>0</v>
      </c>
      <c r="O21" s="22">
        <v>2.6177226813590449E-6</v>
      </c>
      <c r="P21" s="22">
        <v>5.0684199129140162E-6</v>
      </c>
      <c r="Q21" s="26">
        <f>SUMPRODUCT($AJ$40:$AJ$45*($Z$40:$Z$45=$Z$15)*($AC$40:$AC$45=$M21))/'Transportation conversion'!$A$21</f>
        <v>3.3014738173153299E-5</v>
      </c>
      <c r="R21" s="22">
        <v>2.6186797586655626E-5</v>
      </c>
      <c r="S21" s="22">
        <v>2.8514123884402311E-5</v>
      </c>
      <c r="T21" s="45">
        <v>0</v>
      </c>
      <c r="U21" s="22">
        <v>2.8514123884402311E-5</v>
      </c>
      <c r="V21" s="22">
        <v>2.6950552455967622E-6</v>
      </c>
      <c r="W21" s="24">
        <v>0</v>
      </c>
      <c r="Y21" t="s">
        <v>455</v>
      </c>
      <c r="AA21" t="s">
        <v>456</v>
      </c>
      <c r="AB21" t="s">
        <v>74</v>
      </c>
      <c r="AC21" t="s">
        <v>3943</v>
      </c>
      <c r="AD21" t="s">
        <v>457</v>
      </c>
      <c r="AE21" t="s">
        <v>459</v>
      </c>
      <c r="AF21" t="s">
        <v>487</v>
      </c>
      <c r="AG21" t="s">
        <v>932</v>
      </c>
      <c r="AH21" t="s">
        <v>54</v>
      </c>
      <c r="AI21">
        <v>3.5000000000000003E-2</v>
      </c>
      <c r="AJ21" t="s">
        <v>461</v>
      </c>
    </row>
    <row r="22" spans="1:37">
      <c r="A22" s="21" t="s">
        <v>3944</v>
      </c>
      <c r="B22" s="45">
        <v>0</v>
      </c>
      <c r="C22" s="26">
        <f>SUMPRODUCT($AI$15:$AI$22*($Z$15:$Z$22=$Z$15)*($AC$15:$AC$22=$A22))*$A$2*$H$5</f>
        <v>7.088791968849287E-7</v>
      </c>
      <c r="D22" s="22">
        <v>2.8290848342257749E-6</v>
      </c>
      <c r="E22" s="22">
        <v>1.5325749200805452E-5</v>
      </c>
      <c r="F22" s="26">
        <f>SUMPRODUCT($AJ$26:$AJ$29*($Z$26:$Z$29=$Z$15)*($AC$26:$AC$29=$A22))*$A$2*$H$5</f>
        <v>7.088791968849287E-7</v>
      </c>
      <c r="G22" s="22">
        <v>1.5325749200805452E-5</v>
      </c>
      <c r="H22" s="45">
        <v>0</v>
      </c>
      <c r="I22" s="50">
        <v>0</v>
      </c>
      <c r="J22" s="26">
        <f>SUMPRODUCT($AJ$33:$AJ$36*($Z$33:$Z$36=$Z$15)*($AC$33:$AC$36=$A22))*$A$2*$H$5</f>
        <v>1.4177583937698574E-6</v>
      </c>
      <c r="K22" s="50">
        <v>0</v>
      </c>
      <c r="L22" s="42"/>
      <c r="M22" s="44" t="s">
        <v>3944</v>
      </c>
      <c r="N22" s="45">
        <v>0</v>
      </c>
      <c r="O22" s="22">
        <v>2.5391910009182736E-6</v>
      </c>
      <c r="P22" s="22">
        <v>2.0316872030537864E-6</v>
      </c>
      <c r="Q22" s="26">
        <f>SUMPRODUCT($AJ$40:$AJ$45*($Z$40:$Z$45=$Z$15)*($AC$40:$AC$45=$M22))/'Transportation conversion'!$A$21</f>
        <v>3.1409855067513902E-5</v>
      </c>
      <c r="R22" s="22">
        <v>2.5401193659055958E-5</v>
      </c>
      <c r="S22" s="22">
        <v>2.7520502404055357E-5</v>
      </c>
      <c r="T22" s="45">
        <v>0</v>
      </c>
      <c r="U22" s="22">
        <v>2.7520502404055357E-5</v>
      </c>
      <c r="V22" s="22">
        <v>2.6142035882288592E-6</v>
      </c>
      <c r="W22" s="24">
        <v>0</v>
      </c>
      <c r="Y22" t="s">
        <v>455</v>
      </c>
      <c r="Z22" t="s">
        <v>3950</v>
      </c>
      <c r="AA22" t="s">
        <v>456</v>
      </c>
      <c r="AB22" t="s">
        <v>74</v>
      </c>
      <c r="AC22" t="s">
        <v>1032</v>
      </c>
      <c r="AD22" t="s">
        <v>457</v>
      </c>
      <c r="AE22" t="s">
        <v>459</v>
      </c>
      <c r="AF22" t="s">
        <v>487</v>
      </c>
      <c r="AG22" t="s">
        <v>932</v>
      </c>
      <c r="AH22" t="s">
        <v>1032</v>
      </c>
      <c r="AI22">
        <v>0.39800000000000002</v>
      </c>
      <c r="AJ22" t="s">
        <v>461</v>
      </c>
    </row>
    <row r="23" spans="1:37">
      <c r="A23" s="21" t="s">
        <v>79</v>
      </c>
      <c r="B23" s="45">
        <v>0</v>
      </c>
      <c r="C23" s="22">
        <v>2.4242424242424239E-7</v>
      </c>
      <c r="D23" s="22">
        <v>1.1819238274635436E-6</v>
      </c>
      <c r="E23" s="22">
        <v>1.0646429514720989E-6</v>
      </c>
      <c r="F23" s="22">
        <v>1.1819238274635436E-6</v>
      </c>
      <c r="G23" s="22">
        <v>1.0646429514720989E-6</v>
      </c>
      <c r="H23" s="45">
        <v>0</v>
      </c>
      <c r="I23" s="50">
        <v>0</v>
      </c>
      <c r="J23" s="22">
        <v>0</v>
      </c>
      <c r="K23" s="50">
        <v>0</v>
      </c>
      <c r="L23" s="42"/>
      <c r="M23" s="44" t="s">
        <v>79</v>
      </c>
      <c r="N23" s="45">
        <v>0</v>
      </c>
      <c r="O23" s="22">
        <v>2.4242424242424244E-7</v>
      </c>
      <c r="P23" s="22">
        <v>4.2501798364698814E-7</v>
      </c>
      <c r="Q23" s="22">
        <v>1.184792571821728E-6</v>
      </c>
      <c r="R23" s="22">
        <v>0</v>
      </c>
      <c r="S23" s="22">
        <v>1.184792571821728E-6</v>
      </c>
      <c r="T23" s="45">
        <v>0</v>
      </c>
      <c r="U23" s="22">
        <v>1.184792571821728E-6</v>
      </c>
      <c r="V23" s="22">
        <v>0</v>
      </c>
      <c r="W23" s="24">
        <v>0</v>
      </c>
    </row>
    <row r="24" spans="1:37">
      <c r="A24" s="21" t="s">
        <v>165</v>
      </c>
      <c r="B24" s="45">
        <v>0</v>
      </c>
      <c r="C24" s="22">
        <v>3.4655577900635184E-7</v>
      </c>
      <c r="D24" s="22">
        <v>5.332551428771481E-7</v>
      </c>
      <c r="E24" s="22">
        <v>9.8830434677507883E-6</v>
      </c>
      <c r="F24" s="22">
        <v>5.332551428771481E-7</v>
      </c>
      <c r="G24" s="22">
        <v>9.8830434677507883E-6</v>
      </c>
      <c r="H24" s="45">
        <v>0</v>
      </c>
      <c r="I24" s="50">
        <v>0</v>
      </c>
      <c r="J24" s="22">
        <v>3.7557231942739924E-7</v>
      </c>
      <c r="K24" s="50">
        <v>0</v>
      </c>
      <c r="L24" s="42"/>
      <c r="M24" s="44" t="s">
        <v>165</v>
      </c>
      <c r="N24" s="45">
        <v>0</v>
      </c>
      <c r="O24" s="22">
        <v>2.1329204407713498E-7</v>
      </c>
      <c r="P24" s="22">
        <v>3.7646612624912489E-7</v>
      </c>
      <c r="Q24" s="22">
        <v>2.122381145400749E-5</v>
      </c>
      <c r="R24" s="22">
        <v>2.1337002673607003E-6</v>
      </c>
      <c r="S24" s="22">
        <v>2.122381145400749E-5</v>
      </c>
      <c r="T24" s="45">
        <v>0</v>
      </c>
      <c r="U24" s="22">
        <v>2.122381145400749E-5</v>
      </c>
      <c r="V24" s="22">
        <v>2.1959310141122417E-7</v>
      </c>
      <c r="W24" s="24">
        <v>0</v>
      </c>
      <c r="Y24" s="35" t="s">
        <v>4007</v>
      </c>
    </row>
    <row r="25" spans="1:37">
      <c r="A25" s="21" t="s">
        <v>3945</v>
      </c>
      <c r="B25" s="45">
        <v>0</v>
      </c>
      <c r="C25" s="22">
        <v>6.5505121594224659E-7</v>
      </c>
      <c r="D25" s="22">
        <v>1.1972227585452939E-6</v>
      </c>
      <c r="E25" s="22">
        <v>2.8835047604065008E-6</v>
      </c>
      <c r="F25" s="22">
        <v>1.1972227585452939E-6</v>
      </c>
      <c r="G25" s="22">
        <v>2.8835047604065008E-6</v>
      </c>
      <c r="H25" s="45">
        <v>0</v>
      </c>
      <c r="I25" s="50">
        <v>0</v>
      </c>
      <c r="J25" s="22">
        <v>7.0989756748698903E-7</v>
      </c>
      <c r="K25" s="50">
        <v>0</v>
      </c>
      <c r="L25" s="42"/>
      <c r="M25" s="44" t="s">
        <v>3945</v>
      </c>
      <c r="N25" s="45">
        <v>0</v>
      </c>
      <c r="O25" s="22">
        <v>2.2497232268135904E-6</v>
      </c>
      <c r="P25" s="22">
        <v>7.1158701917372055E-7</v>
      </c>
      <c r="Q25" s="22">
        <v>4.8326002221521206E-6</v>
      </c>
      <c r="R25" s="22">
        <v>2.2505457581923577E-5</v>
      </c>
      <c r="S25" s="22">
        <v>4.8326002221521206E-6</v>
      </c>
      <c r="T25" s="45">
        <v>0</v>
      </c>
      <c r="U25" s="22">
        <v>4.8326002221521206E-6</v>
      </c>
      <c r="V25" s="22">
        <v>2.3161843791707692E-6</v>
      </c>
      <c r="W25" s="24">
        <v>0</v>
      </c>
      <c r="Y25" t="s">
        <v>19</v>
      </c>
      <c r="Z25" t="s">
        <v>3976</v>
      </c>
      <c r="AA25" t="s">
        <v>20</v>
      </c>
      <c r="AB25" t="s">
        <v>34</v>
      </c>
      <c r="AC25" t="s">
        <v>35</v>
      </c>
      <c r="AD25" t="s">
        <v>21</v>
      </c>
      <c r="AE25" t="s">
        <v>23</v>
      </c>
      <c r="AF25" t="s">
        <v>24</v>
      </c>
      <c r="AG25" t="s">
        <v>25</v>
      </c>
      <c r="AH25" t="s">
        <v>26</v>
      </c>
      <c r="AI25" t="s">
        <v>35</v>
      </c>
      <c r="AJ25" t="s">
        <v>29</v>
      </c>
      <c r="AK25" t="s">
        <v>30</v>
      </c>
    </row>
    <row r="26" spans="1:37">
      <c r="A26" s="21" t="s">
        <v>2995</v>
      </c>
      <c r="B26" s="45">
        <v>0</v>
      </c>
      <c r="C26" s="22">
        <v>9.9999999999999995E-7</v>
      </c>
      <c r="D26" s="22">
        <v>3.0000000000000001E-6</v>
      </c>
      <c r="E26" s="22">
        <v>3.0000000000000001E-6</v>
      </c>
      <c r="F26" s="22">
        <v>0</v>
      </c>
      <c r="G26" s="22">
        <v>0</v>
      </c>
      <c r="H26" s="45">
        <v>0</v>
      </c>
      <c r="I26" s="50">
        <v>0</v>
      </c>
      <c r="J26" s="22">
        <v>3.0000000000000001E-6</v>
      </c>
      <c r="K26" s="50">
        <v>0</v>
      </c>
      <c r="L26" s="42"/>
      <c r="M26" s="44" t="s">
        <v>2995</v>
      </c>
      <c r="N26" s="45">
        <v>0</v>
      </c>
      <c r="O26" s="22">
        <v>9.9999999999999995E-7</v>
      </c>
      <c r="P26" s="22">
        <v>3.0000000000000001E-6</v>
      </c>
      <c r="Q26" s="50">
        <v>4.1039153701350283E-6</v>
      </c>
      <c r="R26" s="22">
        <v>0</v>
      </c>
      <c r="S26" s="22">
        <v>0</v>
      </c>
      <c r="T26" s="45">
        <v>0</v>
      </c>
      <c r="U26" s="22">
        <v>3.0000000000000001E-6</v>
      </c>
      <c r="V26" s="22">
        <v>3.0000000000000001E-6</v>
      </c>
      <c r="W26" s="24">
        <v>0</v>
      </c>
      <c r="Y26" t="s">
        <v>455</v>
      </c>
      <c r="Z26" t="s">
        <v>3950</v>
      </c>
      <c r="AA26" t="s">
        <v>456</v>
      </c>
      <c r="AC26" t="s">
        <v>3944</v>
      </c>
      <c r="AD26" t="s">
        <v>457</v>
      </c>
      <c r="AE26" t="s">
        <v>39</v>
      </c>
      <c r="AF26" t="s">
        <v>459</v>
      </c>
      <c r="AG26" t="s">
        <v>562</v>
      </c>
      <c r="AH26" t="s">
        <v>563</v>
      </c>
      <c r="AI26" t="s">
        <v>65</v>
      </c>
      <c r="AJ26">
        <v>1.1000000000000001E-3</v>
      </c>
      <c r="AK26" t="s">
        <v>461</v>
      </c>
    </row>
    <row r="27" spans="1:37">
      <c r="A27" s="21" t="s">
        <v>477</v>
      </c>
      <c r="B27" s="45">
        <v>0</v>
      </c>
      <c r="C27" s="50">
        <v>6.44E-7</v>
      </c>
      <c r="D27" s="50">
        <v>4.8899999999999998E-6</v>
      </c>
      <c r="E27" s="50">
        <v>1.9946404312946783E-6</v>
      </c>
      <c r="F27" s="50">
        <v>1.28E-6</v>
      </c>
      <c r="G27" s="22">
        <v>0</v>
      </c>
      <c r="H27" s="45">
        <v>0</v>
      </c>
      <c r="I27" s="50">
        <v>0</v>
      </c>
      <c r="J27" s="50">
        <v>1.8500000000000001E-6</v>
      </c>
      <c r="K27" s="50">
        <v>0</v>
      </c>
      <c r="L27" s="42"/>
      <c r="M27" s="44" t="s">
        <v>477</v>
      </c>
      <c r="N27" s="45">
        <v>0</v>
      </c>
      <c r="O27" s="22">
        <v>1.0000000000000001E-7</v>
      </c>
      <c r="P27" s="22">
        <v>5.9999999999999997E-7</v>
      </c>
      <c r="Q27" s="50">
        <v>5.5024563621922165E-7</v>
      </c>
      <c r="R27" s="22">
        <v>0</v>
      </c>
      <c r="S27" s="22">
        <v>0</v>
      </c>
      <c r="T27" s="45">
        <v>0</v>
      </c>
      <c r="U27" s="22">
        <v>5.9999999999999997E-7</v>
      </c>
      <c r="V27" s="22">
        <v>5.9999999999999997E-7</v>
      </c>
      <c r="W27" s="24">
        <v>0</v>
      </c>
      <c r="Y27" t="s">
        <v>455</v>
      </c>
      <c r="Z27" t="s">
        <v>3950</v>
      </c>
      <c r="AA27" t="s">
        <v>456</v>
      </c>
      <c r="AC27" t="s">
        <v>179</v>
      </c>
      <c r="AD27" t="s">
        <v>457</v>
      </c>
      <c r="AE27" t="s">
        <v>39</v>
      </c>
      <c r="AF27" t="s">
        <v>459</v>
      </c>
      <c r="AG27" t="s">
        <v>562</v>
      </c>
      <c r="AH27" t="s">
        <v>955</v>
      </c>
      <c r="AI27" t="s">
        <v>179</v>
      </c>
      <c r="AJ27">
        <v>5.2999999999999999E-2</v>
      </c>
      <c r="AK27" t="s">
        <v>461</v>
      </c>
    </row>
    <row r="28" spans="1:37">
      <c r="A28" s="32" t="s">
        <v>3947</v>
      </c>
      <c r="B28" s="47">
        <v>0</v>
      </c>
      <c r="C28" s="47">
        <v>0</v>
      </c>
      <c r="D28" s="47">
        <v>0</v>
      </c>
      <c r="E28" s="47">
        <v>0</v>
      </c>
      <c r="F28" s="47">
        <v>0</v>
      </c>
      <c r="G28" s="47">
        <v>0</v>
      </c>
      <c r="H28" s="47">
        <v>0</v>
      </c>
      <c r="I28" s="47">
        <v>0</v>
      </c>
      <c r="J28" s="47">
        <v>0</v>
      </c>
      <c r="K28" s="48">
        <v>0</v>
      </c>
      <c r="L28" s="42"/>
      <c r="M28" s="49" t="s">
        <v>3947</v>
      </c>
      <c r="N28" s="47">
        <v>0</v>
      </c>
      <c r="O28" s="47">
        <v>0</v>
      </c>
      <c r="P28" s="47">
        <v>0</v>
      </c>
      <c r="Q28" s="47">
        <v>0</v>
      </c>
      <c r="R28" s="47">
        <v>0</v>
      </c>
      <c r="S28" s="47">
        <v>0</v>
      </c>
      <c r="T28" s="47">
        <v>0</v>
      </c>
      <c r="U28" s="47">
        <v>0</v>
      </c>
      <c r="V28" s="47">
        <v>0</v>
      </c>
      <c r="W28" s="48">
        <v>0</v>
      </c>
      <c r="Y28" t="s">
        <v>455</v>
      </c>
      <c r="Z28" t="s">
        <v>3950</v>
      </c>
      <c r="AA28" t="s">
        <v>456</v>
      </c>
      <c r="AC28" t="s">
        <v>3943</v>
      </c>
      <c r="AD28" t="s">
        <v>457</v>
      </c>
      <c r="AE28" t="s">
        <v>39</v>
      </c>
      <c r="AF28" t="s">
        <v>459</v>
      </c>
      <c r="AG28" t="s">
        <v>562</v>
      </c>
      <c r="AH28" t="s">
        <v>955</v>
      </c>
      <c r="AI28" t="s">
        <v>54</v>
      </c>
      <c r="AJ28">
        <v>6.2E-2</v>
      </c>
      <c r="AK28" t="s">
        <v>461</v>
      </c>
    </row>
    <row r="29" spans="1:37">
      <c r="B29" s="42"/>
      <c r="C29" s="42"/>
      <c r="D29" s="42"/>
      <c r="E29" s="42"/>
      <c r="F29" s="42"/>
      <c r="G29" s="42"/>
      <c r="H29" s="42"/>
      <c r="I29" s="42"/>
      <c r="J29" s="42"/>
      <c r="K29" s="42"/>
      <c r="L29" s="42"/>
      <c r="M29" s="42"/>
      <c r="N29" s="42"/>
      <c r="O29" s="42"/>
      <c r="P29" s="42"/>
      <c r="Q29" s="42"/>
      <c r="R29" s="42"/>
      <c r="S29" s="42"/>
      <c r="T29" s="42"/>
      <c r="U29" s="42"/>
      <c r="V29" s="42"/>
      <c r="W29" s="42"/>
      <c r="Y29" t="s">
        <v>455</v>
      </c>
      <c r="Z29" t="s">
        <v>3950</v>
      </c>
      <c r="AA29" t="s">
        <v>456</v>
      </c>
      <c r="AC29" t="s">
        <v>298</v>
      </c>
      <c r="AD29" t="s">
        <v>457</v>
      </c>
      <c r="AE29" t="s">
        <v>39</v>
      </c>
      <c r="AF29" t="s">
        <v>459</v>
      </c>
      <c r="AG29" t="s">
        <v>562</v>
      </c>
      <c r="AH29" t="s">
        <v>955</v>
      </c>
      <c r="AI29" t="s">
        <v>298</v>
      </c>
      <c r="AJ29">
        <v>0.45900000000000002</v>
      </c>
      <c r="AK29" t="s">
        <v>461</v>
      </c>
    </row>
    <row r="30" spans="1:37">
      <c r="A30" s="16" t="s">
        <v>4001</v>
      </c>
      <c r="B30" s="40"/>
      <c r="C30" s="40"/>
      <c r="D30" s="40"/>
      <c r="E30" s="40"/>
      <c r="F30" s="40"/>
      <c r="G30" s="40"/>
      <c r="H30" s="40"/>
      <c r="I30" s="40"/>
      <c r="J30" s="40"/>
      <c r="K30" s="41"/>
      <c r="L30" s="42"/>
      <c r="M30" s="43" t="s">
        <v>4008</v>
      </c>
      <c r="N30" s="40"/>
      <c r="O30" s="40"/>
      <c r="P30" s="40"/>
      <c r="Q30" s="40"/>
      <c r="R30" s="40"/>
      <c r="S30" s="40"/>
      <c r="T30" s="40"/>
      <c r="U30" s="40"/>
      <c r="V30" s="40"/>
      <c r="W30" s="41"/>
    </row>
    <row r="31" spans="1:37">
      <c r="A31" s="21"/>
      <c r="B31" s="42"/>
      <c r="C31" s="42"/>
      <c r="D31" s="42"/>
      <c r="E31" s="42"/>
      <c r="F31" s="42"/>
      <c r="G31" s="42"/>
      <c r="H31" s="42"/>
      <c r="I31" s="42"/>
      <c r="J31" s="42"/>
      <c r="K31" s="39"/>
      <c r="L31" s="42"/>
      <c r="M31" s="44"/>
      <c r="N31" s="42"/>
      <c r="O31" s="42"/>
      <c r="P31" s="42"/>
      <c r="Q31" s="42"/>
      <c r="R31" s="42"/>
      <c r="S31" s="42"/>
      <c r="T31" s="42"/>
      <c r="U31" s="42"/>
      <c r="V31" s="42"/>
      <c r="W31" s="39"/>
      <c r="Y31" s="35" t="s">
        <v>4009</v>
      </c>
    </row>
    <row r="32" spans="1:37">
      <c r="A32" s="21"/>
      <c r="B32" s="42" t="s">
        <v>3980</v>
      </c>
      <c r="C32" s="42" t="s">
        <v>74</v>
      </c>
      <c r="D32" s="42" t="s">
        <v>1029</v>
      </c>
      <c r="E32" s="42" t="s">
        <v>178</v>
      </c>
      <c r="F32" s="42" t="s">
        <v>1217</v>
      </c>
      <c r="G32" s="42" t="s">
        <v>4005</v>
      </c>
      <c r="H32" s="42" t="s">
        <v>4006</v>
      </c>
      <c r="I32" s="42" t="s">
        <v>197</v>
      </c>
      <c r="J32" s="42" t="s">
        <v>3983</v>
      </c>
      <c r="K32" s="39" t="s">
        <v>3984</v>
      </c>
      <c r="L32" s="42"/>
      <c r="M32" s="44"/>
      <c r="N32" s="42" t="s">
        <v>3980</v>
      </c>
      <c r="O32" s="42" t="s">
        <v>74</v>
      </c>
      <c r="P32" s="42" t="s">
        <v>1029</v>
      </c>
      <c r="Q32" s="42" t="s">
        <v>178</v>
      </c>
      <c r="R32" s="42" t="s">
        <v>1217</v>
      </c>
      <c r="S32" s="42" t="s">
        <v>4005</v>
      </c>
      <c r="T32" s="42" t="s">
        <v>4006</v>
      </c>
      <c r="U32" s="42" t="s">
        <v>197</v>
      </c>
      <c r="V32" s="42" t="s">
        <v>3983</v>
      </c>
      <c r="W32" s="39" t="s">
        <v>3984</v>
      </c>
      <c r="Y32" t="s">
        <v>19</v>
      </c>
      <c r="Z32" t="s">
        <v>3976</v>
      </c>
      <c r="AA32" t="s">
        <v>20</v>
      </c>
      <c r="AB32" t="s">
        <v>34</v>
      </c>
      <c r="AC32" t="s">
        <v>35</v>
      </c>
      <c r="AD32" t="s">
        <v>21</v>
      </c>
      <c r="AE32" t="s">
        <v>23</v>
      </c>
      <c r="AF32" t="s">
        <v>24</v>
      </c>
      <c r="AG32" t="s">
        <v>25</v>
      </c>
      <c r="AH32" t="s">
        <v>26</v>
      </c>
      <c r="AI32" t="s">
        <v>35</v>
      </c>
      <c r="AJ32" t="s">
        <v>29</v>
      </c>
      <c r="AK32" t="s">
        <v>30</v>
      </c>
    </row>
    <row r="33" spans="1:37">
      <c r="A33" s="21" t="s">
        <v>1032</v>
      </c>
      <c r="B33" s="45">
        <v>0</v>
      </c>
      <c r="C33" s="50">
        <v>5.4023647870244051E-2</v>
      </c>
      <c r="D33" s="50">
        <v>7.5547192030493995E-2</v>
      </c>
      <c r="E33" s="50">
        <v>7.1990470738681492E-2</v>
      </c>
      <c r="F33" s="50">
        <v>7.1128091598533075E-2</v>
      </c>
      <c r="G33" s="22">
        <v>1.6960701640035339E-2</v>
      </c>
      <c r="H33" s="45">
        <v>0</v>
      </c>
      <c r="I33" s="50">
        <v>0</v>
      </c>
      <c r="J33" s="50">
        <v>6.287081992143953E-2</v>
      </c>
      <c r="K33" s="66">
        <v>0</v>
      </c>
      <c r="L33" s="42"/>
      <c r="M33" s="44" t="s">
        <v>1032</v>
      </c>
      <c r="N33" s="45">
        <v>0</v>
      </c>
      <c r="O33" s="22">
        <v>5.2751937984496129E-2</v>
      </c>
      <c r="P33" s="22">
        <v>7.2920703974688528E-2</v>
      </c>
      <c r="Q33" s="22">
        <v>7.4215991692627201E-2</v>
      </c>
      <c r="R33" s="22">
        <v>4.0383035086411535E-2</v>
      </c>
      <c r="S33" s="22">
        <v>1.6803122744528737E-2</v>
      </c>
      <c r="T33" s="45">
        <v>0</v>
      </c>
      <c r="U33" s="22">
        <v>7.5288690949578504E-2</v>
      </c>
      <c r="V33" s="22">
        <v>6.7030064624894622E-2</v>
      </c>
      <c r="W33" s="24">
        <v>0</v>
      </c>
      <c r="Y33" t="s">
        <v>455</v>
      </c>
      <c r="Z33" t="s">
        <v>3950</v>
      </c>
      <c r="AA33" t="s">
        <v>456</v>
      </c>
      <c r="AC33" t="s">
        <v>3944</v>
      </c>
      <c r="AD33" t="s">
        <v>457</v>
      </c>
      <c r="AE33" t="s">
        <v>39</v>
      </c>
      <c r="AF33" t="s">
        <v>459</v>
      </c>
      <c r="AG33" t="s">
        <v>297</v>
      </c>
      <c r="AH33" t="s">
        <v>460</v>
      </c>
      <c r="AI33" t="s">
        <v>65</v>
      </c>
      <c r="AJ33">
        <v>2.2000000000000001E-3</v>
      </c>
      <c r="AK33" t="s">
        <v>461</v>
      </c>
    </row>
    <row r="34" spans="1:37">
      <c r="A34" s="21" t="s">
        <v>3943</v>
      </c>
      <c r="B34" s="45">
        <v>0</v>
      </c>
      <c r="C34" s="50">
        <v>5.1076903440958011E-6</v>
      </c>
      <c r="D34" s="22">
        <v>4.9544715566101007E-5</v>
      </c>
      <c r="E34" s="50">
        <v>4.5613398961807694E-5</v>
      </c>
      <c r="F34" s="22">
        <v>4.9544715566101007E-5</v>
      </c>
      <c r="G34" s="22">
        <v>1.712788652906486E-5</v>
      </c>
      <c r="H34" s="45">
        <v>0</v>
      </c>
      <c r="I34" s="50">
        <v>0</v>
      </c>
      <c r="J34" s="22">
        <v>1.8676184885610936E-5</v>
      </c>
      <c r="K34" s="66">
        <v>0</v>
      </c>
      <c r="L34" s="42"/>
      <c r="M34" s="44" t="s">
        <v>3943</v>
      </c>
      <c r="N34" s="45">
        <v>0</v>
      </c>
      <c r="O34" s="22">
        <v>7.2129997244481045E-5</v>
      </c>
      <c r="P34" s="50">
        <v>4.3118916206083841E-3</v>
      </c>
      <c r="Q34" s="50">
        <v>1.7080541624305004E-4</v>
      </c>
      <c r="R34" s="22">
        <v>1.8952017309920747E-5</v>
      </c>
      <c r="S34" s="22">
        <v>3.5472529647984354E-5</v>
      </c>
      <c r="T34" s="45">
        <v>0</v>
      </c>
      <c r="U34" s="50">
        <v>6.9573436335040547E-5</v>
      </c>
      <c r="V34" s="22">
        <v>7.4260856133811235E-5</v>
      </c>
      <c r="W34" s="24">
        <v>0</v>
      </c>
      <c r="Y34" t="s">
        <v>455</v>
      </c>
      <c r="Z34" t="s">
        <v>3950</v>
      </c>
      <c r="AA34" t="s">
        <v>456</v>
      </c>
      <c r="AC34" t="s">
        <v>298</v>
      </c>
      <c r="AD34" t="s">
        <v>457</v>
      </c>
      <c r="AE34" t="s">
        <v>39</v>
      </c>
      <c r="AF34" t="s">
        <v>459</v>
      </c>
      <c r="AG34" t="s">
        <v>297</v>
      </c>
      <c r="AH34" t="s">
        <v>460</v>
      </c>
      <c r="AI34" t="s">
        <v>298</v>
      </c>
      <c r="AJ34">
        <v>6.8319999999999999</v>
      </c>
      <c r="AK34" t="s">
        <v>461</v>
      </c>
    </row>
    <row r="35" spans="1:37">
      <c r="A35" s="21" t="s">
        <v>298</v>
      </c>
      <c r="B35" s="45">
        <v>0</v>
      </c>
      <c r="C35" s="50">
        <v>1.119762883128695E-4</v>
      </c>
      <c r="D35" s="22">
        <v>1.0281418755433811E-3</v>
      </c>
      <c r="E35" s="50">
        <v>1.8007789798463666E-4</v>
      </c>
      <c r="F35" s="22">
        <v>1.0281418755433811E-3</v>
      </c>
      <c r="G35" s="22">
        <v>7.8217123254521457E-5</v>
      </c>
      <c r="H35" s="45">
        <v>0</v>
      </c>
      <c r="I35" s="50">
        <v>0</v>
      </c>
      <c r="J35" s="22">
        <v>3.2062705253674354E-5</v>
      </c>
      <c r="K35" s="66">
        <v>0</v>
      </c>
      <c r="L35" s="42"/>
      <c r="M35" s="44" t="s">
        <v>298</v>
      </c>
      <c r="N35" s="45">
        <v>0</v>
      </c>
      <c r="O35" s="22">
        <v>8.1959997354104109E-5</v>
      </c>
      <c r="P35" s="50">
        <v>1.3634130033427831E-2</v>
      </c>
      <c r="Q35" s="50">
        <v>4.5395264988085788E-4</v>
      </c>
      <c r="R35" s="22">
        <v>1.8247772938213255E-4</v>
      </c>
      <c r="S35" s="22">
        <v>7.9898018886840415E-5</v>
      </c>
      <c r="T35" s="45">
        <v>0</v>
      </c>
      <c r="U35" s="50">
        <v>1.8387265317117862E-4</v>
      </c>
      <c r="V35" s="22">
        <v>8.4381253358586136E-5</v>
      </c>
      <c r="W35" s="24">
        <v>0</v>
      </c>
      <c r="Y35" t="s">
        <v>455</v>
      </c>
      <c r="Z35" t="s">
        <v>3950</v>
      </c>
      <c r="AA35" t="s">
        <v>456</v>
      </c>
      <c r="AC35" t="s">
        <v>3943</v>
      </c>
      <c r="AD35" t="s">
        <v>457</v>
      </c>
      <c r="AE35" t="s">
        <v>39</v>
      </c>
      <c r="AF35" t="s">
        <v>459</v>
      </c>
      <c r="AG35" t="s">
        <v>297</v>
      </c>
      <c r="AH35" t="s">
        <v>460</v>
      </c>
      <c r="AI35" t="s">
        <v>54</v>
      </c>
      <c r="AJ35">
        <v>1.05</v>
      </c>
      <c r="AK35" t="s">
        <v>461</v>
      </c>
    </row>
    <row r="36" spans="1:37">
      <c r="A36" s="21" t="s">
        <v>179</v>
      </c>
      <c r="B36" s="45">
        <v>0</v>
      </c>
      <c r="C36" s="50">
        <v>2.5538451720479006E-4</v>
      </c>
      <c r="D36" s="22">
        <v>1.0277641947024967E-4</v>
      </c>
      <c r="E36" s="50">
        <v>7.9277037674766815E-4</v>
      </c>
      <c r="F36" s="22">
        <v>1.0277641947024967E-4</v>
      </c>
      <c r="G36" s="22">
        <v>2.4072356363157696E-4</v>
      </c>
      <c r="H36" s="45">
        <v>0</v>
      </c>
      <c r="I36" s="50">
        <v>0</v>
      </c>
      <c r="J36" s="22">
        <v>1.5703800433965642E-4</v>
      </c>
      <c r="K36" s="66">
        <v>0</v>
      </c>
      <c r="L36" s="42"/>
      <c r="M36" s="44" t="s">
        <v>179</v>
      </c>
      <c r="N36" s="45">
        <v>0</v>
      </c>
      <c r="O36" s="22">
        <v>1.8822699699274582E-3</v>
      </c>
      <c r="P36" s="50">
        <v>2.2331559908385021E-4</v>
      </c>
      <c r="Q36" s="50">
        <v>8.8039301795075453E-4</v>
      </c>
      <c r="R36" s="22">
        <v>8.1079829774583076E-4</v>
      </c>
      <c r="S36" s="22">
        <v>6.9268706818346787E-4</v>
      </c>
      <c r="T36" s="45">
        <v>0</v>
      </c>
      <c r="U36" s="50">
        <v>1.9505409829645298E-3</v>
      </c>
      <c r="V36" s="22">
        <v>1.9378758461337836E-3</v>
      </c>
      <c r="W36" s="24">
        <v>3.0853057030892032E-3</v>
      </c>
      <c r="Y36" t="s">
        <v>455</v>
      </c>
      <c r="Z36" t="s">
        <v>3950</v>
      </c>
      <c r="AA36" t="s">
        <v>456</v>
      </c>
      <c r="AC36" t="s">
        <v>179</v>
      </c>
      <c r="AD36" t="s">
        <v>457</v>
      </c>
      <c r="AE36" t="s">
        <v>39</v>
      </c>
      <c r="AF36" t="s">
        <v>459</v>
      </c>
      <c r="AG36" t="s">
        <v>297</v>
      </c>
      <c r="AH36" t="s">
        <v>460</v>
      </c>
      <c r="AI36" t="s">
        <v>179</v>
      </c>
      <c r="AJ36">
        <v>2.36</v>
      </c>
      <c r="AK36" t="s">
        <v>461</v>
      </c>
    </row>
    <row r="37" spans="1:37">
      <c r="A37" s="21" t="s">
        <v>47</v>
      </c>
      <c r="B37" s="45">
        <v>0</v>
      </c>
      <c r="C37" s="22">
        <v>5.6883776142472345E-6</v>
      </c>
      <c r="D37" s="22">
        <v>6.1477987353266523E-6</v>
      </c>
      <c r="E37" s="22">
        <v>1.5480763810107913E-5</v>
      </c>
      <c r="F37" s="22">
        <v>6.1477987353266523E-6</v>
      </c>
      <c r="G37" s="22">
        <v>1.5480763810107913E-5</v>
      </c>
      <c r="H37" s="45">
        <v>0</v>
      </c>
      <c r="I37" s="50">
        <v>0</v>
      </c>
      <c r="J37" s="22">
        <v>5.2810901504427564E-7</v>
      </c>
      <c r="K37" s="66">
        <v>0</v>
      </c>
      <c r="L37" s="42"/>
      <c r="M37" s="44" t="s">
        <v>47</v>
      </c>
      <c r="N37" s="45">
        <v>0</v>
      </c>
      <c r="O37" s="22">
        <v>1.6357517590208906E-5</v>
      </c>
      <c r="P37" s="50">
        <v>2.2569129694644435E-4</v>
      </c>
      <c r="Q37" s="50">
        <v>1.0546374694201748E-4</v>
      </c>
      <c r="R37" s="22">
        <v>2.6644615879539754E-5</v>
      </c>
      <c r="S37" s="22">
        <v>2.8736272798149454E-5</v>
      </c>
      <c r="T37" s="45">
        <v>0</v>
      </c>
      <c r="U37" s="50">
        <v>3.727148375091458E-5</v>
      </c>
      <c r="V37" s="22">
        <v>1.6840750130012425E-5</v>
      </c>
      <c r="W37" s="24">
        <v>0</v>
      </c>
    </row>
    <row r="38" spans="1:37">
      <c r="A38" s="21" t="s">
        <v>3944</v>
      </c>
      <c r="B38" s="45">
        <v>0</v>
      </c>
      <c r="C38" s="50">
        <v>1.0787950088024493E-5</v>
      </c>
      <c r="D38" s="22">
        <v>2.273617204210358E-6</v>
      </c>
      <c r="E38" s="50">
        <v>1.9012829631408031E-4</v>
      </c>
      <c r="F38" s="22">
        <v>2.273617204210358E-6</v>
      </c>
      <c r="G38" s="22">
        <v>9.8509838913486975E-6</v>
      </c>
      <c r="H38" s="45">
        <v>0</v>
      </c>
      <c r="I38" s="50">
        <v>0</v>
      </c>
      <c r="J38" s="22">
        <v>2.5750374652167907E-7</v>
      </c>
      <c r="K38" s="66">
        <v>0</v>
      </c>
      <c r="L38" s="42"/>
      <c r="M38" s="44" t="s">
        <v>3944</v>
      </c>
      <c r="N38" s="45">
        <v>0</v>
      </c>
      <c r="O38" s="22">
        <v>1.5052176525077236E-5</v>
      </c>
      <c r="P38" s="50">
        <v>2.2569129694644435E-4</v>
      </c>
      <c r="Q38" s="50">
        <v>1.0546374694201748E-4</v>
      </c>
      <c r="R38" s="22">
        <v>2.5845465109392136E-5</v>
      </c>
      <c r="S38" s="22">
        <v>2.6671624801661308E-5</v>
      </c>
      <c r="T38" s="45">
        <v>0</v>
      </c>
      <c r="U38" s="50">
        <v>1.3914687267008109E-4</v>
      </c>
      <c r="V38" s="22">
        <v>1.5496846778474232E-5</v>
      </c>
      <c r="W38" s="24">
        <v>0</v>
      </c>
      <c r="Y38" s="35" t="s">
        <v>4010</v>
      </c>
    </row>
    <row r="39" spans="1:37">
      <c r="A39" s="21" t="s">
        <v>79</v>
      </c>
      <c r="B39" s="45">
        <v>0</v>
      </c>
      <c r="C39" s="22">
        <v>0</v>
      </c>
      <c r="D39" s="22">
        <v>7.7296863713074176E-7</v>
      </c>
      <c r="E39" s="22">
        <v>6.6613125184792967E-7</v>
      </c>
      <c r="F39" s="22">
        <v>7.7296863713074176E-7</v>
      </c>
      <c r="G39" s="22">
        <v>6.6613125184792967E-7</v>
      </c>
      <c r="H39" s="45">
        <v>0</v>
      </c>
      <c r="I39" s="50">
        <v>0</v>
      </c>
      <c r="J39" s="22">
        <v>0</v>
      </c>
      <c r="K39" s="66">
        <v>0</v>
      </c>
      <c r="L39" s="42"/>
      <c r="M39" s="44" t="s">
        <v>79</v>
      </c>
      <c r="N39" s="45">
        <v>0</v>
      </c>
      <c r="O39" s="22">
        <v>2.4242424242424244E-7</v>
      </c>
      <c r="P39" s="50">
        <v>4.7513957251883021E-4</v>
      </c>
      <c r="Q39" s="22">
        <v>1.4983881920767892E-4</v>
      </c>
      <c r="R39" s="22">
        <v>0</v>
      </c>
      <c r="S39" s="22">
        <v>1.4983881920767892E-4</v>
      </c>
      <c r="T39" s="45">
        <v>0</v>
      </c>
      <c r="U39" s="50">
        <v>4.9695311667886108E-4</v>
      </c>
      <c r="V39" s="22">
        <v>0</v>
      </c>
      <c r="W39" s="24">
        <v>0</v>
      </c>
      <c r="Y39" t="s">
        <v>19</v>
      </c>
      <c r="Z39" t="s">
        <v>3976</v>
      </c>
      <c r="AA39" t="s">
        <v>20</v>
      </c>
      <c r="AB39" t="s">
        <v>34</v>
      </c>
      <c r="AC39" t="s">
        <v>35</v>
      </c>
      <c r="AD39" t="s">
        <v>21</v>
      </c>
      <c r="AE39" t="s">
        <v>23</v>
      </c>
      <c r="AF39" t="s">
        <v>24</v>
      </c>
      <c r="AG39" t="s">
        <v>25</v>
      </c>
      <c r="AH39" t="s">
        <v>26</v>
      </c>
      <c r="AI39" t="s">
        <v>35</v>
      </c>
      <c r="AJ39" t="s">
        <v>29</v>
      </c>
      <c r="AK39" t="s">
        <v>30</v>
      </c>
    </row>
    <row r="40" spans="1:37">
      <c r="A40" s="21" t="s">
        <v>165</v>
      </c>
      <c r="B40" s="45">
        <v>0</v>
      </c>
      <c r="C40" s="22">
        <v>2.2005086227935254E-7</v>
      </c>
      <c r="D40" s="22">
        <v>3.5502593940717002E-7</v>
      </c>
      <c r="E40" s="22">
        <v>4.9362700839501394E-6</v>
      </c>
      <c r="F40" s="22">
        <v>3.5502593940717002E-7</v>
      </c>
      <c r="G40" s="22">
        <v>4.9362700839501394E-6</v>
      </c>
      <c r="H40" s="45">
        <v>0</v>
      </c>
      <c r="I40" s="50">
        <v>0</v>
      </c>
      <c r="J40" s="22">
        <v>2.0429523498392262E-8</v>
      </c>
      <c r="K40" s="66">
        <v>0</v>
      </c>
      <c r="L40" s="42"/>
      <c r="M40" s="44" t="s">
        <v>165</v>
      </c>
      <c r="N40" s="45">
        <v>0</v>
      </c>
      <c r="O40" s="22">
        <v>2.2578264787615855E-6</v>
      </c>
      <c r="P40" s="22">
        <v>3.7646612624912489E-7</v>
      </c>
      <c r="Q40" s="22">
        <v>8.5008187908751178E-6</v>
      </c>
      <c r="R40" s="22">
        <v>3.8768197664088202E-6</v>
      </c>
      <c r="S40" s="22">
        <v>8.5008187908751178E-6</v>
      </c>
      <c r="T40" s="45">
        <v>0</v>
      </c>
      <c r="U40" s="22">
        <v>8.5008187908751178E-6</v>
      </c>
      <c r="V40" s="22">
        <v>2.3245270167711351E-6</v>
      </c>
      <c r="W40" s="24">
        <v>0</v>
      </c>
      <c r="Y40" t="s">
        <v>172</v>
      </c>
      <c r="Z40" t="s">
        <v>3950</v>
      </c>
      <c r="AA40" t="s">
        <v>173</v>
      </c>
      <c r="AB40" t="s">
        <v>178</v>
      </c>
      <c r="AC40" t="s">
        <v>3944</v>
      </c>
      <c r="AD40" t="s">
        <v>174</v>
      </c>
      <c r="AE40" t="s">
        <v>120</v>
      </c>
      <c r="AF40" t="s">
        <v>41</v>
      </c>
      <c r="AG40" t="s">
        <v>175</v>
      </c>
      <c r="AI40" t="s">
        <v>65</v>
      </c>
      <c r="AJ40">
        <v>1.37</v>
      </c>
      <c r="AK40" t="s">
        <v>176</v>
      </c>
    </row>
    <row r="41" spans="1:37">
      <c r="A41" s="21" t="s">
        <v>3945</v>
      </c>
      <c r="B41" s="45">
        <v>0</v>
      </c>
      <c r="C41" s="22">
        <v>3.9999293880667245E-7</v>
      </c>
      <c r="D41" s="22">
        <v>1.0010432230231727E-6</v>
      </c>
      <c r="E41" s="22">
        <v>2.6892846474589374E-6</v>
      </c>
      <c r="F41" s="22">
        <v>1.0010432230231727E-6</v>
      </c>
      <c r="G41" s="22">
        <v>2.6892846474589374E-6</v>
      </c>
      <c r="H41" s="45">
        <v>0</v>
      </c>
      <c r="I41" s="50">
        <v>0</v>
      </c>
      <c r="J41" s="22">
        <v>3.7135347064298439E-8</v>
      </c>
      <c r="K41" s="66">
        <v>0</v>
      </c>
      <c r="L41" s="42"/>
      <c r="M41" s="44" t="s">
        <v>3945</v>
      </c>
      <c r="N41" s="45">
        <v>0</v>
      </c>
      <c r="O41" s="22">
        <v>5.8703488447801225E-6</v>
      </c>
      <c r="P41" s="22">
        <v>7.1158701917372055E-7</v>
      </c>
      <c r="Q41" s="22">
        <v>8.9907736283645444E-6</v>
      </c>
      <c r="R41" s="22">
        <v>1.0079731392662933E-5</v>
      </c>
      <c r="S41" s="22">
        <v>8.9907736283645444E-6</v>
      </c>
      <c r="T41" s="45">
        <v>0</v>
      </c>
      <c r="U41" s="22">
        <v>8.9907736283645444E-6</v>
      </c>
      <c r="V41" s="22">
        <v>6.0437702436049511E-6</v>
      </c>
      <c r="W41" s="24">
        <v>0</v>
      </c>
      <c r="Y41" t="s">
        <v>172</v>
      </c>
      <c r="Z41" t="s">
        <v>3950</v>
      </c>
      <c r="AA41" t="s">
        <v>173</v>
      </c>
      <c r="AB41" t="s">
        <v>178</v>
      </c>
      <c r="AC41" t="s">
        <v>298</v>
      </c>
      <c r="AD41" t="s">
        <v>174</v>
      </c>
      <c r="AE41" t="s">
        <v>120</v>
      </c>
      <c r="AF41" t="s">
        <v>41</v>
      </c>
      <c r="AG41" t="s">
        <v>175</v>
      </c>
      <c r="AI41" t="s">
        <v>298</v>
      </c>
      <c r="AJ41">
        <v>10.7</v>
      </c>
      <c r="AK41" t="s">
        <v>176</v>
      </c>
    </row>
    <row r="42" spans="1:37">
      <c r="A42" s="21" t="s">
        <v>2995</v>
      </c>
      <c r="B42" s="45">
        <v>0</v>
      </c>
      <c r="C42" s="22">
        <v>9.9999999999999995E-7</v>
      </c>
      <c r="D42" s="22">
        <v>3.0000000000000001E-6</v>
      </c>
      <c r="E42" s="22">
        <v>3.0000000000000001E-6</v>
      </c>
      <c r="F42" s="22">
        <v>0</v>
      </c>
      <c r="G42" s="22">
        <v>0</v>
      </c>
      <c r="H42" s="45">
        <v>0</v>
      </c>
      <c r="I42" s="50">
        <v>0</v>
      </c>
      <c r="J42" s="22">
        <v>3.0000000000000001E-6</v>
      </c>
      <c r="K42" s="66">
        <v>0</v>
      </c>
      <c r="L42" s="42"/>
      <c r="M42" s="44" t="s">
        <v>2995</v>
      </c>
      <c r="N42" s="45">
        <v>0</v>
      </c>
      <c r="O42" s="22">
        <v>9.9999999999999995E-7</v>
      </c>
      <c r="P42" s="22">
        <v>3.0000000000000001E-6</v>
      </c>
      <c r="Q42" s="22">
        <v>3.0000000000000001E-6</v>
      </c>
      <c r="R42" s="22">
        <v>0</v>
      </c>
      <c r="S42" s="22">
        <v>0</v>
      </c>
      <c r="T42" s="45">
        <v>0</v>
      </c>
      <c r="U42" s="22">
        <v>3.0000000000000001E-6</v>
      </c>
      <c r="V42" s="22">
        <v>3.0000000000000001E-6</v>
      </c>
      <c r="W42" s="24">
        <v>0</v>
      </c>
      <c r="Y42" t="s">
        <v>172</v>
      </c>
      <c r="Z42" t="s">
        <v>3950</v>
      </c>
      <c r="AA42" t="s">
        <v>173</v>
      </c>
      <c r="AB42" t="s">
        <v>178</v>
      </c>
      <c r="AC42" t="s">
        <v>3943</v>
      </c>
      <c r="AD42" t="s">
        <v>174</v>
      </c>
      <c r="AE42" t="s">
        <v>120</v>
      </c>
      <c r="AF42" t="s">
        <v>41</v>
      </c>
      <c r="AG42" t="s">
        <v>175</v>
      </c>
      <c r="AI42" t="s">
        <v>54</v>
      </c>
      <c r="AJ42">
        <v>4.6500000000000004</v>
      </c>
      <c r="AK42" t="s">
        <v>176</v>
      </c>
    </row>
    <row r="43" spans="1:37">
      <c r="A43" s="21" t="s">
        <v>477</v>
      </c>
      <c r="B43" s="45">
        <v>0</v>
      </c>
      <c r="C43" s="22">
        <v>1.0000000000000001E-7</v>
      </c>
      <c r="D43" s="22">
        <v>5.9999999999999997E-7</v>
      </c>
      <c r="E43" s="50">
        <v>1.211605909923017E-6</v>
      </c>
      <c r="F43" s="22">
        <v>0</v>
      </c>
      <c r="G43" s="22">
        <v>0</v>
      </c>
      <c r="H43" s="45">
        <v>0</v>
      </c>
      <c r="I43" s="50">
        <v>0</v>
      </c>
      <c r="J43" s="22">
        <v>5.9999999999999997E-7</v>
      </c>
      <c r="K43" s="66">
        <v>0</v>
      </c>
      <c r="L43" s="42"/>
      <c r="M43" s="44" t="s">
        <v>477</v>
      </c>
      <c r="N43" s="45">
        <v>0</v>
      </c>
      <c r="O43" s="22">
        <v>1.0000000000000001E-7</v>
      </c>
      <c r="P43" s="22">
        <v>5.9999999999999997E-7</v>
      </c>
      <c r="Q43" s="22">
        <v>5.9999999999999997E-7</v>
      </c>
      <c r="R43" s="22">
        <v>0</v>
      </c>
      <c r="S43" s="22">
        <v>0</v>
      </c>
      <c r="T43" s="45">
        <v>0</v>
      </c>
      <c r="U43" s="22">
        <v>5.9999999999999997E-7</v>
      </c>
      <c r="V43" s="22">
        <v>5.9999999999999997E-7</v>
      </c>
      <c r="W43" s="24">
        <v>0</v>
      </c>
      <c r="Y43" t="s">
        <v>172</v>
      </c>
      <c r="Z43" t="s">
        <v>3950</v>
      </c>
      <c r="AA43" t="s">
        <v>173</v>
      </c>
      <c r="AB43" t="s">
        <v>178</v>
      </c>
      <c r="AC43" t="s">
        <v>47</v>
      </c>
      <c r="AD43" t="s">
        <v>174</v>
      </c>
      <c r="AE43" t="s">
        <v>120</v>
      </c>
      <c r="AF43" t="s">
        <v>41</v>
      </c>
      <c r="AG43" t="s">
        <v>175</v>
      </c>
      <c r="AI43" t="s">
        <v>47</v>
      </c>
      <c r="AJ43">
        <v>1.44</v>
      </c>
      <c r="AK43" t="s">
        <v>176</v>
      </c>
    </row>
    <row r="44" spans="1:37">
      <c r="A44" s="32" t="s">
        <v>3947</v>
      </c>
      <c r="B44" s="47">
        <v>0</v>
      </c>
      <c r="C44" s="47">
        <v>0</v>
      </c>
      <c r="D44" s="47">
        <v>0</v>
      </c>
      <c r="E44" s="47">
        <v>0</v>
      </c>
      <c r="F44" s="47">
        <v>0</v>
      </c>
      <c r="G44" s="47">
        <v>0</v>
      </c>
      <c r="H44" s="47">
        <v>0</v>
      </c>
      <c r="I44" s="47">
        <v>0</v>
      </c>
      <c r="J44" s="47">
        <v>0</v>
      </c>
      <c r="K44" s="48">
        <v>0</v>
      </c>
      <c r="L44" s="42"/>
      <c r="M44" s="49" t="s">
        <v>3947</v>
      </c>
      <c r="N44" s="47">
        <v>0</v>
      </c>
      <c r="O44" s="47">
        <v>0</v>
      </c>
      <c r="P44" s="47">
        <v>0</v>
      </c>
      <c r="Q44" s="47">
        <v>0</v>
      </c>
      <c r="R44" s="47">
        <v>0</v>
      </c>
      <c r="S44" s="47">
        <v>0</v>
      </c>
      <c r="T44" s="47">
        <v>0</v>
      </c>
      <c r="U44" s="47">
        <v>0</v>
      </c>
      <c r="V44" s="47">
        <v>0</v>
      </c>
      <c r="W44" s="48">
        <v>0</v>
      </c>
      <c r="Y44" t="s">
        <v>172</v>
      </c>
      <c r="Z44" t="s">
        <v>3950</v>
      </c>
      <c r="AA44" t="s">
        <v>173</v>
      </c>
      <c r="AB44" t="s">
        <v>178</v>
      </c>
      <c r="AC44" t="s">
        <v>179</v>
      </c>
      <c r="AD44" t="s">
        <v>174</v>
      </c>
      <c r="AE44" t="s">
        <v>120</v>
      </c>
      <c r="AF44" t="s">
        <v>41</v>
      </c>
      <c r="AG44" t="s">
        <v>175</v>
      </c>
      <c r="AI44" t="s">
        <v>179</v>
      </c>
      <c r="AJ44">
        <v>52.4</v>
      </c>
      <c r="AK44" t="s">
        <v>176</v>
      </c>
    </row>
    <row r="45" spans="1:37">
      <c r="B45" s="67"/>
      <c r="C45" s="42"/>
      <c r="D45" s="42"/>
      <c r="E45" s="42"/>
      <c r="F45" s="42"/>
      <c r="G45" s="42"/>
      <c r="H45" s="42"/>
      <c r="I45" s="42"/>
      <c r="J45" s="42"/>
      <c r="K45" s="42"/>
      <c r="L45" s="42"/>
      <c r="M45" s="42"/>
      <c r="N45" s="67"/>
      <c r="O45" s="42"/>
      <c r="P45" s="42"/>
      <c r="Q45" s="42"/>
      <c r="R45" s="42"/>
      <c r="S45" s="42"/>
      <c r="T45" s="42"/>
      <c r="U45" s="42"/>
      <c r="V45" s="42"/>
      <c r="W45" s="42"/>
      <c r="Y45" t="s">
        <v>172</v>
      </c>
      <c r="Z45" t="s">
        <v>3950</v>
      </c>
      <c r="AA45" t="s">
        <v>173</v>
      </c>
      <c r="AB45" t="s">
        <v>178</v>
      </c>
      <c r="AC45" t="s">
        <v>1032</v>
      </c>
      <c r="AD45" t="s">
        <v>174</v>
      </c>
      <c r="AE45" t="s">
        <v>120</v>
      </c>
      <c r="AF45" t="s">
        <v>41</v>
      </c>
      <c r="AG45" t="s">
        <v>175</v>
      </c>
      <c r="AI45" t="s">
        <v>1032</v>
      </c>
      <c r="AJ45">
        <v>3140</v>
      </c>
      <c r="AK45" t="s">
        <v>176</v>
      </c>
    </row>
    <row r="46" spans="1:37">
      <c r="A46" s="16" t="s">
        <v>4011</v>
      </c>
      <c r="B46" s="40"/>
      <c r="C46" s="40"/>
      <c r="D46" s="40"/>
      <c r="E46" s="40"/>
      <c r="F46" s="40"/>
      <c r="G46" s="40"/>
      <c r="H46" s="40"/>
      <c r="I46" s="40"/>
      <c r="J46" s="40"/>
      <c r="K46" s="41"/>
      <c r="L46" s="42"/>
      <c r="M46" s="43" t="s">
        <v>4012</v>
      </c>
      <c r="N46" s="40"/>
      <c r="O46" s="40"/>
      <c r="P46" s="40"/>
      <c r="Q46" s="40"/>
      <c r="R46" s="40"/>
      <c r="S46" s="40"/>
      <c r="T46" s="40"/>
      <c r="U46" s="40"/>
      <c r="V46" s="40"/>
      <c r="W46" s="41"/>
    </row>
    <row r="47" spans="1:37">
      <c r="A47" s="21"/>
      <c r="B47" s="42"/>
      <c r="C47" s="42"/>
      <c r="D47" s="42"/>
      <c r="E47" s="42"/>
      <c r="F47" s="42"/>
      <c r="G47" s="42"/>
      <c r="H47" s="42"/>
      <c r="I47" s="42"/>
      <c r="J47" s="42"/>
      <c r="K47" s="39"/>
      <c r="L47" s="42"/>
      <c r="M47" s="44"/>
      <c r="N47" s="42"/>
      <c r="O47" s="42"/>
      <c r="P47" s="42"/>
      <c r="Q47" s="42"/>
      <c r="R47" s="42"/>
      <c r="S47" s="42"/>
      <c r="T47" s="42"/>
      <c r="U47" s="42"/>
      <c r="V47" s="42"/>
      <c r="W47" s="39"/>
      <c r="Y47" s="35" t="s">
        <v>4013</v>
      </c>
    </row>
    <row r="48" spans="1:37">
      <c r="A48" s="21"/>
      <c r="B48" s="42" t="s">
        <v>3980</v>
      </c>
      <c r="C48" s="42" t="s">
        <v>74</v>
      </c>
      <c r="D48" s="42" t="s">
        <v>1029</v>
      </c>
      <c r="E48" s="42" t="s">
        <v>178</v>
      </c>
      <c r="F48" s="42" t="s">
        <v>1217</v>
      </c>
      <c r="G48" s="42" t="s">
        <v>4005</v>
      </c>
      <c r="H48" s="42" t="s">
        <v>4006</v>
      </c>
      <c r="I48" s="42" t="s">
        <v>197</v>
      </c>
      <c r="J48" s="42" t="s">
        <v>3983</v>
      </c>
      <c r="K48" s="39" t="s">
        <v>3984</v>
      </c>
      <c r="L48" s="42"/>
      <c r="M48" s="44"/>
      <c r="N48" s="42" t="s">
        <v>3980</v>
      </c>
      <c r="O48" s="42" t="s">
        <v>74</v>
      </c>
      <c r="P48" s="42" t="s">
        <v>1029</v>
      </c>
      <c r="Q48" s="42" t="s">
        <v>178</v>
      </c>
      <c r="R48" s="42" t="s">
        <v>1217</v>
      </c>
      <c r="S48" s="42" t="s">
        <v>4005</v>
      </c>
      <c r="T48" s="42" t="s">
        <v>4006</v>
      </c>
      <c r="U48" s="42" t="s">
        <v>197</v>
      </c>
      <c r="V48" s="42" t="s">
        <v>3983</v>
      </c>
      <c r="W48" s="39" t="s">
        <v>3984</v>
      </c>
      <c r="Y48" t="s">
        <v>19</v>
      </c>
      <c r="Z48" t="s">
        <v>3976</v>
      </c>
      <c r="AA48" t="s">
        <v>20</v>
      </c>
      <c r="AB48" t="s">
        <v>34</v>
      </c>
      <c r="AC48" t="s">
        <v>35</v>
      </c>
      <c r="AD48" t="s">
        <v>21</v>
      </c>
      <c r="AE48" t="s">
        <v>23</v>
      </c>
      <c r="AF48" t="s">
        <v>24</v>
      </c>
      <c r="AG48" t="s">
        <v>25</v>
      </c>
      <c r="AH48" t="s">
        <v>26</v>
      </c>
      <c r="AI48" t="s">
        <v>35</v>
      </c>
      <c r="AJ48" t="s">
        <v>29</v>
      </c>
      <c r="AK48" t="s">
        <v>30</v>
      </c>
    </row>
    <row r="49" spans="1:37">
      <c r="A49" s="21" t="s">
        <v>1032</v>
      </c>
      <c r="B49" s="45">
        <v>0</v>
      </c>
      <c r="C49" s="26">
        <v>0</v>
      </c>
      <c r="D49" s="22">
        <v>7.2920703974688528E-2</v>
      </c>
      <c r="E49" s="26">
        <v>0</v>
      </c>
      <c r="F49" s="22">
        <v>4.0925022093794103E-2</v>
      </c>
      <c r="G49" s="26">
        <v>0</v>
      </c>
      <c r="H49" s="22">
        <v>7.2222222222222215E-2</v>
      </c>
      <c r="I49" s="26">
        <v>0</v>
      </c>
      <c r="J49" s="26">
        <v>0</v>
      </c>
      <c r="K49" s="46">
        <v>0</v>
      </c>
      <c r="L49" s="42"/>
      <c r="M49" s="44" t="s">
        <v>1032</v>
      </c>
      <c r="N49" s="45">
        <v>0</v>
      </c>
      <c r="O49" s="26">
        <f>AJ57*1000/'Transportation conversion'!A10</f>
        <v>5.4023647870244051E-2</v>
      </c>
      <c r="P49" s="26">
        <f>SUMPRODUCT($AJ$61:$AJ$64*($AC$61:$AC$64=M$49)*($Z$61:$Z$64=$Z$61))*1000/'Transportation conversion'!A16</f>
        <v>7.5547192030493995E-2</v>
      </c>
      <c r="Q49" s="26">
        <f>AJ68*1000/'Transportation conversion'!A21</f>
        <v>7.1990470738681492E-2</v>
      </c>
      <c r="R49" s="26">
        <f>AJ72*1000/'Transportation conversion'!A26</f>
        <v>7.1128091598533075E-2</v>
      </c>
      <c r="S49" s="22">
        <v>1.3932671560778187E-2</v>
      </c>
      <c r="T49" s="45">
        <v>0</v>
      </c>
      <c r="U49" s="26">
        <v>0</v>
      </c>
      <c r="V49" s="26">
        <v>6.287081992143953E-2</v>
      </c>
      <c r="W49" s="46">
        <v>0</v>
      </c>
      <c r="Y49" t="s">
        <v>257</v>
      </c>
      <c r="Z49" t="s">
        <v>3950</v>
      </c>
      <c r="AA49" t="s">
        <v>258</v>
      </c>
      <c r="AB49" t="s">
        <v>262</v>
      </c>
      <c r="AC49" t="s">
        <v>179</v>
      </c>
      <c r="AD49" t="s">
        <v>259</v>
      </c>
      <c r="AE49" t="s">
        <v>120</v>
      </c>
      <c r="AF49" t="s">
        <v>41</v>
      </c>
      <c r="AG49" t="s">
        <v>260</v>
      </c>
      <c r="AI49" t="s">
        <v>179</v>
      </c>
      <c r="AJ49">
        <v>4</v>
      </c>
      <c r="AK49" t="s">
        <v>176</v>
      </c>
    </row>
    <row r="50" spans="1:37">
      <c r="A50" s="21" t="s">
        <v>3943</v>
      </c>
      <c r="B50" s="45">
        <v>0</v>
      </c>
      <c r="C50" s="26">
        <v>0</v>
      </c>
      <c r="D50" s="22">
        <v>3.1345319429545544E-5</v>
      </c>
      <c r="E50" s="26">
        <v>0</v>
      </c>
      <c r="F50" s="22">
        <v>3.1345319429545544E-5</v>
      </c>
      <c r="G50" s="26">
        <v>0</v>
      </c>
      <c r="H50" s="26">
        <f>SUMPRODUCT($AJ$49:$AJ$52*($Z$49:$Z$52=$Z$15)*($AC$49:$AC$52=$A50))/'Transportation conversion'!$A$21</f>
        <v>4.3561112867355047E-4</v>
      </c>
      <c r="I50" s="26">
        <v>0</v>
      </c>
      <c r="J50" s="26">
        <v>0</v>
      </c>
      <c r="K50" s="46">
        <v>0</v>
      </c>
      <c r="L50" s="42"/>
      <c r="M50" s="44" t="s">
        <v>3943</v>
      </c>
      <c r="N50" s="45">
        <v>0</v>
      </c>
      <c r="O50" s="22">
        <v>3.4543327077567089E-5</v>
      </c>
      <c r="P50" s="26">
        <f>SUMPRODUCT($AJ$61:$AJ$64*($AC$61:$AC$64=M$50)*($Z$61:$Z$64=$Z$61))/'Transportation conversion'!A16</f>
        <v>3.1216669914487147E-3</v>
      </c>
      <c r="Q50" s="22">
        <v>5.5800448073312077E-5</v>
      </c>
      <c r="R50" s="22">
        <v>4.6861225591870648E-5</v>
      </c>
      <c r="S50" s="22">
        <v>3.0163056226318824E-5</v>
      </c>
      <c r="T50" s="45">
        <v>0</v>
      </c>
      <c r="U50" s="26">
        <v>0</v>
      </c>
      <c r="V50" s="22">
        <v>4.4193602863257276E-5</v>
      </c>
      <c r="W50" s="46">
        <v>0</v>
      </c>
      <c r="Y50" t="s">
        <v>257</v>
      </c>
      <c r="Z50" t="s">
        <v>3950</v>
      </c>
      <c r="AA50" t="s">
        <v>258</v>
      </c>
      <c r="AB50" t="s">
        <v>262</v>
      </c>
      <c r="AC50" t="s">
        <v>298</v>
      </c>
      <c r="AD50" t="s">
        <v>259</v>
      </c>
      <c r="AE50" t="s">
        <v>120</v>
      </c>
      <c r="AF50" t="s">
        <v>41</v>
      </c>
      <c r="AG50" t="s">
        <v>260</v>
      </c>
      <c r="AI50" t="s">
        <v>298</v>
      </c>
      <c r="AJ50">
        <v>1200</v>
      </c>
      <c r="AK50" t="s">
        <v>176</v>
      </c>
    </row>
    <row r="51" spans="1:37">
      <c r="A51" s="21" t="s">
        <v>298</v>
      </c>
      <c r="B51" s="45">
        <v>0</v>
      </c>
      <c r="C51" s="26">
        <v>0</v>
      </c>
      <c r="D51" s="22">
        <v>2.3139574968839157E-4</v>
      </c>
      <c r="E51" s="26">
        <v>0</v>
      </c>
      <c r="F51" s="22">
        <v>2.3139574968839157E-4</v>
      </c>
      <c r="G51" s="26">
        <v>0</v>
      </c>
      <c r="H51" s="26">
        <f>SUMPRODUCT($AJ$49:$AJ$52*($Z$49:$Z$52=$Z$15)*($AC$49:$AC$52=$A51))/'Transportation conversion'!$A$21</f>
        <v>2.7512281810961083E-2</v>
      </c>
      <c r="I51" s="26">
        <v>0</v>
      </c>
      <c r="J51" s="26">
        <v>0</v>
      </c>
      <c r="K51" s="46">
        <v>0</v>
      </c>
      <c r="L51" s="42"/>
      <c r="M51" s="44" t="s">
        <v>298</v>
      </c>
      <c r="N51" s="45">
        <v>0</v>
      </c>
      <c r="O51" s="22">
        <v>5.3890604723352028E-4</v>
      </c>
      <c r="P51" s="26">
        <f>SUMPRODUCT($AJ$61:$AJ$64*($AC$61:$AC$64=$M51)*($Z$61:$Z$64=$Z$61))/'Transportation conversion'!$A$16</f>
        <v>1.1823848262131089E-2</v>
      </c>
      <c r="Q51" s="22">
        <v>6.7572852195037529E-4</v>
      </c>
      <c r="R51" s="22">
        <v>5.6747692535326843E-4</v>
      </c>
      <c r="S51" s="22">
        <v>7.3135426612195946E-4</v>
      </c>
      <c r="T51" s="45">
        <v>0</v>
      </c>
      <c r="U51" s="26">
        <v>0</v>
      </c>
      <c r="V51" s="22">
        <v>5.8402775649352286E-4</v>
      </c>
      <c r="W51" s="46">
        <v>0</v>
      </c>
      <c r="Y51" t="s">
        <v>257</v>
      </c>
      <c r="Z51" t="s">
        <v>3950</v>
      </c>
      <c r="AA51" t="s">
        <v>258</v>
      </c>
      <c r="AB51" t="s">
        <v>262</v>
      </c>
      <c r="AC51" t="s">
        <v>3943</v>
      </c>
      <c r="AD51" t="s">
        <v>259</v>
      </c>
      <c r="AE51" t="s">
        <v>120</v>
      </c>
      <c r="AF51" t="s">
        <v>41</v>
      </c>
      <c r="AG51" t="s">
        <v>260</v>
      </c>
      <c r="AI51" t="s">
        <v>54</v>
      </c>
      <c r="AJ51">
        <v>19</v>
      </c>
      <c r="AK51" t="s">
        <v>176</v>
      </c>
    </row>
    <row r="52" spans="1:37">
      <c r="A52" s="21" t="s">
        <v>179</v>
      </c>
      <c r="B52" s="45">
        <v>0</v>
      </c>
      <c r="C52" s="26">
        <v>0</v>
      </c>
      <c r="D52" s="22">
        <v>6.8849678143751187E-5</v>
      </c>
      <c r="E52" s="26">
        <v>0</v>
      </c>
      <c r="F52" s="22">
        <v>6.8849678143751187E-5</v>
      </c>
      <c r="G52" s="26">
        <v>0</v>
      </c>
      <c r="H52" s="26">
        <f>SUMPRODUCT($AJ$49:$AJ$52*($Z$49:$Z$52=$Z$15)*($AC$49:$AC$52=$A52))/'Transportation conversion'!$A$21</f>
        <v>9.1707606036536935E-5</v>
      </c>
      <c r="I52" s="26">
        <v>0</v>
      </c>
      <c r="J52" s="26">
        <v>0</v>
      </c>
      <c r="K52" s="46">
        <v>0</v>
      </c>
      <c r="L52" s="42"/>
      <c r="M52" s="44" t="s">
        <v>179</v>
      </c>
      <c r="N52" s="45">
        <v>0</v>
      </c>
      <c r="O52" s="22">
        <v>2.3928222596399472E-5</v>
      </c>
      <c r="P52" s="26">
        <f>SUMPRODUCT($AJ$61:$AJ$64*($AC$61:$AC$64=$M52)*($Z$61:$Z$64=$Z$61))/'Transportation conversion'!$A$16</f>
        <v>1.5774633807625162E-4</v>
      </c>
      <c r="Q52" s="22">
        <v>3.0003342087119307E-5</v>
      </c>
      <c r="R52" s="22">
        <v>2.5196811685227597E-5</v>
      </c>
      <c r="S52" s="22">
        <v>3.42527347734092E-5</v>
      </c>
      <c r="T52" s="45">
        <v>0</v>
      </c>
      <c r="U52" s="26">
        <v>0</v>
      </c>
      <c r="V52" s="22">
        <v>2.5931692976154764E-5</v>
      </c>
      <c r="W52" s="46">
        <v>0</v>
      </c>
      <c r="Y52" t="s">
        <v>257</v>
      </c>
      <c r="Z52" t="s">
        <v>3950</v>
      </c>
      <c r="AA52" t="s">
        <v>258</v>
      </c>
      <c r="AB52" t="s">
        <v>262</v>
      </c>
      <c r="AC52" t="s">
        <v>79</v>
      </c>
      <c r="AD52" t="s">
        <v>259</v>
      </c>
      <c r="AE52" t="s">
        <v>120</v>
      </c>
      <c r="AF52" t="s">
        <v>41</v>
      </c>
      <c r="AG52" t="s">
        <v>260</v>
      </c>
      <c r="AI52" t="s">
        <v>79</v>
      </c>
      <c r="AJ52">
        <v>1</v>
      </c>
      <c r="AK52" t="s">
        <v>176</v>
      </c>
    </row>
    <row r="53" spans="1:37">
      <c r="A53" s="21" t="s">
        <v>47</v>
      </c>
      <c r="B53" s="45">
        <v>0</v>
      </c>
      <c r="C53" s="26">
        <v>0</v>
      </c>
      <c r="D53" s="22">
        <v>3.7276347700505622E-6</v>
      </c>
      <c r="E53" s="26">
        <v>0</v>
      </c>
      <c r="F53" s="22">
        <v>3.7276347700505622E-6</v>
      </c>
      <c r="G53" s="26">
        <v>0</v>
      </c>
      <c r="H53" s="22">
        <v>3.7276347700505622E-6</v>
      </c>
      <c r="I53" s="26">
        <v>0</v>
      </c>
      <c r="J53" s="26">
        <v>0</v>
      </c>
      <c r="K53" s="46">
        <v>0</v>
      </c>
      <c r="L53" s="42"/>
      <c r="M53" s="44" t="s">
        <v>47</v>
      </c>
      <c r="N53" s="45">
        <v>0</v>
      </c>
      <c r="O53" s="22">
        <v>4.6657324226001493E-6</v>
      </c>
      <c r="P53" s="22">
        <v>5.0684199129140162E-6</v>
      </c>
      <c r="Q53" s="22">
        <v>5.850311923431387E-6</v>
      </c>
      <c r="R53" s="22">
        <v>4.9130929283316848E-6</v>
      </c>
      <c r="S53" s="22">
        <v>6.1349177500898326E-6</v>
      </c>
      <c r="T53" s="45">
        <v>0</v>
      </c>
      <c r="U53" s="26">
        <v>0</v>
      </c>
      <c r="V53" s="22">
        <v>5.0563864576369941E-6</v>
      </c>
      <c r="W53" s="46">
        <v>0</v>
      </c>
    </row>
    <row r="54" spans="1:37">
      <c r="A54" s="21" t="s">
        <v>3944</v>
      </c>
      <c r="B54" s="45">
        <v>0</v>
      </c>
      <c r="C54" s="26">
        <v>0</v>
      </c>
      <c r="D54" s="22">
        <v>3.2741659645347329E-6</v>
      </c>
      <c r="E54" s="26">
        <v>0</v>
      </c>
      <c r="F54" s="22">
        <v>3.2741659645347329E-6</v>
      </c>
      <c r="G54" s="26">
        <v>0</v>
      </c>
      <c r="H54" s="22">
        <v>3.2741659645347329E-6</v>
      </c>
      <c r="I54" s="26">
        <v>0</v>
      </c>
      <c r="J54" s="26">
        <v>0</v>
      </c>
      <c r="K54" s="46">
        <v>0</v>
      </c>
      <c r="L54" s="42"/>
      <c r="M54" s="44" t="s">
        <v>3944</v>
      </c>
      <c r="N54" s="45">
        <v>0</v>
      </c>
      <c r="O54" s="22">
        <v>1.8702690421756842E-6</v>
      </c>
      <c r="P54" s="50">
        <v>3.6727561314005194E-5</v>
      </c>
      <c r="Q54" s="22">
        <v>2.3451103249010088E-6</v>
      </c>
      <c r="R54" s="22">
        <v>1.9694240416963801E-6</v>
      </c>
      <c r="S54" s="22">
        <v>2.5271846158399783E-6</v>
      </c>
      <c r="T54" s="45">
        <v>0</v>
      </c>
      <c r="U54" s="26">
        <v>0</v>
      </c>
      <c r="V54" s="22">
        <v>2.026863566197544E-6</v>
      </c>
      <c r="W54" s="46">
        <v>0</v>
      </c>
    </row>
    <row r="55" spans="1:37">
      <c r="A55" s="21" t="s">
        <v>79</v>
      </c>
      <c r="B55" s="45">
        <v>0</v>
      </c>
      <c r="C55" s="26">
        <v>0</v>
      </c>
      <c r="D55" s="22">
        <v>9.4227510367978454E-6</v>
      </c>
      <c r="E55" s="26">
        <v>0</v>
      </c>
      <c r="F55" s="22">
        <v>9.4227510367978454E-6</v>
      </c>
      <c r="G55" s="26">
        <v>0</v>
      </c>
      <c r="H55" s="26">
        <f>SUMPRODUCT($AJ$49:$AJ$52*($Z$49:$Z$52=$Z$15)*($AC$49:$AC$52=$A55))/'Transportation conversion'!$A$21</f>
        <v>2.2926901509134234E-5</v>
      </c>
      <c r="I55" s="26">
        <v>0</v>
      </c>
      <c r="J55" s="26">
        <v>0</v>
      </c>
      <c r="K55" s="46">
        <v>0</v>
      </c>
      <c r="L55" s="42"/>
      <c r="M55" s="44" t="s">
        <v>79</v>
      </c>
      <c r="N55" s="45">
        <v>0</v>
      </c>
      <c r="O55" s="22">
        <v>2.4242424242424239E-7</v>
      </c>
      <c r="P55" s="22">
        <v>4.2501798364698814E-7</v>
      </c>
      <c r="Q55" s="22">
        <v>1.3807965860585001E-7</v>
      </c>
      <c r="R55" s="22">
        <v>1.3335321835655154E-7</v>
      </c>
      <c r="S55" s="22">
        <v>0</v>
      </c>
      <c r="T55" s="45">
        <v>0</v>
      </c>
      <c r="U55" s="26">
        <v>0</v>
      </c>
      <c r="V55" s="22">
        <v>0</v>
      </c>
      <c r="W55" s="46">
        <v>0</v>
      </c>
      <c r="Y55" s="35" t="s">
        <v>4014</v>
      </c>
    </row>
    <row r="56" spans="1:37">
      <c r="A56" s="21" t="s">
        <v>165</v>
      </c>
      <c r="B56" s="45">
        <v>0</v>
      </c>
      <c r="C56" s="26">
        <v>0</v>
      </c>
      <c r="D56" s="22">
        <v>1.1275055790600572E-6</v>
      </c>
      <c r="E56" s="26">
        <v>0</v>
      </c>
      <c r="F56" s="22">
        <v>1.1275055790600572E-6</v>
      </c>
      <c r="G56" s="26">
        <v>0</v>
      </c>
      <c r="H56" s="22">
        <v>1.1275055790600572E-6</v>
      </c>
      <c r="I56" s="26">
        <v>0</v>
      </c>
      <c r="J56" s="26">
        <v>0</v>
      </c>
      <c r="K56" s="46">
        <v>0</v>
      </c>
      <c r="L56" s="42"/>
      <c r="M56" s="44" t="s">
        <v>165</v>
      </c>
      <c r="N56" s="45">
        <v>0</v>
      </c>
      <c r="O56" s="22">
        <v>3.4655577900635184E-7</v>
      </c>
      <c r="P56" s="22">
        <v>3.7646612624912489E-7</v>
      </c>
      <c r="Q56" s="22">
        <v>4.3454258033190802E-7</v>
      </c>
      <c r="R56" s="22">
        <v>3.6492893138516416E-7</v>
      </c>
      <c r="S56" s="22">
        <v>4.1980924921704031E-7</v>
      </c>
      <c r="T56" s="45">
        <v>0</v>
      </c>
      <c r="U56" s="26">
        <v>0</v>
      </c>
      <c r="V56" s="22">
        <v>3.7557231942739924E-7</v>
      </c>
      <c r="W56" s="46">
        <v>0</v>
      </c>
      <c r="Y56" t="s">
        <v>19</v>
      </c>
      <c r="Z56" t="s">
        <v>3976</v>
      </c>
      <c r="AA56" t="s">
        <v>20</v>
      </c>
      <c r="AB56" t="s">
        <v>34</v>
      </c>
      <c r="AC56" t="s">
        <v>35</v>
      </c>
      <c r="AD56" t="s">
        <v>21</v>
      </c>
      <c r="AE56" t="s">
        <v>23</v>
      </c>
      <c r="AF56" t="s">
        <v>24</v>
      </c>
      <c r="AG56" t="s">
        <v>25</v>
      </c>
      <c r="AH56" t="s">
        <v>26</v>
      </c>
      <c r="AI56" t="s">
        <v>35</v>
      </c>
      <c r="AJ56" t="s">
        <v>29</v>
      </c>
      <c r="AK56" t="s">
        <v>30</v>
      </c>
    </row>
    <row r="57" spans="1:37">
      <c r="A57" s="21" t="s">
        <v>3945</v>
      </c>
      <c r="B57" s="45">
        <v>0</v>
      </c>
      <c r="C57" s="26">
        <v>0</v>
      </c>
      <c r="D57" s="22">
        <v>6.1834908625831884E-7</v>
      </c>
      <c r="E57" s="26">
        <v>0</v>
      </c>
      <c r="F57" s="22">
        <v>6.1834908625831884E-7</v>
      </c>
      <c r="G57" s="26">
        <v>0</v>
      </c>
      <c r="H57" s="22">
        <v>6.1834908625831884E-7</v>
      </c>
      <c r="I57" s="26">
        <v>0</v>
      </c>
      <c r="J57" s="26">
        <v>0</v>
      </c>
      <c r="K57" s="46">
        <v>0</v>
      </c>
      <c r="L57" s="42"/>
      <c r="M57" s="44" t="s">
        <v>3945</v>
      </c>
      <c r="N57" s="45">
        <v>0</v>
      </c>
      <c r="O57" s="22">
        <v>6.5505121594224659E-7</v>
      </c>
      <c r="P57" s="22">
        <v>7.1158701917372055E-7</v>
      </c>
      <c r="Q57" s="22">
        <v>8.2136170529674114E-7</v>
      </c>
      <c r="R57" s="22">
        <v>6.8977969699929621E-7</v>
      </c>
      <c r="S57" s="22">
        <v>3.898892811297621E-7</v>
      </c>
      <c r="T57" s="45">
        <v>0</v>
      </c>
      <c r="U57" s="26">
        <v>0</v>
      </c>
      <c r="V57" s="22">
        <v>7.0989756748698903E-7</v>
      </c>
      <c r="W57" s="46">
        <v>0</v>
      </c>
      <c r="Y57" t="s">
        <v>491</v>
      </c>
      <c r="Z57" t="s">
        <v>3950</v>
      </c>
      <c r="AA57" t="s">
        <v>492</v>
      </c>
      <c r="AB57" t="s">
        <v>74</v>
      </c>
      <c r="AC57" t="s">
        <v>1032</v>
      </c>
      <c r="AD57" t="s">
        <v>493</v>
      </c>
      <c r="AE57" t="s">
        <v>120</v>
      </c>
      <c r="AF57" t="s">
        <v>1213</v>
      </c>
      <c r="AG57" t="s">
        <v>1219</v>
      </c>
      <c r="AI57" t="s">
        <v>1032</v>
      </c>
      <c r="AJ57">
        <v>2.75</v>
      </c>
      <c r="AK57" t="s">
        <v>1215</v>
      </c>
    </row>
    <row r="58" spans="1:37">
      <c r="A58" s="21" t="s">
        <v>2995</v>
      </c>
      <c r="B58" s="45">
        <v>0</v>
      </c>
      <c r="C58" s="26">
        <v>0</v>
      </c>
      <c r="D58" s="22">
        <v>3.0000000000000001E-6</v>
      </c>
      <c r="E58" s="26">
        <v>0</v>
      </c>
      <c r="F58" s="22">
        <v>0</v>
      </c>
      <c r="G58" s="26">
        <v>0</v>
      </c>
      <c r="H58" s="22">
        <v>3.0000000000000001E-6</v>
      </c>
      <c r="I58" s="26">
        <v>0</v>
      </c>
      <c r="J58" s="26">
        <v>0</v>
      </c>
      <c r="K58" s="46">
        <v>0</v>
      </c>
      <c r="L58" s="42"/>
      <c r="M58" s="44" t="s">
        <v>2995</v>
      </c>
      <c r="N58" s="45">
        <v>0</v>
      </c>
      <c r="O58" s="22">
        <v>9.9999999999999995E-7</v>
      </c>
      <c r="P58" s="22">
        <v>3.0000000000000001E-6</v>
      </c>
      <c r="Q58" s="22">
        <v>3.0000000000000001E-6</v>
      </c>
      <c r="R58" s="22">
        <v>0</v>
      </c>
      <c r="S58" s="22">
        <v>0</v>
      </c>
      <c r="T58" s="45">
        <v>0</v>
      </c>
      <c r="U58" s="26">
        <v>0</v>
      </c>
      <c r="V58" s="22">
        <v>3.0000000000000001E-6</v>
      </c>
      <c r="W58" s="46">
        <v>0</v>
      </c>
    </row>
    <row r="59" spans="1:37">
      <c r="A59" s="21" t="s">
        <v>477</v>
      </c>
      <c r="B59" s="45">
        <v>0</v>
      </c>
      <c r="C59" s="26">
        <v>0</v>
      </c>
      <c r="D59" s="22">
        <v>5.9999999999999997E-7</v>
      </c>
      <c r="E59" s="26">
        <v>0</v>
      </c>
      <c r="F59" s="22">
        <v>0</v>
      </c>
      <c r="G59" s="26">
        <v>0</v>
      </c>
      <c r="H59" s="22">
        <v>5.9999999999999997E-7</v>
      </c>
      <c r="I59" s="26">
        <v>0</v>
      </c>
      <c r="J59" s="26">
        <v>0</v>
      </c>
      <c r="K59" s="46">
        <v>0</v>
      </c>
      <c r="L59" s="42"/>
      <c r="M59" s="44" t="s">
        <v>477</v>
      </c>
      <c r="N59" s="45">
        <v>0</v>
      </c>
      <c r="O59" s="22">
        <v>1.0000000000000001E-7</v>
      </c>
      <c r="P59" s="50">
        <v>1.3999999999999999E-6</v>
      </c>
      <c r="Q59" s="22">
        <v>5.9999999999999997E-7</v>
      </c>
      <c r="R59" s="22">
        <v>0</v>
      </c>
      <c r="S59" s="22">
        <v>0</v>
      </c>
      <c r="T59" s="45">
        <v>0</v>
      </c>
      <c r="U59" s="26">
        <v>0</v>
      </c>
      <c r="V59" s="22">
        <v>5.9999999999999997E-7</v>
      </c>
      <c r="W59" s="46">
        <v>0</v>
      </c>
      <c r="Y59" s="35" t="s">
        <v>4015</v>
      </c>
    </row>
    <row r="60" spans="1:37">
      <c r="A60" s="32" t="s">
        <v>3947</v>
      </c>
      <c r="B60" s="47">
        <v>0</v>
      </c>
      <c r="C60" s="47">
        <v>0</v>
      </c>
      <c r="D60" s="47">
        <v>0</v>
      </c>
      <c r="E60" s="47">
        <v>0</v>
      </c>
      <c r="F60" s="47">
        <v>0</v>
      </c>
      <c r="G60" s="47">
        <v>0</v>
      </c>
      <c r="H60" s="47">
        <v>0</v>
      </c>
      <c r="I60" s="47">
        <v>0</v>
      </c>
      <c r="J60" s="47">
        <v>0</v>
      </c>
      <c r="K60" s="48">
        <v>0</v>
      </c>
      <c r="L60" s="42"/>
      <c r="M60" s="49" t="s">
        <v>3947</v>
      </c>
      <c r="N60" s="47">
        <v>0</v>
      </c>
      <c r="O60" s="47">
        <v>0</v>
      </c>
      <c r="P60" s="47">
        <v>0</v>
      </c>
      <c r="Q60" s="47">
        <v>0</v>
      </c>
      <c r="R60" s="47">
        <v>0</v>
      </c>
      <c r="S60" s="47">
        <v>0</v>
      </c>
      <c r="T60" s="47">
        <v>0</v>
      </c>
      <c r="U60" s="47">
        <v>0</v>
      </c>
      <c r="V60" s="47">
        <v>0</v>
      </c>
      <c r="W60" s="48">
        <v>0</v>
      </c>
      <c r="Y60" t="s">
        <v>19</v>
      </c>
      <c r="Z60" t="s">
        <v>3976</v>
      </c>
      <c r="AA60" t="s">
        <v>20</v>
      </c>
      <c r="AB60" t="s">
        <v>34</v>
      </c>
      <c r="AC60" t="s">
        <v>35</v>
      </c>
      <c r="AD60" t="s">
        <v>21</v>
      </c>
      <c r="AE60" t="s">
        <v>23</v>
      </c>
      <c r="AF60" t="s">
        <v>24</v>
      </c>
      <c r="AG60" t="s">
        <v>25</v>
      </c>
      <c r="AH60" t="s">
        <v>26</v>
      </c>
      <c r="AI60" t="s">
        <v>35</v>
      </c>
      <c r="AJ60" t="s">
        <v>29</v>
      </c>
      <c r="AK60" t="s">
        <v>30</v>
      </c>
    </row>
    <row r="61" spans="1:37">
      <c r="Y61" t="s">
        <v>491</v>
      </c>
      <c r="Z61" t="s">
        <v>3950</v>
      </c>
      <c r="AA61" t="s">
        <v>492</v>
      </c>
      <c r="AB61" t="s">
        <v>1029</v>
      </c>
      <c r="AC61" t="s">
        <v>1032</v>
      </c>
      <c r="AD61" t="s">
        <v>493</v>
      </c>
      <c r="AE61" t="s">
        <v>120</v>
      </c>
      <c r="AF61" t="s">
        <v>1213</v>
      </c>
      <c r="AG61" t="s">
        <v>496</v>
      </c>
      <c r="AI61" t="s">
        <v>1032</v>
      </c>
      <c r="AJ61">
        <v>3.18</v>
      </c>
      <c r="AK61" t="s">
        <v>1215</v>
      </c>
    </row>
    <row r="62" spans="1:37">
      <c r="A62" s="16" t="s">
        <v>3971</v>
      </c>
      <c r="B62" s="17"/>
      <c r="C62" s="17"/>
      <c r="D62" s="17"/>
      <c r="E62" s="18"/>
      <c r="Y62" t="s">
        <v>491</v>
      </c>
      <c r="Z62" t="s">
        <v>3950</v>
      </c>
      <c r="AA62" t="s">
        <v>492</v>
      </c>
      <c r="AB62" t="s">
        <v>1029</v>
      </c>
      <c r="AC62" t="s">
        <v>179</v>
      </c>
      <c r="AD62" t="s">
        <v>493</v>
      </c>
      <c r="AE62" t="s">
        <v>120</v>
      </c>
      <c r="AF62" t="s">
        <v>546</v>
      </c>
      <c r="AG62" t="s">
        <v>496</v>
      </c>
      <c r="AI62" t="s">
        <v>179</v>
      </c>
      <c r="AJ62">
        <v>6.64</v>
      </c>
      <c r="AK62" t="s">
        <v>1602</v>
      </c>
    </row>
    <row r="63" spans="1:37">
      <c r="A63" s="25"/>
      <c r="B63" s="101" t="s">
        <v>3972</v>
      </c>
      <c r="C63" s="101"/>
      <c r="D63" s="101"/>
      <c r="E63" s="102"/>
      <c r="Y63" t="s">
        <v>491</v>
      </c>
      <c r="Z63" t="s">
        <v>3950</v>
      </c>
      <c r="AA63" t="s">
        <v>492</v>
      </c>
      <c r="AB63" t="s">
        <v>1029</v>
      </c>
      <c r="AC63" t="s">
        <v>3943</v>
      </c>
      <c r="AD63" t="s">
        <v>493</v>
      </c>
      <c r="AE63" t="s">
        <v>120</v>
      </c>
      <c r="AF63" t="s">
        <v>546</v>
      </c>
      <c r="AG63" t="s">
        <v>496</v>
      </c>
      <c r="AI63" t="s">
        <v>54</v>
      </c>
      <c r="AJ63">
        <v>131.4</v>
      </c>
      <c r="AK63" t="s">
        <v>1602</v>
      </c>
    </row>
    <row r="64" spans="1:37">
      <c r="A64" s="28"/>
      <c r="B64" s="101" t="s">
        <v>3974</v>
      </c>
      <c r="C64" s="101"/>
      <c r="D64" s="101"/>
      <c r="E64" s="102"/>
      <c r="Y64" t="s">
        <v>491</v>
      </c>
      <c r="Z64" t="s">
        <v>3950</v>
      </c>
      <c r="AA64" t="s">
        <v>492</v>
      </c>
      <c r="AB64" t="s">
        <v>1029</v>
      </c>
      <c r="AC64" t="s">
        <v>298</v>
      </c>
      <c r="AD64" t="s">
        <v>493</v>
      </c>
      <c r="AE64" t="s">
        <v>120</v>
      </c>
      <c r="AF64" t="s">
        <v>546</v>
      </c>
      <c r="AG64" t="s">
        <v>496</v>
      </c>
      <c r="AI64" t="s">
        <v>298</v>
      </c>
      <c r="AJ64">
        <v>497.7</v>
      </c>
      <c r="AK64" t="s">
        <v>1602</v>
      </c>
    </row>
    <row r="65" spans="1:37" ht="72.599999999999994" customHeight="1">
      <c r="A65" s="71"/>
      <c r="B65" s="99" t="s">
        <v>4016</v>
      </c>
      <c r="C65" s="99"/>
      <c r="D65" s="99"/>
      <c r="E65" s="100"/>
    </row>
    <row r="66" spans="1:37">
      <c r="Y66" s="35" t="s">
        <v>4017</v>
      </c>
    </row>
    <row r="67" spans="1:37">
      <c r="Y67" t="s">
        <v>19</v>
      </c>
      <c r="Z67" t="s">
        <v>3976</v>
      </c>
      <c r="AA67" t="s">
        <v>20</v>
      </c>
      <c r="AB67" t="s">
        <v>34</v>
      </c>
      <c r="AC67" t="s">
        <v>35</v>
      </c>
      <c r="AD67" t="s">
        <v>21</v>
      </c>
      <c r="AE67" t="s">
        <v>23</v>
      </c>
      <c r="AF67" t="s">
        <v>24</v>
      </c>
      <c r="AG67" t="s">
        <v>25</v>
      </c>
      <c r="AH67" t="s">
        <v>26</v>
      </c>
      <c r="AI67" t="s">
        <v>35</v>
      </c>
      <c r="AJ67" t="s">
        <v>29</v>
      </c>
      <c r="AK67" t="s">
        <v>30</v>
      </c>
    </row>
    <row r="68" spans="1:37">
      <c r="Y68" t="s">
        <v>491</v>
      </c>
      <c r="Z68" t="s">
        <v>3950</v>
      </c>
      <c r="AA68" t="s">
        <v>492</v>
      </c>
      <c r="AB68" t="s">
        <v>178</v>
      </c>
      <c r="AC68" t="s">
        <v>1032</v>
      </c>
      <c r="AD68" t="s">
        <v>493</v>
      </c>
      <c r="AE68" t="s">
        <v>120</v>
      </c>
      <c r="AF68" t="s">
        <v>1213</v>
      </c>
      <c r="AG68" t="s">
        <v>475</v>
      </c>
      <c r="AI68" t="s">
        <v>1032</v>
      </c>
      <c r="AJ68">
        <v>3.14</v>
      </c>
      <c r="AK68" t="s">
        <v>1215</v>
      </c>
    </row>
    <row r="70" spans="1:37">
      <c r="Y70" s="35" t="s">
        <v>4018</v>
      </c>
    </row>
    <row r="71" spans="1:37">
      <c r="Y71" t="s">
        <v>19</v>
      </c>
      <c r="Z71" t="s">
        <v>3976</v>
      </c>
      <c r="AA71" t="s">
        <v>20</v>
      </c>
      <c r="AB71" t="s">
        <v>34</v>
      </c>
      <c r="AC71" t="s">
        <v>35</v>
      </c>
      <c r="AD71" t="s">
        <v>21</v>
      </c>
      <c r="AE71" t="s">
        <v>23</v>
      </c>
      <c r="AF71" t="s">
        <v>24</v>
      </c>
      <c r="AG71" t="s">
        <v>25</v>
      </c>
      <c r="AH71" t="s">
        <v>26</v>
      </c>
      <c r="AI71" t="s">
        <v>35</v>
      </c>
      <c r="AJ71" t="s">
        <v>29</v>
      </c>
      <c r="AK71" t="s">
        <v>30</v>
      </c>
    </row>
    <row r="72" spans="1:37">
      <c r="Y72" t="s">
        <v>491</v>
      </c>
      <c r="Z72" t="s">
        <v>3950</v>
      </c>
      <c r="AA72" t="s">
        <v>492</v>
      </c>
      <c r="AB72" t="s">
        <v>1217</v>
      </c>
      <c r="AC72" t="s">
        <v>1032</v>
      </c>
      <c r="AD72" t="s">
        <v>493</v>
      </c>
      <c r="AE72" t="s">
        <v>120</v>
      </c>
      <c r="AF72" t="s">
        <v>1213</v>
      </c>
      <c r="AG72" t="s">
        <v>1214</v>
      </c>
      <c r="AI72" t="s">
        <v>1032</v>
      </c>
      <c r="AJ72">
        <v>2.1040000000000001</v>
      </c>
      <c r="AK72" t="s">
        <v>1215</v>
      </c>
    </row>
  </sheetData>
  <mergeCells count="3">
    <mergeCell ref="B65:E65"/>
    <mergeCell ref="B63:E63"/>
    <mergeCell ref="B64:E6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41FB5-CF46-40C2-A2A7-C74D2D10FCD8}">
  <dimension ref="A1:H52"/>
  <sheetViews>
    <sheetView topLeftCell="A43" workbookViewId="0">
      <selection activeCell="D18" sqref="D18"/>
    </sheetView>
  </sheetViews>
  <sheetFormatPr defaultColWidth="11.42578125" defaultRowHeight="14.45"/>
  <sheetData>
    <row r="1" spans="1:8">
      <c r="A1" s="56" t="s">
        <v>4019</v>
      </c>
      <c r="B1" s="57"/>
      <c r="C1" s="57"/>
      <c r="D1" s="57"/>
      <c r="E1" s="57"/>
      <c r="F1" s="57"/>
      <c r="G1" s="57"/>
      <c r="H1" s="57"/>
    </row>
    <row r="2" spans="1:8">
      <c r="A2" s="58" t="s">
        <v>4020</v>
      </c>
      <c r="B2" s="59"/>
      <c r="C2" s="42"/>
      <c r="D2" s="42"/>
      <c r="E2" s="42"/>
      <c r="F2" s="42"/>
      <c r="G2" s="42"/>
      <c r="H2" s="42"/>
    </row>
    <row r="3" spans="1:8">
      <c r="B3" s="59"/>
      <c r="C3" s="42"/>
      <c r="D3" s="42"/>
      <c r="E3" s="42"/>
      <c r="F3" s="42"/>
      <c r="G3" s="42"/>
      <c r="H3" s="42"/>
    </row>
    <row r="4" spans="1:8">
      <c r="A4" s="51">
        <v>2.2046226218487757</v>
      </c>
      <c r="B4" s="42" t="s">
        <v>4021</v>
      </c>
      <c r="C4" t="s">
        <v>3988</v>
      </c>
      <c r="D4" s="42"/>
      <c r="E4" s="42"/>
      <c r="F4" s="42"/>
      <c r="G4" s="42"/>
      <c r="H4" s="42"/>
    </row>
    <row r="5" spans="1:8">
      <c r="A5" s="51">
        <v>1.6093440000000001</v>
      </c>
      <c r="B5" s="42" t="s">
        <v>3987</v>
      </c>
      <c r="C5" t="s">
        <v>3988</v>
      </c>
      <c r="D5" s="42"/>
      <c r="E5" s="42"/>
      <c r="F5" s="42"/>
      <c r="G5" s="42"/>
      <c r="H5" s="42"/>
    </row>
    <row r="6" spans="1:8">
      <c r="B6" s="42"/>
      <c r="C6" s="42"/>
      <c r="D6" s="42"/>
      <c r="E6" s="42"/>
      <c r="F6" s="42"/>
      <c r="G6" s="42"/>
      <c r="H6" s="42"/>
    </row>
    <row r="7" spans="1:8">
      <c r="B7" s="59"/>
      <c r="C7" s="42"/>
      <c r="D7" s="42"/>
      <c r="E7" s="42"/>
      <c r="F7" s="42"/>
      <c r="G7" s="42"/>
      <c r="H7" s="42"/>
    </row>
    <row r="8" spans="1:8">
      <c r="A8" s="60" t="s">
        <v>4022</v>
      </c>
      <c r="B8" s="42"/>
      <c r="D8" s="59"/>
      <c r="E8" s="59"/>
      <c r="F8" s="59"/>
      <c r="G8" s="59"/>
      <c r="H8" s="59"/>
    </row>
    <row r="9" spans="1:8">
      <c r="A9" s="61">
        <v>23089.5</v>
      </c>
      <c r="B9" s="42" t="s">
        <v>4023</v>
      </c>
      <c r="C9" s="62" t="s">
        <v>4024</v>
      </c>
      <c r="D9" s="42"/>
      <c r="E9" s="42"/>
      <c r="F9" s="42"/>
      <c r="G9" s="42"/>
      <c r="H9" s="42"/>
    </row>
    <row r="10" spans="1:8">
      <c r="A10" s="61">
        <v>50903.634027177308</v>
      </c>
      <c r="B10" s="42" t="s">
        <v>4025</v>
      </c>
      <c r="C10" t="s">
        <v>4026</v>
      </c>
      <c r="D10" s="42"/>
      <c r="E10" s="42"/>
      <c r="F10" s="42"/>
      <c r="G10" s="42"/>
      <c r="H10" s="42"/>
    </row>
    <row r="11" spans="1:8">
      <c r="A11" s="42"/>
      <c r="B11" s="42"/>
      <c r="D11" s="42"/>
      <c r="E11" s="42"/>
      <c r="F11" s="42"/>
      <c r="G11" s="42"/>
      <c r="H11" s="42"/>
    </row>
    <row r="12" spans="1:8">
      <c r="A12" s="60" t="s">
        <v>1029</v>
      </c>
      <c r="B12" s="42"/>
      <c r="D12" s="42"/>
      <c r="E12" s="42"/>
      <c r="F12" s="42"/>
      <c r="G12" s="42"/>
      <c r="H12" s="42"/>
    </row>
    <row r="13" spans="1:8">
      <c r="A13" s="42">
        <v>6.3</v>
      </c>
      <c r="B13" s="42" t="s">
        <v>4027</v>
      </c>
      <c r="C13" s="62" t="s">
        <v>4028</v>
      </c>
      <c r="D13" s="42"/>
      <c r="E13" s="42"/>
      <c r="F13" s="42"/>
      <c r="G13" s="42"/>
      <c r="H13" s="42"/>
    </row>
    <row r="14" spans="1:8">
      <c r="A14" s="63">
        <v>2.8576319310000002</v>
      </c>
      <c r="B14" s="42" t="s">
        <v>4029</v>
      </c>
      <c r="C14" t="s">
        <v>4026</v>
      </c>
      <c r="D14" s="42"/>
      <c r="E14" s="42"/>
      <c r="F14" s="42"/>
      <c r="G14" s="42"/>
      <c r="H14" s="42"/>
    </row>
    <row r="15" spans="1:8">
      <c r="A15" s="61">
        <v>120286</v>
      </c>
      <c r="B15" s="42" t="s">
        <v>4030</v>
      </c>
      <c r="C15" s="62" t="s">
        <v>4031</v>
      </c>
      <c r="D15" s="42"/>
      <c r="E15" s="42"/>
      <c r="F15" s="42"/>
      <c r="G15" s="42"/>
      <c r="H15" s="42"/>
    </row>
    <row r="16" spans="1:8">
      <c r="A16" s="61">
        <v>42092.89471296854</v>
      </c>
      <c r="B16" s="61" t="s">
        <v>4025</v>
      </c>
      <c r="C16" t="s">
        <v>4026</v>
      </c>
      <c r="D16" s="42"/>
      <c r="E16" s="42"/>
      <c r="F16" s="42"/>
      <c r="G16" s="42"/>
      <c r="H16" s="42"/>
    </row>
    <row r="17" spans="1:8">
      <c r="B17" s="42"/>
      <c r="C17" s="42"/>
      <c r="D17" s="42"/>
      <c r="E17" s="42"/>
      <c r="F17" s="42"/>
      <c r="G17" s="42"/>
      <c r="H17" s="42"/>
    </row>
    <row r="18" spans="1:8">
      <c r="A18" s="60" t="s">
        <v>178</v>
      </c>
      <c r="B18" s="42"/>
      <c r="D18" s="42"/>
      <c r="E18" s="42"/>
      <c r="F18" s="42"/>
      <c r="G18" s="42"/>
      <c r="H18" s="42"/>
    </row>
    <row r="19" spans="1:8">
      <c r="A19" s="61">
        <v>138490</v>
      </c>
      <c r="B19" s="42" t="s">
        <v>4030</v>
      </c>
      <c r="C19" s="62" t="s">
        <v>4024</v>
      </c>
      <c r="D19" s="42"/>
      <c r="E19" s="42"/>
      <c r="F19" s="42"/>
      <c r="G19" s="42"/>
      <c r="H19" s="42"/>
    </row>
    <row r="20" spans="1:8">
      <c r="A20" s="61">
        <v>7</v>
      </c>
      <c r="B20" s="42" t="s">
        <v>4027</v>
      </c>
      <c r="C20" s="62" t="s">
        <v>4032</v>
      </c>
      <c r="D20" s="42"/>
      <c r="E20" s="42"/>
      <c r="F20" s="42"/>
      <c r="G20" s="42"/>
      <c r="H20" s="42"/>
    </row>
    <row r="21" spans="1:8">
      <c r="A21" s="61">
        <v>43616.883842833849</v>
      </c>
      <c r="B21" s="42" t="s">
        <v>4025</v>
      </c>
      <c r="C21" t="s">
        <v>4026</v>
      </c>
      <c r="D21" s="42"/>
      <c r="E21" s="42"/>
      <c r="F21" s="42"/>
      <c r="G21" s="42"/>
      <c r="H21" s="42"/>
    </row>
    <row r="22" spans="1:8">
      <c r="A22" s="42"/>
      <c r="B22" s="42"/>
      <c r="D22" s="42"/>
      <c r="E22" s="42"/>
      <c r="F22" s="42"/>
      <c r="G22" s="42"/>
      <c r="H22" s="42"/>
    </row>
    <row r="23" spans="1:8">
      <c r="A23" s="60" t="s">
        <v>1217</v>
      </c>
      <c r="B23" s="42"/>
      <c r="D23" s="42"/>
      <c r="E23" s="42"/>
      <c r="F23" s="42"/>
      <c r="G23" s="42"/>
      <c r="H23" s="42"/>
    </row>
    <row r="24" spans="1:8">
      <c r="A24" s="42">
        <v>6.3</v>
      </c>
      <c r="B24" s="42" t="s">
        <v>4027</v>
      </c>
      <c r="C24" s="62" t="s">
        <v>4028</v>
      </c>
      <c r="D24" s="42"/>
      <c r="E24" s="42"/>
      <c r="F24" s="42"/>
      <c r="G24" s="42"/>
      <c r="H24" s="42"/>
    </row>
    <row r="25" spans="1:8">
      <c r="A25" s="61">
        <v>84530</v>
      </c>
      <c r="B25" s="42" t="s">
        <v>4030</v>
      </c>
      <c r="C25" s="62" t="s">
        <v>4024</v>
      </c>
      <c r="D25" s="42"/>
      <c r="E25" s="42"/>
      <c r="F25" s="42"/>
      <c r="G25" s="42"/>
      <c r="H25" s="42"/>
    </row>
    <row r="26" spans="1:8">
      <c r="A26" s="61">
        <v>29580.436543631269</v>
      </c>
      <c r="B26" s="61" t="s">
        <v>4025</v>
      </c>
      <c r="C26" t="s">
        <v>4026</v>
      </c>
      <c r="D26" s="42"/>
      <c r="E26" s="42"/>
      <c r="F26" s="42"/>
      <c r="G26" s="42"/>
      <c r="H26" s="42"/>
    </row>
    <row r="27" spans="1:8">
      <c r="B27" s="61"/>
      <c r="D27" s="42"/>
      <c r="E27" s="42"/>
      <c r="F27" s="42"/>
      <c r="G27" s="42"/>
      <c r="H27" s="42"/>
    </row>
    <row r="28" spans="1:8">
      <c r="A28" s="60" t="s">
        <v>4005</v>
      </c>
      <c r="B28" s="42"/>
      <c r="D28" s="42"/>
      <c r="E28" s="42"/>
      <c r="F28" s="42"/>
      <c r="G28" s="42"/>
      <c r="H28" s="42"/>
    </row>
    <row r="29" spans="1:8">
      <c r="A29" s="61">
        <v>127960</v>
      </c>
      <c r="B29" s="42" t="s">
        <v>4030</v>
      </c>
      <c r="C29" s="62" t="s">
        <v>4024</v>
      </c>
      <c r="D29" s="42"/>
      <c r="E29" s="42"/>
      <c r="F29" s="42"/>
      <c r="G29" s="42"/>
      <c r="H29" s="42"/>
    </row>
    <row r="30" spans="1:8">
      <c r="A30" s="61">
        <v>7</v>
      </c>
      <c r="B30" s="42" t="s">
        <v>4027</v>
      </c>
      <c r="C30" s="62" t="s">
        <v>4032</v>
      </c>
      <c r="D30" s="42"/>
      <c r="E30" s="42"/>
      <c r="F30" s="42"/>
      <c r="G30" s="42"/>
      <c r="H30" s="42"/>
    </row>
    <row r="31" spans="1:8">
      <c r="A31" s="61">
        <v>40300.501527395616</v>
      </c>
      <c r="B31" s="61" t="s">
        <v>4025</v>
      </c>
      <c r="C31" t="s">
        <v>4026</v>
      </c>
      <c r="D31" s="42"/>
      <c r="E31" s="42"/>
      <c r="F31" s="42"/>
      <c r="G31" s="42"/>
      <c r="H31" s="42"/>
    </row>
    <row r="32" spans="1:8">
      <c r="A32" s="42"/>
      <c r="B32" s="61"/>
      <c r="D32" s="42"/>
      <c r="E32" s="42"/>
      <c r="F32" s="42"/>
      <c r="G32" s="42"/>
      <c r="H32" s="42"/>
    </row>
    <row r="33" spans="1:8">
      <c r="A33" s="60" t="s">
        <v>4006</v>
      </c>
      <c r="B33" s="42"/>
      <c r="D33" s="42"/>
      <c r="E33" s="42"/>
      <c r="F33" s="42"/>
      <c r="G33" s="42"/>
      <c r="H33" s="42"/>
    </row>
    <row r="34" spans="1:8">
      <c r="A34" s="42">
        <v>135000</v>
      </c>
      <c r="B34" s="42" t="s">
        <v>4030</v>
      </c>
      <c r="C34" t="s">
        <v>4033</v>
      </c>
      <c r="D34" s="42"/>
      <c r="E34" s="42"/>
      <c r="F34" s="42"/>
      <c r="G34" s="42"/>
      <c r="H34" s="42"/>
    </row>
    <row r="35" spans="1:8">
      <c r="A35" s="42">
        <v>6.8</v>
      </c>
      <c r="B35" s="42" t="s">
        <v>4027</v>
      </c>
      <c r="C35" s="62" t="s">
        <v>4034</v>
      </c>
      <c r="D35" s="42"/>
      <c r="E35" s="42"/>
      <c r="F35" s="42"/>
      <c r="G35" s="42"/>
      <c r="H35" s="42"/>
    </row>
    <row r="36" spans="1:8">
      <c r="A36" s="61">
        <v>43768243.227880105</v>
      </c>
      <c r="B36" s="61" t="s">
        <v>4035</v>
      </c>
      <c r="C36" t="s">
        <v>4026</v>
      </c>
      <c r="D36" s="42"/>
      <c r="E36" s="42"/>
      <c r="F36" s="42"/>
      <c r="G36" s="42"/>
      <c r="H36" s="42"/>
    </row>
    <row r="37" spans="1:8">
      <c r="A37" s="42"/>
      <c r="B37" s="61"/>
      <c r="D37" s="42"/>
      <c r="E37" s="42"/>
      <c r="F37" s="42"/>
      <c r="G37" s="42"/>
      <c r="H37" s="42"/>
    </row>
    <row r="38" spans="1:8">
      <c r="A38" s="60" t="s">
        <v>197</v>
      </c>
      <c r="B38" s="42"/>
      <c r="D38" s="42"/>
      <c r="E38" s="42"/>
      <c r="F38" s="42"/>
      <c r="G38" s="42"/>
      <c r="H38" s="42"/>
    </row>
    <row r="39" spans="1:8">
      <c r="A39" s="64">
        <v>149690.47619047618</v>
      </c>
      <c r="B39" s="42" t="s">
        <v>4030</v>
      </c>
      <c r="C39" t="s">
        <v>4033</v>
      </c>
      <c r="D39" s="42"/>
      <c r="E39" s="42"/>
      <c r="F39" s="42"/>
      <c r="G39" s="42"/>
      <c r="H39" s="42"/>
    </row>
    <row r="40" spans="1:8">
      <c r="A40" s="63">
        <v>8.1999999999999993</v>
      </c>
      <c r="B40" s="42" t="s">
        <v>4027</v>
      </c>
      <c r="C40" s="62" t="s">
        <v>4036</v>
      </c>
      <c r="D40" s="42"/>
      <c r="E40" s="42"/>
      <c r="F40" s="42"/>
      <c r="G40" s="42"/>
      <c r="H40" s="42"/>
    </row>
    <row r="41" spans="1:8">
      <c r="A41" s="61">
        <v>40245.245132297488</v>
      </c>
      <c r="B41" s="61" t="s">
        <v>4025</v>
      </c>
      <c r="C41" t="s">
        <v>4026</v>
      </c>
      <c r="D41" s="42"/>
      <c r="E41" s="42"/>
      <c r="F41" s="42"/>
      <c r="G41" s="42"/>
      <c r="H41" s="42"/>
    </row>
    <row r="42" spans="1:8">
      <c r="A42" s="42"/>
      <c r="B42" s="61"/>
      <c r="D42" s="42"/>
      <c r="E42" s="42"/>
      <c r="F42" s="42"/>
      <c r="G42" s="42"/>
      <c r="H42" s="42"/>
    </row>
    <row r="43" spans="1:8">
      <c r="A43" s="60" t="s">
        <v>3983</v>
      </c>
      <c r="B43" s="42"/>
      <c r="D43" s="42"/>
      <c r="E43" s="42"/>
      <c r="F43" s="42"/>
      <c r="G43" s="42"/>
      <c r="H43" s="42"/>
    </row>
    <row r="44" spans="1:8">
      <c r="A44" s="61">
        <v>91420</v>
      </c>
      <c r="B44" s="42" t="s">
        <v>4030</v>
      </c>
      <c r="C44" s="62" t="s">
        <v>4024</v>
      </c>
      <c r="D44" s="42"/>
      <c r="E44" s="42"/>
      <c r="F44" s="42"/>
      <c r="G44" s="42"/>
      <c r="H44" s="42"/>
    </row>
    <row r="45" spans="1:8">
      <c r="A45" s="65">
        <v>4.2</v>
      </c>
      <c r="B45" s="42" t="s">
        <v>4027</v>
      </c>
      <c r="C45" s="62" t="s">
        <v>4037</v>
      </c>
      <c r="D45" s="42"/>
      <c r="E45" s="42"/>
      <c r="F45" s="42"/>
      <c r="G45" s="42"/>
      <c r="H45" s="42"/>
    </row>
    <row r="46" spans="1:8">
      <c r="A46" s="61">
        <v>47987.285735575009</v>
      </c>
      <c r="B46" s="61" t="s">
        <v>4025</v>
      </c>
      <c r="C46" t="s">
        <v>4026</v>
      </c>
      <c r="D46" s="42"/>
      <c r="E46" s="42"/>
      <c r="F46" s="42"/>
      <c r="G46" s="42"/>
      <c r="H46" s="42"/>
    </row>
    <row r="47" spans="1:8">
      <c r="A47" s="42"/>
      <c r="B47" s="61"/>
      <c r="D47" s="42"/>
      <c r="E47" s="42"/>
      <c r="F47" s="42"/>
      <c r="G47" s="42"/>
      <c r="H47" s="42"/>
    </row>
    <row r="48" spans="1:8">
      <c r="A48" s="60" t="s">
        <v>3984</v>
      </c>
      <c r="B48" s="42"/>
      <c r="D48" s="42"/>
      <c r="E48" s="42"/>
      <c r="F48" s="42"/>
      <c r="G48" s="42"/>
      <c r="H48" s="42"/>
    </row>
    <row r="49" spans="1:8">
      <c r="A49" s="61">
        <v>61013</v>
      </c>
      <c r="B49" s="42" t="s">
        <v>4023</v>
      </c>
      <c r="C49" s="62" t="s">
        <v>4024</v>
      </c>
      <c r="D49" s="42"/>
      <c r="E49" s="42"/>
      <c r="F49" s="42"/>
      <c r="G49" s="42"/>
      <c r="H49" s="42"/>
    </row>
    <row r="50" spans="1:8">
      <c r="A50" s="61">
        <v>134510.64002685936</v>
      </c>
      <c r="B50" s="61" t="s">
        <v>4025</v>
      </c>
      <c r="C50" t="s">
        <v>4026</v>
      </c>
      <c r="D50" s="42"/>
      <c r="E50" s="42"/>
      <c r="F50" s="42"/>
      <c r="G50" s="42"/>
      <c r="H50" s="42"/>
    </row>
    <row r="51" spans="1:8">
      <c r="A51" s="42"/>
      <c r="B51" s="42"/>
      <c r="D51" s="42"/>
      <c r="E51" s="42"/>
      <c r="F51" s="42"/>
      <c r="G51" s="42"/>
      <c r="H51" s="42"/>
    </row>
    <row r="52" spans="1:8">
      <c r="B52" s="42"/>
      <c r="C52" s="42"/>
      <c r="D52" s="42"/>
      <c r="E52" s="42"/>
      <c r="F52" s="42"/>
      <c r="G52" s="42"/>
      <c r="H52" s="42"/>
    </row>
  </sheetData>
  <hyperlinks>
    <hyperlink ref="C13" r:id="rId1" xr:uid="{FD19E433-C8E5-4EA8-AFCF-69C8EF206101}"/>
    <hyperlink ref="C15" r:id="rId2" xr:uid="{68D8E033-AA29-4CEC-B712-48C39377A77F}"/>
    <hyperlink ref="C25" r:id="rId3" xr:uid="{146E56D1-3169-4048-8160-F0415D731AD9}"/>
    <hyperlink ref="C29" r:id="rId4" xr:uid="{18DBBCE9-BFF0-4D8A-AFE7-FAA364C9C1C1}"/>
    <hyperlink ref="C19" r:id="rId5" xr:uid="{2DC8AE8C-0DD2-49FD-9155-AFA8ED648053}"/>
    <hyperlink ref="C49" r:id="rId6" xr:uid="{1ED5E9CA-4482-46AC-A3A1-9F261F22D9EA}"/>
    <hyperlink ref="C44" r:id="rId7" xr:uid="{903CB545-30A7-4A94-A80E-9FC683309FD5}"/>
    <hyperlink ref="C45" r:id="rId8" xr:uid="{99552FA8-A3DC-447A-B653-BB307F65AA2E}"/>
    <hyperlink ref="C24" r:id="rId9" xr:uid="{1473E9D5-4A9F-46FA-BCF8-C7F04042B6CF}"/>
    <hyperlink ref="C9" r:id="rId10" xr:uid="{38067B55-5369-4BEE-8B1B-668891D74C88}"/>
    <hyperlink ref="C35" r:id="rId11" xr:uid="{2EF91972-EEE4-4324-96FA-DBAA62A426DB}"/>
    <hyperlink ref="C40" r:id="rId12" location="Technical_Characteristics" xr:uid="{98B7E201-CAFE-466C-A17E-4F5B1AAD41E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353A0-DB43-4BB8-BA6D-8228E8729884}">
  <dimension ref="A1:K16"/>
  <sheetViews>
    <sheetView workbookViewId="0">
      <selection activeCell="D24" sqref="D24"/>
    </sheetView>
  </sheetViews>
  <sheetFormatPr defaultColWidth="11.42578125" defaultRowHeight="14.45"/>
  <sheetData>
    <row r="1" spans="1:11" ht="72.599999999999994">
      <c r="A1" s="8" t="s">
        <v>3951</v>
      </c>
      <c r="B1" s="10" t="s">
        <v>3980</v>
      </c>
      <c r="C1" s="10" t="s">
        <v>2113</v>
      </c>
      <c r="D1" s="10" t="s">
        <v>74</v>
      </c>
      <c r="E1" s="10" t="s">
        <v>3982</v>
      </c>
      <c r="F1" s="10" t="s">
        <v>178</v>
      </c>
      <c r="G1" s="10" t="s">
        <v>3981</v>
      </c>
      <c r="H1" s="10" t="s">
        <v>3962</v>
      </c>
      <c r="I1" s="10" t="s">
        <v>197</v>
      </c>
      <c r="J1" s="10" t="s">
        <v>3983</v>
      </c>
      <c r="K1" s="10" t="s">
        <v>3984</v>
      </c>
    </row>
    <row r="2" spans="1:11">
      <c r="A2" s="11" t="s">
        <v>1032</v>
      </c>
      <c r="B2" s="11">
        <v>0</v>
      </c>
      <c r="C2" s="11">
        <v>9.4670000000000004E-2</v>
      </c>
      <c r="D2" s="11">
        <v>5.3060000000000003E-2</v>
      </c>
      <c r="E2" s="11">
        <v>0</v>
      </c>
      <c r="F2" s="11">
        <v>7.5039999999999996E-2</v>
      </c>
      <c r="G2" s="11">
        <v>0</v>
      </c>
      <c r="H2" s="11">
        <v>7.4539999999999995E-2</v>
      </c>
      <c r="I2" s="11">
        <v>7.51E-2</v>
      </c>
      <c r="J2" s="11">
        <v>6.1460000000000001E-2</v>
      </c>
      <c r="K2" s="11">
        <v>0</v>
      </c>
    </row>
    <row r="3" spans="1:11">
      <c r="A3" s="11" t="s">
        <v>3943</v>
      </c>
      <c r="B3" s="11">
        <v>0</v>
      </c>
      <c r="C3" s="11">
        <v>1.048E-6</v>
      </c>
      <c r="D3" s="11">
        <v>6.0379999999999996E-6</v>
      </c>
      <c r="E3" s="11">
        <v>1.0934999999999999E-5</v>
      </c>
      <c r="F3" s="11">
        <v>2.1349999999999999E-6</v>
      </c>
      <c r="G3" s="11">
        <v>0</v>
      </c>
      <c r="H3" s="11">
        <v>5.6559999999999997E-6</v>
      </c>
      <c r="I3" s="11">
        <v>2.1349999999999999E-6</v>
      </c>
      <c r="J3" s="11">
        <v>1.4589999999999999E-5</v>
      </c>
      <c r="K3" s="11">
        <v>0</v>
      </c>
    </row>
    <row r="4" spans="1:11">
      <c r="A4" s="11" t="s">
        <v>298</v>
      </c>
      <c r="B4" s="11">
        <v>0</v>
      </c>
      <c r="C4" s="11">
        <v>4.6638999999999998E-5</v>
      </c>
      <c r="D4" s="11">
        <v>3.2233000000000001E-5</v>
      </c>
      <c r="E4" s="11">
        <v>2.8996099999999998E-4</v>
      </c>
      <c r="F4" s="11">
        <v>9.8600000000000005E-6</v>
      </c>
      <c r="G4" s="11">
        <v>0</v>
      </c>
      <c r="H4" s="11">
        <v>4.6836999999999999E-5</v>
      </c>
      <c r="I4" s="11">
        <v>9.8600000000000005E-6</v>
      </c>
      <c r="J4" s="11">
        <v>1.65167E-4</v>
      </c>
      <c r="K4" s="11">
        <v>0</v>
      </c>
    </row>
    <row r="5" spans="1:11">
      <c r="A5" s="11" t="s">
        <v>179</v>
      </c>
      <c r="B5" s="11">
        <v>0</v>
      </c>
      <c r="C5" s="11">
        <v>1.30283E-4</v>
      </c>
      <c r="D5" s="11">
        <v>5.6691000000000003E-5</v>
      </c>
      <c r="E5" s="11">
        <v>1.18205E-4</v>
      </c>
      <c r="F5" s="11">
        <v>3.3745999999999998E-5</v>
      </c>
      <c r="G5" s="11">
        <v>0</v>
      </c>
      <c r="H5" s="11">
        <v>6.1404999999999999E-5</v>
      </c>
      <c r="I5" s="11">
        <v>3.3745999999999998E-5</v>
      </c>
      <c r="J5" s="11">
        <v>9.8480999999999994E-5</v>
      </c>
      <c r="K5" s="12">
        <v>5.0728900000000001E-5</v>
      </c>
    </row>
    <row r="6" spans="1:11">
      <c r="A6" s="11" t="s">
        <v>47</v>
      </c>
      <c r="B6" s="11">
        <v>0</v>
      </c>
      <c r="C6" s="11">
        <v>7.0878999999999997E-5</v>
      </c>
      <c r="D6" s="11">
        <v>2.2340000000000001E-6</v>
      </c>
      <c r="E6" s="11">
        <v>1.5905100000000001E-4</v>
      </c>
      <c r="F6" s="11">
        <v>2.6639999999999998E-6</v>
      </c>
      <c r="G6" s="11">
        <v>0</v>
      </c>
      <c r="H6" s="11">
        <v>7.4599999999999997E-6</v>
      </c>
      <c r="I6" s="11">
        <v>2.6639999999999998E-6</v>
      </c>
      <c r="J6" s="11">
        <v>2.0103999999999999E-5</v>
      </c>
      <c r="K6" s="11">
        <v>0</v>
      </c>
    </row>
    <row r="7" spans="1:11">
      <c r="A7" s="11" t="s">
        <v>3944</v>
      </c>
      <c r="B7" s="11">
        <v>0</v>
      </c>
      <c r="C7" s="11">
        <v>1.7102E-5</v>
      </c>
      <c r="D7" s="11">
        <v>2.1050000000000002E-6</v>
      </c>
      <c r="E7" s="11">
        <v>1.36892E-4</v>
      </c>
      <c r="F7" s="11">
        <v>2.3690000000000001E-6</v>
      </c>
      <c r="G7" s="11">
        <v>0</v>
      </c>
      <c r="H7" s="11">
        <v>6.4910000000000002E-6</v>
      </c>
      <c r="I7" s="11">
        <v>2.3690000000000001E-6</v>
      </c>
      <c r="J7" s="11">
        <v>1.7201999999999999E-5</v>
      </c>
      <c r="K7" s="11">
        <v>0</v>
      </c>
    </row>
    <row r="8" spans="1:11">
      <c r="A8" s="11" t="s">
        <v>79</v>
      </c>
      <c r="B8" s="11">
        <v>0</v>
      </c>
      <c r="C8" s="11">
        <v>3.13622E-4</v>
      </c>
      <c r="D8" s="11">
        <v>1.499E-6</v>
      </c>
      <c r="E8" s="11">
        <v>2.0061999999999999E-5</v>
      </c>
      <c r="F8" s="11">
        <v>7.1740000000000003E-6</v>
      </c>
      <c r="G8" s="11">
        <v>0</v>
      </c>
      <c r="H8" s="11">
        <v>2.4158000000000001E-5</v>
      </c>
      <c r="I8" s="11">
        <v>7.1740000000000003E-6</v>
      </c>
      <c r="J8" s="11">
        <v>7.3345999999999999E-5</v>
      </c>
      <c r="K8" s="11">
        <v>0</v>
      </c>
    </row>
    <row r="9" spans="1:11">
      <c r="A9" s="11" t="s">
        <v>165</v>
      </c>
      <c r="B9" s="11">
        <v>0</v>
      </c>
      <c r="C9" s="11">
        <v>7.3099999999999997E-7</v>
      </c>
      <c r="D9" s="11">
        <v>1.4000000000000001E-7</v>
      </c>
      <c r="E9" s="11">
        <v>5.079E-6</v>
      </c>
      <c r="F9" s="11">
        <v>5.5400000000000001E-7</v>
      </c>
      <c r="G9" s="11">
        <v>0</v>
      </c>
      <c r="H9" s="11">
        <v>9.4099999999999997E-7</v>
      </c>
      <c r="I9" s="11">
        <v>5.5400000000000001E-7</v>
      </c>
      <c r="J9" s="11">
        <v>1.3030000000000001E-6</v>
      </c>
      <c r="K9" s="11">
        <v>0</v>
      </c>
    </row>
    <row r="10" spans="1:11">
      <c r="A10" s="11" t="s">
        <v>3945</v>
      </c>
      <c r="B10" s="11">
        <v>0</v>
      </c>
      <c r="C10" s="11">
        <v>5.4799999999999998E-7</v>
      </c>
      <c r="D10" s="11">
        <v>9.4E-7</v>
      </c>
      <c r="E10" s="11">
        <v>4.8044999999999998E-5</v>
      </c>
      <c r="F10" s="11">
        <v>4.7300000000000001E-7</v>
      </c>
      <c r="G10" s="11">
        <v>0</v>
      </c>
      <c r="H10" s="11">
        <v>1.906E-6</v>
      </c>
      <c r="I10" s="11">
        <v>4.7300000000000001E-7</v>
      </c>
      <c r="J10" s="11">
        <v>6.3160000000000002E-6</v>
      </c>
      <c r="K10" s="11">
        <v>0</v>
      </c>
    </row>
    <row r="11" spans="1:11">
      <c r="A11" s="11" t="s">
        <v>2995</v>
      </c>
      <c r="B11" s="11">
        <v>0</v>
      </c>
      <c r="C11" s="11">
        <v>1.1E-5</v>
      </c>
      <c r="D11" s="11">
        <v>9.9999999999999995E-7</v>
      </c>
      <c r="E11" s="11">
        <v>0</v>
      </c>
      <c r="F11" s="11">
        <v>3.0000000000000001E-6</v>
      </c>
      <c r="G11" s="11">
        <v>0</v>
      </c>
      <c r="H11" s="11">
        <v>3.0000000000000001E-6</v>
      </c>
      <c r="I11" s="11">
        <v>3.0000000000000001E-6</v>
      </c>
      <c r="J11" s="11">
        <v>3.0000000000000001E-6</v>
      </c>
      <c r="K11" s="11">
        <v>0</v>
      </c>
    </row>
    <row r="12" spans="1:11">
      <c r="A12" s="11" t="s">
        <v>477</v>
      </c>
      <c r="B12" s="11">
        <v>0</v>
      </c>
      <c r="C12" s="11">
        <v>1.5999999999999999E-6</v>
      </c>
      <c r="D12" s="11">
        <v>9.9999999999999995E-8</v>
      </c>
      <c r="E12" s="11">
        <v>0</v>
      </c>
      <c r="F12" s="11">
        <v>5.9999999999999997E-7</v>
      </c>
      <c r="G12" s="11">
        <v>0</v>
      </c>
      <c r="H12" s="11">
        <v>5.9999999999999997E-7</v>
      </c>
      <c r="I12" s="11">
        <v>5.9999999999999997E-7</v>
      </c>
      <c r="J12" s="11">
        <v>5.9999999999999997E-7</v>
      </c>
      <c r="K12" s="11">
        <v>0</v>
      </c>
    </row>
    <row r="13" spans="1:11">
      <c r="A13" s="11" t="s">
        <v>3947</v>
      </c>
      <c r="B13" s="11">
        <v>0</v>
      </c>
      <c r="C13" s="11">
        <v>0</v>
      </c>
      <c r="D13" s="11">
        <v>0</v>
      </c>
      <c r="E13" s="11">
        <v>0</v>
      </c>
      <c r="F13" s="11">
        <v>0</v>
      </c>
      <c r="G13" s="11">
        <v>0</v>
      </c>
      <c r="H13" s="11">
        <v>0</v>
      </c>
      <c r="I13" s="11">
        <v>0</v>
      </c>
      <c r="J13" s="11">
        <v>0</v>
      </c>
      <c r="K13" s="11">
        <v>0</v>
      </c>
    </row>
    <row r="16" spans="1:11">
      <c r="A16" s="101" t="s">
        <v>3972</v>
      </c>
      <c r="B16" s="101"/>
      <c r="C16" s="101"/>
      <c r="D16" s="102"/>
    </row>
  </sheetData>
  <mergeCells count="1">
    <mergeCell ref="A16:D1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D3AF0-EB70-4E64-83E2-57FFE7646B17}">
  <sheetPr>
    <tabColor theme="4"/>
  </sheetPr>
  <dimension ref="A1:L27"/>
  <sheetViews>
    <sheetView workbookViewId="0">
      <selection activeCell="E30" sqref="E30"/>
    </sheetView>
  </sheetViews>
  <sheetFormatPr defaultColWidth="11.42578125" defaultRowHeight="14.45"/>
  <sheetData>
    <row r="1" spans="1:12" ht="72.599999999999994">
      <c r="A1" s="8" t="s">
        <v>3951</v>
      </c>
      <c r="B1" s="9" t="s">
        <v>3980</v>
      </c>
      <c r="C1" s="9" t="s">
        <v>74</v>
      </c>
      <c r="D1" s="9" t="s">
        <v>1029</v>
      </c>
      <c r="E1" s="9" t="s">
        <v>178</v>
      </c>
      <c r="F1" s="9" t="s">
        <v>1217</v>
      </c>
      <c r="G1" s="9" t="s">
        <v>4005</v>
      </c>
      <c r="H1" s="9" t="s">
        <v>4006</v>
      </c>
      <c r="I1" s="10" t="s">
        <v>197</v>
      </c>
      <c r="J1" s="10" t="s">
        <v>3983</v>
      </c>
      <c r="K1" s="10" t="s">
        <v>3984</v>
      </c>
      <c r="L1" s="11"/>
    </row>
    <row r="2" spans="1:12">
      <c r="A2" s="11" t="s">
        <v>1032</v>
      </c>
      <c r="B2" s="85">
        <f>'Transportation calculation'!B17</f>
        <v>0</v>
      </c>
      <c r="C2" s="85">
        <f>'Transportation calculation'!C17</f>
        <v>2.5648538214563781E-4</v>
      </c>
      <c r="D2" s="85">
        <f>'Transportation calculation'!D17</f>
        <v>7.2920703974688528E-2</v>
      </c>
      <c r="E2" s="85">
        <f>'Transportation calculation'!E17</f>
        <v>7.4215991692627201E-2</v>
      </c>
      <c r="F2" s="85">
        <f>'Transportation calculation'!F17</f>
        <v>7.1099999999999997E-2</v>
      </c>
      <c r="G2" s="85">
        <f>'Transportation calculation'!G17</f>
        <v>1.3932671560778187E-2</v>
      </c>
      <c r="H2" s="85">
        <f>'Transportation calculation'!H17</f>
        <v>0</v>
      </c>
      <c r="I2" s="85">
        <f>'Transportation calculation'!I17</f>
        <v>0</v>
      </c>
      <c r="J2" s="85">
        <f>'Transportation calculation'!J17</f>
        <v>6.2899999999999998E-2</v>
      </c>
      <c r="K2" s="85">
        <f>'Transportation calculation'!K17</f>
        <v>0</v>
      </c>
      <c r="L2" s="11"/>
    </row>
    <row r="3" spans="1:12">
      <c r="A3" s="11" t="s">
        <v>3943</v>
      </c>
      <c r="B3" s="85">
        <f>'Transportation calculation'!B18</f>
        <v>0</v>
      </c>
      <c r="C3" s="85">
        <f>'Transportation calculation'!C18</f>
        <v>2.2555247173611365E-5</v>
      </c>
      <c r="D3" s="85">
        <f>'Transportation calculation'!D18</f>
        <v>8.5752935648730723E-5</v>
      </c>
      <c r="E3" s="85">
        <f>'Transportation calculation'!E18</f>
        <v>1.0399032196479627E-4</v>
      </c>
      <c r="F3" s="85">
        <f>'Transportation calculation'!F18</f>
        <v>3.9955009278968699E-5</v>
      </c>
      <c r="G3" s="85">
        <f>'Transportation calculation'!G18</f>
        <v>1.0399032196479627E-4</v>
      </c>
      <c r="H3" s="85">
        <f>'Transportation calculation'!H18</f>
        <v>0</v>
      </c>
      <c r="I3" s="85">
        <f>'Transportation calculation'!I18</f>
        <v>0</v>
      </c>
      <c r="J3" s="85">
        <f>'Transportation calculation'!J18</f>
        <v>6.7665741520834101E-4</v>
      </c>
      <c r="K3" s="85">
        <f>'Transportation calculation'!K18</f>
        <v>0</v>
      </c>
      <c r="L3" s="11"/>
    </row>
    <row r="4" spans="1:12">
      <c r="A4" s="11" t="s">
        <v>298</v>
      </c>
      <c r="B4" s="85">
        <f>'Transportation calculation'!B19</f>
        <v>0</v>
      </c>
      <c r="C4" s="85">
        <f>'Transportation calculation'!C19</f>
        <v>3.9697235025556001E-4</v>
      </c>
      <c r="D4" s="85">
        <f>'Transportation calculation'!D19</f>
        <v>2.0122160896172457E-3</v>
      </c>
      <c r="E4" s="85">
        <f>'Transportation calculation'!E19</f>
        <v>7.6346582025417002E-5</v>
      </c>
      <c r="F4" s="85">
        <f>'Transportation calculation'!F19</f>
        <v>2.9579595579107477E-4</v>
      </c>
      <c r="G4" s="85">
        <f>'Transportation calculation'!G19</f>
        <v>9.6259770216971673E-4</v>
      </c>
      <c r="H4" s="85">
        <f>'Transportation calculation'!H19</f>
        <v>0</v>
      </c>
      <c r="I4" s="85">
        <f>'Transportation calculation'!I19</f>
        <v>0</v>
      </c>
      <c r="J4" s="85">
        <f>'Transportation calculation'!J19</f>
        <v>4.4027842482889379E-3</v>
      </c>
      <c r="K4" s="85">
        <f>'Transportation calculation'!K19</f>
        <v>0</v>
      </c>
      <c r="L4" s="11"/>
    </row>
    <row r="5" spans="1:12">
      <c r="A5" s="11" t="s">
        <v>179</v>
      </c>
      <c r="B5" s="85">
        <f>'Transportation calculation'!B20</f>
        <v>0</v>
      </c>
      <c r="C5" s="85">
        <f>'Transportation calculation'!C20</f>
        <v>3.6088395477778181E-5</v>
      </c>
      <c r="D5" s="85">
        <f>'Transportation calculation'!D20</f>
        <v>1.0736129263394684E-4</v>
      </c>
      <c r="E5" s="85">
        <f>'Transportation calculation'!E20</f>
        <v>3.9349379296936391E-4</v>
      </c>
      <c r="F5" s="85">
        <f>'Transportation calculation'!F20</f>
        <v>3.4155088577182922E-5</v>
      </c>
      <c r="G5" s="85">
        <f>'Transportation calculation'!G20</f>
        <v>3.9349379296936391E-4</v>
      </c>
      <c r="H5" s="85">
        <f>'Transportation calculation'!H20</f>
        <v>0</v>
      </c>
      <c r="I5" s="85">
        <f>'Transportation calculation'!I20</f>
        <v>0</v>
      </c>
      <c r="J5" s="85">
        <f>'Transportation calculation'!J20</f>
        <v>1.5208680951349376E-3</v>
      </c>
      <c r="K5" s="85">
        <f>'Transportation calculation'!K20</f>
        <v>0</v>
      </c>
      <c r="L5" s="11"/>
    </row>
    <row r="6" spans="1:12">
      <c r="A6" s="11" t="s">
        <v>47</v>
      </c>
      <c r="B6" s="85">
        <f>'Transportation calculation'!B21</f>
        <v>0</v>
      </c>
      <c r="C6" s="85">
        <f>'Transportation calculation'!C21</f>
        <v>4.6657324226001493E-6</v>
      </c>
      <c r="D6" s="85">
        <f>'Transportation calculation'!D21</f>
        <v>7.8287077823350674E-6</v>
      </c>
      <c r="E6" s="85">
        <f>'Transportation calculation'!E21</f>
        <v>2.2290345111607032E-5</v>
      </c>
      <c r="F6" s="85">
        <f>'Transportation calculation'!F21</f>
        <v>7.8287077823350674E-6</v>
      </c>
      <c r="G6" s="85">
        <f>'Transportation calculation'!G21</f>
        <v>2.2290345111607032E-5</v>
      </c>
      <c r="H6" s="85">
        <f>'Transportation calculation'!H21</f>
        <v>0</v>
      </c>
      <c r="I6" s="85">
        <f>'Transportation calculation'!I21</f>
        <v>0</v>
      </c>
      <c r="J6" s="85">
        <f>'Transportation calculation'!J21</f>
        <v>5.0563864576369941E-6</v>
      </c>
      <c r="K6" s="85">
        <f>'Transportation calculation'!K21</f>
        <v>0</v>
      </c>
      <c r="L6" s="11"/>
    </row>
    <row r="7" spans="1:12">
      <c r="A7" s="11" t="s">
        <v>3944</v>
      </c>
      <c r="B7" s="85">
        <f>'Transportation calculation'!B22</f>
        <v>0</v>
      </c>
      <c r="C7" s="85">
        <f>'Transportation calculation'!C22</f>
        <v>7.088791968849287E-7</v>
      </c>
      <c r="D7" s="85">
        <f>'Transportation calculation'!D22</f>
        <v>2.8290848342257749E-6</v>
      </c>
      <c r="E7" s="85">
        <f>'Transportation calculation'!E22</f>
        <v>1.5325749200805452E-5</v>
      </c>
      <c r="F7" s="85">
        <f>'Transportation calculation'!F22</f>
        <v>7.088791968849287E-7</v>
      </c>
      <c r="G7" s="85">
        <f>'Transportation calculation'!G22</f>
        <v>1.5325749200805452E-5</v>
      </c>
      <c r="H7" s="85">
        <f>'Transportation calculation'!H22</f>
        <v>0</v>
      </c>
      <c r="I7" s="85">
        <f>'Transportation calculation'!I22</f>
        <v>0</v>
      </c>
      <c r="J7" s="85">
        <f>'Transportation calculation'!J22</f>
        <v>1.4177583937698574E-6</v>
      </c>
      <c r="K7" s="85">
        <f>'Transportation calculation'!K22</f>
        <v>0</v>
      </c>
      <c r="L7" s="11"/>
    </row>
    <row r="8" spans="1:12">
      <c r="A8" s="11" t="s">
        <v>79</v>
      </c>
      <c r="B8" s="85">
        <f>'Transportation calculation'!B23</f>
        <v>0</v>
      </c>
      <c r="C8" s="85">
        <f>'Transportation calculation'!C23</f>
        <v>2.4242424242424239E-7</v>
      </c>
      <c r="D8" s="85">
        <f>'Transportation calculation'!D23</f>
        <v>1.1819238274635436E-6</v>
      </c>
      <c r="E8" s="85">
        <f>'Transportation calculation'!E23</f>
        <v>1.0646429514720989E-6</v>
      </c>
      <c r="F8" s="85">
        <f>'Transportation calculation'!F23</f>
        <v>1.1819238274635436E-6</v>
      </c>
      <c r="G8" s="85">
        <f>'Transportation calculation'!G23</f>
        <v>1.0646429514720989E-6</v>
      </c>
      <c r="H8" s="85">
        <f>'Transportation calculation'!H23</f>
        <v>0</v>
      </c>
      <c r="I8" s="85">
        <f>'Transportation calculation'!I23</f>
        <v>0</v>
      </c>
      <c r="J8" s="85">
        <f>'Transportation calculation'!J23</f>
        <v>0</v>
      </c>
      <c r="K8" s="85">
        <f>'Transportation calculation'!K23</f>
        <v>0</v>
      </c>
      <c r="L8" s="11"/>
    </row>
    <row r="9" spans="1:12">
      <c r="A9" s="11" t="s">
        <v>165</v>
      </c>
      <c r="B9" s="85">
        <f>'Transportation calculation'!B24</f>
        <v>0</v>
      </c>
      <c r="C9" s="85">
        <f>'Transportation calculation'!C24</f>
        <v>3.4655577900635184E-7</v>
      </c>
      <c r="D9" s="85">
        <f>'Transportation calculation'!D24</f>
        <v>5.332551428771481E-7</v>
      </c>
      <c r="E9" s="85">
        <f>'Transportation calculation'!E24</f>
        <v>9.8830434677507883E-6</v>
      </c>
      <c r="F9" s="85">
        <f>'Transportation calculation'!F24</f>
        <v>5.332551428771481E-7</v>
      </c>
      <c r="G9" s="85">
        <f>'Transportation calculation'!G24</f>
        <v>9.8830434677507883E-6</v>
      </c>
      <c r="H9" s="85">
        <f>'Transportation calculation'!H24</f>
        <v>0</v>
      </c>
      <c r="I9" s="85">
        <f>'Transportation calculation'!I24</f>
        <v>0</v>
      </c>
      <c r="J9" s="85">
        <f>'Transportation calculation'!J24</f>
        <v>3.7557231942739924E-7</v>
      </c>
      <c r="K9" s="85">
        <f>'Transportation calculation'!K24</f>
        <v>0</v>
      </c>
      <c r="L9" s="11"/>
    </row>
    <row r="10" spans="1:12">
      <c r="A10" s="11" t="s">
        <v>3945</v>
      </c>
      <c r="B10" s="85">
        <f>'Transportation calculation'!B25</f>
        <v>0</v>
      </c>
      <c r="C10" s="85">
        <f>'Transportation calculation'!C25</f>
        <v>6.5505121594224659E-7</v>
      </c>
      <c r="D10" s="85">
        <f>'Transportation calculation'!D25</f>
        <v>1.1972227585452939E-6</v>
      </c>
      <c r="E10" s="85">
        <f>'Transportation calculation'!E25</f>
        <v>2.8835047604065008E-6</v>
      </c>
      <c r="F10" s="85">
        <f>'Transportation calculation'!F25</f>
        <v>1.1972227585452939E-6</v>
      </c>
      <c r="G10" s="85">
        <f>'Transportation calculation'!G25</f>
        <v>2.8835047604065008E-6</v>
      </c>
      <c r="H10" s="85">
        <f>'Transportation calculation'!H25</f>
        <v>0</v>
      </c>
      <c r="I10" s="85">
        <f>'Transportation calculation'!I25</f>
        <v>0</v>
      </c>
      <c r="J10" s="85">
        <f>'Transportation calculation'!J25</f>
        <v>7.0989756748698903E-7</v>
      </c>
      <c r="K10" s="85">
        <f>'Transportation calculation'!K25</f>
        <v>0</v>
      </c>
      <c r="L10" s="11"/>
    </row>
    <row r="11" spans="1:12">
      <c r="A11" s="11" t="s">
        <v>2995</v>
      </c>
      <c r="B11" s="85">
        <f>'Transportation calculation'!B26</f>
        <v>0</v>
      </c>
      <c r="C11" s="85">
        <f>'Transportation calculation'!C26</f>
        <v>9.9999999999999995E-7</v>
      </c>
      <c r="D11" s="85">
        <f>'Transportation calculation'!D26</f>
        <v>3.0000000000000001E-6</v>
      </c>
      <c r="E11" s="85">
        <f>'Transportation calculation'!E26</f>
        <v>3.0000000000000001E-6</v>
      </c>
      <c r="F11" s="85">
        <f>'Transportation calculation'!F26</f>
        <v>0</v>
      </c>
      <c r="G11" s="85">
        <f>'Transportation calculation'!G26</f>
        <v>0</v>
      </c>
      <c r="H11" s="85">
        <f>'Transportation calculation'!H26</f>
        <v>0</v>
      </c>
      <c r="I11" s="85">
        <f>'Transportation calculation'!I26</f>
        <v>0</v>
      </c>
      <c r="J11" s="85">
        <f>'Transportation calculation'!J26</f>
        <v>3.0000000000000001E-6</v>
      </c>
      <c r="K11" s="85">
        <f>'Transportation calculation'!K26</f>
        <v>0</v>
      </c>
      <c r="L11" s="11"/>
    </row>
    <row r="12" spans="1:12">
      <c r="A12" s="11" t="s">
        <v>477</v>
      </c>
      <c r="B12" s="85">
        <f>'Transportation calculation'!B27</f>
        <v>0</v>
      </c>
      <c r="C12" s="85">
        <f>'Transportation calculation'!C27</f>
        <v>6.44E-7</v>
      </c>
      <c r="D12" s="85">
        <f>'Transportation calculation'!D27</f>
        <v>4.8899999999999998E-6</v>
      </c>
      <c r="E12" s="85">
        <f>'Transportation calculation'!E27</f>
        <v>1.9946404312946783E-6</v>
      </c>
      <c r="F12" s="85">
        <f>'Transportation calculation'!F27</f>
        <v>1.28E-6</v>
      </c>
      <c r="G12" s="85">
        <f>'Transportation calculation'!G27</f>
        <v>0</v>
      </c>
      <c r="H12" s="85">
        <f>'Transportation calculation'!H27</f>
        <v>0</v>
      </c>
      <c r="I12" s="85">
        <f>'Transportation calculation'!I27</f>
        <v>0</v>
      </c>
      <c r="J12" s="85">
        <f>'Transportation calculation'!J27</f>
        <v>1.8500000000000001E-6</v>
      </c>
      <c r="K12" s="85">
        <f>'Transportation calculation'!K27</f>
        <v>0</v>
      </c>
      <c r="L12" s="11"/>
    </row>
    <row r="13" spans="1:12">
      <c r="A13" s="11" t="s">
        <v>3947</v>
      </c>
      <c r="B13" s="85">
        <f>'Transportation calculation'!B28</f>
        <v>0</v>
      </c>
      <c r="C13" s="85">
        <f>'Transportation calculation'!C28</f>
        <v>0</v>
      </c>
      <c r="D13" s="85">
        <f>'Transportation calculation'!D28</f>
        <v>0</v>
      </c>
      <c r="E13" s="85">
        <f>'Transportation calculation'!E28</f>
        <v>0</v>
      </c>
      <c r="F13" s="85">
        <f>'Transportation calculation'!F28</f>
        <v>0</v>
      </c>
      <c r="G13" s="85">
        <f>'Transportation calculation'!G28</f>
        <v>0</v>
      </c>
      <c r="H13" s="85">
        <f>'Transportation calculation'!H28</f>
        <v>0</v>
      </c>
      <c r="I13" s="85">
        <f>'Transportation calculation'!I28</f>
        <v>0</v>
      </c>
      <c r="J13" s="85">
        <f>'Transportation calculation'!J28</f>
        <v>0</v>
      </c>
      <c r="K13" s="85">
        <f>'Transportation calculation'!K28</f>
        <v>0</v>
      </c>
      <c r="L13" s="11"/>
    </row>
    <row r="14" spans="1:12">
      <c r="A14" s="11"/>
      <c r="B14" s="11"/>
      <c r="C14" s="11"/>
      <c r="D14" s="11"/>
      <c r="E14" s="11"/>
      <c r="F14" s="11"/>
      <c r="G14" s="11"/>
      <c r="H14" s="11"/>
      <c r="I14" s="11"/>
      <c r="J14" s="11"/>
      <c r="K14" s="11"/>
      <c r="L14" s="11"/>
    </row>
    <row r="15" spans="1:12">
      <c r="A15" s="11"/>
      <c r="B15" s="11"/>
      <c r="C15" s="11"/>
      <c r="D15" s="11"/>
      <c r="E15" s="11"/>
      <c r="F15" s="11"/>
      <c r="G15" s="11"/>
      <c r="H15" s="11"/>
      <c r="I15" s="11"/>
      <c r="J15" s="11"/>
      <c r="K15" s="11"/>
      <c r="L15" s="11"/>
    </row>
    <row r="16" spans="1:12">
      <c r="A16" s="11"/>
      <c r="B16" s="11"/>
      <c r="C16" s="11"/>
      <c r="D16" s="11"/>
      <c r="E16" s="11"/>
      <c r="F16" s="11"/>
      <c r="G16" s="11"/>
      <c r="H16" s="11"/>
      <c r="I16" s="11"/>
      <c r="J16" s="11"/>
      <c r="K16" s="11"/>
      <c r="L16" s="11"/>
    </row>
    <row r="17" spans="1:12">
      <c r="A17" s="11"/>
      <c r="B17" s="11"/>
      <c r="C17" s="11"/>
      <c r="D17" s="11"/>
      <c r="E17" s="11"/>
      <c r="F17" s="11"/>
      <c r="G17" s="11"/>
      <c r="H17" s="11"/>
      <c r="I17" s="11"/>
      <c r="J17" s="11"/>
      <c r="K17" s="11"/>
      <c r="L17" s="11"/>
    </row>
    <row r="18" spans="1:12">
      <c r="A18" s="11"/>
      <c r="B18" s="11"/>
      <c r="C18" s="11"/>
      <c r="D18" s="11"/>
      <c r="E18" s="11"/>
      <c r="F18" s="11"/>
      <c r="G18" s="11"/>
      <c r="H18" s="11"/>
      <c r="I18" s="11"/>
      <c r="J18" s="11"/>
      <c r="K18" s="11"/>
      <c r="L18" s="11"/>
    </row>
    <row r="19" spans="1:12">
      <c r="A19" s="11"/>
      <c r="B19" s="11"/>
      <c r="C19" s="11"/>
      <c r="D19" s="11"/>
      <c r="E19" s="11"/>
      <c r="F19" s="11"/>
      <c r="G19" s="11"/>
      <c r="H19" s="11"/>
      <c r="I19" s="11"/>
      <c r="J19" s="11"/>
      <c r="K19" s="11"/>
      <c r="L19" s="11"/>
    </row>
    <row r="20" spans="1:12">
      <c r="A20" s="11"/>
      <c r="B20" s="11"/>
      <c r="C20" s="11"/>
      <c r="D20" s="11"/>
      <c r="E20" s="11"/>
      <c r="F20" s="11"/>
      <c r="G20" s="11"/>
      <c r="H20" s="11"/>
      <c r="I20" s="11"/>
      <c r="J20" s="11"/>
      <c r="K20" s="11"/>
      <c r="L20" s="11"/>
    </row>
    <row r="21" spans="1:12">
      <c r="A21" s="11"/>
      <c r="B21" s="11"/>
      <c r="C21" s="11"/>
      <c r="D21" s="11"/>
      <c r="E21" s="11"/>
      <c r="F21" s="11"/>
      <c r="G21" s="11"/>
      <c r="H21" s="11"/>
      <c r="I21" s="11"/>
      <c r="J21" s="11"/>
      <c r="K21" s="11"/>
      <c r="L21" s="11"/>
    </row>
    <row r="22" spans="1:12">
      <c r="A22" s="11"/>
      <c r="B22" s="11"/>
      <c r="C22" s="11"/>
      <c r="D22" s="11"/>
      <c r="E22" s="11"/>
      <c r="F22" s="11"/>
      <c r="G22" s="11"/>
      <c r="H22" s="11"/>
      <c r="I22" s="11"/>
      <c r="J22" s="11"/>
      <c r="K22" s="11"/>
      <c r="L22" s="11"/>
    </row>
    <row r="23" spans="1:12">
      <c r="A23" s="11"/>
      <c r="B23" s="11"/>
      <c r="C23" s="11"/>
      <c r="D23" s="11"/>
      <c r="E23" s="11"/>
      <c r="F23" s="11"/>
      <c r="G23" s="11"/>
      <c r="H23" s="11"/>
      <c r="I23" s="11"/>
      <c r="J23" s="11"/>
      <c r="K23" s="11"/>
      <c r="L23" s="11"/>
    </row>
    <row r="24" spans="1:12">
      <c r="A24" s="11"/>
      <c r="B24" s="11"/>
      <c r="C24" s="11"/>
      <c r="D24" s="11"/>
      <c r="E24" s="11"/>
      <c r="F24" s="11"/>
      <c r="G24" s="11"/>
      <c r="H24" s="11"/>
      <c r="I24" s="11"/>
      <c r="J24" s="11"/>
      <c r="K24" s="11"/>
      <c r="L24" s="11"/>
    </row>
    <row r="25" spans="1:12">
      <c r="A25" s="11"/>
      <c r="B25" s="11"/>
      <c r="C25" s="11"/>
      <c r="D25" s="11"/>
      <c r="E25" s="11"/>
      <c r="F25" s="11"/>
      <c r="G25" s="11"/>
      <c r="H25" s="11"/>
      <c r="I25" s="11"/>
      <c r="J25" s="11"/>
      <c r="K25" s="11"/>
      <c r="L25" s="11"/>
    </row>
    <row r="26" spans="1:12">
      <c r="A26" s="11"/>
      <c r="B26" s="11"/>
      <c r="C26" s="11"/>
      <c r="D26" s="11"/>
      <c r="E26" s="11"/>
      <c r="F26" s="11"/>
      <c r="G26" s="11"/>
      <c r="H26" s="11"/>
      <c r="I26" s="11"/>
      <c r="J26" s="11"/>
      <c r="K26" s="11"/>
      <c r="L26" s="11"/>
    </row>
    <row r="27" spans="1:12">
      <c r="A27" s="11"/>
      <c r="B27" s="11"/>
      <c r="C27" s="11"/>
      <c r="D27" s="11"/>
      <c r="E27" s="11"/>
      <c r="F27" s="11"/>
      <c r="G27" s="11"/>
      <c r="H27" s="11"/>
      <c r="I27" s="11"/>
      <c r="J27" s="11"/>
      <c r="K27" s="11"/>
      <c r="L27"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0484652-42e1-479e-92f4-fb0efddcdf60">
      <Terms xmlns="http://schemas.microsoft.com/office/infopath/2007/PartnerControls"/>
    </lcf76f155ced4ddcb4097134ff3c332f>
    <TaxCatchAll xmlns="41b1c9bf-5b6b-463b-ba12-a3b9bfbff0d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08BDF573E2FFD46A5F05DED9AF68025" ma:contentTypeVersion="14" ma:contentTypeDescription="Create a new document." ma:contentTypeScope="" ma:versionID="aabc5cd2cd094c10559845ba515387e4">
  <xsd:schema xmlns:xsd="http://www.w3.org/2001/XMLSchema" xmlns:xs="http://www.w3.org/2001/XMLSchema" xmlns:p="http://schemas.microsoft.com/office/2006/metadata/properties" xmlns:ns2="00484652-42e1-479e-92f4-fb0efddcdf60" xmlns:ns3="41b1c9bf-5b6b-463b-ba12-a3b9bfbff0d3" targetNamespace="http://schemas.microsoft.com/office/2006/metadata/properties" ma:root="true" ma:fieldsID="797afa85599b0f8981d985a9380993ae" ns2:_="" ns3:_="">
    <xsd:import namespace="00484652-42e1-479e-92f4-fb0efddcdf60"/>
    <xsd:import namespace="41b1c9bf-5b6b-463b-ba12-a3b9bfbff0d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84652-42e1-479e-92f4-fb0efddcdf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eca5b831-c3dc-41cf-bd85-218b82cecb21"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1b1c9bf-5b6b-463b-ba12-a3b9bfbff0d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5b79d03-3bfd-4c46-9947-056a2403f6c9}" ma:internalName="TaxCatchAll" ma:showField="CatchAllData" ma:web="41b1c9bf-5b6b-463b-ba12-a3b9bfbff0d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D95A63-54D0-44AB-9AD8-B237B687BBFA}"/>
</file>

<file path=customXml/itemProps2.xml><?xml version="1.0" encoding="utf-8"?>
<ds:datastoreItem xmlns:ds="http://schemas.openxmlformats.org/officeDocument/2006/customXml" ds:itemID="{44A72F21-BBBE-422F-A7C9-AB8495A99370}"/>
</file>

<file path=customXml/itemProps3.xml><?xml version="1.0" encoding="utf-8"?>
<ds:datastoreItem xmlns:ds="http://schemas.openxmlformats.org/officeDocument/2006/customXml" ds:itemID="{58EBE2C0-84AC-4BC2-91C3-065266D2CCC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Batiste Fourniols</dc:creator>
  <cp:keywords/>
  <dc:description/>
  <cp:lastModifiedBy>Batiste Fourniols</cp:lastModifiedBy>
  <cp:revision/>
  <dcterms:created xsi:type="dcterms:W3CDTF">2023-10-31T16:41:37Z</dcterms:created>
  <dcterms:modified xsi:type="dcterms:W3CDTF">2024-02-07T17:16:59Z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0x010100A08BDF573E2FFD46A5F05DED9AF68025</vt:lpwstr>
  </property>
  <property fmtid="{D5CDD505-2E9C-101B-9397-08002B2CF9AE}" pid="3" name="MediaServiceImageTags">
    <vt:lpwstr/>
  </property>
</Properties>
</file>